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codeName="ThisWorkbook" defaultThemeVersion="124226"/>
  <mc:AlternateContent xmlns:mc="http://schemas.openxmlformats.org/markup-compatibility/2006">
    <mc:Choice Requires="x15">
      <x15ac:absPath xmlns:x15ac="http://schemas.microsoft.com/office/spreadsheetml/2010/11/ac" url="C:\Users\jocelyn.santiago\OneDrive - Manitoba Liquor and Lotteries\Desktop\Application Forms\"/>
    </mc:Choice>
  </mc:AlternateContent>
  <xr:revisionPtr revIDLastSave="36" documentId="8_{EF2B8BCF-087B-4ABD-A2DB-062DF2E81585}" xr6:coauthVersionLast="45" xr6:coauthVersionMax="45" xr10:uidLastSave="{8F732774-EE77-4A9C-AE08-2621068087CC}"/>
  <workbookProtection workbookAlgorithmName="SHA-512" workbookHashValue="PHGVcJd7LLUdHXHPwFw0IklzB7Czn0898TBKgm03qwDcQIBMCWErDqRH85oqykxcjB4uKpDcTXIJFpy8Xh7FLg==" workbookSaltValue="d0sWaZjt2VIeZDOdBvihwg==" workbookSpinCount="100000" lockStructure="1"/>
  <bookViews>
    <workbookView xWindow="-120" yWindow="-120" windowWidth="29040" windowHeight="15840" xr2:uid="{00000000-000D-0000-FFFF-FFFF00000000}"/>
  </bookViews>
  <sheets>
    <sheet name="Sheet1" sheetId="1" r:id="rId1"/>
    <sheet name="Data Validation" sheetId="2" state="hidden" r:id="rId2"/>
  </sheets>
  <definedNames>
    <definedName name="Availability">'Data Validation'!$S$2:$S$3</definedName>
    <definedName name="BatchSize">'Data Validation'!$N$3:$N$8</definedName>
    <definedName name="BeerType">'Data Validation'!$A$2:$A$8</definedName>
    <definedName name="Body">'Data Validation'!$G$3:$G$4</definedName>
    <definedName name="Body1">'Data Validation'!$G$3:$G$5</definedName>
    <definedName name="ClosureType">'Data Validation'!$F$2:$F$7</definedName>
    <definedName name="Container">'Data Validation'!$C$2:$C$6</definedName>
    <definedName name="ContainerType">'Data Validation'!$C$2:$C$5</definedName>
    <definedName name="ContianerType">'Data Validation'!$C$2:$C$5</definedName>
    <definedName name="COO">'Data Validation'!$P$2:$P$88</definedName>
    <definedName name="Core">'Data Validation'!$X$2:$X$3</definedName>
    <definedName name="CoreSeasonal">'Data Validation'!$S$2:$S$2</definedName>
    <definedName name="Country">Sheet1!#REF!</definedName>
    <definedName name="CountryOrigin">Sheet1!#REF!</definedName>
    <definedName name="CTRY">'Data Validation'!$O$2:$O$93</definedName>
    <definedName name="Deposit">'Data Validation'!$J$2:$J$2</definedName>
    <definedName name="Flavour">'Data Validation'!$H$3:$H$7</definedName>
    <definedName name="Flavour1">'Data Validation'!$H$3:$H$8</definedName>
    <definedName name="Growler">'Data Validation'!$A$48:$A$49</definedName>
    <definedName name="HighGravity">'Data Validation'!$M$3:$M$4</definedName>
    <definedName name="Hoppy">'Data Validation'!$H$3:$H$8</definedName>
    <definedName name="Image">'Data Validation'!$U$2:$U$3</definedName>
    <definedName name="KegDep">'Data Validation'!$J$2:$J$3</definedName>
    <definedName name="Light">'Data Validation'!$G$3:$G$5</definedName>
    <definedName name="Material">'Data Validation'!$D$2:$D$6</definedName>
    <definedName name="Micro">'Data Validation'!$I$3:$I$3</definedName>
    <definedName name="Microbrewery">'Data Validation'!#REF!</definedName>
    <definedName name="Origin">Sheet1!#REF!</definedName>
    <definedName name="PackageMaterial">'Data Validation'!$D$2:$D$5</definedName>
    <definedName name="PackSize">'Data Validation'!$E$2:$E$2</definedName>
    <definedName name="Pay">'Data Validation'!$L$2:$L$3</definedName>
    <definedName name="Payee">'Data Validation'!$L$2:$L$2</definedName>
    <definedName name="PickList">'Data Validation'!$K$2:$K$2</definedName>
    <definedName name="Pkg">'Data Validation'!$D$2:$D$3</definedName>
    <definedName name="PL">'Data Validation'!$K$2:$K$3</definedName>
    <definedName name="_xlnm.Print_Area" localSheetId="0">Sheet1!$A$1:$H$126</definedName>
    <definedName name="ResidualSugar">'Data Validation'!$T$2:$T$3</definedName>
    <definedName name="Restrictions">'Data Validation'!$W$2:$W$3</definedName>
    <definedName name="Sample">'Data Validation'!$V$2:$V$3</definedName>
    <definedName name="Single">'Data Validation'!$E$2:$E$3</definedName>
    <definedName name="States">'Data Validation'!$R$2:$R$43</definedName>
    <definedName name="Sub">'Data Validation'!$B$2:$B$11</definedName>
    <definedName name="SubType">'Data Validation'!$B$2:$B$11</definedName>
    <definedName name="Sugar">'Data Validation'!$T$2:$T$2</definedName>
    <definedName name="Type">'Data Validation'!$A$11:$A$16</definedName>
    <definedName name="US">'Data Validation'!$R$2:$R$38</definedName>
    <definedName name="USA">'Data Validation'!$Q$2:$Q$41</definedName>
    <definedName name="UsStates">'Data Validation'!$R$3:$R$43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50" i="1" l="1"/>
  <c r="B50" i="1"/>
  <c r="K55" i="1" l="1"/>
  <c r="K54" i="1"/>
  <c r="K53" i="1"/>
  <c r="K52" i="1"/>
  <c r="K59" i="1"/>
  <c r="K58" i="1"/>
  <c r="K57" i="1"/>
  <c r="K51" i="1"/>
  <c r="K50" i="1"/>
  <c r="K49" i="1"/>
  <c r="K48" i="1"/>
  <c r="K47" i="1"/>
  <c r="K46" i="1"/>
  <c r="N37" i="1" l="1"/>
  <c r="J38" i="1"/>
  <c r="F7" i="1" l="1"/>
  <c r="C8" i="1" l="1"/>
  <c r="A16" i="1" l="1"/>
</calcChain>
</file>

<file path=xl/sharedStrings.xml><?xml version="1.0" encoding="utf-8"?>
<sst xmlns="http://schemas.openxmlformats.org/spreadsheetml/2006/main" count="556" uniqueCount="396">
  <si>
    <t>PRODUCT INFORMATION:</t>
  </si>
  <si>
    <t>Type:</t>
  </si>
  <si>
    <t>Sub Type:</t>
  </si>
  <si>
    <t>Country of Origin:</t>
  </si>
  <si>
    <t>Full Product Name:</t>
  </si>
  <si>
    <t>Producer Name:</t>
  </si>
  <si>
    <t>Alcohol/volume:</t>
  </si>
  <si>
    <t>Container Type:</t>
  </si>
  <si>
    <t>Closure Type:</t>
  </si>
  <si>
    <t>WEBSITE INFORMATION:</t>
  </si>
  <si>
    <t>Producer's website address:</t>
  </si>
  <si>
    <t>PRICING DETAILS:</t>
  </si>
  <si>
    <t>SHIPPING DETAILS:</t>
  </si>
  <si>
    <t>Address:</t>
  </si>
  <si>
    <t>PAYMENT DETAILS:</t>
  </si>
  <si>
    <t>Payee:</t>
  </si>
  <si>
    <t>Phone Number:</t>
  </si>
  <si>
    <t>E-mail Address:</t>
  </si>
  <si>
    <t>City/Country:</t>
  </si>
  <si>
    <t>AGENT DETAILS:</t>
  </si>
  <si>
    <t>Company:</t>
  </si>
  <si>
    <t>Contact Person:</t>
  </si>
  <si>
    <t>Shelf Life:</t>
  </si>
  <si>
    <r>
      <t xml:space="preserve"> </t>
    </r>
    <r>
      <rPr>
        <b/>
        <sz val="10"/>
        <color theme="1"/>
        <rFont val="Calibri"/>
        <family val="2"/>
      </rPr>
      <t xml:space="preserve">← </t>
    </r>
    <r>
      <rPr>
        <b/>
        <sz val="10"/>
        <color theme="1"/>
        <rFont val="Calibri"/>
        <family val="2"/>
        <scheme val="minor"/>
      </rPr>
      <t>product code - 8, 12 or 13 digits</t>
    </r>
  </si>
  <si>
    <t>Private Distributor:</t>
  </si>
  <si>
    <t>Gross Price to Brewer:</t>
  </si>
  <si>
    <t>(One serving = 2 oz. of spirit or 5 oz. of wine)</t>
  </si>
  <si>
    <t>SHIPPING CASE DETAILS:</t>
  </si>
  <si>
    <t>CRAFT STYLE BEER CRITERIA:</t>
  </si>
  <si>
    <t>Hops:</t>
  </si>
  <si>
    <t>Flavouring:</t>
  </si>
  <si>
    <t>Container Type</t>
  </si>
  <si>
    <t>Please indicate sku number if product has been previously listed:</t>
  </si>
  <si>
    <t>Payee/Supplier # (if known):</t>
  </si>
  <si>
    <t>Price to Licensee:</t>
  </si>
  <si>
    <t>MANITOBA LIQUOR &amp; LOTTERIES</t>
  </si>
  <si>
    <t>Type</t>
  </si>
  <si>
    <t>Closure Type</t>
  </si>
  <si>
    <t>Bottle Cap</t>
  </si>
  <si>
    <t>Assortment/Taster Pack</t>
  </si>
  <si>
    <t>Flavoured Beer</t>
  </si>
  <si>
    <t>Lager</t>
  </si>
  <si>
    <t>Low Alcohol &lt; 1.1% alc/vol</t>
  </si>
  <si>
    <t>Screw Top</t>
  </si>
  <si>
    <t>Porter</t>
  </si>
  <si>
    <t>Sealer Top</t>
  </si>
  <si>
    <t>Spout</t>
  </si>
  <si>
    <t>Subtype</t>
  </si>
  <si>
    <t>Tab</t>
  </si>
  <si>
    <t>Craft Style Criteria</t>
  </si>
  <si>
    <t>Belgian</t>
  </si>
  <si>
    <t>Beer Tasting Badge:</t>
  </si>
  <si>
    <t>High Gravity</t>
  </si>
  <si>
    <t>Flavoured</t>
  </si>
  <si>
    <t>Body</t>
  </si>
  <si>
    <t>Yes</t>
  </si>
  <si>
    <t>Light</t>
  </si>
  <si>
    <t>No</t>
  </si>
  <si>
    <t>Pale</t>
  </si>
  <si>
    <t>Balanced</t>
  </si>
  <si>
    <t>Pilsner</t>
  </si>
  <si>
    <t>Heavy</t>
  </si>
  <si>
    <t>Batch Size</t>
  </si>
  <si>
    <t>Stout</t>
  </si>
  <si>
    <t>Wheat</t>
  </si>
  <si>
    <t>Flavour</t>
  </si>
  <si>
    <t>&gt; 500 hL</t>
  </si>
  <si>
    <t>Other</t>
  </si>
  <si>
    <t>251 - 500 hL</t>
  </si>
  <si>
    <t>Tart</t>
  </si>
  <si>
    <t>101 - 250 hL</t>
  </si>
  <si>
    <t>Roasted</t>
  </si>
  <si>
    <t>31 - 100 hL</t>
  </si>
  <si>
    <t>Bottle</t>
  </si>
  <si>
    <t>11 - 30 hL</t>
  </si>
  <si>
    <t>Malty</t>
  </si>
  <si>
    <t>&lt; 10 hL</t>
  </si>
  <si>
    <t>Disposable Keg</t>
  </si>
  <si>
    <t>Spicy</t>
  </si>
  <si>
    <t>Keg</t>
  </si>
  <si>
    <t>Package Material</t>
  </si>
  <si>
    <t>Aluminum</t>
  </si>
  <si>
    <t>Microbrewery</t>
  </si>
  <si>
    <t>Glass - Coloured</t>
  </si>
  <si>
    <t>Plastic</t>
  </si>
  <si>
    <t>PRODUCT LISTING APPLICATION FORM - Guidelines</t>
  </si>
  <si>
    <t>This form is for Privately Distributed Beer applications only.  Please refer to www.mbllpartners.ca for applications for other products.</t>
  </si>
  <si>
    <r>
      <t xml:space="preserve">Type - </t>
    </r>
    <r>
      <rPr>
        <sz val="8"/>
        <color theme="1"/>
        <rFont val="Calibri"/>
        <family val="2"/>
        <scheme val="minor"/>
      </rPr>
      <t>select the type of category for the beer from the drop-down menu.</t>
    </r>
  </si>
  <si>
    <r>
      <t xml:space="preserve">Item # - </t>
    </r>
    <r>
      <rPr>
        <sz val="8"/>
        <color theme="1"/>
        <rFont val="Calibri"/>
        <family val="2"/>
        <scheme val="minor"/>
      </rPr>
      <t>MBLL will assign</t>
    </r>
  </si>
  <si>
    <r>
      <t xml:space="preserve">Sub-Type - </t>
    </r>
    <r>
      <rPr>
        <sz val="8"/>
        <color theme="1"/>
        <rFont val="Calibri"/>
        <family val="2"/>
        <scheme val="minor"/>
      </rPr>
      <t>select the sub-type for the beer from the drop-down menu.</t>
    </r>
  </si>
  <si>
    <r>
      <rPr>
        <b/>
        <sz val="8"/>
        <color theme="1"/>
        <rFont val="Calibri"/>
        <family val="2"/>
        <scheme val="minor"/>
      </rPr>
      <t xml:space="preserve">UPC - </t>
    </r>
    <r>
      <rPr>
        <sz val="8"/>
        <color theme="1"/>
        <rFont val="Calibri"/>
        <family val="2"/>
        <scheme val="minor"/>
      </rPr>
      <t>8, 12, or 13 digit code that appears on the selling container.</t>
    </r>
  </si>
  <si>
    <r>
      <t xml:space="preserve">Shelf Life - </t>
    </r>
    <r>
      <rPr>
        <sz val="8"/>
        <color theme="1"/>
        <rFont val="Calibri"/>
        <family val="2"/>
        <scheme val="minor"/>
      </rPr>
      <t>Recommended maximum time product can be stored</t>
    </r>
  </si>
  <si>
    <r>
      <t xml:space="preserve">Country of Origin - </t>
    </r>
    <r>
      <rPr>
        <sz val="8"/>
        <color theme="1"/>
        <rFont val="Calibri"/>
        <family val="2"/>
        <scheme val="minor"/>
      </rPr>
      <t xml:space="preserve"> Country where the product is produced.</t>
    </r>
  </si>
  <si>
    <t>If U.S. State of Origin - State where the product is produced.</t>
  </si>
  <si>
    <r>
      <t xml:space="preserve">Full Product Name - </t>
    </r>
    <r>
      <rPr>
        <sz val="8"/>
        <color theme="1"/>
        <rFont val="Calibri"/>
        <family val="2"/>
        <scheme val="minor"/>
      </rPr>
      <t>Complete product name as per the label of the product.</t>
    </r>
  </si>
  <si>
    <r>
      <t xml:space="preserve">Producer Name - </t>
    </r>
    <r>
      <rPr>
        <sz val="8"/>
        <color theme="1"/>
        <rFont val="Calibri"/>
        <family val="2"/>
        <scheme val="minor"/>
      </rPr>
      <t>Indicate the company that produced the product</t>
    </r>
  </si>
  <si>
    <r>
      <t xml:space="preserve">Alcohol/volume - </t>
    </r>
    <r>
      <rPr>
        <sz val="8"/>
        <color theme="1"/>
        <rFont val="Calibri"/>
        <family val="2"/>
        <scheme val="minor"/>
      </rPr>
      <t>This is the volume of alcohol within a unit of product.</t>
    </r>
  </si>
  <si>
    <r>
      <t xml:space="preserve">Container Type - </t>
    </r>
    <r>
      <rPr>
        <sz val="8"/>
        <color theme="1"/>
        <rFont val="Calibri"/>
        <family val="2"/>
        <scheme val="minor"/>
      </rPr>
      <t>Select the container type from the drop-down. Ex. Can or Bottle</t>
    </r>
  </si>
  <si>
    <r>
      <t xml:space="preserve">Growler/Howler </t>
    </r>
    <r>
      <rPr>
        <sz val="8"/>
        <color theme="1"/>
        <rFont val="Calibri"/>
        <family val="2"/>
        <scheme val="minor"/>
      </rPr>
      <t>- Indicate if product will be sold in growler/howlers (must be craft style)</t>
    </r>
  </si>
  <si>
    <r>
      <rPr>
        <b/>
        <sz val="8"/>
        <color theme="1"/>
        <rFont val="Calibri"/>
        <family val="2"/>
        <scheme val="minor"/>
      </rPr>
      <t xml:space="preserve">Container size (ml) - </t>
    </r>
    <r>
      <rPr>
        <sz val="8"/>
        <color theme="1"/>
        <rFont val="Calibri"/>
        <family val="2"/>
        <scheme val="minor"/>
      </rPr>
      <t>Indicate the container size in millilitres.</t>
    </r>
  </si>
  <si>
    <r>
      <rPr>
        <b/>
        <sz val="8"/>
        <color theme="1"/>
        <rFont val="Calibri"/>
        <family val="2"/>
        <scheme val="minor"/>
      </rPr>
      <t xml:space="preserve">Package Material - </t>
    </r>
    <r>
      <rPr>
        <sz val="8"/>
        <color theme="1"/>
        <rFont val="Calibri"/>
        <family val="2"/>
        <scheme val="minor"/>
      </rPr>
      <t>Select the package material  from the drop-down menu. Ex. Can or Bottle</t>
    </r>
  </si>
  <si>
    <r>
      <t xml:space="preserve">Containers per selling unit - </t>
    </r>
    <r>
      <rPr>
        <sz val="8"/>
        <color theme="1"/>
        <rFont val="Calibri"/>
        <family val="2"/>
        <scheme val="minor"/>
      </rPr>
      <t>Indicate how many containers are in each selling unit. Single unit vs. multi-pack.</t>
    </r>
  </si>
  <si>
    <r>
      <t xml:space="preserve">Closure Type - </t>
    </r>
    <r>
      <rPr>
        <sz val="8"/>
        <color theme="1"/>
        <rFont val="Calibri"/>
        <family val="2"/>
        <scheme val="minor"/>
      </rPr>
      <t>Choose the method used to seal the container.</t>
    </r>
  </si>
  <si>
    <r>
      <t>Replacement Product -</t>
    </r>
    <r>
      <rPr>
        <sz val="8"/>
        <color theme="1"/>
        <rFont val="Calibri"/>
        <family val="2"/>
        <scheme val="minor"/>
      </rPr>
      <t xml:space="preserve"> Is product intended to replace another? Ex. Summer pack vs. Winter pack.  If so, indicate product being replaced.</t>
    </r>
  </si>
  <si>
    <r>
      <t>Sku Number -</t>
    </r>
    <r>
      <rPr>
        <sz val="8"/>
        <color theme="1"/>
        <rFont val="Calibri"/>
        <family val="2"/>
        <scheme val="minor"/>
      </rPr>
      <t xml:space="preserve"> indicate if previously listed.</t>
    </r>
  </si>
  <si>
    <r>
      <t xml:space="preserve">Other Attributes </t>
    </r>
    <r>
      <rPr>
        <sz val="8"/>
        <color theme="1"/>
        <rFont val="Calibri"/>
        <family val="2"/>
        <scheme val="minor"/>
      </rPr>
      <t>- Indicate all that apply.</t>
    </r>
  </si>
  <si>
    <r>
      <rPr>
        <b/>
        <sz val="8"/>
        <color theme="1"/>
        <rFont val="Calibri"/>
        <family val="2"/>
        <scheme val="minor"/>
      </rPr>
      <t xml:space="preserve">Units per shipping case - </t>
    </r>
    <r>
      <rPr>
        <sz val="8"/>
        <color theme="1"/>
        <rFont val="Calibri"/>
        <family val="2"/>
        <scheme val="minor"/>
      </rPr>
      <t xml:space="preserve">Indicate how many selling units are in a case. </t>
    </r>
  </si>
  <si>
    <r>
      <rPr>
        <b/>
        <sz val="8"/>
        <color theme="1"/>
        <rFont val="Calibri"/>
        <family val="2"/>
        <scheme val="minor"/>
      </rPr>
      <t xml:space="preserve">SCC - </t>
    </r>
    <r>
      <rPr>
        <sz val="8"/>
        <color theme="1"/>
        <rFont val="Calibri"/>
        <family val="2"/>
        <scheme val="minor"/>
      </rPr>
      <t>14 digit code on the shipping container (case).</t>
    </r>
  </si>
  <si>
    <t xml:space="preserve">Information collected in this section will be used on MBLL's website. </t>
  </si>
  <si>
    <r>
      <t xml:space="preserve">Producer's Website Address - </t>
    </r>
    <r>
      <rPr>
        <sz val="8"/>
        <color theme="1"/>
        <rFont val="Calibri"/>
        <family val="2"/>
        <scheme val="minor"/>
      </rPr>
      <t>The Internet link to the producer's website, where the product information can be found.</t>
    </r>
  </si>
  <si>
    <r>
      <rPr>
        <b/>
        <sz val="8"/>
        <color theme="1"/>
        <rFont val="Calibri"/>
        <family val="2"/>
        <scheme val="minor"/>
      </rPr>
      <t>Tasting Notes -</t>
    </r>
    <r>
      <rPr>
        <sz val="8"/>
        <color theme="1"/>
        <rFont val="Calibri"/>
        <family val="2"/>
        <scheme val="minor"/>
      </rPr>
      <t xml:space="preserve"> Information provided must be meaningful and useful.</t>
    </r>
  </si>
  <si>
    <r>
      <rPr>
        <b/>
        <u val="double"/>
        <sz val="8"/>
        <color theme="1"/>
        <rFont val="Calibri"/>
        <family val="2"/>
        <scheme val="minor"/>
      </rPr>
      <t xml:space="preserve">A HIGH-RESOLUTION IMAGE MUST ACCOMPANY EVERY APPLICATION TO BE CONSIDERED. </t>
    </r>
    <r>
      <rPr>
        <b/>
        <sz val="8"/>
        <color theme="1"/>
        <rFont val="Calibri"/>
        <family val="2"/>
        <scheme val="minor"/>
      </rPr>
      <t>Sell-sheets are also recommended, if available.</t>
    </r>
  </si>
  <si>
    <r>
      <t>Private Distributor -</t>
    </r>
    <r>
      <rPr>
        <sz val="8"/>
        <color theme="1"/>
        <rFont val="Calibri"/>
        <family val="2"/>
        <scheme val="minor"/>
      </rPr>
      <t xml:space="preserve"> Indicate where product is being warehoused and distributed by.</t>
    </r>
  </si>
  <si>
    <r>
      <t xml:space="preserve">BDL Carton Multiple </t>
    </r>
    <r>
      <rPr>
        <sz val="8"/>
        <color theme="1"/>
        <rFont val="Calibri"/>
        <family val="2"/>
        <scheme val="minor"/>
      </rPr>
      <t>- Indicate only if product is being distributed by BDL.</t>
    </r>
  </si>
  <si>
    <t>Indicate to whom MBLL is to make payment. A Supplier Information Form must be on file.  See www.mbllpartners.ca for a copy of this form.</t>
  </si>
  <si>
    <r>
      <t xml:space="preserve">Payee - </t>
    </r>
    <r>
      <rPr>
        <sz val="8"/>
        <color theme="1"/>
        <rFont val="Calibri"/>
        <family val="2"/>
        <scheme val="minor"/>
      </rPr>
      <t>select either Supplier or Agency from drop-down</t>
    </r>
  </si>
  <si>
    <r>
      <rPr>
        <b/>
        <sz val="8"/>
        <color theme="1"/>
        <rFont val="Calibri"/>
        <family val="2"/>
        <scheme val="minor"/>
      </rPr>
      <t xml:space="preserve">Address - </t>
    </r>
    <r>
      <rPr>
        <sz val="8"/>
        <color theme="1"/>
        <rFont val="Calibri"/>
        <family val="2"/>
        <scheme val="minor"/>
      </rPr>
      <t>Address of the Payee.</t>
    </r>
  </si>
  <si>
    <r>
      <t xml:space="preserve">Payee # - </t>
    </r>
    <r>
      <rPr>
        <sz val="8"/>
        <color theme="1"/>
        <rFont val="Calibri"/>
        <family val="2"/>
        <scheme val="minor"/>
      </rPr>
      <t>MBLL-assigned number. Leave blank if unknown.</t>
    </r>
  </si>
  <si>
    <r>
      <t xml:space="preserve">City/Country - </t>
    </r>
    <r>
      <rPr>
        <sz val="8"/>
        <color theme="1"/>
        <rFont val="Calibri"/>
        <family val="2"/>
        <scheme val="minor"/>
      </rPr>
      <t>City/Country of the Payee.</t>
    </r>
  </si>
  <si>
    <t>A letter of representation is required, if not on file. Local representation is required for General List products.</t>
  </si>
  <si>
    <r>
      <rPr>
        <b/>
        <sz val="8"/>
        <color theme="1"/>
        <rFont val="Calibri"/>
        <family val="2"/>
        <scheme val="minor"/>
      </rPr>
      <t xml:space="preserve">Company - </t>
    </r>
    <r>
      <rPr>
        <sz val="8"/>
        <color theme="1"/>
        <rFont val="Calibri"/>
        <family val="2"/>
        <scheme val="minor"/>
      </rPr>
      <t>Indicate the name of the Agency Company</t>
    </r>
  </si>
  <si>
    <r>
      <t xml:space="preserve">Phone Number - </t>
    </r>
    <r>
      <rPr>
        <sz val="8"/>
        <color theme="1"/>
        <rFont val="Calibri"/>
        <family val="2"/>
        <scheme val="minor"/>
      </rPr>
      <t>Phone number of local agent.</t>
    </r>
  </si>
  <si>
    <r>
      <rPr>
        <b/>
        <sz val="8"/>
        <color theme="1"/>
        <rFont val="Calibri"/>
        <family val="2"/>
        <scheme val="minor"/>
      </rPr>
      <t xml:space="preserve">Contact Person - </t>
    </r>
    <r>
      <rPr>
        <sz val="8"/>
        <color theme="1"/>
        <rFont val="Calibri"/>
        <family val="2"/>
        <scheme val="minor"/>
      </rPr>
      <t>Name of local agent.</t>
    </r>
  </si>
  <si>
    <r>
      <t xml:space="preserve">E-mail Address - </t>
    </r>
    <r>
      <rPr>
        <sz val="8"/>
        <color theme="1"/>
        <rFont val="Calibri"/>
        <family val="2"/>
        <scheme val="minor"/>
      </rPr>
      <t>E-mail address of local agent.</t>
    </r>
  </si>
  <si>
    <t xml:space="preserve">“Craft Style Beer” is defined by brewing methods and flavouring ingredients.  Please note, all information received in the methods described below will be kept confidential and will only be used by Liquor &amp; Lotteries for retail purposes and analytics. </t>
  </si>
  <si>
    <r>
      <rPr>
        <b/>
        <sz val="8"/>
        <rFont val="Calibri"/>
        <family val="2"/>
      </rPr>
      <t>High Gravity</t>
    </r>
    <r>
      <rPr>
        <sz val="8"/>
        <rFont val="Calibri"/>
        <family val="2"/>
      </rPr>
      <t xml:space="preserve"> - Indicate if product is a fully fermented beer which has had its alcoholic strength lowered significantly by dilution with water.  An example would be a lager which is fermented to an alcohol strength of 10% abv but is reduced with water to 5% abv just prior to packaging.</t>
    </r>
  </si>
  <si>
    <r>
      <rPr>
        <b/>
        <sz val="8"/>
        <color theme="1"/>
        <rFont val="Calibri"/>
        <family val="2"/>
        <scheme val="minor"/>
      </rPr>
      <t>Batch Size</t>
    </r>
    <r>
      <rPr>
        <sz val="8"/>
        <color theme="1"/>
        <rFont val="Calibri"/>
        <family val="2"/>
        <scheme val="minor"/>
      </rPr>
      <t xml:space="preserve"> - select corresponding batch size from list</t>
    </r>
  </si>
  <si>
    <r>
      <rPr>
        <b/>
        <sz val="8"/>
        <color theme="1"/>
        <rFont val="Calibri"/>
        <family val="2"/>
        <scheme val="minor"/>
      </rPr>
      <t>Grain -</t>
    </r>
    <r>
      <rPr>
        <sz val="8"/>
        <color theme="1"/>
        <rFont val="Calibri"/>
        <family val="2"/>
        <scheme val="minor"/>
      </rPr>
      <t xml:space="preserve"> Check those which apply.  If left blank, section will be scored zero. (note that "All-grain" is wort made from malted grains and water without the use of extracts.)</t>
    </r>
  </si>
  <si>
    <r>
      <rPr>
        <b/>
        <sz val="8"/>
        <color theme="1"/>
        <rFont val="Calibri"/>
        <family val="2"/>
        <scheme val="minor"/>
      </rPr>
      <t>Sugaring Adjuncts</t>
    </r>
    <r>
      <rPr>
        <sz val="8"/>
        <color theme="1"/>
        <rFont val="Calibri"/>
        <family val="2"/>
        <scheme val="minor"/>
      </rPr>
      <t xml:space="preserve"> - Check those which apply.  If left blank, section will be scored zero.</t>
    </r>
  </si>
  <si>
    <r>
      <rPr>
        <b/>
        <sz val="8"/>
        <color theme="1"/>
        <rFont val="Calibri"/>
        <family val="2"/>
        <scheme val="minor"/>
      </rPr>
      <t>Hops</t>
    </r>
    <r>
      <rPr>
        <sz val="8"/>
        <color theme="1"/>
        <rFont val="Calibri"/>
        <family val="2"/>
        <scheme val="minor"/>
      </rPr>
      <t xml:space="preserve"> - Check those which apply.  If left blank, section will be scored zero.</t>
    </r>
  </si>
  <si>
    <r>
      <rPr>
        <b/>
        <sz val="8"/>
        <color theme="1"/>
        <rFont val="Calibri"/>
        <family val="2"/>
        <scheme val="minor"/>
      </rPr>
      <t>Flavouring</t>
    </r>
    <r>
      <rPr>
        <sz val="8"/>
        <color theme="1"/>
        <rFont val="Calibri"/>
        <family val="2"/>
        <scheme val="minor"/>
      </rPr>
      <t xml:space="preserve"> - Check those which apply.  If left blank, section will be scored zero.</t>
    </r>
  </si>
  <si>
    <t>PRIVATELY DISTRIBUTED BEER</t>
  </si>
  <si>
    <r>
      <t xml:space="preserve">Taste Profile - </t>
    </r>
    <r>
      <rPr>
        <sz val="8"/>
        <color theme="1"/>
        <rFont val="Calibri"/>
        <family val="2"/>
        <scheme val="minor"/>
      </rPr>
      <t>Select from the first drop-down menu to choose the badge that best decribes the product's body, select from the second drop-down menu to choose the badge that best decribes the product's dominant flavour.</t>
    </r>
  </si>
  <si>
    <r>
      <rPr>
        <b/>
        <sz val="8"/>
        <color theme="1"/>
        <rFont val="Calibri"/>
        <family val="2"/>
        <scheme val="minor"/>
      </rPr>
      <t>IBU</t>
    </r>
    <r>
      <rPr>
        <sz val="8"/>
        <color theme="1"/>
        <rFont val="Calibri"/>
        <family val="2"/>
        <scheme val="minor"/>
      </rPr>
      <t xml:space="preserve"> - Indicate the international bitterness unit of the product.</t>
    </r>
  </si>
  <si>
    <t>(BEER IS SHIPPED TO AND DISTRIBUTED BY AUTHORIZED PRIVATE WAREHOUSE)
 2017-1</t>
  </si>
  <si>
    <t>Number of selling units per Shipping Case:</t>
  </si>
  <si>
    <r>
      <t>Sugar content -</t>
    </r>
    <r>
      <rPr>
        <sz val="8"/>
        <color theme="1"/>
        <rFont val="Calibri"/>
        <family val="2"/>
        <scheme val="minor"/>
      </rPr>
      <t xml:space="preserve"> indicate if product contains 4% or more of residual sugar.  If 'yes', MBLL will consider product as a malt-based refreshment beverage.</t>
    </r>
  </si>
  <si>
    <t>Container Material:</t>
  </si>
  <si>
    <t>Single or Multipack:</t>
  </si>
  <si>
    <t>Number of cases per pallet:</t>
  </si>
  <si>
    <t>Refundable Deposit</t>
  </si>
  <si>
    <t>Pick List</t>
  </si>
  <si>
    <t>Carton Multiple (if applicable):</t>
  </si>
  <si>
    <t>Payee</t>
  </si>
  <si>
    <t>Supplier</t>
  </si>
  <si>
    <t>Single or Multipack</t>
  </si>
  <si>
    <t>States</t>
  </si>
  <si>
    <t>Tasting Notes (ex: aroma, taste identification, acidity, structure, texture, balance):</t>
  </si>
  <si>
    <t>Country of Origin</t>
  </si>
  <si>
    <t>Canada</t>
  </si>
  <si>
    <t>Argentina</t>
  </si>
  <si>
    <t>Australia</t>
  </si>
  <si>
    <t>Chile</t>
  </si>
  <si>
    <t>France</t>
  </si>
  <si>
    <t>Germany</t>
  </si>
  <si>
    <t>Ireland</t>
  </si>
  <si>
    <t>Italy</t>
  </si>
  <si>
    <t>New Zealand</t>
  </si>
  <si>
    <t>Portugal</t>
  </si>
  <si>
    <t>South Africa</t>
  </si>
  <si>
    <t>Spain</t>
  </si>
  <si>
    <t>U.S.A.</t>
  </si>
  <si>
    <t>United Kingdom</t>
  </si>
  <si>
    <t>Algeria</t>
  </si>
  <si>
    <t>Austria</t>
  </si>
  <si>
    <t>Bahamas</t>
  </si>
  <si>
    <t>Barbados</t>
  </si>
  <si>
    <t>Belgium</t>
  </si>
  <si>
    <t>Belize</t>
  </si>
  <si>
    <t>Bermuda</t>
  </si>
  <si>
    <t>Bosnia</t>
  </si>
  <si>
    <t>Brazil</t>
  </si>
  <si>
    <t>Bulgaria</t>
  </si>
  <si>
    <t>China</t>
  </si>
  <si>
    <t>Colombia</t>
  </si>
  <si>
    <t>Croatia</t>
  </si>
  <si>
    <t>Cuba</t>
  </si>
  <si>
    <t>Cyprus</t>
  </si>
  <si>
    <t>Dominican Republic</t>
  </si>
  <si>
    <t>El Salvador</t>
  </si>
  <si>
    <t>Estonia</t>
  </si>
  <si>
    <t>Ethiopia</t>
  </si>
  <si>
    <t>Finland</t>
  </si>
  <si>
    <t>Greece</t>
  </si>
  <si>
    <t>Guatemala</t>
  </si>
  <si>
    <t>Guyana</t>
  </si>
  <si>
    <t>Haiti</t>
  </si>
  <si>
    <t>Hungary</t>
  </si>
  <si>
    <t>Iceland</t>
  </si>
  <si>
    <t>India</t>
  </si>
  <si>
    <t>Israel</t>
  </si>
  <si>
    <t>Jamaica</t>
  </si>
  <si>
    <t>Japan</t>
  </si>
  <si>
    <t>Kazakhstan</t>
  </si>
  <si>
    <t>Kenya</t>
  </si>
  <si>
    <t>Laos</t>
  </si>
  <si>
    <t>Latvia</t>
  </si>
  <si>
    <t>Lithuania</t>
  </si>
  <si>
    <t>Macedonia</t>
  </si>
  <si>
    <t>Mauritius</t>
  </si>
  <si>
    <t>Mexico</t>
  </si>
  <si>
    <t>Morocco</t>
  </si>
  <si>
    <t>Netherlands</t>
  </si>
  <si>
    <t>Nicaragua</t>
  </si>
  <si>
    <t>North Korea</t>
  </si>
  <si>
    <t>Panama</t>
  </si>
  <si>
    <t>Peru</t>
  </si>
  <si>
    <t>Philippines</t>
  </si>
  <si>
    <t>Poland</t>
  </si>
  <si>
    <t>Puerto Rico</t>
  </si>
  <si>
    <t>Republic of Georgia</t>
  </si>
  <si>
    <t>Republic of Moldova</t>
  </si>
  <si>
    <t>Romania</t>
  </si>
  <si>
    <t>Russia</t>
  </si>
  <si>
    <t>Serbia &amp; Montenegro</t>
  </si>
  <si>
    <t>Singapore</t>
  </si>
  <si>
    <t>Slovakia</t>
  </si>
  <si>
    <t>Slovenia</t>
  </si>
  <si>
    <t>South Korea</t>
  </si>
  <si>
    <t>Sri Lanka</t>
  </si>
  <si>
    <t>St. Lucia</t>
  </si>
  <si>
    <t>Sweden</t>
  </si>
  <si>
    <t>Switzerland</t>
  </si>
  <si>
    <t>Thailand</t>
  </si>
  <si>
    <t>Trinidad and Tobago</t>
  </si>
  <si>
    <t>Tunisia</t>
  </si>
  <si>
    <t>Turkey</t>
  </si>
  <si>
    <t>Ukraine</t>
  </si>
  <si>
    <t>Uruguay</t>
  </si>
  <si>
    <t>Venezuela</t>
  </si>
  <si>
    <t>Vietnam</t>
  </si>
  <si>
    <t>Virgin Islands, British</t>
  </si>
  <si>
    <t>Virgin Islands, US</t>
  </si>
  <si>
    <t>West Indies</t>
  </si>
  <si>
    <t>Zimbabwe</t>
  </si>
  <si>
    <t>Core/Seasonal</t>
  </si>
  <si>
    <t>Core</t>
  </si>
  <si>
    <t>Alabama</t>
  </si>
  <si>
    <t>Arizona</t>
  </si>
  <si>
    <t>California</t>
  </si>
  <si>
    <t>Colorado</t>
  </si>
  <si>
    <t>Conneticut</t>
  </si>
  <si>
    <t>Delaware</t>
  </si>
  <si>
    <t>Florida</t>
  </si>
  <si>
    <t>Hawaii</t>
  </si>
  <si>
    <t>Iowa</t>
  </si>
  <si>
    <t>Idaho</t>
  </si>
  <si>
    <t>Illinois</t>
  </si>
  <si>
    <t>Indiana</t>
  </si>
  <si>
    <t>Kansas</t>
  </si>
  <si>
    <t>Kentucky</t>
  </si>
  <si>
    <t>Louisiana</t>
  </si>
  <si>
    <t>Massachusetts</t>
  </si>
  <si>
    <t>Maryland</t>
  </si>
  <si>
    <t>Maine</t>
  </si>
  <si>
    <t>Michigan</t>
  </si>
  <si>
    <t>Minnesota</t>
  </si>
  <si>
    <t>Missouri</t>
  </si>
  <si>
    <t>Montana</t>
  </si>
  <si>
    <t>North Carolina</t>
  </si>
  <si>
    <t>North Dakota</t>
  </si>
  <si>
    <t>New Hampshire</t>
  </si>
  <si>
    <t>New Jersey</t>
  </si>
  <si>
    <t>Nevada</t>
  </si>
  <si>
    <t>New York</t>
  </si>
  <si>
    <t>Ohio</t>
  </si>
  <si>
    <t>Pennsylvania</t>
  </si>
  <si>
    <t>South Carolina</t>
  </si>
  <si>
    <t>Tennessee</t>
  </si>
  <si>
    <t>Texas</t>
  </si>
  <si>
    <t>Utah</t>
  </si>
  <si>
    <t>Vermont</t>
  </si>
  <si>
    <t>Washington State</t>
  </si>
  <si>
    <t>Wisconsin</t>
  </si>
  <si>
    <r>
      <rPr>
        <b/>
        <sz val="8"/>
        <color theme="1"/>
        <rFont val="Calibri"/>
        <family val="2"/>
        <scheme val="minor"/>
      </rPr>
      <t>Units per pallet -</t>
    </r>
    <r>
      <rPr>
        <sz val="8"/>
        <color theme="1"/>
        <rFont val="Calibri"/>
        <family val="2"/>
        <scheme val="minor"/>
      </rPr>
      <t xml:space="preserve"> how many cases are on a pallet?</t>
    </r>
  </si>
  <si>
    <t>(14 digits)</t>
  </si>
  <si>
    <t>ADDITIONAL COMMENTS:</t>
  </si>
  <si>
    <t>Refundable Deposit (Keg):</t>
  </si>
  <si>
    <t>Would you like to apply for product listing in Liquor Marts?</t>
  </si>
  <si>
    <t>Other Attributes:</t>
  </si>
  <si>
    <t>(Kosher, Gift Box, Organic, Fair Trade, Gluten Free, etc.)</t>
  </si>
  <si>
    <t>Residual Sugar</t>
  </si>
  <si>
    <r>
      <t xml:space="preserve">Taste Profile </t>
    </r>
    <r>
      <rPr>
        <b/>
        <sz val="10"/>
        <color theme="1"/>
        <rFont val="Calibri"/>
        <family val="2"/>
      </rPr>
      <t>→</t>
    </r>
    <r>
      <rPr>
        <b/>
        <sz val="10"/>
        <color theme="1"/>
        <rFont val="Calibri"/>
        <family val="2"/>
        <scheme val="minor"/>
      </rPr>
      <t>Body:</t>
    </r>
  </si>
  <si>
    <t>LIQUOR MART PICK LIST:</t>
  </si>
  <si>
    <t>Grain:</t>
  </si>
  <si>
    <t>Multipack</t>
  </si>
  <si>
    <t>How many mg/serving of caffeine does this product contain?</t>
  </si>
  <si>
    <t>Does this product contain 4% or more of residual sugars?</t>
  </si>
  <si>
    <t>Antigua &amp; Barbuda</t>
  </si>
  <si>
    <t>Czech Republic</t>
  </si>
  <si>
    <t>Denmark</t>
  </si>
  <si>
    <t>Lebanon</t>
  </si>
  <si>
    <t>Martinique</t>
  </si>
  <si>
    <t>Norway</t>
  </si>
  <si>
    <t>Arkansas</t>
  </si>
  <si>
    <t>Oklahoma</t>
  </si>
  <si>
    <t>Oregon</t>
  </si>
  <si>
    <t>High Gravity:</t>
  </si>
  <si>
    <t>Batch Size:</t>
  </si>
  <si>
    <t>Seasonal</t>
  </si>
  <si>
    <t>Image</t>
  </si>
  <si>
    <t>Sample</t>
  </si>
  <si>
    <t>If product is replacing another, please indicate product and sku number:</t>
  </si>
  <si>
    <t>IBU:</t>
  </si>
  <si>
    <t>Flavour:</t>
  </si>
  <si>
    <t>Hoppy</t>
  </si>
  <si>
    <t>Can</t>
  </si>
  <si>
    <t>Glass- Clear</t>
  </si>
  <si>
    <t>Dark</t>
  </si>
  <si>
    <t>Agent</t>
  </si>
  <si>
    <t xml:space="preserve">Indicate to whom MBLL is to make payment. If Agent is selected, a Letter of Authorization from the supplier must be on file for MBLL to issue payment (page 10).              
</t>
  </si>
  <si>
    <t>UPC:</t>
  </si>
  <si>
    <t>Shipping Container Code (SCC):</t>
  </si>
  <si>
    <t>Ale</t>
  </si>
  <si>
    <r>
      <t>Sugar Content -</t>
    </r>
    <r>
      <rPr>
        <sz val="8"/>
        <color theme="1"/>
        <rFont val="Calibri"/>
        <family val="2"/>
        <scheme val="minor"/>
      </rPr>
      <t xml:space="preserve"> Please indicate if product contains 4% or more of residual sugar.</t>
    </r>
  </si>
  <si>
    <r>
      <t xml:space="preserve">Caffeine content - </t>
    </r>
    <r>
      <rPr>
        <sz val="8"/>
        <color theme="1"/>
        <rFont val="Calibri"/>
        <family val="2"/>
        <scheme val="minor"/>
      </rPr>
      <t>Indicate how many mg/serving of caffeine the product contains. If none, indicate "0".  Products containing more than 30 mg/serving may not be accepted for listing.</t>
    </r>
  </si>
  <si>
    <t>LIST TYPE:</t>
  </si>
  <si>
    <t>PROMOTION/SPECIAL NOTES:</t>
  </si>
  <si>
    <t>SETUP BY DATE:</t>
  </si>
  <si>
    <t>UPC QUIZZED:</t>
  </si>
  <si>
    <t>SCC QUIZZED:</t>
  </si>
  <si>
    <t>FAMILY GROUP:</t>
  </si>
  <si>
    <t>PRODUCER:</t>
  </si>
  <si>
    <t>MICRO LEVEL:</t>
  </si>
  <si>
    <t>SUPPLIER #:</t>
  </si>
  <si>
    <t>CRAFT SCORE:</t>
  </si>
  <si>
    <t>Product Availability Date:</t>
  </si>
  <si>
    <t>Customer Restrictions:</t>
  </si>
  <si>
    <t>Restrictions</t>
  </si>
  <si>
    <t>Final Price to Public:</t>
  </si>
  <si>
    <t>Retail Price:</t>
  </si>
  <si>
    <r>
      <rPr>
        <b/>
        <sz val="10"/>
        <color theme="1"/>
        <rFont val="Calibri"/>
        <family val="2"/>
      </rPr>
      <t xml:space="preserve">→ </t>
    </r>
    <r>
      <rPr>
        <b/>
        <sz val="10"/>
        <color theme="1"/>
        <rFont val="Calibri"/>
        <family val="2"/>
        <scheme val="minor"/>
      </rPr>
      <t>If 'yes' indicate in comments below</t>
    </r>
  </si>
  <si>
    <t>Core or Seasonal Listing:</t>
  </si>
  <si>
    <t>Core_Seasonal</t>
  </si>
  <si>
    <t>New Listing Application:</t>
  </si>
  <si>
    <t>Change to Existing Listing:</t>
  </si>
  <si>
    <t>DESCRIPTION 1 (MAX 30 CHARACTERS):</t>
  </si>
  <si>
    <t>DESCRIPTION 2 (MAX 30 CHARACTERS):</t>
  </si>
  <si>
    <t>SEARCH TEXT (MAX 17 CHARACTERS):</t>
  </si>
  <si>
    <t>Level 1 - Draught &lt; 2,000 hl</t>
  </si>
  <si>
    <t>Level 1 - Packaged &lt; 2,000 hl</t>
  </si>
  <si>
    <t>Level 2 - Draught 2,001 to 4,000 hl</t>
  </si>
  <si>
    <t>Level 2 - Packaged 2,001 to 4,000hl</t>
  </si>
  <si>
    <t>Level 3 - Draught 4,001 to 7,000hl</t>
  </si>
  <si>
    <t>Level 3 - Packaged 4,001 to 7,000hl</t>
  </si>
  <si>
    <t>Level 4 - 7,001 to 10,000hl</t>
  </si>
  <si>
    <t>Level 5 - 10,001 to 13,000hl</t>
  </si>
  <si>
    <t>Level 6 - 13,001 to 25,000hl</t>
  </si>
  <si>
    <t>Level 7 - 25,0001 to 37,000hl</t>
  </si>
  <si>
    <t>Level 8 - 37,0001 to 75,000hl</t>
  </si>
  <si>
    <t>Level 9 - &gt; 75,000</t>
  </si>
  <si>
    <t>Microbrewery Production Level:</t>
  </si>
  <si>
    <t>Single</t>
  </si>
  <si>
    <r>
      <rPr>
        <b/>
        <sz val="8"/>
        <color theme="1"/>
        <rFont val="Calibri"/>
        <family val="2"/>
        <scheme val="minor"/>
      </rPr>
      <t xml:space="preserve">Goal SeeK Function: 1) </t>
    </r>
    <r>
      <rPr>
        <sz val="8"/>
        <color theme="1"/>
        <rFont val="Calibri"/>
        <family val="2"/>
        <scheme val="minor"/>
      </rPr>
      <t xml:space="preserve">Fill in all the product information fields correctly.  </t>
    </r>
    <r>
      <rPr>
        <b/>
        <sz val="8"/>
        <color theme="1"/>
        <rFont val="Calibri"/>
        <family val="2"/>
        <scheme val="minor"/>
      </rPr>
      <t>2)</t>
    </r>
    <r>
      <rPr>
        <sz val="8"/>
        <color theme="1"/>
        <rFont val="Calibri"/>
        <family val="2"/>
        <scheme val="minor"/>
      </rPr>
      <t xml:space="preserve"> Select cell for desired retail.  </t>
    </r>
    <r>
      <rPr>
        <b/>
        <sz val="8"/>
        <color theme="1"/>
        <rFont val="Calibri"/>
        <family val="2"/>
        <scheme val="minor"/>
      </rPr>
      <t>3)</t>
    </r>
    <r>
      <rPr>
        <sz val="8"/>
        <color theme="1"/>
        <rFont val="Calibri"/>
        <family val="2"/>
        <scheme val="minor"/>
      </rPr>
      <t xml:space="preserve"> Select Data tab, What-if Analysis and then Goal Seek. </t>
    </r>
    <r>
      <rPr>
        <b/>
        <sz val="8"/>
        <color theme="1"/>
        <rFont val="Calibri"/>
        <family val="2"/>
        <scheme val="minor"/>
      </rPr>
      <t xml:space="preserve"> 4)</t>
    </r>
    <r>
      <rPr>
        <sz val="8"/>
        <color theme="1"/>
        <rFont val="Calibri"/>
        <family val="2"/>
        <scheme val="minor"/>
      </rPr>
      <t xml:space="preserve"> </t>
    </r>
    <r>
      <rPr>
        <b/>
        <u/>
        <sz val="8"/>
        <color theme="1"/>
        <rFont val="Calibri"/>
        <family val="2"/>
        <scheme val="minor"/>
      </rPr>
      <t>Set cell</t>
    </r>
    <r>
      <rPr>
        <sz val="8"/>
        <color theme="1"/>
        <rFont val="Calibri"/>
        <family val="2"/>
        <scheme val="minor"/>
      </rPr>
      <t xml:space="preserve"> will be G34, G35 or G36 (Price to Licensee, Retail Price or Final Price to Public), </t>
    </r>
    <r>
      <rPr>
        <b/>
        <u/>
        <sz val="8"/>
        <color theme="1"/>
        <rFont val="Calibri"/>
        <family val="2"/>
        <scheme val="minor"/>
      </rPr>
      <t xml:space="preserve">To value </t>
    </r>
    <r>
      <rPr>
        <sz val="8"/>
        <color theme="1"/>
        <rFont val="Calibri"/>
        <family val="2"/>
        <scheme val="minor"/>
      </rPr>
      <t xml:space="preserve"> will be the desired retail in dollars, </t>
    </r>
    <r>
      <rPr>
        <b/>
        <u/>
        <sz val="8"/>
        <color theme="1"/>
        <rFont val="Calibri"/>
        <family val="2"/>
        <scheme val="minor"/>
      </rPr>
      <t xml:space="preserve">By changing cell </t>
    </r>
    <r>
      <rPr>
        <sz val="8"/>
        <color theme="1"/>
        <rFont val="Calibri"/>
        <family val="2"/>
        <scheme val="minor"/>
      </rPr>
      <t xml:space="preserve"> G33 (Gross Price to Brewer).  5</t>
    </r>
    <r>
      <rPr>
        <b/>
        <sz val="8"/>
        <color theme="1"/>
        <rFont val="Calibri"/>
        <family val="2"/>
        <scheme val="minor"/>
      </rPr>
      <t>)</t>
    </r>
    <r>
      <rPr>
        <sz val="8"/>
        <color theme="1"/>
        <rFont val="Calibri"/>
        <family val="2"/>
        <scheme val="minor"/>
      </rPr>
      <t xml:space="preserve"> Click "OK" and Click "OK" again.</t>
    </r>
  </si>
  <si>
    <r>
      <t xml:space="preserve">Gross Price to Brewer: </t>
    </r>
    <r>
      <rPr>
        <sz val="8"/>
        <color theme="1"/>
        <rFont val="Calibri"/>
        <family val="2"/>
        <scheme val="minor"/>
      </rPr>
      <t xml:space="preserve">Price paid to Brewer </t>
    </r>
  </si>
  <si>
    <r>
      <t xml:space="preserve">Price to Licensee: </t>
    </r>
    <r>
      <rPr>
        <sz val="8"/>
        <color theme="1"/>
        <rFont val="Calibri"/>
        <family val="2"/>
        <scheme val="minor"/>
      </rPr>
      <t xml:space="preserve">Cost for Licensees </t>
    </r>
    <r>
      <rPr>
        <u/>
        <sz val="8"/>
        <color theme="1"/>
        <rFont val="Calibri"/>
        <family val="2"/>
        <scheme val="minor"/>
      </rPr>
      <t>before</t>
    </r>
    <r>
      <rPr>
        <sz val="8"/>
        <color theme="1"/>
        <rFont val="Calibri"/>
        <family val="2"/>
        <scheme val="minor"/>
      </rPr>
      <t xml:space="preserve"> tax and deposit </t>
    </r>
  </si>
  <si>
    <r>
      <t xml:space="preserve">Retail Price: </t>
    </r>
    <r>
      <rPr>
        <sz val="8"/>
        <color theme="1"/>
        <rFont val="Calibri"/>
        <family val="2"/>
        <scheme val="minor"/>
      </rPr>
      <t xml:space="preserve">Retail Price to Customer </t>
    </r>
    <r>
      <rPr>
        <u/>
        <sz val="8"/>
        <color theme="1"/>
        <rFont val="Calibri"/>
        <family val="2"/>
        <scheme val="minor"/>
      </rPr>
      <t>before</t>
    </r>
    <r>
      <rPr>
        <sz val="8"/>
        <color theme="1"/>
        <rFont val="Calibri"/>
        <family val="2"/>
        <scheme val="minor"/>
      </rPr>
      <t xml:space="preserve"> tax and deposit </t>
    </r>
  </si>
  <si>
    <r>
      <t xml:space="preserve">Final Price to Public: </t>
    </r>
    <r>
      <rPr>
        <sz val="8"/>
        <color theme="1"/>
        <rFont val="Calibri"/>
        <family val="2"/>
        <scheme val="minor"/>
      </rPr>
      <t>Retail</t>
    </r>
    <r>
      <rPr>
        <b/>
        <sz val="8"/>
        <color theme="1"/>
        <rFont val="Calibri"/>
        <family val="2"/>
        <scheme val="minor"/>
      </rPr>
      <t xml:space="preserve"> </t>
    </r>
    <r>
      <rPr>
        <sz val="8"/>
        <color theme="1"/>
        <rFont val="Calibri"/>
        <family val="2"/>
        <scheme val="minor"/>
      </rPr>
      <t xml:space="preserve">Price to Customer </t>
    </r>
    <r>
      <rPr>
        <u/>
        <sz val="8"/>
        <color theme="1"/>
        <rFont val="Calibri"/>
        <family val="2"/>
        <scheme val="minor"/>
      </rPr>
      <t>after</t>
    </r>
    <r>
      <rPr>
        <sz val="8"/>
        <color theme="1"/>
        <rFont val="Calibri"/>
        <family val="2"/>
        <scheme val="minor"/>
      </rPr>
      <t xml:space="preserve"> tax and deposit</t>
    </r>
  </si>
  <si>
    <t>Package size (ml):</t>
  </si>
  <si>
    <t>&lt;10</t>
  </si>
  <si>
    <t>31-100</t>
  </si>
  <si>
    <t>101-250</t>
  </si>
  <si>
    <t>251-500</t>
  </si>
  <si>
    <t>11-30</t>
  </si>
  <si>
    <t>Grain/Gluten free</t>
  </si>
  <si>
    <t>Sugar Adjunct</t>
  </si>
  <si>
    <t>Hops</t>
  </si>
  <si>
    <t>Flavouring</t>
  </si>
  <si>
    <t>ITEM#</t>
  </si>
  <si>
    <t>ITEM TYPE:</t>
  </si>
  <si>
    <t>IMAGE ATTACHED:</t>
  </si>
  <si>
    <t>ITEM SUBTYPE:</t>
  </si>
  <si>
    <t>CLASSIFICATION:</t>
  </si>
  <si>
    <t>COMMENTS:</t>
  </si>
  <si>
    <t>TASTING NOTE REVISIONS (IF ANY):</t>
  </si>
  <si>
    <t>BEER BADGE</t>
  </si>
  <si>
    <t>AGENT #:</t>
  </si>
  <si>
    <t>CURRENCY:</t>
  </si>
  <si>
    <t>Deluxe</t>
  </si>
  <si>
    <t>Premium</t>
  </si>
  <si>
    <t>Economy</t>
  </si>
  <si>
    <t>Please note, all information received below will be kept confidential and will only be used by Liquor &amp; Loterries for retail purposes and analytics.  If a section is left blank it will be scored zero.</t>
  </si>
  <si>
    <t>← Definition: A fully fermented beer which has had its alcoholic strength lowered significantly by dilution with water.</t>
  </si>
  <si>
    <t>Ingredient and Manufacturing Profile (a selection is required for each of the following sections):</t>
  </si>
  <si>
    <t>Sugaring Adjuncts:</t>
  </si>
  <si>
    <t>Classification</t>
  </si>
  <si>
    <r>
      <t xml:space="preserve">Please submit completed application to </t>
    </r>
    <r>
      <rPr>
        <b/>
        <u/>
        <sz val="11"/>
        <color theme="1"/>
        <rFont val="Calibri"/>
        <family val="2"/>
        <scheme val="minor"/>
      </rPr>
      <t>categorymanagement@mbll.ca</t>
    </r>
  </si>
  <si>
    <t>PRODUCT LISTING APPLICATION FORM 2021-01</t>
  </si>
  <si>
    <t>WEBSITE NAMING CONVENTIONS:</t>
  </si>
  <si>
    <t>PRODUCT MANAGEMENT COORDINATOR SECTION</t>
  </si>
  <si>
    <t>SET-UP BY:</t>
  </si>
  <si>
    <t>Date:</t>
  </si>
  <si>
    <t>PRICED &amp; VERIFIED BY:</t>
  </si>
  <si>
    <t>IMAGE UPLOADED BY:</t>
  </si>
  <si>
    <t>PRICING DETAILS: (Private Distribution Trial Pricing Calculator can be found on MBLL Partners website: https://www.mbllpartners.ca/liquor-partners/liquor-agents-suppliers)</t>
  </si>
  <si>
    <t>SEASON: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</si>
</sst>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quot;$&quot;#,##0.00"/>
    <numFmt numFmtId="165" formatCode="0.0%"/>
    <numFmt numFmtId="166" formatCode="[$-409]mmmm\ d\,\ yyyy;@"/>
    <numFmt numFmtId="167" formatCode="&quot;$&quot;#,##0"/>
    <numFmt numFmtId="168" formatCode="yyyy\-mm\-dd;@"/>
  </numFmts>
  <fonts count="36" x14ac:knownFonts="1">
    <font>
      <sz val="11"/>
      <color theme="1"/>
      <name val="Calibri"/>
      <family val="2"/>
      <scheme val="minor"/>
    </font>
    <font>
      <sz val="11"/>
      <color theme="1"/>
      <name val="Calibri"/>
      <family val="2"/>
      <scheme val="minor"/>
    </font>
    <font>
      <sz val="10"/>
      <name val="Arial"/>
      <family val="2"/>
    </font>
    <font>
      <sz val="10"/>
      <color theme="1"/>
      <name val="Calibri"/>
      <family val="2"/>
      <scheme val="minor"/>
    </font>
    <font>
      <b/>
      <sz val="10"/>
      <color theme="1"/>
      <name val="Calibri"/>
      <family val="2"/>
      <scheme val="minor"/>
    </font>
    <font>
      <b/>
      <sz val="10"/>
      <name val="Calibri"/>
      <family val="2"/>
      <scheme val="minor"/>
    </font>
    <font>
      <b/>
      <sz val="14"/>
      <color theme="0"/>
      <name val="Calibri"/>
      <family val="2"/>
      <scheme val="minor"/>
    </font>
    <font>
      <sz val="8"/>
      <color theme="1"/>
      <name val="Calibri"/>
      <family val="2"/>
      <scheme val="minor"/>
    </font>
    <font>
      <b/>
      <sz val="10"/>
      <color theme="1"/>
      <name val="Calibri"/>
      <family val="2"/>
    </font>
    <font>
      <b/>
      <sz val="11"/>
      <color theme="1"/>
      <name val="Calibri"/>
      <family val="2"/>
      <scheme val="minor"/>
    </font>
    <font>
      <b/>
      <sz val="8"/>
      <color theme="1"/>
      <name val="Calibri"/>
      <family val="2"/>
      <scheme val="minor"/>
    </font>
    <font>
      <sz val="8"/>
      <name val="Calibri"/>
      <family val="2"/>
      <scheme val="minor"/>
    </font>
    <font>
      <u/>
      <sz val="11"/>
      <color theme="10"/>
      <name val="Calibri"/>
      <family val="2"/>
      <scheme val="minor"/>
    </font>
    <font>
      <u/>
      <sz val="10"/>
      <color theme="10"/>
      <name val="Calibri"/>
      <family val="2"/>
      <scheme val="minor"/>
    </font>
    <font>
      <sz val="8"/>
      <color rgb="FF000000"/>
      <name val="Tahoma"/>
      <family val="2"/>
    </font>
    <font>
      <b/>
      <sz val="11"/>
      <name val="Calibri"/>
      <family val="2"/>
      <scheme val="minor"/>
    </font>
    <font>
      <b/>
      <u val="double"/>
      <sz val="8"/>
      <color theme="1"/>
      <name val="Calibri"/>
      <family val="2"/>
      <scheme val="minor"/>
    </font>
    <font>
      <sz val="8"/>
      <color rgb="FF000000"/>
      <name val="Calibri"/>
      <family val="2"/>
    </font>
    <font>
      <sz val="8"/>
      <name val="Calibri"/>
      <family val="2"/>
    </font>
    <font>
      <b/>
      <sz val="8"/>
      <name val="Calibri"/>
      <family val="2"/>
    </font>
    <font>
      <b/>
      <sz val="14"/>
      <name val="Calibri"/>
      <family val="2"/>
      <scheme val="minor"/>
    </font>
    <font>
      <b/>
      <sz val="8"/>
      <name val="Calibri"/>
      <family val="2"/>
      <scheme val="minor"/>
    </font>
    <font>
      <sz val="11"/>
      <color theme="0"/>
      <name val="Calibri"/>
      <family val="2"/>
      <scheme val="minor"/>
    </font>
    <font>
      <sz val="10"/>
      <color theme="7" tint="0.79998168889431442"/>
      <name val="Calibri"/>
      <family val="2"/>
      <scheme val="minor"/>
    </font>
    <font>
      <i/>
      <sz val="11"/>
      <color theme="1"/>
      <name val="Calibri"/>
      <family val="2"/>
      <scheme val="minor"/>
    </font>
    <font>
      <b/>
      <sz val="9"/>
      <color theme="1"/>
      <name val="Calibri"/>
      <family val="2"/>
      <scheme val="minor"/>
    </font>
    <font>
      <b/>
      <u/>
      <sz val="8"/>
      <color theme="1"/>
      <name val="Calibri"/>
      <family val="2"/>
      <scheme val="minor"/>
    </font>
    <font>
      <u/>
      <sz val="8"/>
      <color theme="1"/>
      <name val="Calibri"/>
      <family val="2"/>
      <scheme val="minor"/>
    </font>
    <font>
      <i/>
      <sz val="10"/>
      <color rgb="FFFF0000"/>
      <name val="Calibri"/>
      <family val="2"/>
      <scheme val="minor"/>
    </font>
    <font>
      <sz val="10"/>
      <color rgb="FFFF0000"/>
      <name val="Calibri"/>
      <family val="2"/>
      <scheme val="minor"/>
    </font>
    <font>
      <sz val="11"/>
      <color rgb="FF1F497D"/>
      <name val="Calibri"/>
      <family val="2"/>
      <scheme val="minor"/>
    </font>
    <font>
      <i/>
      <sz val="9"/>
      <color theme="1"/>
      <name val="Calibri"/>
      <family val="2"/>
    </font>
    <font>
      <b/>
      <u/>
      <sz val="11"/>
      <color theme="1"/>
      <name val="Calibri"/>
      <family val="2"/>
      <scheme val="minor"/>
    </font>
    <font>
      <b/>
      <sz val="10"/>
      <color theme="0"/>
      <name val="Calibri"/>
      <family val="2"/>
      <scheme val="minor"/>
    </font>
    <font>
      <b/>
      <sz val="10"/>
      <color rgb="FF002060"/>
      <name val="Calibri"/>
      <family val="2"/>
      <scheme val="minor"/>
    </font>
    <font>
      <b/>
      <sz val="10"/>
      <color theme="9" tint="-0.499984740745262"/>
      <name val="Calibri"/>
      <family val="2"/>
      <scheme val="minor"/>
    </font>
  </fonts>
  <fills count="17">
    <fill>
      <patternFill patternType="none"/>
    </fill>
    <fill>
      <patternFill patternType="gray125"/>
    </fill>
    <fill>
      <patternFill patternType="solid">
        <fgColor theme="7" tint="-0.499984740745262"/>
        <bgColor indexed="64"/>
      </patternFill>
    </fill>
    <fill>
      <patternFill patternType="solid">
        <fgColor theme="7" tint="0.39997558519241921"/>
        <bgColor indexed="64"/>
      </patternFill>
    </fill>
    <fill>
      <patternFill patternType="solid">
        <fgColor theme="7" tint="0.79998168889431442"/>
        <bgColor indexed="64"/>
      </patternFill>
    </fill>
    <fill>
      <patternFill patternType="solid">
        <fgColor theme="4"/>
      </patternFill>
    </fill>
    <fill>
      <patternFill patternType="solid">
        <fgColor theme="4" tint="0.79998168889431442"/>
        <bgColor indexed="65"/>
      </patternFill>
    </fill>
    <fill>
      <patternFill patternType="solid">
        <fgColor theme="4" tint="0.39997558519241921"/>
        <bgColor indexed="65"/>
      </patternFill>
    </fill>
    <fill>
      <patternFill patternType="solid">
        <fgColor theme="4" tint="0.79998168889431442"/>
        <bgColor theme="4" tint="0.79998168889431442"/>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tint="-0.14999847407452621"/>
        <bgColor indexed="64"/>
      </patternFill>
    </fill>
    <fill>
      <patternFill patternType="solid">
        <fgColor theme="8" tint="-0.499984740745262"/>
        <bgColor indexed="64"/>
      </patternFill>
    </fill>
    <fill>
      <patternFill patternType="solid">
        <fgColor theme="2"/>
        <bgColor indexed="64"/>
      </patternFill>
    </fill>
    <fill>
      <patternFill patternType="solid">
        <fgColor theme="0" tint="-4.9989318521683403E-2"/>
        <bgColor indexed="64"/>
      </patternFill>
    </fill>
    <fill>
      <patternFill patternType="solid">
        <fgColor theme="6" tint="0.79998168889431442"/>
        <bgColor indexed="64"/>
      </patternFill>
    </fill>
    <fill>
      <patternFill patternType="solid">
        <fgColor theme="5" tint="0.79998168889431442"/>
        <bgColor indexed="64"/>
      </patternFill>
    </fill>
  </fills>
  <borders count="39">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right/>
      <top style="medium">
        <color indexed="64"/>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right/>
      <top style="thin">
        <color indexed="64"/>
      </top>
      <bottom/>
      <diagonal/>
    </border>
    <border>
      <left style="thin">
        <color indexed="64"/>
      </left>
      <right/>
      <top/>
      <bottom/>
      <diagonal/>
    </border>
    <border>
      <left/>
      <right/>
      <top style="thin">
        <color indexed="64"/>
      </top>
      <bottom style="thin">
        <color indexed="64"/>
      </bottom>
      <diagonal/>
    </border>
    <border>
      <left style="thin">
        <color indexed="64"/>
      </left>
      <right/>
      <top/>
      <bottom style="medium">
        <color indexed="64"/>
      </bottom>
      <diagonal/>
    </border>
    <border>
      <left/>
      <right/>
      <top style="thin">
        <color indexed="64"/>
      </top>
      <bottom style="medium">
        <color indexed="64"/>
      </bottom>
      <diagonal/>
    </border>
    <border>
      <left/>
      <right style="thin">
        <color indexed="64"/>
      </right>
      <top style="thin">
        <color indexed="64"/>
      </top>
      <bottom/>
      <diagonal/>
    </border>
    <border>
      <left style="thin">
        <color theme="4" tint="0.39997558519241921"/>
      </left>
      <right style="thin">
        <color theme="4" tint="0.39997558519241921"/>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
      <left style="thin">
        <color auto="1"/>
      </left>
      <right style="thin">
        <color auto="1"/>
      </right>
      <top style="medium">
        <color auto="1"/>
      </top>
      <bottom style="thin">
        <color auto="1"/>
      </bottom>
      <diagonal/>
    </border>
    <border>
      <left style="thin">
        <color auto="1"/>
      </left>
      <right style="thin">
        <color auto="1"/>
      </right>
      <top style="medium">
        <color auto="1"/>
      </top>
      <bottom/>
      <diagonal/>
    </border>
    <border>
      <left/>
      <right style="medium">
        <color auto="1"/>
      </right>
      <top style="medium">
        <color auto="1"/>
      </top>
      <bottom/>
      <diagonal/>
    </border>
    <border>
      <left/>
      <right style="medium">
        <color auto="1"/>
      </right>
      <top style="thin">
        <color auto="1"/>
      </top>
      <bottom style="thin">
        <color auto="1"/>
      </bottom>
      <diagonal/>
    </border>
    <border>
      <left/>
      <right style="medium">
        <color auto="1"/>
      </right>
      <top/>
      <bottom/>
      <diagonal/>
    </border>
    <border>
      <left style="thin">
        <color auto="1"/>
      </left>
      <right style="thin">
        <color auto="1"/>
      </right>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medium">
        <color auto="1"/>
      </left>
      <right/>
      <top/>
      <bottom/>
      <diagonal/>
    </border>
    <border>
      <left style="medium">
        <color auto="1"/>
      </left>
      <right/>
      <top style="medium">
        <color auto="1"/>
      </top>
      <bottom/>
      <diagonal/>
    </border>
    <border>
      <left style="medium">
        <color auto="1"/>
      </left>
      <right/>
      <top/>
      <bottom style="medium">
        <color auto="1"/>
      </bottom>
      <diagonal/>
    </border>
    <border>
      <left/>
      <right style="medium">
        <color auto="1"/>
      </right>
      <top/>
      <bottom style="medium">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bottom/>
      <diagonal/>
    </border>
    <border>
      <left style="medium">
        <color indexed="64"/>
      </left>
      <right/>
      <top/>
      <bottom style="thin">
        <color auto="1"/>
      </bottom>
      <diagonal/>
    </border>
    <border>
      <left style="medium">
        <color indexed="64"/>
      </left>
      <right/>
      <top style="thin">
        <color indexed="64"/>
      </top>
      <bottom/>
      <diagonal/>
    </border>
  </borders>
  <cellStyleXfs count="9">
    <xf numFmtId="0" fontId="0" fillId="0" borderId="0"/>
    <xf numFmtId="9" fontId="1" fillId="0" borderId="0" applyFont="0" applyFill="0" applyBorder="0" applyAlignment="0" applyProtection="0"/>
    <xf numFmtId="0" fontId="2" fillId="0" borderId="0"/>
    <xf numFmtId="0" fontId="2" fillId="0" borderId="0"/>
    <xf numFmtId="0" fontId="1" fillId="0" borderId="0"/>
    <xf numFmtId="0" fontId="12" fillId="0" borderId="0" applyNumberFormat="0" applyFill="0" applyBorder="0" applyAlignment="0" applyProtection="0"/>
    <xf numFmtId="0" fontId="22" fillId="5" borderId="0" applyNumberFormat="0" applyBorder="0" applyAlignment="0" applyProtection="0"/>
    <xf numFmtId="0" fontId="1" fillId="6" borderId="0" applyNumberFormat="0" applyBorder="0" applyAlignment="0" applyProtection="0"/>
    <xf numFmtId="0" fontId="22" fillId="7" borderId="0" applyNumberFormat="0" applyBorder="0" applyAlignment="0" applyProtection="0"/>
  </cellStyleXfs>
  <cellXfs count="334">
    <xf numFmtId="0" fontId="0" fillId="0" borderId="0" xfId="0"/>
    <xf numFmtId="0" fontId="3" fillId="0" borderId="2" xfId="0" applyFont="1" applyBorder="1" applyAlignment="1" applyProtection="1">
      <protection locked="0"/>
    </xf>
    <xf numFmtId="165" fontId="3" fillId="0" borderId="2" xfId="1" applyNumberFormat="1" applyFont="1" applyBorder="1" applyAlignment="1" applyProtection="1">
      <alignment horizontal="left"/>
      <protection locked="0"/>
    </xf>
    <xf numFmtId="9" fontId="3" fillId="0" borderId="2" xfId="1" applyFont="1" applyBorder="1" applyAlignment="1" applyProtection="1">
      <protection locked="0"/>
    </xf>
    <xf numFmtId="0" fontId="3" fillId="0" borderId="5" xfId="0" applyFont="1" applyBorder="1" applyAlignment="1" applyProtection="1">
      <alignment horizontal="left"/>
      <protection locked="0"/>
    </xf>
    <xf numFmtId="166" fontId="3" fillId="0" borderId="1" xfId="0" applyNumberFormat="1" applyFont="1" applyBorder="1" applyAlignment="1" applyProtection="1">
      <alignment horizontal="left"/>
      <protection locked="0"/>
    </xf>
    <xf numFmtId="164" fontId="3" fillId="0" borderId="2" xfId="0" applyNumberFormat="1" applyFont="1" applyBorder="1" applyAlignment="1" applyProtection="1">
      <alignment horizontal="left"/>
      <protection locked="0"/>
    </xf>
    <xf numFmtId="0" fontId="3" fillId="0" borderId="3" xfId="0" applyNumberFormat="1" applyFont="1" applyBorder="1" applyAlignment="1" applyProtection="1">
      <alignment horizontal="left"/>
      <protection locked="0"/>
    </xf>
    <xf numFmtId="0" fontId="0" fillId="4" borderId="11" xfId="0" applyFill="1" applyBorder="1" applyProtection="1"/>
    <xf numFmtId="0" fontId="7" fillId="4" borderId="0" xfId="0" applyFont="1" applyFill="1" applyBorder="1" applyAlignment="1" applyProtection="1">
      <alignment horizontal="right" vertical="top" wrapText="1"/>
    </xf>
    <xf numFmtId="0" fontId="3" fillId="4" borderId="0" xfId="0" applyFont="1" applyFill="1" applyBorder="1" applyAlignment="1" applyProtection="1">
      <alignment horizontal="right"/>
    </xf>
    <xf numFmtId="0" fontId="7" fillId="4" borderId="0" xfId="0" applyFont="1" applyFill="1" applyBorder="1" applyAlignment="1" applyProtection="1">
      <alignment horizontal="center"/>
    </xf>
    <xf numFmtId="0" fontId="7" fillId="4" borderId="4" xfId="0" applyFont="1" applyFill="1" applyBorder="1" applyAlignment="1" applyProtection="1">
      <alignment horizontal="center"/>
    </xf>
    <xf numFmtId="0" fontId="7" fillId="4" borderId="4" xfId="0" applyFont="1" applyFill="1" applyBorder="1" applyAlignment="1" applyProtection="1"/>
    <xf numFmtId="0" fontId="11" fillId="4" borderId="0" xfId="0" applyFont="1" applyFill="1" applyBorder="1" applyAlignment="1" applyProtection="1"/>
    <xf numFmtId="167" fontId="3" fillId="4" borderId="0" xfId="0" applyNumberFormat="1" applyFont="1" applyFill="1" applyBorder="1" applyAlignment="1" applyProtection="1">
      <alignment horizontal="left"/>
    </xf>
    <xf numFmtId="0" fontId="0" fillId="0" borderId="0" xfId="0" applyProtection="1"/>
    <xf numFmtId="0" fontId="10" fillId="0" borderId="0" xfId="0" applyFont="1" applyBorder="1" applyAlignment="1" applyProtection="1">
      <alignment vertical="top"/>
    </xf>
    <xf numFmtId="0" fontId="10" fillId="0" borderId="0" xfId="0" applyFont="1" applyBorder="1" applyAlignment="1" applyProtection="1">
      <alignment vertical="top" wrapText="1"/>
    </xf>
    <xf numFmtId="0" fontId="10" fillId="0" borderId="0" xfId="0" applyFont="1" applyFill="1" applyAlignment="1" applyProtection="1">
      <alignment horizontal="left" vertical="top"/>
    </xf>
    <xf numFmtId="0" fontId="10" fillId="0" borderId="0" xfId="0" applyFont="1" applyBorder="1" applyAlignment="1" applyProtection="1">
      <alignment horizontal="left" vertical="top"/>
    </xf>
    <xf numFmtId="0" fontId="10" fillId="0" borderId="0" xfId="0" applyFont="1" applyProtection="1"/>
    <xf numFmtId="0" fontId="3" fillId="4" borderId="15" xfId="0" applyFont="1" applyFill="1" applyBorder="1" applyAlignment="1" applyProtection="1">
      <alignment horizontal="center"/>
    </xf>
    <xf numFmtId="0" fontId="3" fillId="4" borderId="14" xfId="0" applyFont="1" applyFill="1" applyBorder="1" applyAlignment="1" applyProtection="1">
      <alignment horizontal="left"/>
    </xf>
    <xf numFmtId="0" fontId="0" fillId="4" borderId="4" xfId="0" applyFill="1" applyBorder="1" applyProtection="1"/>
    <xf numFmtId="0" fontId="3" fillId="4" borderId="15" xfId="0" applyFont="1" applyFill="1" applyBorder="1" applyAlignment="1" applyProtection="1">
      <alignment horizontal="left"/>
    </xf>
    <xf numFmtId="0" fontId="22" fillId="5" borderId="2" xfId="6" applyBorder="1" applyAlignment="1" applyProtection="1">
      <alignment horizontal="center"/>
    </xf>
    <xf numFmtId="0" fontId="1" fillId="6" borderId="0" xfId="7" applyBorder="1" applyProtection="1"/>
    <xf numFmtId="0" fontId="1" fillId="6" borderId="10" xfId="7" applyBorder="1" applyProtection="1"/>
    <xf numFmtId="0" fontId="22" fillId="7" borderId="0" xfId="8" applyBorder="1" applyAlignment="1" applyProtection="1">
      <alignment horizontal="center"/>
    </xf>
    <xf numFmtId="0" fontId="0" fillId="0" borderId="17" xfId="0" applyFont="1" applyBorder="1" applyProtection="1"/>
    <xf numFmtId="0" fontId="0" fillId="9" borderId="0" xfId="0" applyFont="1" applyFill="1" applyBorder="1" applyProtection="1"/>
    <xf numFmtId="0" fontId="0" fillId="9" borderId="0" xfId="0" applyFill="1" applyBorder="1" applyProtection="1"/>
    <xf numFmtId="0" fontId="0" fillId="0" borderId="0" xfId="0" applyBorder="1" applyProtection="1"/>
    <xf numFmtId="0" fontId="0" fillId="6" borderId="0" xfId="7" applyFont="1" applyBorder="1" applyProtection="1"/>
    <xf numFmtId="0" fontId="0" fillId="8" borderId="0" xfId="0" applyFont="1" applyFill="1" applyBorder="1" applyProtection="1"/>
    <xf numFmtId="0" fontId="0" fillId="8" borderId="17" xfId="0" applyFont="1" applyFill="1" applyBorder="1" applyProtection="1"/>
    <xf numFmtId="0" fontId="0" fillId="0" borderId="18" xfId="0" applyFont="1" applyBorder="1" applyProtection="1"/>
    <xf numFmtId="0" fontId="0" fillId="8" borderId="18" xfId="0" applyFont="1" applyFill="1" applyBorder="1" applyProtection="1"/>
    <xf numFmtId="0" fontId="7" fillId="9" borderId="0" xfId="0" applyFont="1" applyFill="1" applyBorder="1" applyProtection="1"/>
    <xf numFmtId="0" fontId="7" fillId="0" borderId="0" xfId="0" applyFont="1" applyFill="1" applyProtection="1"/>
    <xf numFmtId="0" fontId="1" fillId="9" borderId="0" xfId="7" applyFill="1" applyBorder="1" applyProtection="1"/>
    <xf numFmtId="0" fontId="3" fillId="4" borderId="12" xfId="0" applyNumberFormat="1" applyFont="1" applyFill="1" applyBorder="1" applyAlignment="1" applyProtection="1">
      <alignment horizontal="left"/>
    </xf>
    <xf numFmtId="0" fontId="23" fillId="4" borderId="11" xfId="0" applyFont="1" applyFill="1" applyBorder="1" applyAlignment="1" applyProtection="1">
      <alignment horizontal="left"/>
      <protection locked="0"/>
    </xf>
    <xf numFmtId="0" fontId="7" fillId="0" borderId="0" xfId="0" applyFont="1" applyAlignment="1" applyProtection="1">
      <alignment vertical="top" wrapText="1"/>
    </xf>
    <xf numFmtId="0" fontId="10" fillId="0" borderId="0" xfId="0" applyFont="1" applyAlignment="1" applyProtection="1">
      <alignment vertical="top"/>
    </xf>
    <xf numFmtId="0" fontId="7" fillId="0" borderId="0" xfId="0" applyFont="1" applyProtection="1"/>
    <xf numFmtId="0" fontId="7" fillId="0" borderId="0" xfId="0" applyFont="1" applyAlignment="1" applyProtection="1">
      <alignment vertical="top"/>
    </xf>
    <xf numFmtId="0" fontId="10" fillId="0" borderId="0" xfId="0" applyFont="1" applyAlignment="1" applyProtection="1">
      <alignment horizontal="left" vertical="top"/>
    </xf>
    <xf numFmtId="0" fontId="22" fillId="5" borderId="0" xfId="6" applyBorder="1" applyAlignment="1" applyProtection="1">
      <alignment horizontal="center"/>
    </xf>
    <xf numFmtId="0" fontId="0" fillId="0" borderId="0" xfId="0"/>
    <xf numFmtId="0" fontId="0" fillId="0" borderId="0" xfId="0" applyProtection="1"/>
    <xf numFmtId="0" fontId="0" fillId="9" borderId="0" xfId="0" applyFill="1" applyBorder="1" applyProtection="1"/>
    <xf numFmtId="0" fontId="22" fillId="5" borderId="0" xfId="6" applyBorder="1" applyAlignment="1" applyProtection="1">
      <alignment horizontal="center"/>
    </xf>
    <xf numFmtId="0" fontId="0" fillId="4" borderId="0" xfId="0" applyFill="1" applyBorder="1" applyProtection="1"/>
    <xf numFmtId="0" fontId="0" fillId="0" borderId="0" xfId="0"/>
    <xf numFmtId="0" fontId="0" fillId="0" borderId="0" xfId="0" applyProtection="1"/>
    <xf numFmtId="0" fontId="0" fillId="9" borderId="0" xfId="0" applyFill="1" applyBorder="1" applyProtection="1"/>
    <xf numFmtId="0" fontId="22" fillId="5" borderId="0" xfId="6" applyBorder="1" applyAlignment="1" applyProtection="1">
      <alignment horizontal="center"/>
    </xf>
    <xf numFmtId="0" fontId="4" fillId="4" borderId="7" xfId="0" applyFont="1" applyFill="1" applyBorder="1" applyAlignment="1" applyProtection="1"/>
    <xf numFmtId="0" fontId="0" fillId="0" borderId="0" xfId="0"/>
    <xf numFmtId="0" fontId="0" fillId="0" borderId="0" xfId="0" applyProtection="1"/>
    <xf numFmtId="0" fontId="3" fillId="0" borderId="2" xfId="0" applyFont="1" applyFill="1" applyBorder="1" applyAlignment="1" applyProtection="1">
      <alignment horizontal="left"/>
      <protection locked="0"/>
    </xf>
    <xf numFmtId="0" fontId="5" fillId="4" borderId="12" xfId="0" applyFont="1" applyFill="1" applyBorder="1" applyAlignment="1" applyProtection="1">
      <alignment horizontal="right"/>
    </xf>
    <xf numFmtId="0" fontId="4" fillId="4" borderId="0" xfId="0" applyFont="1" applyFill="1" applyBorder="1" applyAlignment="1" applyProtection="1"/>
    <xf numFmtId="0" fontId="3" fillId="4" borderId="0" xfId="0" applyFont="1" applyFill="1" applyBorder="1" applyAlignment="1" applyProtection="1">
      <alignment horizontal="left"/>
    </xf>
    <xf numFmtId="0" fontId="3" fillId="4" borderId="0" xfId="0" applyFont="1" applyFill="1" applyBorder="1" applyProtection="1"/>
    <xf numFmtId="0" fontId="4" fillId="4" borderId="0" xfId="0" applyFont="1" applyFill="1" applyBorder="1" applyAlignment="1" applyProtection="1">
      <alignment horizontal="center"/>
    </xf>
    <xf numFmtId="0" fontId="4" fillId="4" borderId="4" xfId="0" applyFont="1" applyFill="1" applyBorder="1" applyAlignment="1" applyProtection="1">
      <alignment wrapText="1"/>
    </xf>
    <xf numFmtId="0" fontId="3" fillId="4" borderId="4" xfId="0" applyFont="1" applyFill="1" applyBorder="1" applyProtection="1"/>
    <xf numFmtId="0" fontId="4" fillId="4" borderId="4" xfId="0" applyFont="1" applyFill="1" applyBorder="1" applyAlignment="1" applyProtection="1">
      <alignment horizontal="right"/>
    </xf>
    <xf numFmtId="1" fontId="3" fillId="0" borderId="2" xfId="0" applyNumberFormat="1" applyFont="1" applyBorder="1" applyAlignment="1" applyProtection="1">
      <alignment horizontal="left"/>
      <protection locked="0"/>
    </xf>
    <xf numFmtId="0" fontId="3" fillId="4" borderId="12" xfId="0" applyFont="1" applyFill="1" applyBorder="1" applyAlignment="1" applyProtection="1">
      <alignment horizontal="left"/>
    </xf>
    <xf numFmtId="0" fontId="20" fillId="4" borderId="13" xfId="0" applyFont="1" applyFill="1" applyBorder="1" applyAlignment="1" applyProtection="1">
      <alignment horizontal="left"/>
      <protection locked="0"/>
    </xf>
    <xf numFmtId="0" fontId="0" fillId="4" borderId="13" xfId="0" applyFill="1" applyBorder="1" applyAlignment="1" applyProtection="1">
      <alignment vertical="center"/>
    </xf>
    <xf numFmtId="0" fontId="5" fillId="4" borderId="13" xfId="0" applyFont="1" applyFill="1" applyBorder="1" applyAlignment="1" applyProtection="1">
      <alignment horizontal="right"/>
      <protection locked="0"/>
    </xf>
    <xf numFmtId="0" fontId="5" fillId="4" borderId="13" xfId="0" applyFont="1" applyFill="1" applyBorder="1" applyProtection="1"/>
    <xf numFmtId="0" fontId="24" fillId="4" borderId="0" xfId="0" applyFont="1" applyFill="1" applyBorder="1" applyProtection="1"/>
    <xf numFmtId="0" fontId="0" fillId="6" borderId="10" xfId="7" applyFont="1" applyBorder="1" applyProtection="1"/>
    <xf numFmtId="0" fontId="10" fillId="0" borderId="0" xfId="0" applyFont="1" applyAlignment="1" applyProtection="1">
      <alignment vertical="top"/>
    </xf>
    <xf numFmtId="164" fontId="3" fillId="0" borderId="2" xfId="0" applyNumberFormat="1" applyFont="1" applyBorder="1" applyAlignment="1" applyProtection="1">
      <alignment horizontal="left"/>
      <protection locked="0" hidden="1"/>
    </xf>
    <xf numFmtId="0" fontId="0" fillId="0" borderId="2" xfId="0" applyFont="1" applyBorder="1"/>
    <xf numFmtId="0" fontId="0" fillId="0" borderId="2" xfId="0" applyFont="1" applyFill="1" applyBorder="1"/>
    <xf numFmtId="49" fontId="0" fillId="0" borderId="2" xfId="0" applyNumberFormat="1" applyFont="1" applyBorder="1"/>
    <xf numFmtId="0" fontId="0" fillId="0" borderId="2" xfId="0" applyFont="1" applyBorder="1" applyProtection="1"/>
    <xf numFmtId="0" fontId="4" fillId="0" borderId="2" xfId="0" applyFont="1" applyFill="1" applyBorder="1" applyAlignment="1" applyProtection="1">
      <protection locked="0"/>
    </xf>
    <xf numFmtId="0" fontId="7" fillId="4" borderId="0" xfId="0" applyFont="1" applyFill="1" applyBorder="1" applyAlignment="1" applyProtection="1">
      <alignment horizontal="left" wrapText="1"/>
    </xf>
    <xf numFmtId="0" fontId="5" fillId="4" borderId="13" xfId="0" applyFont="1" applyFill="1" applyBorder="1" applyAlignment="1" applyProtection="1">
      <alignment vertical="center"/>
    </xf>
    <xf numFmtId="168" fontId="4" fillId="4" borderId="0" xfId="0" applyNumberFormat="1" applyFont="1" applyFill="1" applyBorder="1" applyAlignment="1" applyProtection="1"/>
    <xf numFmtId="0" fontId="3" fillId="4" borderId="4" xfId="0" applyFont="1" applyFill="1" applyBorder="1" applyProtection="1">
      <protection locked="0"/>
    </xf>
    <xf numFmtId="0" fontId="3" fillId="4" borderId="4" xfId="0" applyFont="1" applyFill="1" applyBorder="1" applyAlignment="1" applyProtection="1">
      <protection locked="0"/>
    </xf>
    <xf numFmtId="0" fontId="3" fillId="4" borderId="4" xfId="0" applyFont="1" applyFill="1" applyBorder="1" applyAlignment="1" applyProtection="1">
      <alignment horizontal="right" vertical="top"/>
      <protection locked="0"/>
    </xf>
    <xf numFmtId="0" fontId="0" fillId="0" borderId="2" xfId="0" applyFont="1" applyBorder="1" applyProtection="1">
      <protection locked="0"/>
    </xf>
    <xf numFmtId="0" fontId="0" fillId="0" borderId="2" xfId="0" applyBorder="1" applyProtection="1">
      <protection locked="0"/>
    </xf>
    <xf numFmtId="0" fontId="7" fillId="0" borderId="2" xfId="0" applyFont="1" applyBorder="1" applyProtection="1">
      <protection locked="0"/>
    </xf>
    <xf numFmtId="0" fontId="4" fillId="4" borderId="12" xfId="0" applyFont="1" applyFill="1" applyBorder="1" applyAlignment="1" applyProtection="1">
      <alignment horizontal="right"/>
    </xf>
    <xf numFmtId="0" fontId="4" fillId="4" borderId="0" xfId="0" applyFont="1" applyFill="1" applyBorder="1" applyAlignment="1" applyProtection="1">
      <alignment horizontal="right"/>
    </xf>
    <xf numFmtId="0" fontId="7" fillId="0" borderId="0" xfId="0" applyFont="1" applyProtection="1"/>
    <xf numFmtId="0" fontId="4" fillId="4" borderId="12" xfId="0" applyFont="1" applyFill="1" applyBorder="1" applyAlignment="1" applyProtection="1">
      <alignment horizontal="left"/>
    </xf>
    <xf numFmtId="0" fontId="4" fillId="4" borderId="7" xfId="0" applyFont="1" applyFill="1" applyBorder="1" applyAlignment="1" applyProtection="1">
      <alignment horizontal="right"/>
    </xf>
    <xf numFmtId="0" fontId="3" fillId="0" borderId="2" xfId="0" applyFont="1" applyBorder="1" applyAlignment="1" applyProtection="1">
      <alignment horizontal="left"/>
      <protection locked="0"/>
    </xf>
    <xf numFmtId="0" fontId="5" fillId="4" borderId="0" xfId="0" applyFont="1" applyFill="1" applyBorder="1" applyAlignment="1" applyProtection="1">
      <alignment horizontal="right"/>
    </xf>
    <xf numFmtId="0" fontId="22" fillId="5" borderId="0" xfId="6" applyBorder="1" applyAlignment="1" applyProtection="1">
      <alignment horizontal="center"/>
    </xf>
    <xf numFmtId="0" fontId="3" fillId="0" borderId="19" xfId="0" applyFont="1" applyFill="1" applyBorder="1" applyAlignment="1" applyProtection="1">
      <alignment horizontal="center" vertical="center"/>
    </xf>
    <xf numFmtId="0" fontId="3" fillId="10" borderId="6" xfId="0" applyFont="1" applyFill="1" applyBorder="1" applyProtection="1"/>
    <xf numFmtId="0" fontId="4" fillId="10" borderId="6" xfId="0" applyFont="1" applyFill="1" applyBorder="1" applyAlignment="1" applyProtection="1">
      <alignment horizontal="right" vertical="center"/>
    </xf>
    <xf numFmtId="0" fontId="3" fillId="0" borderId="20" xfId="0" applyFont="1" applyFill="1" applyBorder="1" applyAlignment="1" applyProtection="1">
      <alignment horizontal="center" vertical="center"/>
    </xf>
    <xf numFmtId="0" fontId="0" fillId="10" borderId="6" xfId="0" applyFill="1" applyBorder="1" applyAlignment="1" applyProtection="1">
      <alignment vertical="center"/>
    </xf>
    <xf numFmtId="0" fontId="0" fillId="10" borderId="21" xfId="0" applyFill="1" applyBorder="1" applyAlignment="1" applyProtection="1">
      <alignment vertical="center"/>
    </xf>
    <xf numFmtId="0" fontId="4" fillId="10" borderId="0" xfId="0" applyFont="1" applyFill="1" applyBorder="1" applyAlignment="1" applyProtection="1">
      <alignment horizontal="right"/>
    </xf>
    <xf numFmtId="0" fontId="3" fillId="0" borderId="2" xfId="0" applyFont="1" applyFill="1" applyBorder="1" applyAlignment="1" applyProtection="1">
      <alignment horizontal="center" vertical="center"/>
    </xf>
    <xf numFmtId="0" fontId="3" fillId="10" borderId="0" xfId="0" applyFont="1" applyFill="1" applyBorder="1" applyProtection="1"/>
    <xf numFmtId="0" fontId="4" fillId="10" borderId="0" xfId="0" applyFont="1" applyFill="1" applyBorder="1" applyAlignment="1" applyProtection="1">
      <alignment horizontal="right" vertical="center"/>
    </xf>
    <xf numFmtId="0" fontId="3" fillId="0" borderId="1" xfId="0" applyFont="1" applyFill="1" applyBorder="1" applyAlignment="1" applyProtection="1">
      <alignment horizontal="center" vertical="center"/>
    </xf>
    <xf numFmtId="0" fontId="3" fillId="11" borderId="1" xfId="0" applyFont="1" applyFill="1" applyBorder="1" applyAlignment="1" applyProtection="1">
      <alignment horizontal="center" vertical="center"/>
    </xf>
    <xf numFmtId="0" fontId="3" fillId="11" borderId="2" xfId="0" applyFont="1" applyFill="1" applyBorder="1" applyAlignment="1" applyProtection="1">
      <alignment horizontal="center" vertical="center"/>
    </xf>
    <xf numFmtId="0" fontId="4" fillId="10" borderId="0" xfId="0" applyFont="1" applyFill="1" applyBorder="1" applyProtection="1"/>
    <xf numFmtId="0" fontId="3" fillId="10" borderId="0" xfId="0" applyFont="1" applyFill="1" applyBorder="1" applyAlignment="1" applyProtection="1">
      <alignment vertical="center"/>
    </xf>
    <xf numFmtId="0" fontId="0" fillId="10" borderId="0" xfId="0" applyFill="1" applyBorder="1" applyAlignment="1" applyProtection="1">
      <alignment vertical="center"/>
    </xf>
    <xf numFmtId="0" fontId="0" fillId="10" borderId="23" xfId="0" applyFill="1" applyBorder="1" applyAlignment="1" applyProtection="1">
      <alignment vertical="center"/>
    </xf>
    <xf numFmtId="0" fontId="3" fillId="10" borderId="0" xfId="0" applyFont="1" applyFill="1" applyBorder="1" applyAlignment="1" applyProtection="1">
      <alignment horizontal="center"/>
    </xf>
    <xf numFmtId="0" fontId="3" fillId="10" borderId="0" xfId="0" applyFont="1" applyFill="1" applyBorder="1" applyAlignment="1" applyProtection="1">
      <alignment horizontal="center" vertical="top" wrapText="1"/>
    </xf>
    <xf numFmtId="0" fontId="3" fillId="10" borderId="0" xfId="0" applyFont="1" applyFill="1" applyBorder="1" applyAlignment="1" applyProtection="1">
      <alignment horizontal="center" vertical="center"/>
    </xf>
    <xf numFmtId="0" fontId="3" fillId="0" borderId="2" xfId="0" applyFont="1" applyFill="1" applyBorder="1" applyAlignment="1" applyProtection="1">
      <alignment horizontal="center" vertical="center" wrapText="1"/>
    </xf>
    <xf numFmtId="0" fontId="3" fillId="10" borderId="0" xfId="0" applyFont="1" applyFill="1" applyBorder="1"/>
    <xf numFmtId="0" fontId="3" fillId="10" borderId="0" xfId="0" applyFont="1" applyFill="1" applyBorder="1" applyAlignment="1" applyProtection="1">
      <alignment horizontal="right"/>
    </xf>
    <xf numFmtId="0" fontId="3" fillId="10" borderId="23" xfId="0" applyFont="1" applyFill="1" applyBorder="1" applyProtection="1"/>
    <xf numFmtId="0" fontId="0" fillId="10" borderId="0" xfId="0" applyFill="1" applyBorder="1" applyProtection="1"/>
    <xf numFmtId="0" fontId="28" fillId="10" borderId="0" xfId="0" applyFont="1" applyFill="1" applyBorder="1"/>
    <xf numFmtId="0" fontId="3" fillId="10" borderId="12" xfId="0" applyFont="1" applyFill="1" applyBorder="1" applyAlignment="1" applyProtection="1">
      <alignment horizontal="left" vertical="top" wrapText="1"/>
    </xf>
    <xf numFmtId="0" fontId="29" fillId="10" borderId="0" xfId="0" applyFont="1" applyFill="1" applyBorder="1" applyAlignment="1" applyProtection="1">
      <alignment vertical="top"/>
    </xf>
    <xf numFmtId="0" fontId="3" fillId="10" borderId="0" xfId="0" applyFont="1" applyFill="1" applyBorder="1" applyAlignment="1" applyProtection="1">
      <alignment horizontal="left" vertical="top" wrapText="1"/>
    </xf>
    <xf numFmtId="0" fontId="0" fillId="10" borderId="23" xfId="0" applyFill="1" applyBorder="1" applyProtection="1"/>
    <xf numFmtId="0" fontId="7" fillId="10" borderId="0" xfId="0" applyFont="1" applyFill="1" applyBorder="1" applyProtection="1"/>
    <xf numFmtId="0" fontId="4" fillId="10" borderId="28" xfId="0" applyFont="1" applyFill="1" applyBorder="1" applyAlignment="1" applyProtection="1">
      <alignment horizontal="right"/>
    </xf>
    <xf numFmtId="0" fontId="3" fillId="0" borderId="2" xfId="0" applyFont="1" applyFill="1" applyBorder="1" applyAlignment="1" applyProtection="1">
      <alignment horizontal="center" vertical="center"/>
      <protection locked="0"/>
    </xf>
    <xf numFmtId="0" fontId="3" fillId="0" borderId="2" xfId="0" applyFont="1" applyFill="1" applyBorder="1" applyAlignment="1" applyProtection="1">
      <alignment vertical="center"/>
      <protection locked="0"/>
    </xf>
    <xf numFmtId="0" fontId="4" fillId="10" borderId="7" xfId="0" applyFont="1" applyFill="1" applyBorder="1" applyAlignment="1" applyProtection="1">
      <alignment horizontal="right"/>
    </xf>
    <xf numFmtId="0" fontId="3" fillId="10" borderId="23" xfId="0" applyFont="1" applyFill="1" applyBorder="1" applyAlignment="1" applyProtection="1">
      <alignment vertical="center"/>
      <protection locked="0"/>
    </xf>
    <xf numFmtId="0" fontId="0" fillId="0" borderId="2" xfId="0" applyFill="1" applyBorder="1" applyAlignment="1" applyProtection="1">
      <alignment horizontal="center"/>
    </xf>
    <xf numFmtId="0" fontId="3" fillId="10" borderId="0" xfId="0" applyFont="1" applyFill="1" applyBorder="1" applyAlignment="1" applyProtection="1"/>
    <xf numFmtId="0" fontId="0" fillId="10" borderId="23" xfId="0" applyFill="1" applyBorder="1" applyAlignment="1" applyProtection="1"/>
    <xf numFmtId="0" fontId="3" fillId="10" borderId="0" xfId="0" applyFont="1" applyFill="1" applyBorder="1" applyAlignment="1" applyProtection="1">
      <alignment vertical="top"/>
    </xf>
    <xf numFmtId="0" fontId="7" fillId="10" borderId="23" xfId="0" applyFont="1" applyFill="1" applyBorder="1" applyProtection="1"/>
    <xf numFmtId="0" fontId="0" fillId="0" borderId="0" xfId="0" applyFill="1" applyBorder="1" applyProtection="1"/>
    <xf numFmtId="0" fontId="0" fillId="0" borderId="12" xfId="0" applyBorder="1" applyProtection="1"/>
    <xf numFmtId="0" fontId="30" fillId="0" borderId="0" xfId="0" applyFont="1" applyAlignment="1" applyProtection="1">
      <alignment vertical="center"/>
    </xf>
    <xf numFmtId="0" fontId="4" fillId="4" borderId="28" xfId="0" applyFont="1" applyFill="1" applyBorder="1" applyAlignment="1" applyProtection="1">
      <alignment horizontal="right"/>
    </xf>
    <xf numFmtId="0" fontId="3" fillId="0" borderId="2" xfId="0" applyFont="1" applyFill="1" applyBorder="1" applyProtection="1">
      <protection locked="0"/>
    </xf>
    <xf numFmtId="0" fontId="31" fillId="4" borderId="0" xfId="0" applyFont="1" applyFill="1" applyBorder="1" applyProtection="1"/>
    <xf numFmtId="0" fontId="3" fillId="4" borderId="23" xfId="0" applyFont="1" applyFill="1" applyBorder="1" applyProtection="1"/>
    <xf numFmtId="0" fontId="4" fillId="4" borderId="28" xfId="0" applyFont="1" applyFill="1" applyBorder="1" applyAlignment="1" applyProtection="1"/>
    <xf numFmtId="0" fontId="3" fillId="4" borderId="3" xfId="0" applyFont="1" applyFill="1" applyBorder="1" applyProtection="1">
      <protection locked="0"/>
    </xf>
    <xf numFmtId="0" fontId="0" fillId="4" borderId="13" xfId="0" applyFill="1" applyBorder="1" applyProtection="1"/>
    <xf numFmtId="0" fontId="3" fillId="4" borderId="13" xfId="0" applyFont="1" applyFill="1" applyBorder="1" applyProtection="1">
      <protection locked="0"/>
    </xf>
    <xf numFmtId="0" fontId="3" fillId="4" borderId="13" xfId="0" applyFont="1" applyFill="1" applyBorder="1" applyAlignment="1" applyProtection="1">
      <alignment horizontal="right"/>
      <protection locked="0"/>
    </xf>
    <xf numFmtId="0" fontId="3" fillId="4" borderId="13" xfId="0" applyFont="1" applyFill="1" applyBorder="1" applyAlignment="1" applyProtection="1">
      <protection locked="0"/>
    </xf>
    <xf numFmtId="0" fontId="4" fillId="4" borderId="30" xfId="0" applyFont="1" applyFill="1" applyBorder="1" applyAlignment="1" applyProtection="1">
      <alignment horizontal="right"/>
    </xf>
    <xf numFmtId="0" fontId="3" fillId="4" borderId="13" xfId="0" applyFont="1" applyFill="1" applyBorder="1" applyAlignment="1" applyProtection="1">
      <alignment horizontal="right" vertical="top"/>
      <protection locked="0"/>
    </xf>
    <xf numFmtId="0" fontId="4" fillId="4" borderId="34" xfId="0" applyFont="1" applyFill="1" applyBorder="1" applyAlignment="1" applyProtection="1">
      <alignment horizontal="right"/>
    </xf>
    <xf numFmtId="0" fontId="3" fillId="4" borderId="26" xfId="0" applyFont="1" applyFill="1" applyBorder="1" applyProtection="1"/>
    <xf numFmtId="0" fontId="3" fillId="4" borderId="13" xfId="0" applyFont="1" applyFill="1" applyBorder="1" applyProtection="1"/>
    <xf numFmtId="0" fontId="0" fillId="0" borderId="29" xfId="0" applyBorder="1" applyProtection="1"/>
    <xf numFmtId="0" fontId="20" fillId="0" borderId="6" xfId="0" applyFont="1" applyFill="1" applyBorder="1" applyAlignment="1" applyProtection="1">
      <alignment vertical="center"/>
    </xf>
    <xf numFmtId="0" fontId="21" fillId="0" borderId="28" xfId="0" applyFont="1" applyFill="1" applyBorder="1" applyAlignment="1" applyProtection="1">
      <alignment horizontal="center"/>
    </xf>
    <xf numFmtId="0" fontId="5" fillId="4" borderId="35" xfId="0" applyFont="1" applyFill="1" applyBorder="1" applyAlignment="1" applyProtection="1">
      <alignment horizontal="right" vertical="center"/>
    </xf>
    <xf numFmtId="0" fontId="3" fillId="0" borderId="24" xfId="0" applyFont="1" applyBorder="1" applyAlignment="1" applyProtection="1">
      <alignment horizontal="left"/>
      <protection locked="0"/>
    </xf>
    <xf numFmtId="0" fontId="4" fillId="4" borderId="28" xfId="0" applyFont="1" applyFill="1" applyBorder="1" applyAlignment="1" applyProtection="1">
      <alignment horizontal="center"/>
    </xf>
    <xf numFmtId="0" fontId="0" fillId="4" borderId="28" xfId="0" applyFill="1" applyBorder="1" applyProtection="1"/>
    <xf numFmtId="0" fontId="7" fillId="4" borderId="28" xfId="0" applyFont="1" applyFill="1" applyBorder="1" applyAlignment="1" applyProtection="1">
      <alignment horizontal="center"/>
    </xf>
    <xf numFmtId="0" fontId="4" fillId="4" borderId="30" xfId="0" applyFont="1" applyFill="1" applyBorder="1" applyAlignment="1" applyProtection="1"/>
    <xf numFmtId="0" fontId="4" fillId="4" borderId="30" xfId="0" applyFont="1" applyFill="1" applyBorder="1" applyAlignment="1" applyProtection="1">
      <alignment wrapText="1"/>
    </xf>
    <xf numFmtId="0" fontId="0" fillId="4" borderId="30" xfId="0" applyFill="1" applyBorder="1" applyProtection="1"/>
    <xf numFmtId="0" fontId="4" fillId="10" borderId="12" xfId="0" applyFont="1" applyFill="1" applyBorder="1" applyAlignment="1" applyProtection="1">
      <alignment horizontal="right"/>
    </xf>
    <xf numFmtId="0" fontId="3" fillId="4" borderId="10" xfId="0" applyFont="1" applyFill="1" applyBorder="1" applyAlignment="1" applyProtection="1"/>
    <xf numFmtId="0" fontId="5" fillId="4" borderId="0" xfId="0" applyFont="1" applyFill="1" applyBorder="1" applyAlignment="1" applyProtection="1">
      <alignment horizontal="right"/>
    </xf>
    <xf numFmtId="0" fontId="4" fillId="4" borderId="28" xfId="0" applyFont="1" applyFill="1" applyBorder="1" applyAlignment="1" applyProtection="1">
      <alignment horizontal="right"/>
    </xf>
    <xf numFmtId="0" fontId="4" fillId="4" borderId="0" xfId="0" applyFont="1" applyFill="1" applyBorder="1" applyAlignment="1" applyProtection="1">
      <alignment horizontal="right"/>
    </xf>
    <xf numFmtId="0" fontId="3" fillId="0" borderId="2" xfId="0" applyFont="1" applyBorder="1" applyAlignment="1" applyProtection="1">
      <alignment horizontal="left"/>
      <protection locked="0"/>
    </xf>
    <xf numFmtId="0" fontId="7" fillId="4" borderId="0" xfId="0" applyFont="1" applyFill="1" applyBorder="1" applyAlignment="1" applyProtection="1">
      <alignment horizontal="left"/>
    </xf>
    <xf numFmtId="0" fontId="7" fillId="4" borderId="0" xfId="0" applyFont="1" applyFill="1" applyBorder="1" applyProtection="1"/>
    <xf numFmtId="0" fontId="10" fillId="4" borderId="0" xfId="0" applyFont="1" applyFill="1" applyBorder="1" applyProtection="1"/>
    <xf numFmtId="0" fontId="4" fillId="10" borderId="29" xfId="0" applyFont="1" applyFill="1" applyBorder="1" applyAlignment="1" applyProtection="1">
      <alignment horizontal="right"/>
    </xf>
    <xf numFmtId="0" fontId="0" fillId="10" borderId="28" xfId="0" applyFill="1" applyBorder="1" applyProtection="1"/>
    <xf numFmtId="0" fontId="4" fillId="10" borderId="28" xfId="0" applyFont="1" applyFill="1" applyBorder="1" applyProtection="1"/>
    <xf numFmtId="0" fontId="4" fillId="10" borderId="37" xfId="0" applyFont="1" applyFill="1" applyBorder="1" applyAlignment="1" applyProtection="1">
      <alignment vertical="top"/>
    </xf>
    <xf numFmtId="0" fontId="7" fillId="10" borderId="28" xfId="0" applyFont="1" applyFill="1" applyBorder="1" applyProtection="1"/>
    <xf numFmtId="0" fontId="3" fillId="10" borderId="28" xfId="0" applyFont="1" applyFill="1" applyBorder="1" applyAlignment="1" applyProtection="1">
      <alignment horizontal="center"/>
    </xf>
    <xf numFmtId="0" fontId="3" fillId="0" borderId="35" xfId="0" applyFont="1" applyFill="1" applyBorder="1" applyAlignment="1" applyProtection="1"/>
    <xf numFmtId="0" fontId="3" fillId="0" borderId="13" xfId="0" applyFont="1" applyFill="1" applyBorder="1" applyAlignment="1" applyProtection="1"/>
    <xf numFmtId="0" fontId="3" fillId="0" borderId="8" xfId="0" applyFont="1" applyFill="1" applyBorder="1" applyAlignment="1" applyProtection="1"/>
    <xf numFmtId="0" fontId="3" fillId="0" borderId="38" xfId="0" applyFont="1" applyFill="1" applyBorder="1" applyAlignment="1" applyProtection="1"/>
    <xf numFmtId="0" fontId="3" fillId="0" borderId="11" xfId="0" applyFont="1" applyFill="1" applyBorder="1" applyAlignment="1" applyProtection="1"/>
    <xf numFmtId="0" fontId="3" fillId="0" borderId="16" xfId="0" applyFont="1" applyFill="1" applyBorder="1" applyAlignment="1" applyProtection="1"/>
    <xf numFmtId="0" fontId="3" fillId="0" borderId="37" xfId="0" applyFont="1" applyFill="1" applyBorder="1" applyAlignment="1" applyProtection="1"/>
    <xf numFmtId="0" fontId="3" fillId="0" borderId="26" xfId="0" applyFont="1" applyFill="1" applyBorder="1" applyAlignment="1" applyProtection="1"/>
    <xf numFmtId="0" fontId="3" fillId="0" borderId="27" xfId="0" applyFont="1" applyFill="1" applyBorder="1" applyAlignment="1" applyProtection="1"/>
    <xf numFmtId="0" fontId="5" fillId="10" borderId="0" xfId="0" applyFont="1" applyFill="1"/>
    <xf numFmtId="0" fontId="0" fillId="10" borderId="30" xfId="0" applyFill="1" applyBorder="1" applyProtection="1"/>
    <xf numFmtId="0" fontId="0" fillId="10" borderId="4" xfId="0" applyFill="1" applyBorder="1" applyProtection="1"/>
    <xf numFmtId="0" fontId="0" fillId="10" borderId="31" xfId="0" applyFill="1" applyBorder="1" applyProtection="1"/>
    <xf numFmtId="0" fontId="4" fillId="10" borderId="0" xfId="0" applyFont="1" applyFill="1" applyAlignment="1">
      <alignment horizontal="left"/>
    </xf>
    <xf numFmtId="0" fontId="4" fillId="10" borderId="0" xfId="0" applyFont="1" applyFill="1" applyAlignment="1">
      <alignment horizontal="right"/>
    </xf>
    <xf numFmtId="0" fontId="0" fillId="10" borderId="26" xfId="0" applyFill="1" applyBorder="1"/>
    <xf numFmtId="0" fontId="0" fillId="10" borderId="13" xfId="0" applyFill="1" applyBorder="1"/>
    <xf numFmtId="0" fontId="9" fillId="15" borderId="29" xfId="0" applyFont="1" applyFill="1" applyBorder="1" applyAlignment="1">
      <alignment horizontal="center" vertical="center"/>
    </xf>
    <xf numFmtId="0" fontId="9" fillId="15" borderId="6" xfId="0" applyFont="1" applyFill="1" applyBorder="1" applyAlignment="1">
      <alignment horizontal="center" vertical="center"/>
    </xf>
    <xf numFmtId="0" fontId="9" fillId="15" borderId="21" xfId="0" applyFont="1" applyFill="1" applyBorder="1" applyAlignment="1">
      <alignment horizontal="center" vertical="center"/>
    </xf>
    <xf numFmtId="0" fontId="9" fillId="15" borderId="30" xfId="0" applyFont="1" applyFill="1" applyBorder="1" applyAlignment="1">
      <alignment horizontal="center" vertical="center"/>
    </xf>
    <xf numFmtId="0" fontId="9" fillId="15" borderId="4" xfId="0" applyFont="1" applyFill="1" applyBorder="1" applyAlignment="1">
      <alignment horizontal="center" vertical="center"/>
    </xf>
    <xf numFmtId="0" fontId="9" fillId="15" borderId="31" xfId="0" applyFont="1" applyFill="1" applyBorder="1" applyAlignment="1">
      <alignment horizontal="center" vertical="center"/>
    </xf>
    <xf numFmtId="0" fontId="3" fillId="10" borderId="26" xfId="0" applyFont="1" applyFill="1" applyBorder="1" applyAlignment="1">
      <alignment horizontal="center"/>
    </xf>
    <xf numFmtId="0" fontId="3" fillId="10" borderId="13" xfId="0" applyFont="1" applyFill="1" applyBorder="1" applyAlignment="1">
      <alignment horizontal="center"/>
    </xf>
    <xf numFmtId="0" fontId="4" fillId="0" borderId="38" xfId="0" applyFont="1" applyFill="1" applyBorder="1" applyAlignment="1" applyProtection="1">
      <alignment horizontal="left" vertical="top" wrapText="1"/>
    </xf>
    <xf numFmtId="0" fontId="4" fillId="0" borderId="11" xfId="0" applyFont="1" applyFill="1" applyBorder="1" applyAlignment="1" applyProtection="1">
      <alignment horizontal="left" vertical="top" wrapText="1"/>
    </xf>
    <xf numFmtId="0" fontId="4" fillId="0" borderId="16" xfId="0" applyFont="1" applyFill="1" applyBorder="1" applyAlignment="1" applyProtection="1">
      <alignment horizontal="left" vertical="top" wrapText="1"/>
    </xf>
    <xf numFmtId="0" fontId="4" fillId="0" borderId="28" xfId="0" applyFont="1" applyFill="1" applyBorder="1" applyAlignment="1" applyProtection="1">
      <alignment horizontal="left" vertical="top" wrapText="1"/>
    </xf>
    <xf numFmtId="0" fontId="4" fillId="0" borderId="0" xfId="0" applyFont="1" applyFill="1" applyBorder="1" applyAlignment="1" applyProtection="1">
      <alignment horizontal="left" vertical="top" wrapText="1"/>
    </xf>
    <xf numFmtId="0" fontId="4" fillId="0" borderId="7" xfId="0" applyFont="1" applyFill="1" applyBorder="1" applyAlignment="1" applyProtection="1">
      <alignment horizontal="left" vertical="top" wrapText="1"/>
    </xf>
    <xf numFmtId="0" fontId="4" fillId="0" borderId="37" xfId="0" applyFont="1" applyFill="1" applyBorder="1" applyAlignment="1" applyProtection="1">
      <alignment horizontal="left" vertical="top" wrapText="1"/>
    </xf>
    <xf numFmtId="0" fontId="4" fillId="0" borderId="26" xfId="0" applyFont="1" applyFill="1" applyBorder="1" applyAlignment="1" applyProtection="1">
      <alignment horizontal="left" vertical="top" wrapText="1"/>
    </xf>
    <xf numFmtId="0" fontId="4" fillId="0" borderId="27" xfId="0" applyFont="1" applyFill="1" applyBorder="1" applyAlignment="1" applyProtection="1">
      <alignment horizontal="left" vertical="top" wrapText="1"/>
    </xf>
    <xf numFmtId="0" fontId="9" fillId="3" borderId="32" xfId="0" applyFont="1" applyFill="1" applyBorder="1" applyAlignment="1" applyProtection="1">
      <alignment horizontal="center"/>
    </xf>
    <xf numFmtId="0" fontId="9" fillId="3" borderId="33" xfId="0" applyFont="1" applyFill="1" applyBorder="1" applyAlignment="1" applyProtection="1">
      <alignment horizontal="center"/>
    </xf>
    <xf numFmtId="0" fontId="3" fillId="0" borderId="3" xfId="0" applyFont="1" applyFill="1" applyBorder="1" applyAlignment="1" applyProtection="1">
      <alignment horizontal="center" vertical="center"/>
    </xf>
    <xf numFmtId="0" fontId="3" fillId="0" borderId="13" xfId="0" applyFont="1" applyFill="1" applyBorder="1" applyAlignment="1" applyProtection="1">
      <alignment horizontal="center" vertical="center"/>
    </xf>
    <xf numFmtId="0" fontId="3" fillId="0" borderId="22" xfId="0" applyFont="1" applyFill="1" applyBorder="1" applyAlignment="1" applyProtection="1">
      <alignment horizontal="center" vertical="center"/>
    </xf>
    <xf numFmtId="0" fontId="3" fillId="0" borderId="2" xfId="0" applyFont="1" applyFill="1" applyBorder="1" applyAlignment="1" applyProtection="1">
      <alignment horizontal="left" vertical="center" wrapText="1"/>
      <protection hidden="1"/>
    </xf>
    <xf numFmtId="0" fontId="5" fillId="4" borderId="0" xfId="0" applyFont="1" applyFill="1" applyBorder="1" applyAlignment="1" applyProtection="1">
      <alignment horizontal="right"/>
    </xf>
    <xf numFmtId="0" fontId="5" fillId="4" borderId="7" xfId="0" applyFont="1" applyFill="1" applyBorder="1" applyAlignment="1" applyProtection="1">
      <alignment horizontal="right"/>
    </xf>
    <xf numFmtId="0" fontId="4" fillId="3" borderId="29" xfId="0" applyFont="1" applyFill="1" applyBorder="1" applyProtection="1"/>
    <xf numFmtId="0" fontId="4" fillId="3" borderId="6" xfId="0" applyFont="1" applyFill="1" applyBorder="1" applyProtection="1"/>
    <xf numFmtId="0" fontId="3" fillId="0" borderId="3" xfId="0" applyFont="1" applyBorder="1" applyAlignment="1" applyProtection="1">
      <alignment horizontal="left"/>
      <protection locked="0"/>
    </xf>
    <xf numFmtId="0" fontId="3" fillId="0" borderId="8" xfId="0" applyFont="1" applyBorder="1" applyAlignment="1" applyProtection="1">
      <alignment horizontal="left"/>
      <protection locked="0"/>
    </xf>
    <xf numFmtId="0" fontId="3" fillId="0" borderId="3" xfId="0" applyFont="1" applyBorder="1" applyProtection="1">
      <protection locked="0"/>
    </xf>
    <xf numFmtId="0" fontId="3" fillId="0" borderId="8" xfId="0" applyFont="1" applyBorder="1" applyProtection="1">
      <protection locked="0"/>
    </xf>
    <xf numFmtId="0" fontId="4" fillId="3" borderId="29" xfId="0" applyFont="1" applyFill="1" applyBorder="1" applyAlignment="1" applyProtection="1">
      <alignment horizontal="left"/>
    </xf>
    <xf numFmtId="0" fontId="4" fillId="3" borderId="6" xfId="0" applyFont="1" applyFill="1" applyBorder="1" applyAlignment="1" applyProtection="1">
      <alignment horizontal="left"/>
    </xf>
    <xf numFmtId="0" fontId="4" fillId="3" borderId="0" xfId="0" applyFont="1" applyFill="1" applyBorder="1" applyAlignment="1" applyProtection="1">
      <alignment horizontal="left"/>
    </xf>
    <xf numFmtId="0" fontId="33" fillId="12" borderId="29" xfId="0" applyFont="1" applyFill="1" applyBorder="1" applyAlignment="1">
      <alignment horizontal="center" vertical="center"/>
    </xf>
    <xf numFmtId="0" fontId="33" fillId="12" borderId="6" xfId="0" applyFont="1" applyFill="1" applyBorder="1" applyAlignment="1">
      <alignment horizontal="center" vertical="center"/>
    </xf>
    <xf numFmtId="0" fontId="33" fillId="12" borderId="21" xfId="0" applyFont="1" applyFill="1" applyBorder="1" applyAlignment="1">
      <alignment horizontal="center" vertical="center"/>
    </xf>
    <xf numFmtId="0" fontId="33" fillId="12" borderId="30" xfId="0" applyFont="1" applyFill="1" applyBorder="1" applyAlignment="1">
      <alignment horizontal="center" vertical="center"/>
    </xf>
    <xf numFmtId="0" fontId="33" fillId="12" borderId="4" xfId="0" applyFont="1" applyFill="1" applyBorder="1" applyAlignment="1">
      <alignment horizontal="center" vertical="center"/>
    </xf>
    <xf numFmtId="0" fontId="33" fillId="12" borderId="31" xfId="0" applyFont="1" applyFill="1" applyBorder="1" applyAlignment="1">
      <alignment horizontal="center" vertical="center"/>
    </xf>
    <xf numFmtId="0" fontId="3" fillId="13" borderId="29" xfId="0" applyFont="1" applyFill="1" applyBorder="1" applyAlignment="1">
      <alignment horizontal="center" vertical="top" wrapText="1"/>
    </xf>
    <xf numFmtId="0" fontId="3" fillId="13" borderId="6" xfId="0" applyFont="1" applyFill="1" applyBorder="1" applyAlignment="1">
      <alignment horizontal="center" vertical="top" wrapText="1"/>
    </xf>
    <xf numFmtId="0" fontId="3" fillId="13" borderId="21" xfId="0" applyFont="1" applyFill="1" applyBorder="1" applyAlignment="1">
      <alignment horizontal="center" vertical="top" wrapText="1"/>
    </xf>
    <xf numFmtId="0" fontId="3" fillId="13" borderId="28" xfId="0" applyFont="1" applyFill="1" applyBorder="1" applyAlignment="1">
      <alignment horizontal="center" vertical="top" wrapText="1"/>
    </xf>
    <xf numFmtId="0" fontId="3" fillId="13" borderId="0" xfId="0" applyFont="1" applyFill="1" applyBorder="1" applyAlignment="1">
      <alignment horizontal="center" vertical="top" wrapText="1"/>
    </xf>
    <xf numFmtId="0" fontId="3" fillId="13" borderId="23" xfId="0" applyFont="1" applyFill="1" applyBorder="1" applyAlignment="1">
      <alignment horizontal="center" vertical="top" wrapText="1"/>
    </xf>
    <xf numFmtId="0" fontId="3" fillId="13" borderId="30" xfId="0" applyFont="1" applyFill="1" applyBorder="1" applyAlignment="1">
      <alignment horizontal="center" vertical="top" wrapText="1"/>
    </xf>
    <xf numFmtId="0" fontId="3" fillId="13" borderId="4" xfId="0" applyFont="1" applyFill="1" applyBorder="1" applyAlignment="1">
      <alignment horizontal="center" vertical="top" wrapText="1"/>
    </xf>
    <xf numFmtId="0" fontId="3" fillId="13" borderId="31" xfId="0" applyFont="1" applyFill="1" applyBorder="1" applyAlignment="1">
      <alignment horizontal="center" vertical="top" wrapText="1"/>
    </xf>
    <xf numFmtId="0" fontId="0" fillId="14" borderId="9" xfId="0" applyFill="1" applyBorder="1" applyAlignment="1" applyProtection="1">
      <alignment horizontal="center"/>
    </xf>
    <xf numFmtId="0" fontId="0" fillId="14" borderId="11" xfId="0" applyFill="1" applyBorder="1" applyAlignment="1" applyProtection="1">
      <alignment horizontal="center"/>
    </xf>
    <xf numFmtId="0" fontId="0" fillId="14" borderId="16" xfId="0" applyFill="1" applyBorder="1" applyAlignment="1" applyProtection="1">
      <alignment horizontal="center"/>
    </xf>
    <xf numFmtId="0" fontId="0" fillId="14" borderId="25" xfId="0" applyFill="1" applyBorder="1" applyAlignment="1" applyProtection="1">
      <alignment horizontal="center"/>
    </xf>
    <xf numFmtId="0" fontId="0" fillId="14" borderId="26" xfId="0" applyFill="1" applyBorder="1" applyAlignment="1" applyProtection="1">
      <alignment horizontal="center"/>
    </xf>
    <xf numFmtId="0" fontId="0" fillId="14" borderId="27" xfId="0" applyFill="1" applyBorder="1" applyAlignment="1" applyProtection="1">
      <alignment horizontal="center"/>
    </xf>
    <xf numFmtId="0" fontId="10" fillId="0" borderId="0" xfId="0" applyFont="1" applyAlignment="1" applyProtection="1">
      <alignment vertical="top" wrapText="1"/>
    </xf>
    <xf numFmtId="0" fontId="4" fillId="13" borderId="38" xfId="0" applyFont="1" applyFill="1" applyBorder="1" applyAlignment="1" applyProtection="1">
      <alignment horizontal="left" vertical="top" wrapText="1"/>
      <protection locked="0"/>
    </xf>
    <xf numFmtId="0" fontId="4" fillId="13" borderId="11" xfId="0" applyFont="1" applyFill="1" applyBorder="1" applyAlignment="1" applyProtection="1">
      <alignment horizontal="left" vertical="top" wrapText="1"/>
      <protection locked="0"/>
    </xf>
    <xf numFmtId="0" fontId="4" fillId="13" borderId="28" xfId="0" applyFont="1" applyFill="1" applyBorder="1" applyAlignment="1" applyProtection="1">
      <alignment horizontal="left" vertical="top" wrapText="1"/>
      <protection locked="0"/>
    </xf>
    <xf numFmtId="0" fontId="4" fillId="13" borderId="0" xfId="0" applyFont="1" applyFill="1" applyBorder="1" applyAlignment="1" applyProtection="1">
      <alignment horizontal="left" vertical="top" wrapText="1"/>
      <protection locked="0"/>
    </xf>
    <xf numFmtId="0" fontId="4" fillId="13" borderId="37" xfId="0" applyFont="1" applyFill="1" applyBorder="1" applyAlignment="1" applyProtection="1">
      <alignment horizontal="left" vertical="top" wrapText="1"/>
      <protection locked="0"/>
    </xf>
    <xf numFmtId="0" fontId="4" fillId="13" borderId="26" xfId="0" applyFont="1" applyFill="1" applyBorder="1" applyAlignment="1" applyProtection="1">
      <alignment horizontal="left" vertical="top" wrapText="1"/>
      <protection locked="0"/>
    </xf>
    <xf numFmtId="0" fontId="5" fillId="3" borderId="29" xfId="0" applyFont="1" applyFill="1" applyBorder="1" applyProtection="1"/>
    <xf numFmtId="0" fontId="5" fillId="3" borderId="6" xfId="0" applyFont="1" applyFill="1" applyBorder="1" applyProtection="1"/>
    <xf numFmtId="0" fontId="4" fillId="3" borderId="0" xfId="0" applyFont="1" applyFill="1" applyBorder="1" applyProtection="1"/>
    <xf numFmtId="0" fontId="4" fillId="3" borderId="28" xfId="0" applyFont="1" applyFill="1" applyBorder="1" applyAlignment="1" applyProtection="1">
      <alignment vertical="center"/>
    </xf>
    <xf numFmtId="0" fontId="4" fillId="3" borderId="0" xfId="0" applyFont="1" applyFill="1" applyBorder="1" applyAlignment="1" applyProtection="1">
      <alignment vertical="center"/>
    </xf>
    <xf numFmtId="0" fontId="3" fillId="0" borderId="2" xfId="0" applyFont="1" applyBorder="1" applyProtection="1">
      <protection locked="0"/>
    </xf>
    <xf numFmtId="0" fontId="4" fillId="3" borderId="28" xfId="0" applyFont="1" applyFill="1" applyBorder="1" applyProtection="1"/>
    <xf numFmtId="0" fontId="3" fillId="0" borderId="9" xfId="0" applyFont="1" applyBorder="1" applyAlignment="1" applyProtection="1">
      <alignment vertical="top" wrapText="1"/>
      <protection locked="0"/>
    </xf>
    <xf numFmtId="0" fontId="3" fillId="0" borderId="11" xfId="0" applyFont="1" applyBorder="1" applyAlignment="1" applyProtection="1">
      <alignment vertical="top" wrapText="1"/>
      <protection locked="0"/>
    </xf>
    <xf numFmtId="0" fontId="3" fillId="0" borderId="25" xfId="0" applyFont="1" applyBorder="1" applyAlignment="1" applyProtection="1">
      <alignment vertical="top" wrapText="1"/>
      <protection locked="0"/>
    </xf>
    <xf numFmtId="0" fontId="3" fillId="0" borderId="26" xfId="0" applyFont="1" applyBorder="1" applyAlignment="1" applyProtection="1">
      <alignment vertical="top" wrapText="1"/>
      <protection locked="0"/>
    </xf>
    <xf numFmtId="0" fontId="4" fillId="4" borderId="28" xfId="0" applyFont="1" applyFill="1" applyBorder="1" applyAlignment="1" applyProtection="1">
      <alignment horizontal="right"/>
    </xf>
    <xf numFmtId="0" fontId="4" fillId="4" borderId="0" xfId="0" applyFont="1" applyFill="1" applyBorder="1" applyAlignment="1" applyProtection="1">
      <alignment horizontal="right"/>
    </xf>
    <xf numFmtId="0" fontId="13" fillId="0" borderId="3" xfId="5" applyFont="1" applyBorder="1" applyAlignment="1" applyProtection="1">
      <alignment horizontal="left"/>
      <protection locked="0"/>
    </xf>
    <xf numFmtId="0" fontId="13" fillId="0" borderId="13" xfId="5" applyFont="1" applyBorder="1" applyAlignment="1" applyProtection="1">
      <alignment horizontal="left"/>
      <protection locked="0"/>
    </xf>
    <xf numFmtId="0" fontId="13" fillId="0" borderId="8" xfId="5" applyFont="1" applyBorder="1" applyAlignment="1" applyProtection="1">
      <alignment horizontal="left"/>
      <protection locked="0"/>
    </xf>
    <xf numFmtId="0" fontId="3" fillId="0" borderId="3" xfId="0" applyFont="1" applyFill="1" applyBorder="1" applyAlignment="1" applyProtection="1">
      <alignment horizontal="left"/>
      <protection locked="0"/>
    </xf>
    <xf numFmtId="0" fontId="3" fillId="0" borderId="8" xfId="0" applyFont="1" applyFill="1" applyBorder="1" applyAlignment="1" applyProtection="1">
      <alignment horizontal="left"/>
      <protection locked="0"/>
    </xf>
    <xf numFmtId="0" fontId="4" fillId="4" borderId="36" xfId="0" applyFont="1" applyFill="1" applyBorder="1" applyAlignment="1" applyProtection="1">
      <alignment horizontal="right" wrapText="1"/>
    </xf>
    <xf numFmtId="0" fontId="7" fillId="4" borderId="7" xfId="0" applyFont="1" applyFill="1" applyBorder="1" applyAlignment="1" applyProtection="1">
      <alignment horizontal="right" vertical="top" wrapText="1"/>
    </xf>
    <xf numFmtId="0" fontId="4" fillId="4" borderId="4" xfId="0" applyFont="1" applyFill="1" applyBorder="1" applyAlignment="1" applyProtection="1">
      <alignment horizontal="right" wrapText="1"/>
    </xf>
    <xf numFmtId="0" fontId="11" fillId="4" borderId="14" xfId="5" applyFont="1" applyFill="1" applyBorder="1" applyAlignment="1" applyProtection="1">
      <alignment horizontal="right"/>
    </xf>
    <xf numFmtId="0" fontId="11" fillId="4" borderId="4" xfId="5" applyFont="1" applyFill="1" applyBorder="1" applyAlignment="1" applyProtection="1">
      <alignment horizontal="right"/>
    </xf>
    <xf numFmtId="0" fontId="12" fillId="4" borderId="0" xfId="5" applyFill="1" applyBorder="1" applyAlignment="1" applyProtection="1">
      <alignment horizontal="left"/>
      <protection locked="0"/>
    </xf>
    <xf numFmtId="0" fontId="6" fillId="2" borderId="4" xfId="0" applyFont="1" applyFill="1" applyBorder="1" applyAlignment="1" applyProtection="1">
      <alignment horizontal="right"/>
    </xf>
    <xf numFmtId="0" fontId="9" fillId="3" borderId="6" xfId="0" applyFont="1" applyFill="1" applyBorder="1" applyProtection="1"/>
    <xf numFmtId="0" fontId="7" fillId="0" borderId="0" xfId="0" applyFont="1" applyAlignment="1" applyProtection="1">
      <alignment vertical="top" wrapText="1"/>
    </xf>
    <xf numFmtId="0" fontId="10" fillId="0" borderId="0" xfId="0" applyFont="1" applyAlignment="1" applyProtection="1">
      <alignment vertical="top"/>
    </xf>
    <xf numFmtId="0" fontId="10" fillId="0" borderId="0" xfId="0" applyFont="1" applyAlignment="1" applyProtection="1">
      <alignment wrapText="1"/>
    </xf>
    <xf numFmtId="0" fontId="7" fillId="0" borderId="0" xfId="0" applyFont="1" applyProtection="1"/>
    <xf numFmtId="0" fontId="10" fillId="0" borderId="0" xfId="0" applyFont="1" applyBorder="1" applyAlignment="1" applyProtection="1">
      <alignment horizontal="left" vertical="top" wrapText="1"/>
    </xf>
    <xf numFmtId="0" fontId="9" fillId="3" borderId="0" xfId="0" applyFont="1" applyFill="1" applyBorder="1" applyProtection="1"/>
    <xf numFmtId="0" fontId="10" fillId="0" borderId="4" xfId="0" applyFont="1" applyBorder="1" applyAlignment="1" applyProtection="1">
      <alignment vertical="top"/>
    </xf>
    <xf numFmtId="0" fontId="3" fillId="0" borderId="2" xfId="0" applyFont="1" applyBorder="1" applyAlignment="1" applyProtection="1">
      <alignment horizontal="left"/>
      <protection locked="0"/>
    </xf>
    <xf numFmtId="0" fontId="18" fillId="0" borderId="0" xfId="0" applyFont="1" applyAlignment="1" applyProtection="1">
      <alignment horizontal="left" vertical="center" wrapText="1"/>
    </xf>
    <xf numFmtId="0" fontId="4" fillId="4" borderId="7" xfId="0" applyFont="1" applyFill="1" applyBorder="1" applyAlignment="1" applyProtection="1">
      <alignment horizontal="right"/>
    </xf>
    <xf numFmtId="0" fontId="7" fillId="0" borderId="0" xfId="0" applyFont="1" applyAlignment="1" applyProtection="1">
      <alignment vertical="top"/>
    </xf>
    <xf numFmtId="0" fontId="7" fillId="0" borderId="4" xfId="0" applyFont="1" applyBorder="1" applyAlignment="1" applyProtection="1">
      <alignment vertical="top"/>
    </xf>
    <xf numFmtId="0" fontId="10" fillId="0" borderId="0" xfId="0" applyFont="1" applyFill="1" applyBorder="1" applyProtection="1"/>
    <xf numFmtId="0" fontId="10" fillId="0" borderId="0" xfId="0" applyFont="1" applyAlignment="1" applyProtection="1">
      <alignment horizontal="left" vertical="top"/>
    </xf>
    <xf numFmtId="0" fontId="10" fillId="0" borderId="4" xfId="0" applyFont="1" applyBorder="1" applyAlignment="1" applyProtection="1">
      <alignment horizontal="left" vertical="top"/>
    </xf>
    <xf numFmtId="0" fontId="7" fillId="0" borderId="0" xfId="0" applyFont="1" applyAlignment="1" applyProtection="1">
      <alignment horizontal="left" vertical="top" wrapText="1"/>
    </xf>
    <xf numFmtId="0" fontId="17" fillId="0" borderId="0" xfId="0" applyFont="1" applyAlignment="1" applyProtection="1">
      <alignment horizontal="left" vertical="center" wrapText="1"/>
    </xf>
    <xf numFmtId="0" fontId="0" fillId="0" borderId="0" xfId="0" applyAlignment="1" applyProtection="1">
      <alignment horizontal="center"/>
    </xf>
    <xf numFmtId="0" fontId="20" fillId="0" borderId="6" xfId="0" applyFont="1" applyFill="1" applyBorder="1" applyAlignment="1" applyProtection="1">
      <alignment horizontal="right"/>
    </xf>
    <xf numFmtId="0" fontId="25" fillId="0" borderId="0" xfId="0" applyFont="1" applyBorder="1" applyAlignment="1" applyProtection="1">
      <alignment horizontal="center" vertical="top" wrapText="1"/>
    </xf>
    <xf numFmtId="0" fontId="20" fillId="0" borderId="0" xfId="0" applyFont="1" applyFill="1" applyBorder="1" applyAlignment="1" applyProtection="1">
      <alignment vertical="top"/>
    </xf>
    <xf numFmtId="0" fontId="7" fillId="4" borderId="12" xfId="0" applyFont="1" applyFill="1" applyBorder="1" applyAlignment="1" applyProtection="1">
      <alignment horizontal="left"/>
    </xf>
    <xf numFmtId="0" fontId="7" fillId="4" borderId="0" xfId="0" applyFont="1" applyFill="1" applyBorder="1" applyAlignment="1" applyProtection="1">
      <alignment horizontal="left"/>
    </xf>
    <xf numFmtId="0" fontId="6" fillId="2" borderId="30" xfId="0" applyFont="1" applyFill="1" applyBorder="1" applyAlignment="1" applyProtection="1"/>
    <xf numFmtId="0" fontId="6" fillId="2" borderId="4" xfId="0" applyFont="1" applyFill="1" applyBorder="1" applyAlignment="1" applyProtection="1"/>
    <xf numFmtId="0" fontId="15" fillId="3" borderId="6" xfId="0" applyFont="1" applyFill="1" applyBorder="1" applyProtection="1"/>
    <xf numFmtId="0" fontId="3" fillId="0" borderId="13" xfId="0" applyFont="1" applyBorder="1" applyAlignment="1" applyProtection="1">
      <alignment horizontal="left"/>
      <protection locked="0"/>
    </xf>
    <xf numFmtId="0" fontId="4" fillId="4" borderId="29" xfId="0" applyFont="1" applyFill="1" applyBorder="1" applyAlignment="1" applyProtection="1">
      <alignment horizontal="center" vertical="center" wrapText="1"/>
    </xf>
    <xf numFmtId="0" fontId="4" fillId="4" borderId="6" xfId="0" applyFont="1" applyFill="1" applyBorder="1" applyAlignment="1" applyProtection="1">
      <alignment horizontal="center" vertical="center" wrapText="1"/>
    </xf>
    <xf numFmtId="0" fontId="4" fillId="4" borderId="28" xfId="0" applyFont="1" applyFill="1" applyBorder="1" applyAlignment="1" applyProtection="1">
      <alignment horizontal="left"/>
    </xf>
    <xf numFmtId="0" fontId="4" fillId="4" borderId="0" xfId="0" applyFont="1" applyFill="1" applyBorder="1" applyAlignment="1" applyProtection="1">
      <alignment horizontal="left"/>
    </xf>
    <xf numFmtId="0" fontId="13" fillId="0" borderId="2" xfId="5" applyFont="1" applyBorder="1" applyProtection="1">
      <protection locked="0"/>
    </xf>
    <xf numFmtId="0" fontId="10" fillId="4" borderId="28" xfId="0" applyFont="1" applyFill="1" applyBorder="1" applyAlignment="1" applyProtection="1">
      <alignment horizontal="left" vertical="center"/>
    </xf>
    <xf numFmtId="0" fontId="10" fillId="4" borderId="0" xfId="0" applyFont="1" applyFill="1" applyBorder="1" applyAlignment="1" applyProtection="1">
      <alignment horizontal="left" vertical="center"/>
    </xf>
    <xf numFmtId="0" fontId="34" fillId="3" borderId="37" xfId="0" applyFont="1" applyFill="1" applyBorder="1" applyAlignment="1" applyProtection="1">
      <alignment horizontal="left"/>
    </xf>
    <xf numFmtId="0" fontId="34" fillId="3" borderId="26" xfId="0" applyFont="1" applyFill="1" applyBorder="1" applyAlignment="1" applyProtection="1">
      <alignment horizontal="left"/>
    </xf>
    <xf numFmtId="0" fontId="22" fillId="5" borderId="0" xfId="6" applyBorder="1" applyAlignment="1" applyProtection="1">
      <alignment horizontal="center"/>
    </xf>
    <xf numFmtId="0" fontId="35" fillId="10" borderId="0" xfId="0" applyFont="1" applyFill="1" applyBorder="1" applyAlignment="1" applyProtection="1">
      <alignment horizontal="right" vertical="center"/>
    </xf>
    <xf numFmtId="0" fontId="3" fillId="16" borderId="3" xfId="0" applyFont="1" applyFill="1" applyBorder="1" applyAlignment="1" applyProtection="1">
      <alignment horizontal="left" vertical="center"/>
    </xf>
    <xf numFmtId="0" fontId="3" fillId="16" borderId="13" xfId="0" applyFont="1" applyFill="1" applyBorder="1" applyAlignment="1" applyProtection="1">
      <alignment horizontal="left" vertical="center"/>
    </xf>
    <xf numFmtId="0" fontId="3" fillId="16" borderId="22" xfId="0" applyFont="1" applyFill="1" applyBorder="1" applyAlignment="1" applyProtection="1">
      <alignment horizontal="left" vertical="center"/>
    </xf>
  </cellXfs>
  <cellStyles count="9">
    <cellStyle name="20% - Accent1" xfId="7" builtinId="30"/>
    <cellStyle name="60% - Accent1" xfId="8" builtinId="32"/>
    <cellStyle name="Accent1" xfId="6" builtinId="29"/>
    <cellStyle name="Hyperlink" xfId="5" builtinId="8"/>
    <cellStyle name="Normal" xfId="0" builtinId="0"/>
    <cellStyle name="Normal 10" xfId="4" xr:uid="{00000000-0005-0000-0000-000006000000}"/>
    <cellStyle name="Normal 2" xfId="2" xr:uid="{00000000-0005-0000-0000-000007000000}"/>
    <cellStyle name="Normal 3" xfId="3" xr:uid="{00000000-0005-0000-0000-000008000000}"/>
    <cellStyle name="Percent" xfId="1" builtinId="5"/>
  </cellStyles>
  <dxfs count="4">
    <dxf>
      <font>
        <b/>
        <i val="0"/>
        <color theme="1"/>
      </font>
      <fill>
        <patternFill patternType="none">
          <bgColor auto="1"/>
        </patternFill>
      </fill>
      <border>
        <left style="thin">
          <color auto="1"/>
        </left>
        <right style="thin">
          <color auto="1"/>
        </right>
        <top style="thin">
          <color auto="1"/>
        </top>
        <bottom style="thin">
          <color auto="1"/>
        </bottom>
        <vertical/>
        <horizontal/>
      </border>
    </dxf>
    <dxf>
      <fill>
        <patternFill patternType="none">
          <bgColor auto="1"/>
        </patternFill>
      </fill>
      <border>
        <left style="thin">
          <color auto="1"/>
        </left>
        <right style="thin">
          <color auto="1"/>
        </right>
        <top style="thin">
          <color auto="1"/>
        </top>
        <bottom style="thin">
          <color auto="1"/>
        </bottom>
        <vertical/>
        <horizontal/>
      </border>
    </dxf>
    <dxf>
      <font>
        <color theme="7" tint="0.79998168889431442"/>
      </font>
      <fill>
        <patternFill>
          <bgColor theme="7" tint="0.79998168889431442"/>
        </patternFill>
      </fill>
      <border>
        <left/>
        <right/>
        <top/>
        <bottom/>
        <vertical/>
        <horizontal/>
      </border>
    </dxf>
    <dxf>
      <font>
        <b/>
        <i val="0"/>
        <strike val="0"/>
        <color theme="1"/>
      </font>
      <fill>
        <patternFill patternType="none">
          <bgColor auto="1"/>
        </patternFill>
      </fill>
      <border>
        <left style="thin">
          <color auto="1"/>
        </left>
        <right style="thin">
          <color auto="1"/>
        </right>
        <top style="thin">
          <color auto="1"/>
        </top>
        <bottom style="thin">
          <color auto="1"/>
        </bottom>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fmlaLink="$L$55" lockText="1" noThreeD="1"/>
</file>

<file path=xl/ctrlProps/ctrlProp11.xml><?xml version="1.0" encoding="utf-8"?>
<formControlPr xmlns="http://schemas.microsoft.com/office/spreadsheetml/2009/9/main" objectType="CheckBox" fmlaLink="$M$55"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L$52" lockText="1" noThreeD="1"/>
</file>

<file path=xl/ctrlProps/ctrlProp4.xml><?xml version="1.0" encoding="utf-8"?>
<formControlPr xmlns="http://schemas.microsoft.com/office/spreadsheetml/2009/9/main" objectType="CheckBox" fmlaLink="$M$52"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fmlaLink="$L$53"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fmlaLink="$L$54"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19050</xdr:rowOff>
    </xdr:from>
    <xdr:to>
      <xdr:col>0</xdr:col>
      <xdr:colOff>1013783</xdr:colOff>
      <xdr:row>1</xdr:row>
      <xdr:rowOff>238125</xdr:rowOff>
    </xdr:to>
    <xdr:pic>
      <xdr:nvPicPr>
        <xdr:cNvPr id="11" name="Picture 10">
          <a:extLst>
            <a:ext uri="{FF2B5EF4-FFF2-40B4-BE49-F238E27FC236}">
              <a16:creationId xmlns:a16="http://schemas.microsoft.com/office/drawing/2014/main" id="{00000000-0008-0000-0000-00000B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7902" t="7971" r="4071" b="15217"/>
        <a:stretch/>
      </xdr:blipFill>
      <xdr:spPr>
        <a:xfrm>
          <a:off x="47625" y="19050"/>
          <a:ext cx="966158" cy="457200"/>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xdr:col>
          <xdr:colOff>400050</xdr:colOff>
          <xdr:row>3</xdr:row>
          <xdr:rowOff>0</xdr:rowOff>
        </xdr:from>
        <xdr:to>
          <xdr:col>1</xdr:col>
          <xdr:colOff>666750</xdr:colOff>
          <xdr:row>3</xdr:row>
          <xdr:rowOff>219075</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400050</xdr:colOff>
          <xdr:row>3</xdr:row>
          <xdr:rowOff>0</xdr:rowOff>
        </xdr:from>
        <xdr:to>
          <xdr:col>4</xdr:col>
          <xdr:colOff>666750</xdr:colOff>
          <xdr:row>3</xdr:row>
          <xdr:rowOff>219075</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57</xdr:row>
          <xdr:rowOff>0</xdr:rowOff>
        </xdr:from>
        <xdr:to>
          <xdr:col>1</xdr:col>
          <xdr:colOff>714375</xdr:colOff>
          <xdr:row>58</xdr:row>
          <xdr:rowOff>28575</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All-grain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xdr:colOff>
          <xdr:row>57</xdr:row>
          <xdr:rowOff>0</xdr:rowOff>
        </xdr:from>
        <xdr:to>
          <xdr:col>4</xdr:col>
          <xdr:colOff>800100</xdr:colOff>
          <xdr:row>58</xdr:row>
          <xdr:rowOff>28575</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Gluten free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57</xdr:row>
          <xdr:rowOff>0</xdr:rowOff>
        </xdr:from>
        <xdr:to>
          <xdr:col>5</xdr:col>
          <xdr:colOff>866775</xdr:colOff>
          <xdr:row>58</xdr:row>
          <xdr:rowOff>28575</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 Barley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58</xdr:row>
          <xdr:rowOff>0</xdr:rowOff>
        </xdr:from>
        <xdr:to>
          <xdr:col>1</xdr:col>
          <xdr:colOff>714375</xdr:colOff>
          <xdr:row>59</xdr:row>
          <xdr:rowOff>28575</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 sugar adjuncts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57</xdr:row>
          <xdr:rowOff>180975</xdr:rowOff>
        </xdr:from>
        <xdr:to>
          <xdr:col>4</xdr:col>
          <xdr:colOff>800100</xdr:colOff>
          <xdr:row>59</xdr:row>
          <xdr:rowOff>19050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Corn/Rice/Malt etc. extracts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59</xdr:row>
          <xdr:rowOff>0</xdr:rowOff>
        </xdr:from>
        <xdr:to>
          <xdr:col>2</xdr:col>
          <xdr:colOff>209550</xdr:colOff>
          <xdr:row>60</xdr:row>
          <xdr:rowOff>38100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100% fresh and/or hop pellets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59</xdr:row>
          <xdr:rowOff>0</xdr:rowOff>
        </xdr:from>
        <xdr:to>
          <xdr:col>4</xdr:col>
          <xdr:colOff>609600</xdr:colOff>
          <xdr:row>60</xdr:row>
          <xdr:rowOff>28575</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Oils/Extracts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152400</xdr:colOff>
          <xdr:row>59</xdr:row>
          <xdr:rowOff>161925</xdr:rowOff>
        </xdr:from>
        <xdr:to>
          <xdr:col>4</xdr:col>
          <xdr:colOff>790575</xdr:colOff>
          <xdr:row>61</xdr:row>
          <xdr:rowOff>38100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Actual ingredients (ie fruit/vanilla/honey/100% fresh and/or hop pellets)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59</xdr:row>
          <xdr:rowOff>180975</xdr:rowOff>
        </xdr:from>
        <xdr:to>
          <xdr:col>6</xdr:col>
          <xdr:colOff>381000</xdr:colOff>
          <xdr:row>61</xdr:row>
          <xdr:rowOff>19050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Natural/Artificial extracts</a:t>
              </a:r>
            </a:p>
          </xdr:txBody>
        </xdr:sp>
        <xdr:clientData/>
      </xdr:twoCellAnchor>
    </mc:Choice>
    <mc:Fallback/>
  </mc:AlternateContent>
  <xdr:twoCellAnchor>
    <xdr:from>
      <xdr:col>8</xdr:col>
      <xdr:colOff>885825</xdr:colOff>
      <xdr:row>65</xdr:row>
      <xdr:rowOff>19049</xdr:rowOff>
    </xdr:from>
    <xdr:to>
      <xdr:col>14</xdr:col>
      <xdr:colOff>200025</xdr:colOff>
      <xdr:row>70</xdr:row>
      <xdr:rowOff>28574</xdr:rowOff>
    </xdr:to>
    <xdr:sp macro="" textlink="">
      <xdr:nvSpPr>
        <xdr:cNvPr id="14" name="Rectangle: Rounded Corners 13">
          <a:extLst>
            <a:ext uri="{FF2B5EF4-FFF2-40B4-BE49-F238E27FC236}">
              <a16:creationId xmlns:a16="http://schemas.microsoft.com/office/drawing/2014/main" id="{00000000-0008-0000-0000-00000E000000}"/>
            </a:ext>
          </a:extLst>
        </xdr:cNvPr>
        <xdr:cNvSpPr/>
      </xdr:nvSpPr>
      <xdr:spPr>
        <a:xfrm>
          <a:off x="10267950" y="12792074"/>
          <a:ext cx="4867275" cy="1019175"/>
        </a:xfrm>
        <a:prstGeom prst="roundRect">
          <a:avLst/>
        </a:prstGeom>
        <a:noFill/>
        <a:ln w="57150">
          <a:solidFill>
            <a:srgbClr val="FF0000"/>
          </a:solidFill>
        </a:ln>
      </xdr:spPr>
      <xdr:style>
        <a:lnRef idx="1">
          <a:schemeClr val="accent5"/>
        </a:lnRef>
        <a:fillRef idx="2">
          <a:schemeClr val="accent5"/>
        </a:fillRef>
        <a:effectRef idx="1">
          <a:schemeClr val="accent5"/>
        </a:effectRef>
        <a:fontRef idx="minor">
          <a:schemeClr val="dk1"/>
        </a:fontRef>
      </xdr:style>
      <xdr:txBody>
        <a:bodyPr vertOverflow="clip" horzOverflow="clip" rtlCol="0" anchor="t"/>
        <a:lstStyle/>
        <a:p>
          <a:pPr algn="l"/>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3" Type="http://schemas.openxmlformats.org/officeDocument/2006/relationships/drawing" Target="../drawings/drawing1.xml"/><Relationship Id="rId7" Type="http://schemas.openxmlformats.org/officeDocument/2006/relationships/ctrlProp" Target="../ctrlProps/ctrlProp3.xml"/><Relationship Id="rId12" Type="http://schemas.openxmlformats.org/officeDocument/2006/relationships/ctrlProp" Target="../ctrlProps/ctrlProp8.xml"/><Relationship Id="rId2" Type="http://schemas.openxmlformats.org/officeDocument/2006/relationships/printerSettings" Target="../printerSettings/printerSettings1.bin"/><Relationship Id="rId1" Type="http://schemas.openxmlformats.org/officeDocument/2006/relationships/hyperlink" Target="https://www.mbllpartners.ca/node/9236" TargetMode="External"/><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5" Type="http://schemas.openxmlformats.org/officeDocument/2006/relationships/ctrlProp" Target="../ctrlProps/ctrlProp11.xml"/><Relationship Id="rId10" Type="http://schemas.openxmlformats.org/officeDocument/2006/relationships/ctrlProp" Target="../ctrlProps/ctrlProp6.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F147"/>
  <sheetViews>
    <sheetView tabSelected="1" zoomScaleNormal="100" zoomScaleSheetLayoutView="120" workbookViewId="0">
      <selection activeCell="B5" sqref="B5:C5"/>
    </sheetView>
  </sheetViews>
  <sheetFormatPr defaultColWidth="0" defaultRowHeight="15" zeroHeight="1" x14ac:dyDescent="0.25"/>
  <cols>
    <col min="1" max="1" width="31.5703125" style="16" customWidth="1"/>
    <col min="2" max="2" width="25.7109375" style="16" customWidth="1"/>
    <col min="3" max="3" width="16.42578125" style="16" customWidth="1"/>
    <col min="4" max="4" width="1.140625" style="16" customWidth="1"/>
    <col min="5" max="5" width="16.28515625" style="16" customWidth="1"/>
    <col min="6" max="6" width="16.7109375" style="16" customWidth="1"/>
    <col min="7" max="7" width="20.5703125" style="16" customWidth="1"/>
    <col min="8" max="8" width="12.28515625" style="16" customWidth="1"/>
    <col min="9" max="9" width="14.7109375" style="61" hidden="1" customWidth="1"/>
    <col min="10" max="10" width="18" style="61" hidden="1" customWidth="1"/>
    <col min="11" max="11" width="9.140625" style="61" hidden="1" customWidth="1"/>
    <col min="12" max="12" width="23.140625" style="61" hidden="1" customWidth="1"/>
    <col min="13" max="15" width="9.140625" style="61" hidden="1" customWidth="1"/>
    <col min="16" max="16" width="9.140625" hidden="1" customWidth="1"/>
    <col min="17" max="32" width="9.140625" hidden="1"/>
    <col min="33" max="16384" width="9.140625" style="16" hidden="1"/>
  </cols>
  <sheetData>
    <row r="1" spans="1:32" ht="18.75" x14ac:dyDescent="0.3">
      <c r="A1" s="162"/>
      <c r="B1" s="163" t="s">
        <v>35</v>
      </c>
      <c r="C1" s="163"/>
      <c r="D1" s="163"/>
      <c r="E1" s="163"/>
      <c r="F1" s="311" t="s">
        <v>131</v>
      </c>
      <c r="G1" s="311"/>
      <c r="H1" s="311"/>
      <c r="I1" s="182" t="s">
        <v>368</v>
      </c>
      <c r="J1" s="103"/>
      <c r="K1" s="104"/>
      <c r="L1" s="105" t="s">
        <v>318</v>
      </c>
      <c r="M1" s="106"/>
      <c r="N1" s="107"/>
      <c r="O1" s="108"/>
    </row>
    <row r="2" spans="1:32" ht="27.75" customHeight="1" thickBot="1" x14ac:dyDescent="0.3">
      <c r="A2" s="164"/>
      <c r="B2" s="313" t="s">
        <v>387</v>
      </c>
      <c r="C2" s="313"/>
      <c r="D2" s="313"/>
      <c r="E2" s="313"/>
      <c r="F2" s="312" t="s">
        <v>134</v>
      </c>
      <c r="G2" s="312"/>
      <c r="H2" s="312"/>
      <c r="I2" s="134" t="s">
        <v>316</v>
      </c>
      <c r="J2" s="110"/>
      <c r="K2" s="111"/>
      <c r="L2" s="112" t="s">
        <v>317</v>
      </c>
      <c r="M2" s="224"/>
      <c r="N2" s="225"/>
      <c r="O2" s="226"/>
    </row>
    <row r="3" spans="1:32" ht="15" customHeight="1" x14ac:dyDescent="0.25">
      <c r="A3" s="267" t="s">
        <v>0</v>
      </c>
      <c r="B3" s="268"/>
      <c r="C3" s="268"/>
      <c r="D3" s="268"/>
      <c r="E3" s="268"/>
      <c r="F3" s="268"/>
      <c r="G3" s="268"/>
      <c r="H3" s="268"/>
      <c r="I3" s="134" t="s">
        <v>369</v>
      </c>
      <c r="J3" s="113"/>
      <c r="K3" s="114"/>
      <c r="L3" s="112" t="s">
        <v>370</v>
      </c>
      <c r="M3" s="224"/>
      <c r="N3" s="225"/>
      <c r="O3" s="226"/>
    </row>
    <row r="4" spans="1:32" s="61" customFormat="1" ht="18.75" x14ac:dyDescent="0.3">
      <c r="A4" s="165" t="s">
        <v>334</v>
      </c>
      <c r="B4" s="73"/>
      <c r="C4" s="87" t="s">
        <v>335</v>
      </c>
      <c r="D4" s="74"/>
      <c r="E4" s="75"/>
      <c r="F4" s="76"/>
      <c r="G4" s="76"/>
      <c r="H4" s="76"/>
      <c r="I4" s="134" t="s">
        <v>371</v>
      </c>
      <c r="J4" s="110"/>
      <c r="K4" s="115"/>
      <c r="L4" s="116"/>
      <c r="M4" s="117"/>
      <c r="N4" s="118"/>
      <c r="O4" s="119"/>
      <c r="P4" s="60"/>
      <c r="Q4" s="60"/>
      <c r="R4" s="60"/>
      <c r="S4" s="60"/>
      <c r="T4" s="60"/>
      <c r="U4" s="60"/>
      <c r="V4" s="60"/>
      <c r="W4" s="60"/>
      <c r="X4" s="60"/>
      <c r="Y4" s="60"/>
      <c r="Z4" s="60"/>
      <c r="AA4" s="60"/>
      <c r="AB4" s="60"/>
      <c r="AC4" s="60"/>
      <c r="AD4" s="60"/>
      <c r="AE4" s="60"/>
      <c r="AF4" s="60"/>
    </row>
    <row r="5" spans="1:32" x14ac:dyDescent="0.25">
      <c r="A5" s="176" t="s">
        <v>1</v>
      </c>
      <c r="B5" s="232"/>
      <c r="C5" s="233"/>
      <c r="D5" s="65"/>
      <c r="E5" s="54"/>
      <c r="F5" s="54"/>
      <c r="G5" s="177"/>
      <c r="H5" s="66"/>
      <c r="I5" s="134"/>
      <c r="J5" s="120"/>
      <c r="K5" s="120"/>
      <c r="L5" s="116"/>
      <c r="M5" s="117"/>
      <c r="N5" s="118"/>
      <c r="O5" s="119"/>
    </row>
    <row r="6" spans="1:32" x14ac:dyDescent="0.25">
      <c r="A6" s="176" t="s">
        <v>2</v>
      </c>
      <c r="B6" s="166"/>
      <c r="C6" s="177" t="s">
        <v>311</v>
      </c>
      <c r="D6" s="177"/>
      <c r="E6" s="71"/>
      <c r="F6" s="59" t="s">
        <v>23</v>
      </c>
      <c r="G6" s="54"/>
      <c r="H6" s="54"/>
      <c r="I6" s="134" t="s">
        <v>372</v>
      </c>
      <c r="J6" s="227"/>
      <c r="K6" s="227"/>
      <c r="L6" s="330" t="s">
        <v>395</v>
      </c>
      <c r="M6" s="331"/>
      <c r="N6" s="332"/>
      <c r="O6" s="333"/>
    </row>
    <row r="7" spans="1:32" ht="15" customHeight="1" x14ac:dyDescent="0.25">
      <c r="A7" s="176" t="s">
        <v>22</v>
      </c>
      <c r="B7" s="178"/>
      <c r="C7" s="177" t="s">
        <v>3</v>
      </c>
      <c r="D7" s="177"/>
      <c r="E7" s="178"/>
      <c r="F7" s="63" t="str">
        <f>IF(E7&lt;&gt;"U.S.A.","","If U.S.A., State of Origin:")</f>
        <v/>
      </c>
      <c r="G7" s="1"/>
      <c r="H7" s="174"/>
      <c r="I7" s="173"/>
      <c r="J7" s="121"/>
      <c r="K7" s="111"/>
      <c r="L7" s="116"/>
      <c r="M7" s="117"/>
      <c r="N7" s="118"/>
      <c r="O7" s="119"/>
    </row>
    <row r="8" spans="1:32" x14ac:dyDescent="0.25">
      <c r="A8" s="176" t="s">
        <v>332</v>
      </c>
      <c r="B8" s="85"/>
      <c r="C8" s="95" t="str">
        <f>IF(B8="Seasonal","Seasonal end date:"," ")</f>
        <v xml:space="preserve"> </v>
      </c>
      <c r="D8" s="64"/>
      <c r="E8" s="88"/>
      <c r="F8" s="64"/>
      <c r="G8" s="64"/>
      <c r="H8" s="64"/>
      <c r="I8" s="134"/>
      <c r="J8" s="121"/>
      <c r="K8" s="111"/>
      <c r="L8" s="116"/>
      <c r="M8" s="117"/>
      <c r="N8" s="118"/>
      <c r="O8" s="119"/>
    </row>
    <row r="9" spans="1:32" s="56" customFormat="1" x14ac:dyDescent="0.25">
      <c r="A9" s="167"/>
      <c r="B9" s="67"/>
      <c r="C9" s="67"/>
      <c r="D9" s="67"/>
      <c r="E9" s="67"/>
      <c r="F9" s="67"/>
      <c r="G9" s="67"/>
      <c r="H9" s="67"/>
      <c r="I9" s="134" t="s">
        <v>321</v>
      </c>
      <c r="J9" s="110"/>
      <c r="K9" s="111"/>
      <c r="L9" s="116"/>
      <c r="M9" s="117"/>
      <c r="N9" s="118"/>
      <c r="O9" s="119"/>
      <c r="P9" s="55"/>
      <c r="Q9" s="55"/>
      <c r="R9" s="55"/>
      <c r="S9" s="55"/>
      <c r="T9" s="55"/>
      <c r="U9" s="55"/>
      <c r="V9" s="55"/>
      <c r="W9" s="55"/>
      <c r="X9" s="55"/>
      <c r="Y9" s="55"/>
      <c r="Z9" s="55"/>
      <c r="AA9" s="55"/>
      <c r="AB9" s="55"/>
      <c r="AC9" s="55"/>
      <c r="AD9" s="55"/>
      <c r="AE9" s="55"/>
      <c r="AF9" s="55"/>
    </row>
    <row r="10" spans="1:32" x14ac:dyDescent="0.25">
      <c r="A10" s="176" t="s">
        <v>4</v>
      </c>
      <c r="B10" s="272"/>
      <c r="C10" s="272"/>
      <c r="D10" s="272"/>
      <c r="E10" s="272"/>
      <c r="F10" s="272"/>
      <c r="G10" s="272"/>
      <c r="H10" s="234"/>
      <c r="I10" s="134" t="s">
        <v>322</v>
      </c>
      <c r="J10" s="123"/>
      <c r="K10" s="111"/>
      <c r="L10" s="116"/>
      <c r="M10" s="117"/>
      <c r="N10" s="118"/>
      <c r="O10" s="119"/>
    </row>
    <row r="11" spans="1:32" x14ac:dyDescent="0.25">
      <c r="A11" s="176" t="s">
        <v>5</v>
      </c>
      <c r="B11" s="272"/>
      <c r="C11" s="272"/>
      <c r="D11" s="272"/>
      <c r="E11" s="272"/>
      <c r="F11" s="272"/>
      <c r="G11" s="272"/>
      <c r="H11" s="234"/>
      <c r="I11" s="134" t="s">
        <v>319</v>
      </c>
      <c r="J11" s="110"/>
      <c r="K11" s="124"/>
      <c r="L11" s="125"/>
      <c r="M11" s="111"/>
      <c r="N11" s="111"/>
      <c r="O11" s="126"/>
    </row>
    <row r="12" spans="1:32" ht="15.75" thickBot="1" x14ac:dyDescent="0.3">
      <c r="A12" s="168"/>
      <c r="B12" s="54"/>
      <c r="C12" s="177"/>
      <c r="D12" s="177"/>
      <c r="E12" s="177"/>
      <c r="F12" s="175"/>
      <c r="G12" s="175"/>
      <c r="H12" s="175"/>
      <c r="I12" s="134" t="s">
        <v>320</v>
      </c>
      <c r="J12" s="110"/>
      <c r="K12" s="124"/>
      <c r="L12" s="111"/>
      <c r="M12" s="111"/>
      <c r="N12" s="111"/>
      <c r="O12" s="126"/>
    </row>
    <row r="13" spans="1:32" ht="15" customHeight="1" x14ac:dyDescent="0.25">
      <c r="A13" s="176" t="s">
        <v>6</v>
      </c>
      <c r="B13" s="2"/>
      <c r="C13" s="95" t="s">
        <v>7</v>
      </c>
      <c r="D13" s="177"/>
      <c r="E13" s="3"/>
      <c r="F13" s="177" t="s">
        <v>279</v>
      </c>
      <c r="G13" s="178"/>
      <c r="H13" s="54"/>
      <c r="I13" s="183"/>
      <c r="J13" s="127"/>
      <c r="K13" s="124"/>
      <c r="L13" s="111"/>
      <c r="M13" s="239" t="s">
        <v>373</v>
      </c>
      <c r="N13" s="240"/>
      <c r="O13" s="241"/>
      <c r="P13" s="60"/>
      <c r="Q13" s="60"/>
    </row>
    <row r="14" spans="1:32" ht="15" customHeight="1" thickBot="1" x14ac:dyDescent="0.3">
      <c r="A14" s="176" t="s">
        <v>358</v>
      </c>
      <c r="B14" s="178"/>
      <c r="C14" s="177" t="s">
        <v>137</v>
      </c>
      <c r="D14" s="177"/>
      <c r="E14" s="1"/>
      <c r="F14" s="286" t="s">
        <v>280</v>
      </c>
      <c r="G14" s="178"/>
      <c r="H14" s="54"/>
      <c r="I14" s="184" t="s">
        <v>336</v>
      </c>
      <c r="J14" s="120"/>
      <c r="K14" s="128"/>
      <c r="L14" s="127"/>
      <c r="M14" s="242"/>
      <c r="N14" s="243"/>
      <c r="O14" s="244"/>
      <c r="P14" s="60"/>
      <c r="Q14" s="60"/>
    </row>
    <row r="15" spans="1:32" ht="15" customHeight="1" x14ac:dyDescent="0.25">
      <c r="A15" s="176" t="s">
        <v>138</v>
      </c>
      <c r="B15" s="178"/>
      <c r="C15" s="177" t="s">
        <v>8</v>
      </c>
      <c r="D15" s="177"/>
      <c r="E15" s="1"/>
      <c r="F15" s="286"/>
      <c r="G15" s="178"/>
      <c r="H15" s="54"/>
      <c r="I15" s="188"/>
      <c r="J15" s="189"/>
      <c r="K15" s="189"/>
      <c r="L15" s="129"/>
      <c r="M15" s="245"/>
      <c r="N15" s="246"/>
      <c r="O15" s="247"/>
      <c r="P15" s="60"/>
      <c r="Q15" s="60"/>
    </row>
    <row r="16" spans="1:32" x14ac:dyDescent="0.25">
      <c r="A16" s="176" t="str">
        <f>IF(B15&lt;&gt;"Multipack","","Units per multipack:")</f>
        <v/>
      </c>
      <c r="B16" s="43">
        <v>1</v>
      </c>
      <c r="C16" s="54"/>
      <c r="D16" s="54"/>
      <c r="E16" s="8"/>
      <c r="F16" s="286"/>
      <c r="G16" s="178"/>
      <c r="H16" s="54"/>
      <c r="I16" s="184" t="s">
        <v>337</v>
      </c>
      <c r="J16" s="120"/>
      <c r="K16" s="130"/>
      <c r="L16" s="131"/>
      <c r="M16" s="248"/>
      <c r="N16" s="249"/>
      <c r="O16" s="250"/>
      <c r="P16" s="60"/>
      <c r="Q16" s="60"/>
    </row>
    <row r="17" spans="1:17" x14ac:dyDescent="0.25">
      <c r="A17" s="278" t="s">
        <v>286</v>
      </c>
      <c r="B17" s="302"/>
      <c r="C17" s="178"/>
      <c r="D17" s="314" t="s">
        <v>26</v>
      </c>
      <c r="E17" s="315"/>
      <c r="F17" s="315"/>
      <c r="G17" s="315"/>
      <c r="H17" s="315"/>
      <c r="I17" s="188"/>
      <c r="J17" s="189"/>
      <c r="K17" s="190"/>
      <c r="L17" s="131"/>
      <c r="M17" s="248"/>
      <c r="N17" s="249"/>
      <c r="O17" s="250"/>
      <c r="P17" s="60"/>
      <c r="Q17" s="60"/>
    </row>
    <row r="18" spans="1:17" x14ac:dyDescent="0.25">
      <c r="A18" s="278" t="s">
        <v>287</v>
      </c>
      <c r="B18" s="302"/>
      <c r="C18" s="178"/>
      <c r="D18" s="72"/>
      <c r="E18" s="179"/>
      <c r="F18" s="86"/>
      <c r="G18" s="86"/>
      <c r="H18" s="54"/>
      <c r="I18" s="184" t="s">
        <v>338</v>
      </c>
      <c r="J18" s="120"/>
      <c r="K18" s="111"/>
      <c r="L18" s="131"/>
      <c r="M18" s="248"/>
      <c r="N18" s="249"/>
      <c r="O18" s="250"/>
      <c r="P18" s="60"/>
      <c r="Q18" s="60"/>
    </row>
    <row r="19" spans="1:17" ht="7.5" customHeight="1" x14ac:dyDescent="0.25">
      <c r="A19" s="169"/>
      <c r="B19" s="11"/>
      <c r="C19" s="11"/>
      <c r="D19" s="11"/>
      <c r="E19" s="10"/>
      <c r="F19" s="9"/>
      <c r="G19" s="10"/>
      <c r="H19" s="66"/>
      <c r="I19" s="191"/>
      <c r="J19" s="192"/>
      <c r="K19" s="193"/>
      <c r="L19" s="131"/>
      <c r="M19" s="248"/>
      <c r="N19" s="249"/>
      <c r="O19" s="250"/>
      <c r="P19" s="60"/>
      <c r="Q19" s="60"/>
    </row>
    <row r="20" spans="1:17" x14ac:dyDescent="0.25">
      <c r="A20" s="278" t="s">
        <v>302</v>
      </c>
      <c r="B20" s="279"/>
      <c r="C20" s="279"/>
      <c r="D20" s="177"/>
      <c r="E20" s="232"/>
      <c r="F20" s="319"/>
      <c r="G20" s="233"/>
      <c r="H20" s="66"/>
      <c r="I20" s="194"/>
      <c r="J20" s="195"/>
      <c r="K20" s="196"/>
      <c r="L20" s="131"/>
      <c r="M20" s="248"/>
      <c r="N20" s="249"/>
      <c r="O20" s="250"/>
      <c r="P20" s="60"/>
      <c r="Q20" s="60"/>
    </row>
    <row r="21" spans="1:17" ht="15.75" thickBot="1" x14ac:dyDescent="0.3">
      <c r="A21" s="278" t="s">
        <v>32</v>
      </c>
      <c r="B21" s="279"/>
      <c r="C21" s="279"/>
      <c r="D21" s="177"/>
      <c r="E21" s="232"/>
      <c r="F21" s="319"/>
      <c r="G21" s="233"/>
      <c r="H21" s="66"/>
      <c r="I21" s="183"/>
      <c r="J21" s="127"/>
      <c r="K21" s="127"/>
      <c r="L21" s="111"/>
      <c r="M21" s="251"/>
      <c r="N21" s="252"/>
      <c r="O21" s="253"/>
      <c r="P21" s="60"/>
      <c r="Q21" s="60"/>
    </row>
    <row r="22" spans="1:17" ht="15.75" thickBot="1" x14ac:dyDescent="0.3">
      <c r="A22" s="170"/>
      <c r="B22" s="12"/>
      <c r="C22" s="13"/>
      <c r="D22" s="13"/>
      <c r="E22" s="22"/>
      <c r="F22" s="22"/>
      <c r="G22" s="22"/>
      <c r="H22" s="69"/>
      <c r="I22" s="197" t="s">
        <v>388</v>
      </c>
      <c r="J22" s="127"/>
      <c r="K22" s="127"/>
      <c r="L22" s="111"/>
      <c r="M22" s="111"/>
      <c r="N22" s="127"/>
      <c r="O22" s="132"/>
      <c r="P22" s="60"/>
      <c r="Q22" s="60"/>
    </row>
    <row r="23" spans="1:17" x14ac:dyDescent="0.25">
      <c r="A23" s="273" t="s">
        <v>27</v>
      </c>
      <c r="B23" s="269"/>
      <c r="C23" s="269"/>
      <c r="D23" s="269"/>
      <c r="E23" s="269"/>
      <c r="F23" s="269"/>
      <c r="G23" s="269"/>
      <c r="H23" s="269"/>
      <c r="I23" s="254"/>
      <c r="J23" s="255"/>
      <c r="K23" s="256"/>
      <c r="L23" s="111"/>
      <c r="M23" s="111"/>
      <c r="N23" s="127"/>
      <c r="O23" s="132"/>
    </row>
    <row r="24" spans="1:17" x14ac:dyDescent="0.25">
      <c r="A24" s="278" t="s">
        <v>135</v>
      </c>
      <c r="B24" s="302"/>
      <c r="C24" s="100"/>
      <c r="D24" s="65"/>
      <c r="E24" s="228" t="s">
        <v>312</v>
      </c>
      <c r="F24" s="229"/>
      <c r="G24" s="71"/>
      <c r="H24" s="180" t="s">
        <v>275</v>
      </c>
      <c r="I24" s="257"/>
      <c r="J24" s="258"/>
      <c r="K24" s="259"/>
      <c r="L24" s="111"/>
      <c r="M24" s="111"/>
      <c r="N24" s="127"/>
      <c r="O24" s="132"/>
    </row>
    <row r="25" spans="1:17" ht="15.75" thickBot="1" x14ac:dyDescent="0.3">
      <c r="A25" s="147"/>
      <c r="B25" s="96" t="s">
        <v>139</v>
      </c>
      <c r="C25" s="4"/>
      <c r="D25" s="23"/>
      <c r="E25" s="101"/>
      <c r="F25" s="14"/>
      <c r="G25" s="14"/>
      <c r="H25" s="54"/>
      <c r="I25" s="183"/>
      <c r="J25" s="127"/>
      <c r="K25" s="111"/>
      <c r="L25" s="111"/>
      <c r="M25" s="111"/>
      <c r="N25" s="127"/>
      <c r="O25" s="132"/>
    </row>
    <row r="26" spans="1:17" x14ac:dyDescent="0.25">
      <c r="A26" s="230" t="s">
        <v>9</v>
      </c>
      <c r="B26" s="231"/>
      <c r="C26" s="269"/>
      <c r="D26" s="269"/>
      <c r="E26" s="231"/>
      <c r="F26" s="231"/>
      <c r="G26" s="231"/>
      <c r="H26" s="231"/>
      <c r="I26" s="134"/>
      <c r="J26" s="122"/>
      <c r="K26" s="111"/>
      <c r="L26" s="111"/>
      <c r="M26" s="111"/>
      <c r="N26" s="127"/>
      <c r="O26" s="132"/>
    </row>
    <row r="27" spans="1:17" x14ac:dyDescent="0.25">
      <c r="A27" s="147" t="s">
        <v>10</v>
      </c>
      <c r="B27" s="280"/>
      <c r="C27" s="281"/>
      <c r="D27" s="281"/>
      <c r="E27" s="282"/>
      <c r="F27" s="96"/>
      <c r="G27" s="96"/>
      <c r="H27" s="181"/>
      <c r="I27" s="185" t="s">
        <v>374</v>
      </c>
      <c r="J27" s="133"/>
      <c r="K27" s="133"/>
      <c r="L27" s="111"/>
      <c r="M27" s="111"/>
      <c r="N27" s="127"/>
      <c r="O27" s="132"/>
    </row>
    <row r="28" spans="1:17" x14ac:dyDescent="0.25">
      <c r="A28" s="285" t="s">
        <v>147</v>
      </c>
      <c r="B28" s="274"/>
      <c r="C28" s="275"/>
      <c r="D28" s="275"/>
      <c r="E28" s="275"/>
      <c r="F28" s="275"/>
      <c r="G28" s="275"/>
      <c r="H28" s="275"/>
      <c r="I28" s="213"/>
      <c r="J28" s="214"/>
      <c r="K28" s="215"/>
      <c r="L28" s="111"/>
      <c r="M28" s="111"/>
      <c r="N28" s="127"/>
      <c r="O28" s="132"/>
    </row>
    <row r="29" spans="1:17" ht="24.75" customHeight="1" x14ac:dyDescent="0.25">
      <c r="A29" s="285"/>
      <c r="B29" s="276"/>
      <c r="C29" s="277"/>
      <c r="D29" s="277"/>
      <c r="E29" s="277"/>
      <c r="F29" s="277"/>
      <c r="G29" s="277"/>
      <c r="H29" s="277"/>
      <c r="I29" s="216"/>
      <c r="J29" s="217"/>
      <c r="K29" s="218"/>
      <c r="L29" s="111"/>
      <c r="M29" s="111"/>
      <c r="N29" s="127"/>
      <c r="O29" s="132"/>
    </row>
    <row r="30" spans="1:17" ht="15.75" customHeight="1" x14ac:dyDescent="0.25">
      <c r="A30" s="147" t="s">
        <v>282</v>
      </c>
      <c r="B30" s="62"/>
      <c r="C30" s="96" t="s">
        <v>304</v>
      </c>
      <c r="D30" s="283"/>
      <c r="E30" s="284"/>
      <c r="F30" s="96" t="s">
        <v>303</v>
      </c>
      <c r="G30" s="100"/>
      <c r="H30" s="54"/>
      <c r="I30" s="216"/>
      <c r="J30" s="217"/>
      <c r="K30" s="218"/>
      <c r="L30" s="111"/>
      <c r="M30" s="111"/>
      <c r="N30" s="127"/>
      <c r="O30" s="132"/>
    </row>
    <row r="31" spans="1:17" ht="17.25" customHeight="1" thickBot="1" x14ac:dyDescent="0.3">
      <c r="A31" s="171"/>
      <c r="B31" s="68"/>
      <c r="C31" s="68"/>
      <c r="D31" s="68"/>
      <c r="E31" s="68"/>
      <c r="F31" s="287"/>
      <c r="G31" s="287"/>
      <c r="H31" s="287"/>
      <c r="I31" s="219"/>
      <c r="J31" s="220"/>
      <c r="K31" s="221"/>
      <c r="L31" s="111"/>
      <c r="M31" s="134" t="s">
        <v>324</v>
      </c>
      <c r="N31" s="110"/>
      <c r="O31" s="132"/>
    </row>
    <row r="32" spans="1:17" ht="16.5" customHeight="1" x14ac:dyDescent="0.25">
      <c r="A32" s="270" t="s">
        <v>394</v>
      </c>
      <c r="B32" s="271"/>
      <c r="C32" s="271"/>
      <c r="D32" s="271"/>
      <c r="E32" s="271"/>
      <c r="F32" s="271"/>
      <c r="G32" s="271"/>
      <c r="H32" s="271"/>
      <c r="I32" s="134" t="s">
        <v>375</v>
      </c>
      <c r="J32" s="135"/>
      <c r="K32" s="136"/>
      <c r="L32" s="111"/>
      <c r="M32" s="137" t="s">
        <v>376</v>
      </c>
      <c r="N32" s="110"/>
      <c r="O32" s="126"/>
    </row>
    <row r="33" spans="1:32" x14ac:dyDescent="0.25">
      <c r="A33" s="147" t="s">
        <v>326</v>
      </c>
      <c r="B33" s="5"/>
      <c r="C33" s="54"/>
      <c r="D33" s="54"/>
      <c r="E33" s="54"/>
      <c r="F33" s="96" t="s">
        <v>25</v>
      </c>
      <c r="G33" s="6"/>
      <c r="H33" s="66"/>
      <c r="I33" s="183"/>
      <c r="J33" s="127"/>
      <c r="K33" s="127"/>
      <c r="L33" s="111"/>
      <c r="M33" s="111"/>
      <c r="N33" s="127"/>
      <c r="O33" s="132"/>
    </row>
    <row r="34" spans="1:32" x14ac:dyDescent="0.25">
      <c r="A34" s="147" t="s">
        <v>277</v>
      </c>
      <c r="B34" s="6"/>
      <c r="C34" s="54"/>
      <c r="D34" s="54"/>
      <c r="E34" s="54"/>
      <c r="F34" s="96" t="s">
        <v>34</v>
      </c>
      <c r="G34" s="80"/>
      <c r="H34" s="54"/>
      <c r="I34" s="183"/>
      <c r="J34" s="127"/>
      <c r="K34" s="127"/>
      <c r="L34" s="111"/>
      <c r="M34" s="111"/>
      <c r="N34" s="127"/>
      <c r="O34" s="132"/>
    </row>
    <row r="35" spans="1:32" x14ac:dyDescent="0.25">
      <c r="A35" s="147" t="s">
        <v>327</v>
      </c>
      <c r="B35" s="62"/>
      <c r="C35" s="98" t="s">
        <v>331</v>
      </c>
      <c r="D35" s="54"/>
      <c r="E35" s="54"/>
      <c r="F35" s="96" t="s">
        <v>330</v>
      </c>
      <c r="G35" s="80"/>
      <c r="H35" s="66"/>
      <c r="I35" s="183"/>
      <c r="J35" s="127"/>
      <c r="K35" s="127"/>
      <c r="L35" s="109"/>
      <c r="M35" s="127"/>
      <c r="N35" s="127"/>
      <c r="O35" s="132"/>
    </row>
    <row r="36" spans="1:32" s="51" customFormat="1" x14ac:dyDescent="0.25">
      <c r="A36" s="168"/>
      <c r="B36" s="77"/>
      <c r="C36" s="77"/>
      <c r="D36" s="54"/>
      <c r="E36" s="54"/>
      <c r="F36" s="96" t="s">
        <v>329</v>
      </c>
      <c r="G36" s="80"/>
      <c r="H36" s="66"/>
      <c r="I36" s="186"/>
      <c r="J36" s="133"/>
      <c r="K36" s="133"/>
      <c r="L36" s="111"/>
      <c r="M36" s="133"/>
      <c r="N36" s="133"/>
      <c r="O36" s="138"/>
      <c r="P36" s="50"/>
      <c r="Q36" s="50"/>
      <c r="R36" s="50"/>
      <c r="S36" s="50"/>
      <c r="T36" s="50"/>
      <c r="U36" s="50"/>
      <c r="V36" s="50"/>
      <c r="W36" s="50"/>
      <c r="X36" s="50"/>
      <c r="Y36" s="50"/>
      <c r="Z36" s="50"/>
      <c r="AA36" s="50"/>
      <c r="AB36" s="50"/>
      <c r="AC36" s="50"/>
      <c r="AD36" s="50"/>
      <c r="AE36" s="50"/>
      <c r="AF36" s="50"/>
    </row>
    <row r="37" spans="1:32" ht="15" customHeight="1" thickBot="1" x14ac:dyDescent="0.3">
      <c r="A37" s="157" t="s">
        <v>351</v>
      </c>
      <c r="B37" s="4"/>
      <c r="C37" s="288"/>
      <c r="D37" s="289"/>
      <c r="E37" s="289"/>
      <c r="F37" s="289"/>
      <c r="G37" s="289"/>
      <c r="H37" s="289"/>
      <c r="I37" s="186"/>
      <c r="J37" s="133"/>
      <c r="K37" s="111"/>
      <c r="L37" s="111"/>
      <c r="M37" s="109" t="s">
        <v>325</v>
      </c>
      <c r="N37" s="139">
        <f>(SUM(,K46:K59))</f>
        <v>0</v>
      </c>
      <c r="O37" s="132"/>
    </row>
    <row r="38" spans="1:32" x14ac:dyDescent="0.25">
      <c r="A38" s="236" t="s">
        <v>12</v>
      </c>
      <c r="B38" s="238"/>
      <c r="C38" s="237"/>
      <c r="D38" s="237"/>
      <c r="E38" s="237"/>
      <c r="F38" s="237"/>
      <c r="G38" s="237"/>
      <c r="H38" s="237"/>
      <c r="I38" s="134" t="s">
        <v>377</v>
      </c>
      <c r="J38" s="110">
        <f>C38</f>
        <v>0</v>
      </c>
      <c r="K38" s="140"/>
      <c r="L38" s="111"/>
      <c r="M38" s="109" t="s">
        <v>323</v>
      </c>
      <c r="N38" s="139"/>
      <c r="O38" s="141"/>
    </row>
    <row r="39" spans="1:32" x14ac:dyDescent="0.25">
      <c r="A39" s="147" t="s">
        <v>24</v>
      </c>
      <c r="B39" s="272"/>
      <c r="C39" s="272"/>
      <c r="D39" s="66"/>
      <c r="E39" s="54"/>
      <c r="F39" s="99" t="s">
        <v>142</v>
      </c>
      <c r="G39" s="100"/>
      <c r="H39" s="177"/>
      <c r="I39" s="134"/>
      <c r="J39" s="133"/>
      <c r="K39" s="111"/>
      <c r="L39" s="111"/>
      <c r="M39" s="142"/>
      <c r="N39" s="142"/>
      <c r="O39" s="132"/>
    </row>
    <row r="40" spans="1:32" ht="6.75" customHeight="1" thickBot="1" x14ac:dyDescent="0.3">
      <c r="A40" s="172"/>
      <c r="B40" s="24"/>
      <c r="C40" s="69"/>
      <c r="D40" s="69"/>
      <c r="E40" s="24"/>
      <c r="F40" s="70"/>
      <c r="G40" s="25"/>
      <c r="H40" s="70"/>
      <c r="I40" s="184"/>
      <c r="J40" s="120"/>
      <c r="K40" s="111"/>
      <c r="L40" s="111"/>
      <c r="M40" s="111"/>
      <c r="N40" s="127"/>
      <c r="O40" s="132"/>
    </row>
    <row r="41" spans="1:32" x14ac:dyDescent="0.25">
      <c r="A41" s="236" t="s">
        <v>14</v>
      </c>
      <c r="B41" s="237"/>
      <c r="C41" s="237"/>
      <c r="D41" s="237"/>
      <c r="E41" s="237"/>
      <c r="F41" s="237"/>
      <c r="G41" s="237"/>
      <c r="H41" s="237"/>
      <c r="I41" s="184"/>
      <c r="J41" s="120"/>
      <c r="K41" s="111"/>
      <c r="L41" s="111"/>
      <c r="M41" s="111"/>
      <c r="N41" s="127"/>
      <c r="O41" s="132"/>
    </row>
    <row r="42" spans="1:32" x14ac:dyDescent="0.25">
      <c r="A42" s="325" t="s">
        <v>310</v>
      </c>
      <c r="B42" s="326"/>
      <c r="C42" s="326"/>
      <c r="D42" s="326"/>
      <c r="E42" s="326"/>
      <c r="F42" s="326"/>
      <c r="G42" s="326"/>
      <c r="H42" s="326"/>
      <c r="I42" s="186"/>
      <c r="J42" s="133"/>
      <c r="K42" s="111"/>
      <c r="L42" s="111"/>
      <c r="M42" s="133"/>
      <c r="N42" s="133"/>
      <c r="O42" s="143"/>
    </row>
    <row r="43" spans="1:32" x14ac:dyDescent="0.25">
      <c r="A43" s="147" t="s">
        <v>15</v>
      </c>
      <c r="B43" s="234"/>
      <c r="C43" s="235"/>
      <c r="D43" s="66"/>
      <c r="E43" s="96" t="s">
        <v>13</v>
      </c>
      <c r="F43" s="300"/>
      <c r="G43" s="300"/>
      <c r="H43" s="232"/>
      <c r="I43" s="183"/>
      <c r="J43" s="127"/>
      <c r="K43" s="111"/>
      <c r="L43" s="127"/>
      <c r="M43" s="127"/>
      <c r="N43" s="127"/>
      <c r="O43" s="132"/>
    </row>
    <row r="44" spans="1:32" ht="15.75" thickBot="1" x14ac:dyDescent="0.3">
      <c r="A44" s="147" t="s">
        <v>33</v>
      </c>
      <c r="B44" s="232"/>
      <c r="C44" s="233"/>
      <c r="D44" s="65"/>
      <c r="E44" s="96" t="s">
        <v>18</v>
      </c>
      <c r="F44" s="300"/>
      <c r="G44" s="300"/>
      <c r="H44" s="232"/>
      <c r="I44" s="183"/>
      <c r="J44" s="127"/>
      <c r="K44" s="111"/>
      <c r="L44" s="111"/>
      <c r="M44" s="111"/>
      <c r="N44" s="127"/>
      <c r="O44" s="132"/>
    </row>
    <row r="45" spans="1:32" x14ac:dyDescent="0.25">
      <c r="A45" s="230" t="s">
        <v>19</v>
      </c>
      <c r="B45" s="231"/>
      <c r="C45" s="231"/>
      <c r="D45" s="231"/>
      <c r="E45" s="231"/>
      <c r="F45" s="231"/>
      <c r="G45" s="231"/>
      <c r="H45" s="231"/>
      <c r="I45" s="134"/>
      <c r="J45" s="120"/>
      <c r="K45" s="111"/>
      <c r="L45" s="111"/>
      <c r="M45" s="111"/>
      <c r="N45" s="127"/>
      <c r="O45" s="132"/>
      <c r="P45" s="60"/>
    </row>
    <row r="46" spans="1:32" x14ac:dyDescent="0.25">
      <c r="A46" s="147" t="s">
        <v>20</v>
      </c>
      <c r="B46" s="272"/>
      <c r="C46" s="272"/>
      <c r="D46" s="66"/>
      <c r="E46" s="96" t="s">
        <v>16</v>
      </c>
      <c r="F46" s="272"/>
      <c r="G46" s="272"/>
      <c r="H46" s="234"/>
      <c r="I46" s="134"/>
      <c r="J46" s="81" t="s">
        <v>297</v>
      </c>
      <c r="K46" s="81">
        <f>IF(B54 = "no", 15, 0)</f>
        <v>0</v>
      </c>
      <c r="L46" s="92"/>
      <c r="M46" s="93"/>
      <c r="N46" s="127"/>
      <c r="O46" s="132"/>
      <c r="P46" s="60"/>
    </row>
    <row r="47" spans="1:32" ht="15.75" thickBot="1" x14ac:dyDescent="0.3">
      <c r="A47" s="147" t="s">
        <v>21</v>
      </c>
      <c r="B47" s="272"/>
      <c r="C47" s="272"/>
      <c r="D47" s="66"/>
      <c r="E47" s="96" t="s">
        <v>17</v>
      </c>
      <c r="F47" s="324"/>
      <c r="G47" s="272"/>
      <c r="H47" s="234"/>
      <c r="I47" s="134"/>
      <c r="J47" s="82" t="s">
        <v>359</v>
      </c>
      <c r="K47" s="81">
        <f>IF(B55 = "&lt; 10 hL", 10, 0)</f>
        <v>0</v>
      </c>
      <c r="L47" s="92"/>
      <c r="M47" s="93"/>
      <c r="N47" s="127"/>
      <c r="O47" s="132"/>
      <c r="P47" s="60"/>
    </row>
    <row r="48" spans="1:32" ht="15" customHeight="1" x14ac:dyDescent="0.25">
      <c r="A48" s="236" t="s">
        <v>283</v>
      </c>
      <c r="B48" s="237"/>
      <c r="C48" s="237"/>
      <c r="D48" s="237"/>
      <c r="E48" s="237"/>
      <c r="F48" s="237"/>
      <c r="G48" s="237"/>
      <c r="H48" s="237"/>
      <c r="I48" s="134"/>
      <c r="J48" s="83" t="s">
        <v>363</v>
      </c>
      <c r="K48" s="81">
        <f>IF(B55 = "11 - 30 hL", 8, 0)</f>
        <v>0</v>
      </c>
      <c r="L48" s="92"/>
      <c r="M48" s="93"/>
      <c r="N48" s="127"/>
      <c r="O48" s="132"/>
      <c r="P48" s="60"/>
    </row>
    <row r="49" spans="1:26" s="46" customFormat="1" ht="15" customHeight="1" x14ac:dyDescent="0.25">
      <c r="A49" s="322" t="s">
        <v>278</v>
      </c>
      <c r="B49" s="323"/>
      <c r="C49" s="7"/>
      <c r="D49" s="42"/>
      <c r="E49" s="15"/>
      <c r="F49" s="15"/>
      <c r="G49" s="15"/>
      <c r="H49" s="15"/>
      <c r="I49" s="134"/>
      <c r="J49" s="81" t="s">
        <v>360</v>
      </c>
      <c r="K49" s="81">
        <f>IF(B55 = "31 - 100 hL", 6, 0)</f>
        <v>0</v>
      </c>
      <c r="L49" s="92"/>
      <c r="M49" s="93"/>
      <c r="N49" s="127"/>
      <c r="O49" s="132"/>
      <c r="P49" s="60"/>
    </row>
    <row r="50" spans="1:26" ht="15" customHeight="1" x14ac:dyDescent="0.25">
      <c r="A50" s="147" t="str">
        <f>IF(C49&lt;&gt;"Yes"," ","Please refer to")</f>
        <v xml:space="preserve"> </v>
      </c>
      <c r="B50" s="290" t="str">
        <f>IF(C49&lt;&gt;"Yes"," ","PROCESS IMPROVEMENTS FOR PRIVATELY DISTRIBUTED BEER memo found on the mbllpartners.ca website")</f>
        <v xml:space="preserve"> </v>
      </c>
      <c r="C50" s="290"/>
      <c r="D50" s="290"/>
      <c r="E50" s="290"/>
      <c r="F50" s="290"/>
      <c r="G50" s="290"/>
      <c r="H50" s="290"/>
      <c r="I50" s="134"/>
      <c r="J50" s="81" t="s">
        <v>361</v>
      </c>
      <c r="K50" s="81">
        <f>IF(B55 = "101 - 250 hL", 4, 0)</f>
        <v>0</v>
      </c>
      <c r="L50" s="92"/>
      <c r="M50" s="93"/>
      <c r="N50" s="127"/>
      <c r="O50" s="132"/>
      <c r="P50" s="60"/>
    </row>
    <row r="51" spans="1:26" ht="15.75" thickBot="1" x14ac:dyDescent="0.3">
      <c r="A51" s="147"/>
      <c r="B51" s="96"/>
      <c r="C51" s="96"/>
      <c r="D51" s="15"/>
      <c r="E51" s="96"/>
      <c r="F51" s="96"/>
      <c r="G51" s="65"/>
      <c r="H51" s="65"/>
      <c r="I51" s="134"/>
      <c r="J51" s="81" t="s">
        <v>362</v>
      </c>
      <c r="K51" s="81">
        <f>IF(B55 = "251 - 500 hL", 2, 0)</f>
        <v>0</v>
      </c>
      <c r="L51" s="92"/>
      <c r="M51" s="93"/>
      <c r="N51" s="127"/>
      <c r="O51" s="132"/>
      <c r="P51" s="60"/>
    </row>
    <row r="52" spans="1:26" s="61" customFormat="1" ht="15.75" thickBot="1" x14ac:dyDescent="0.3">
      <c r="A52" s="222" t="s">
        <v>28</v>
      </c>
      <c r="B52" s="223"/>
      <c r="C52" s="223"/>
      <c r="D52" s="223"/>
      <c r="E52" s="223"/>
      <c r="F52" s="223"/>
      <c r="G52" s="223"/>
      <c r="H52" s="223"/>
      <c r="I52" s="187"/>
      <c r="J52" s="81" t="s">
        <v>364</v>
      </c>
      <c r="K52" s="81">
        <f>IF(OR(( L52= TRUE), M52=TRUE), 5, 0)</f>
        <v>0</v>
      </c>
      <c r="L52" s="92" t="b">
        <v>0</v>
      </c>
      <c r="M52" s="93" t="b">
        <v>0</v>
      </c>
      <c r="N52" s="127"/>
      <c r="O52" s="132"/>
      <c r="P52" s="60"/>
    </row>
    <row r="53" spans="1:26" s="97" customFormat="1" ht="34.5" customHeight="1" x14ac:dyDescent="0.25">
      <c r="A53" s="320" t="s">
        <v>381</v>
      </c>
      <c r="B53" s="321"/>
      <c r="C53" s="321"/>
      <c r="D53" s="321"/>
      <c r="E53" s="321"/>
      <c r="F53" s="321"/>
      <c r="G53" s="321"/>
      <c r="H53" s="321"/>
      <c r="I53" s="187"/>
      <c r="J53" s="84" t="s">
        <v>365</v>
      </c>
      <c r="K53" s="81">
        <f>IF(L53 = TRUE, 5, 0)</f>
        <v>0</v>
      </c>
      <c r="L53" s="92" t="b">
        <v>0</v>
      </c>
      <c r="M53" s="94"/>
      <c r="N53" s="127"/>
      <c r="O53" s="132"/>
      <c r="P53" s="60"/>
    </row>
    <row r="54" spans="1:26" s="61" customFormat="1" x14ac:dyDescent="0.25">
      <c r="A54" s="147" t="s">
        <v>297</v>
      </c>
      <c r="B54" s="148"/>
      <c r="C54" s="149" t="s">
        <v>382</v>
      </c>
      <c r="D54" s="96"/>
      <c r="E54" s="66"/>
      <c r="F54" s="66"/>
      <c r="G54" s="150"/>
      <c r="H54" s="109"/>
      <c r="I54" s="187"/>
      <c r="J54" s="81" t="s">
        <v>366</v>
      </c>
      <c r="K54" s="81">
        <f>IF(L54 = TRUE, 5, 0)</f>
        <v>0</v>
      </c>
      <c r="L54" s="92" t="b">
        <v>0</v>
      </c>
      <c r="M54" s="93"/>
      <c r="N54" s="127"/>
      <c r="O54" s="132"/>
      <c r="P54" s="60"/>
    </row>
    <row r="55" spans="1:26" s="61" customFormat="1" x14ac:dyDescent="0.25">
      <c r="A55" s="147" t="s">
        <v>298</v>
      </c>
      <c r="B55" s="148"/>
      <c r="C55" s="66"/>
      <c r="D55" s="96"/>
      <c r="E55" s="66"/>
      <c r="F55" s="66"/>
      <c r="G55" s="66"/>
      <c r="H55" s="66"/>
      <c r="I55" s="183"/>
      <c r="J55" s="81" t="s">
        <v>367</v>
      </c>
      <c r="K55" s="81">
        <f>IF( L55= TRUE, 5, 0)</f>
        <v>0</v>
      </c>
      <c r="L55" s="92" t="b">
        <v>0</v>
      </c>
      <c r="M55" s="93" t="b">
        <v>0</v>
      </c>
      <c r="N55" s="127"/>
      <c r="O55" s="132"/>
      <c r="P55" s="60"/>
    </row>
    <row r="56" spans="1:26" s="61" customFormat="1" ht="7.5" customHeight="1" x14ac:dyDescent="0.25">
      <c r="A56" s="147"/>
      <c r="B56" s="66"/>
      <c r="C56" s="66"/>
      <c r="D56" s="96"/>
      <c r="E56" s="66"/>
      <c r="F56" s="66"/>
      <c r="G56" s="66"/>
      <c r="H56" s="66"/>
      <c r="I56" s="187"/>
      <c r="J56" s="111"/>
      <c r="K56" s="111"/>
      <c r="L56" s="127"/>
      <c r="M56" s="132"/>
      <c r="N56" s="127"/>
      <c r="O56" s="132"/>
      <c r="P56" s="60"/>
      <c r="Q56" s="60"/>
      <c r="R56" s="60"/>
      <c r="S56" s="60"/>
      <c r="T56" s="60"/>
      <c r="U56" s="60"/>
      <c r="V56" s="60"/>
      <c r="W56" s="60"/>
      <c r="X56" s="60"/>
      <c r="Y56" s="60"/>
      <c r="Z56" s="60"/>
    </row>
    <row r="57" spans="1:26" s="61" customFormat="1" x14ac:dyDescent="0.25">
      <c r="A57" s="151" t="s">
        <v>383</v>
      </c>
      <c r="B57" s="64"/>
      <c r="C57" s="66"/>
      <c r="D57" s="96"/>
      <c r="E57" s="66"/>
      <c r="F57" s="66"/>
      <c r="G57" s="160"/>
      <c r="H57" s="66"/>
      <c r="I57" s="187"/>
      <c r="J57" s="111" t="s">
        <v>378</v>
      </c>
      <c r="K57" s="111">
        <f>IF(J6="Deluxe", 5, 0)</f>
        <v>0</v>
      </c>
      <c r="L57" s="127"/>
      <c r="M57" s="111"/>
      <c r="N57" s="127"/>
      <c r="O57" s="132"/>
      <c r="P57" s="60"/>
      <c r="Q57" s="60"/>
      <c r="R57" s="60"/>
      <c r="S57" s="60"/>
      <c r="T57" s="60"/>
      <c r="U57" s="60"/>
      <c r="V57" s="60"/>
      <c r="W57" s="60"/>
      <c r="X57" s="60"/>
      <c r="Y57" s="60"/>
      <c r="Z57" s="60"/>
    </row>
    <row r="58" spans="1:26" s="61" customFormat="1" x14ac:dyDescent="0.25">
      <c r="A58" s="159" t="s">
        <v>284</v>
      </c>
      <c r="B58" s="152"/>
      <c r="C58" s="153"/>
      <c r="D58" s="154"/>
      <c r="E58" s="155"/>
      <c r="F58" s="154"/>
      <c r="G58" s="161"/>
      <c r="H58" s="66"/>
      <c r="I58" s="187"/>
      <c r="J58" s="111" t="s">
        <v>379</v>
      </c>
      <c r="K58" s="111">
        <f>IF(J6="Premium", 5, 0)</f>
        <v>0</v>
      </c>
      <c r="L58" s="127"/>
      <c r="M58" s="111"/>
      <c r="N58" s="127"/>
      <c r="O58" s="132"/>
      <c r="P58" s="60"/>
      <c r="Q58" s="60"/>
      <c r="R58" s="60"/>
      <c r="S58" s="60"/>
      <c r="T58" s="60"/>
      <c r="U58" s="60"/>
      <c r="V58" s="60"/>
      <c r="W58" s="60"/>
      <c r="X58" s="60"/>
      <c r="Y58" s="60"/>
      <c r="Z58" s="60"/>
    </row>
    <row r="59" spans="1:26" s="61" customFormat="1" x14ac:dyDescent="0.25">
      <c r="A59" s="159" t="s">
        <v>384</v>
      </c>
      <c r="B59" s="152"/>
      <c r="C59" s="154"/>
      <c r="D59" s="154"/>
      <c r="E59" s="154"/>
      <c r="F59" s="155"/>
      <c r="G59" s="161"/>
      <c r="H59" s="66"/>
      <c r="I59" s="187"/>
      <c r="J59" s="111" t="s">
        <v>380</v>
      </c>
      <c r="K59" s="111">
        <f>IF(J6="Economy", 3, 0)</f>
        <v>0</v>
      </c>
      <c r="L59" s="111"/>
      <c r="M59" s="111"/>
      <c r="N59" s="127"/>
      <c r="O59" s="132"/>
      <c r="P59" s="60"/>
      <c r="Q59" s="60"/>
      <c r="R59" s="60"/>
      <c r="S59" s="60"/>
      <c r="T59" s="60"/>
      <c r="U59" s="60"/>
      <c r="V59" s="60"/>
      <c r="W59" s="60"/>
      <c r="X59" s="60"/>
      <c r="Y59" s="60"/>
      <c r="Z59" s="60"/>
    </row>
    <row r="60" spans="1:26" s="61" customFormat="1" x14ac:dyDescent="0.25">
      <c r="A60" s="159" t="s">
        <v>29</v>
      </c>
      <c r="B60" s="152"/>
      <c r="C60" s="156"/>
      <c r="D60" s="156"/>
      <c r="E60" s="154"/>
      <c r="F60" s="155"/>
      <c r="G60" s="161"/>
      <c r="H60" s="66"/>
      <c r="I60" s="187"/>
      <c r="J60" s="127"/>
      <c r="K60" s="111"/>
      <c r="L60" s="111"/>
      <c r="M60" s="111"/>
      <c r="N60" s="127"/>
      <c r="O60" s="132"/>
      <c r="P60" s="60"/>
      <c r="Q60" s="60"/>
      <c r="R60" s="60"/>
      <c r="S60" s="60"/>
      <c r="T60" s="60"/>
      <c r="U60" s="60"/>
      <c r="V60" s="60"/>
      <c r="W60" s="60"/>
      <c r="X60" s="60"/>
      <c r="Y60" s="60"/>
      <c r="Z60" s="60"/>
    </row>
    <row r="61" spans="1:26" s="61" customFormat="1" x14ac:dyDescent="0.25">
      <c r="A61" s="159" t="s">
        <v>30</v>
      </c>
      <c r="B61" s="152"/>
      <c r="C61" s="156"/>
      <c r="D61" s="156"/>
      <c r="E61" s="154"/>
      <c r="F61" s="158"/>
      <c r="G61" s="160"/>
      <c r="H61" s="66"/>
      <c r="I61" s="134"/>
      <c r="J61" s="127"/>
      <c r="K61" s="111"/>
      <c r="L61" s="111"/>
      <c r="M61" s="111"/>
      <c r="N61" s="127"/>
      <c r="O61" s="132"/>
      <c r="P61" s="60"/>
      <c r="Q61" s="60"/>
      <c r="R61" s="60"/>
      <c r="S61" s="60"/>
      <c r="T61" s="60"/>
      <c r="U61" s="60"/>
      <c r="V61" s="60"/>
      <c r="W61" s="60"/>
      <c r="X61" s="60"/>
      <c r="Y61" s="60"/>
      <c r="Z61" s="60"/>
    </row>
    <row r="62" spans="1:26" s="61" customFormat="1" ht="11.25" customHeight="1" thickBot="1" x14ac:dyDescent="0.3">
      <c r="A62" s="157"/>
      <c r="B62" s="89"/>
      <c r="C62" s="90"/>
      <c r="D62" s="90"/>
      <c r="E62" s="89"/>
      <c r="F62" s="91"/>
      <c r="G62" s="69"/>
      <c r="H62" s="69"/>
      <c r="I62" s="134"/>
      <c r="J62" s="127"/>
      <c r="K62" s="111"/>
      <c r="L62" s="111"/>
      <c r="M62" s="111"/>
      <c r="N62" s="127"/>
      <c r="O62" s="132"/>
      <c r="P62" s="60"/>
      <c r="Q62" s="60"/>
      <c r="R62" s="60"/>
      <c r="S62" s="60"/>
      <c r="T62" s="60"/>
      <c r="U62" s="60"/>
      <c r="V62" s="60"/>
      <c r="W62" s="60"/>
      <c r="X62" s="60"/>
      <c r="Y62" s="60"/>
      <c r="Z62" s="60"/>
    </row>
    <row r="63" spans="1:26" ht="15" customHeight="1" x14ac:dyDescent="0.25">
      <c r="A63" s="327" t="s">
        <v>276</v>
      </c>
      <c r="B63" s="328"/>
      <c r="C63" s="328"/>
      <c r="D63" s="328"/>
      <c r="E63" s="328"/>
      <c r="F63" s="328"/>
      <c r="G63" s="328"/>
      <c r="H63" s="328"/>
      <c r="I63" s="205" t="s">
        <v>389</v>
      </c>
      <c r="J63" s="206"/>
      <c r="K63" s="206"/>
      <c r="L63" s="206"/>
      <c r="M63" s="206"/>
      <c r="N63" s="206"/>
      <c r="O63" s="207"/>
    </row>
    <row r="64" spans="1:26" ht="15.75" thickBot="1" x14ac:dyDescent="0.3">
      <c r="A64" s="261"/>
      <c r="B64" s="262"/>
      <c r="C64" s="262"/>
      <c r="D64" s="262"/>
      <c r="E64" s="262"/>
      <c r="F64" s="262"/>
      <c r="G64" s="262"/>
      <c r="H64" s="262"/>
      <c r="I64" s="208"/>
      <c r="J64" s="209"/>
      <c r="K64" s="209"/>
      <c r="L64" s="209"/>
      <c r="M64" s="209"/>
      <c r="N64" s="209"/>
      <c r="O64" s="210"/>
    </row>
    <row r="65" spans="1:32" s="61" customFormat="1" x14ac:dyDescent="0.25">
      <c r="A65" s="263"/>
      <c r="B65" s="264"/>
      <c r="C65" s="264"/>
      <c r="D65" s="264"/>
      <c r="E65" s="264"/>
      <c r="F65" s="264"/>
      <c r="G65" s="264"/>
      <c r="H65" s="264"/>
      <c r="I65" s="183"/>
      <c r="J65" s="127"/>
      <c r="K65" s="111"/>
      <c r="L65" s="111"/>
      <c r="M65" s="111"/>
      <c r="N65" s="127"/>
      <c r="O65" s="132"/>
      <c r="P65" s="60"/>
      <c r="Q65" s="60"/>
      <c r="R65" s="60"/>
      <c r="S65" s="60"/>
      <c r="T65" s="60"/>
      <c r="U65" s="60"/>
      <c r="V65" s="60"/>
      <c r="W65" s="60"/>
      <c r="X65" s="60"/>
      <c r="Y65" s="60"/>
      <c r="Z65" s="60"/>
      <c r="AA65" s="60"/>
      <c r="AB65" s="60"/>
      <c r="AC65" s="60"/>
      <c r="AD65" s="60"/>
      <c r="AE65" s="60"/>
      <c r="AF65" s="60"/>
    </row>
    <row r="66" spans="1:32" s="61" customFormat="1" x14ac:dyDescent="0.25">
      <c r="A66" s="263"/>
      <c r="B66" s="264"/>
      <c r="C66" s="264"/>
      <c r="D66" s="264"/>
      <c r="E66" s="264"/>
      <c r="F66" s="264"/>
      <c r="G66" s="264"/>
      <c r="H66" s="264"/>
      <c r="I66" s="184"/>
      <c r="J66" s="120"/>
      <c r="K66" s="111"/>
      <c r="L66" s="111"/>
      <c r="M66" s="111"/>
      <c r="N66" s="127"/>
      <c r="O66" s="132"/>
      <c r="P66" s="60"/>
      <c r="Q66" s="60"/>
      <c r="R66" s="60"/>
      <c r="S66" s="60"/>
      <c r="T66" s="60"/>
      <c r="U66" s="60"/>
      <c r="V66" s="60"/>
      <c r="W66" s="60"/>
      <c r="X66" s="60"/>
      <c r="Y66" s="60"/>
      <c r="Z66" s="60"/>
      <c r="AA66" s="60"/>
      <c r="AB66" s="60"/>
      <c r="AC66" s="60"/>
      <c r="AD66" s="60"/>
      <c r="AE66" s="60"/>
      <c r="AF66" s="60"/>
    </row>
    <row r="67" spans="1:32" x14ac:dyDescent="0.25">
      <c r="A67" s="263"/>
      <c r="B67" s="264"/>
      <c r="C67" s="264"/>
      <c r="D67" s="264"/>
      <c r="E67" s="264"/>
      <c r="F67" s="264"/>
      <c r="G67" s="264"/>
      <c r="H67" s="264"/>
      <c r="I67" s="184"/>
      <c r="J67" s="201" t="s">
        <v>390</v>
      </c>
      <c r="K67" s="211"/>
      <c r="L67" s="211"/>
      <c r="M67" s="202" t="s">
        <v>391</v>
      </c>
      <c r="N67" s="203"/>
      <c r="O67" s="132"/>
    </row>
    <row r="68" spans="1:32" x14ac:dyDescent="0.25">
      <c r="A68" s="263"/>
      <c r="B68" s="264"/>
      <c r="C68" s="264"/>
      <c r="D68" s="264"/>
      <c r="E68" s="264"/>
      <c r="F68" s="264"/>
      <c r="G68" s="264"/>
      <c r="H68" s="264"/>
      <c r="I68" s="184"/>
      <c r="J68" s="201" t="s">
        <v>392</v>
      </c>
      <c r="K68" s="212"/>
      <c r="L68" s="212"/>
      <c r="M68" s="202" t="s">
        <v>391</v>
      </c>
      <c r="N68" s="204"/>
      <c r="O68" s="132"/>
    </row>
    <row r="69" spans="1:32" x14ac:dyDescent="0.25">
      <c r="A69" s="265"/>
      <c r="B69" s="266"/>
      <c r="C69" s="266"/>
      <c r="D69" s="266"/>
      <c r="E69" s="266"/>
      <c r="F69" s="266"/>
      <c r="G69" s="266"/>
      <c r="H69" s="266"/>
      <c r="I69" s="184"/>
      <c r="J69" s="201" t="s">
        <v>393</v>
      </c>
      <c r="K69" s="212"/>
      <c r="L69" s="212"/>
      <c r="M69" s="202" t="s">
        <v>391</v>
      </c>
      <c r="N69" s="204"/>
      <c r="O69" s="132"/>
    </row>
    <row r="70" spans="1:32" ht="19.5" thickBot="1" x14ac:dyDescent="0.35">
      <c r="A70" s="316" t="s">
        <v>85</v>
      </c>
      <c r="B70" s="317"/>
      <c r="C70" s="317"/>
      <c r="D70" s="317"/>
      <c r="E70" s="317"/>
      <c r="F70" s="291" t="s">
        <v>131</v>
      </c>
      <c r="G70" s="291"/>
      <c r="H70" s="291"/>
      <c r="I70" s="184"/>
      <c r="J70" s="120"/>
      <c r="K70" s="111"/>
      <c r="L70" s="111"/>
      <c r="M70" s="111"/>
      <c r="N70" s="127"/>
      <c r="O70" s="132"/>
    </row>
    <row r="71" spans="1:32" ht="15.75" thickBot="1" x14ac:dyDescent="0.3">
      <c r="A71" s="318" t="s">
        <v>0</v>
      </c>
      <c r="B71" s="318"/>
      <c r="C71" s="318"/>
      <c r="D71" s="318"/>
      <c r="E71" s="318"/>
      <c r="F71" s="318"/>
      <c r="G71" s="318"/>
      <c r="H71" s="318"/>
      <c r="I71" s="198"/>
      <c r="J71" s="199"/>
      <c r="K71" s="199"/>
      <c r="L71" s="199"/>
      <c r="M71" s="199"/>
      <c r="N71" s="199"/>
      <c r="O71" s="200"/>
    </row>
    <row r="72" spans="1:32" x14ac:dyDescent="0.25">
      <c r="A72" s="296" t="s">
        <v>86</v>
      </c>
      <c r="B72" s="296"/>
      <c r="C72" s="296"/>
      <c r="D72" s="296"/>
      <c r="E72" s="296"/>
      <c r="F72" s="296"/>
      <c r="G72" s="296"/>
      <c r="H72" s="296"/>
      <c r="I72" s="33"/>
      <c r="J72" s="33"/>
      <c r="K72" s="33"/>
    </row>
    <row r="73" spans="1:32" ht="25.5" customHeight="1" x14ac:dyDescent="0.25">
      <c r="A73" s="295" t="s">
        <v>87</v>
      </c>
      <c r="B73" s="295"/>
      <c r="F73" s="260" t="s">
        <v>88</v>
      </c>
      <c r="G73" s="260"/>
      <c r="H73" s="260"/>
      <c r="I73" s="33"/>
      <c r="J73" s="33"/>
      <c r="K73" s="33"/>
    </row>
    <row r="74" spans="1:32" x14ac:dyDescent="0.25">
      <c r="A74" s="260" t="s">
        <v>89</v>
      </c>
      <c r="B74" s="260"/>
      <c r="C74" s="293" t="s">
        <v>90</v>
      </c>
      <c r="D74" s="293"/>
      <c r="E74" s="293"/>
      <c r="F74" s="260"/>
      <c r="G74" s="260"/>
      <c r="H74" s="260"/>
      <c r="I74" s="33"/>
      <c r="J74" s="33"/>
      <c r="K74" s="33"/>
    </row>
    <row r="75" spans="1:32" ht="9.75" customHeight="1" x14ac:dyDescent="0.25">
      <c r="A75" s="260"/>
      <c r="B75" s="260"/>
      <c r="C75" s="293"/>
      <c r="D75" s="293"/>
      <c r="E75" s="293"/>
      <c r="F75" s="260"/>
      <c r="G75" s="260"/>
      <c r="H75" s="260"/>
      <c r="I75" s="33"/>
      <c r="J75" s="33"/>
      <c r="K75" s="33"/>
    </row>
    <row r="76" spans="1:32" x14ac:dyDescent="0.25">
      <c r="A76" s="260" t="s">
        <v>91</v>
      </c>
      <c r="B76" s="260"/>
      <c r="C76" s="260" t="s">
        <v>92</v>
      </c>
      <c r="D76" s="260"/>
      <c r="E76" s="260"/>
      <c r="F76" s="260" t="s">
        <v>93</v>
      </c>
      <c r="G76" s="260"/>
      <c r="H76" s="260"/>
      <c r="I76" s="33"/>
      <c r="J76" s="33"/>
      <c r="K76" s="33"/>
    </row>
    <row r="77" spans="1:32" ht="8.25" customHeight="1" x14ac:dyDescent="0.25">
      <c r="A77" s="260"/>
      <c r="B77" s="260"/>
      <c r="C77" s="260"/>
      <c r="D77" s="260"/>
      <c r="E77" s="260"/>
      <c r="F77" s="260"/>
      <c r="G77" s="260"/>
      <c r="H77" s="260"/>
      <c r="I77" s="144"/>
      <c r="J77" s="144"/>
      <c r="K77" s="144"/>
      <c r="L77" s="144"/>
      <c r="M77" s="144"/>
      <c r="N77" s="144"/>
      <c r="O77" s="144"/>
    </row>
    <row r="78" spans="1:32" x14ac:dyDescent="0.25">
      <c r="A78" s="260" t="s">
        <v>94</v>
      </c>
      <c r="B78" s="260"/>
      <c r="C78" s="260" t="s">
        <v>95</v>
      </c>
      <c r="D78" s="260"/>
      <c r="E78" s="260"/>
      <c r="F78" s="294"/>
      <c r="G78" s="294"/>
      <c r="H78" s="294"/>
      <c r="I78" s="145"/>
      <c r="J78" s="33"/>
      <c r="K78" s="33"/>
    </row>
    <row r="79" spans="1:32" ht="9" customHeight="1" x14ac:dyDescent="0.25">
      <c r="A79" s="260"/>
      <c r="B79" s="260"/>
      <c r="C79" s="260"/>
      <c r="D79" s="260"/>
      <c r="E79" s="260"/>
      <c r="F79" s="294"/>
      <c r="G79" s="294"/>
      <c r="H79" s="294"/>
      <c r="I79" s="145"/>
      <c r="J79" s="33"/>
      <c r="K79" s="33"/>
    </row>
    <row r="80" spans="1:32" ht="23.25" customHeight="1" x14ac:dyDescent="0.25">
      <c r="A80" s="295" t="s">
        <v>96</v>
      </c>
      <c r="B80" s="295"/>
      <c r="F80" s="296"/>
      <c r="G80" s="296"/>
      <c r="H80" s="296"/>
    </row>
    <row r="81" spans="1:8" x14ac:dyDescent="0.25">
      <c r="A81" s="260" t="s">
        <v>97</v>
      </c>
      <c r="B81" s="260"/>
      <c r="C81" s="260" t="s">
        <v>98</v>
      </c>
      <c r="D81" s="260"/>
      <c r="E81" s="260"/>
      <c r="F81" s="296"/>
      <c r="G81" s="296"/>
      <c r="H81" s="296"/>
    </row>
    <row r="82" spans="1:8" x14ac:dyDescent="0.25">
      <c r="A82" s="293" t="s">
        <v>99</v>
      </c>
      <c r="B82" s="293"/>
      <c r="C82" s="293" t="s">
        <v>100</v>
      </c>
      <c r="D82" s="293"/>
      <c r="E82" s="293"/>
      <c r="F82" s="46"/>
      <c r="G82" s="46"/>
      <c r="H82" s="46"/>
    </row>
    <row r="83" spans="1:8" ht="9.75" customHeight="1" x14ac:dyDescent="0.25">
      <c r="A83" s="293"/>
      <c r="B83" s="293"/>
      <c r="C83" s="293"/>
      <c r="D83" s="293"/>
      <c r="E83" s="293"/>
      <c r="F83" s="46"/>
      <c r="G83" s="46"/>
      <c r="H83" s="46"/>
    </row>
    <row r="84" spans="1:8" x14ac:dyDescent="0.25">
      <c r="A84" s="260" t="s">
        <v>101</v>
      </c>
      <c r="B84" s="260"/>
      <c r="C84" s="260" t="s">
        <v>102</v>
      </c>
      <c r="D84" s="260"/>
      <c r="E84" s="260"/>
      <c r="F84" s="46"/>
      <c r="G84" s="46"/>
      <c r="H84" s="46"/>
    </row>
    <row r="85" spans="1:8" ht="12" customHeight="1" x14ac:dyDescent="0.25">
      <c r="A85" s="260"/>
      <c r="B85" s="260"/>
      <c r="C85" s="260"/>
      <c r="D85" s="260"/>
      <c r="E85" s="260"/>
      <c r="F85" s="46"/>
      <c r="G85" s="46"/>
      <c r="H85" s="46"/>
    </row>
    <row r="86" spans="1:8" x14ac:dyDescent="0.25">
      <c r="A86" s="297" t="s">
        <v>315</v>
      </c>
      <c r="B86" s="297"/>
      <c r="C86" s="297"/>
      <c r="D86" s="297"/>
      <c r="E86" s="297"/>
      <c r="F86" s="297" t="s">
        <v>314</v>
      </c>
      <c r="G86" s="297"/>
      <c r="H86" s="297"/>
    </row>
    <row r="87" spans="1:8" ht="9.75" customHeight="1" x14ac:dyDescent="0.25">
      <c r="A87" s="297"/>
      <c r="B87" s="297"/>
      <c r="C87" s="297"/>
      <c r="D87" s="297"/>
      <c r="E87" s="297"/>
      <c r="F87" s="297"/>
      <c r="G87" s="297"/>
      <c r="H87" s="297"/>
    </row>
    <row r="88" spans="1:8" x14ac:dyDescent="0.25">
      <c r="A88" s="297" t="s">
        <v>136</v>
      </c>
      <c r="B88" s="297"/>
      <c r="C88" s="297"/>
      <c r="D88" s="297"/>
      <c r="E88" s="297"/>
      <c r="F88" s="297"/>
      <c r="G88" s="297"/>
      <c r="H88" s="297"/>
    </row>
    <row r="89" spans="1:8" x14ac:dyDescent="0.25">
      <c r="A89" s="17" t="s">
        <v>103</v>
      </c>
      <c r="B89" s="17"/>
      <c r="C89" s="17"/>
      <c r="D89" s="17"/>
      <c r="E89" s="17"/>
      <c r="F89" s="18"/>
      <c r="G89" s="18"/>
      <c r="H89" s="18"/>
    </row>
    <row r="90" spans="1:8" x14ac:dyDescent="0.25">
      <c r="A90" s="17" t="s">
        <v>104</v>
      </c>
      <c r="B90" s="18"/>
      <c r="C90" s="18"/>
      <c r="D90" s="18"/>
      <c r="E90" s="18"/>
      <c r="F90" s="18"/>
      <c r="G90" s="18"/>
      <c r="H90" s="18"/>
    </row>
    <row r="91" spans="1:8" x14ac:dyDescent="0.25">
      <c r="A91" s="17" t="s">
        <v>105</v>
      </c>
      <c r="B91" s="18"/>
      <c r="C91" s="18"/>
      <c r="D91" s="18"/>
      <c r="E91" s="18"/>
      <c r="F91" s="18"/>
      <c r="G91" s="18"/>
      <c r="H91" s="18"/>
    </row>
    <row r="92" spans="1:8" x14ac:dyDescent="0.25">
      <c r="A92" s="298" t="s">
        <v>27</v>
      </c>
      <c r="B92" s="298"/>
      <c r="C92" s="298"/>
      <c r="D92" s="298"/>
      <c r="E92" s="298"/>
      <c r="F92" s="298"/>
      <c r="G92" s="298"/>
      <c r="H92" s="298"/>
    </row>
    <row r="93" spans="1:8" x14ac:dyDescent="0.25">
      <c r="A93" s="293" t="s">
        <v>106</v>
      </c>
      <c r="B93" s="293"/>
      <c r="C93" s="293" t="s">
        <v>274</v>
      </c>
      <c r="D93" s="293"/>
      <c r="E93" s="293"/>
      <c r="F93" s="293" t="s">
        <v>107</v>
      </c>
      <c r="G93" s="293"/>
      <c r="H93" s="46"/>
    </row>
    <row r="94" spans="1:8" ht="9.75" customHeight="1" x14ac:dyDescent="0.25">
      <c r="A94" s="293"/>
      <c r="B94" s="293"/>
      <c r="C94" s="293"/>
      <c r="D94" s="293"/>
      <c r="E94" s="293"/>
      <c r="F94" s="293"/>
      <c r="G94" s="293"/>
      <c r="H94" s="46"/>
    </row>
    <row r="95" spans="1:8" x14ac:dyDescent="0.25">
      <c r="A95" s="298" t="s">
        <v>9</v>
      </c>
      <c r="B95" s="298"/>
      <c r="C95" s="298"/>
      <c r="D95" s="298"/>
      <c r="E95" s="298"/>
      <c r="F95" s="298"/>
      <c r="G95" s="298"/>
      <c r="H95" s="298"/>
    </row>
    <row r="96" spans="1:8" x14ac:dyDescent="0.25">
      <c r="A96" s="296" t="s">
        <v>108</v>
      </c>
      <c r="B96" s="296"/>
      <c r="C96" s="296"/>
      <c r="D96" s="296"/>
      <c r="E96" s="296"/>
      <c r="F96" s="296"/>
      <c r="G96" s="296"/>
      <c r="H96" s="296"/>
    </row>
    <row r="97" spans="1:32" x14ac:dyDescent="0.25">
      <c r="A97" s="260" t="s">
        <v>109</v>
      </c>
      <c r="B97" s="260"/>
      <c r="C97" s="260"/>
      <c r="D97" s="260"/>
      <c r="E97" s="260"/>
      <c r="F97" s="260"/>
      <c r="G97" s="260"/>
      <c r="H97" s="260"/>
    </row>
    <row r="98" spans="1:32" x14ac:dyDescent="0.25">
      <c r="A98" s="293" t="s">
        <v>110</v>
      </c>
      <c r="B98" s="293"/>
      <c r="C98" s="293"/>
      <c r="D98" s="293"/>
      <c r="E98" s="293"/>
      <c r="F98" s="293"/>
      <c r="G98" s="293"/>
      <c r="H98" s="293"/>
    </row>
    <row r="99" spans="1:32" x14ac:dyDescent="0.25">
      <c r="A99" s="47" t="s">
        <v>133</v>
      </c>
      <c r="B99" s="44"/>
      <c r="C99" s="44"/>
      <c r="D99" s="44"/>
      <c r="E99" s="44"/>
      <c r="F99" s="44"/>
      <c r="G99" s="44"/>
      <c r="H99" s="44"/>
    </row>
    <row r="100" spans="1:32" x14ac:dyDescent="0.25">
      <c r="A100" s="260" t="s">
        <v>132</v>
      </c>
      <c r="B100" s="260"/>
      <c r="C100" s="260"/>
      <c r="D100" s="260"/>
      <c r="E100" s="260"/>
      <c r="F100" s="260"/>
      <c r="G100" s="260"/>
      <c r="H100" s="260"/>
    </row>
    <row r="101" spans="1:32" ht="8.25" customHeight="1" x14ac:dyDescent="0.25">
      <c r="A101" s="260"/>
      <c r="B101" s="260"/>
      <c r="C101" s="260"/>
      <c r="D101" s="260"/>
      <c r="E101" s="260"/>
      <c r="F101" s="260"/>
      <c r="G101" s="260"/>
      <c r="H101" s="260"/>
    </row>
    <row r="102" spans="1:32" ht="15.75" thickBot="1" x14ac:dyDescent="0.3">
      <c r="A102" s="299" t="s">
        <v>111</v>
      </c>
      <c r="B102" s="299"/>
      <c r="C102" s="299"/>
      <c r="D102" s="299"/>
      <c r="E102" s="299"/>
      <c r="F102" s="299"/>
      <c r="G102" s="299"/>
      <c r="H102" s="299"/>
    </row>
    <row r="103" spans="1:32" x14ac:dyDescent="0.25">
      <c r="A103" s="292" t="s">
        <v>11</v>
      </c>
      <c r="B103" s="292"/>
      <c r="C103" s="292"/>
      <c r="D103" s="292"/>
      <c r="E103" s="292"/>
      <c r="F103" s="292"/>
      <c r="G103" s="292"/>
      <c r="H103" s="292"/>
    </row>
    <row r="104" spans="1:32" ht="26.25" customHeight="1" x14ac:dyDescent="0.25">
      <c r="A104" s="308" t="s">
        <v>353</v>
      </c>
      <c r="B104" s="308"/>
      <c r="C104" s="308"/>
      <c r="D104" s="308"/>
      <c r="E104" s="308"/>
      <c r="F104" s="308"/>
      <c r="G104" s="308"/>
      <c r="H104" s="308"/>
    </row>
    <row r="105" spans="1:32" ht="12" customHeight="1" x14ac:dyDescent="0.25">
      <c r="A105" s="79" t="s">
        <v>354</v>
      </c>
      <c r="B105" s="79"/>
      <c r="C105" s="79" t="s">
        <v>355</v>
      </c>
      <c r="D105" s="79"/>
      <c r="E105" s="79"/>
      <c r="F105" s="79"/>
      <c r="G105" s="79"/>
      <c r="H105" s="79"/>
    </row>
    <row r="106" spans="1:32" ht="12" customHeight="1" x14ac:dyDescent="0.25">
      <c r="A106" s="19" t="s">
        <v>356</v>
      </c>
      <c r="B106" s="19"/>
      <c r="C106" s="19" t="s">
        <v>357</v>
      </c>
      <c r="D106" s="19"/>
      <c r="E106" s="19"/>
      <c r="F106" s="19"/>
      <c r="G106" s="19"/>
      <c r="H106" s="19"/>
    </row>
    <row r="107" spans="1:32" s="61" customFormat="1" ht="12" customHeight="1" thickBot="1" x14ac:dyDescent="0.3">
      <c r="A107" s="19"/>
      <c r="B107" s="19"/>
      <c r="C107" s="19"/>
      <c r="D107" s="19"/>
      <c r="E107" s="19"/>
      <c r="F107" s="19"/>
      <c r="G107" s="19"/>
      <c r="H107" s="19"/>
      <c r="P107" s="60"/>
      <c r="Q107" s="60"/>
      <c r="R107" s="60"/>
      <c r="S107" s="60"/>
      <c r="T107" s="60"/>
      <c r="U107" s="60"/>
      <c r="V107" s="60"/>
      <c r="W107" s="60"/>
      <c r="X107" s="60"/>
      <c r="Y107" s="60"/>
      <c r="Z107" s="60"/>
      <c r="AA107" s="60"/>
      <c r="AB107" s="60"/>
      <c r="AC107" s="60"/>
      <c r="AD107" s="60"/>
      <c r="AE107" s="60"/>
      <c r="AF107" s="60"/>
    </row>
    <row r="108" spans="1:32" x14ac:dyDescent="0.25">
      <c r="A108" s="292" t="s">
        <v>12</v>
      </c>
      <c r="B108" s="292"/>
      <c r="C108" s="292"/>
      <c r="D108" s="292"/>
      <c r="E108" s="292"/>
      <c r="F108" s="292"/>
      <c r="G108" s="292"/>
      <c r="H108" s="292"/>
    </row>
    <row r="109" spans="1:32" x14ac:dyDescent="0.25">
      <c r="A109" s="45" t="s">
        <v>112</v>
      </c>
      <c r="B109" s="45"/>
      <c r="C109" s="46"/>
      <c r="D109" s="46"/>
      <c r="E109" s="46"/>
      <c r="F109" s="260"/>
      <c r="G109" s="260"/>
      <c r="H109" s="260"/>
    </row>
    <row r="110" spans="1:32" ht="15.75" thickBot="1" x14ac:dyDescent="0.3">
      <c r="A110" s="45" t="s">
        <v>113</v>
      </c>
      <c r="B110" s="45"/>
      <c r="C110" s="45"/>
      <c r="D110" s="45"/>
      <c r="E110" s="45"/>
      <c r="F110" s="45"/>
      <c r="G110" s="45"/>
      <c r="H110" s="45"/>
    </row>
    <row r="111" spans="1:32" x14ac:dyDescent="0.25">
      <c r="A111" s="292" t="s">
        <v>14</v>
      </c>
      <c r="B111" s="292"/>
      <c r="C111" s="292"/>
      <c r="D111" s="292"/>
      <c r="E111" s="292"/>
      <c r="F111" s="292"/>
      <c r="G111" s="292"/>
      <c r="H111" s="292"/>
    </row>
    <row r="112" spans="1:32" x14ac:dyDescent="0.25">
      <c r="A112" s="305" t="s">
        <v>114</v>
      </c>
      <c r="B112" s="305"/>
      <c r="C112" s="305"/>
      <c r="D112" s="305"/>
      <c r="E112" s="305"/>
      <c r="F112" s="305"/>
      <c r="G112" s="305"/>
      <c r="H112" s="305"/>
    </row>
    <row r="113" spans="1:10" x14ac:dyDescent="0.25">
      <c r="A113" s="306" t="s">
        <v>115</v>
      </c>
      <c r="B113" s="306"/>
      <c r="C113" s="306"/>
      <c r="D113" s="48"/>
      <c r="E113" s="46"/>
      <c r="F113" s="303" t="s">
        <v>116</v>
      </c>
      <c r="G113" s="303"/>
      <c r="H113" s="303"/>
    </row>
    <row r="114" spans="1:10" ht="15.75" thickBot="1" x14ac:dyDescent="0.3">
      <c r="A114" s="307" t="s">
        <v>117</v>
      </c>
      <c r="B114" s="307"/>
      <c r="C114" s="307"/>
      <c r="D114" s="20"/>
      <c r="E114" s="46"/>
      <c r="F114" s="299" t="s">
        <v>118</v>
      </c>
      <c r="G114" s="299"/>
      <c r="H114" s="299"/>
    </row>
    <row r="115" spans="1:10" x14ac:dyDescent="0.25">
      <c r="A115" s="292" t="s">
        <v>19</v>
      </c>
      <c r="B115" s="292"/>
      <c r="C115" s="292"/>
      <c r="D115" s="292"/>
      <c r="E115" s="292"/>
      <c r="F115" s="292"/>
      <c r="G115" s="292"/>
      <c r="H115" s="292"/>
    </row>
    <row r="116" spans="1:10" x14ac:dyDescent="0.25">
      <c r="A116" s="21" t="s">
        <v>119</v>
      </c>
      <c r="B116" s="46"/>
      <c r="C116" s="46"/>
      <c r="D116" s="46"/>
      <c r="E116" s="46"/>
      <c r="F116" s="46"/>
      <c r="G116" s="46"/>
      <c r="H116" s="46"/>
    </row>
    <row r="117" spans="1:10" x14ac:dyDescent="0.25">
      <c r="A117" s="303" t="s">
        <v>120</v>
      </c>
      <c r="B117" s="303"/>
      <c r="C117" s="46"/>
      <c r="D117" s="46"/>
      <c r="E117" s="46"/>
      <c r="F117" s="294" t="s">
        <v>121</v>
      </c>
      <c r="G117" s="294"/>
      <c r="H117" s="294"/>
      <c r="J117" s="146"/>
    </row>
    <row r="118" spans="1:10" ht="15.75" thickBot="1" x14ac:dyDescent="0.3">
      <c r="A118" s="304" t="s">
        <v>122</v>
      </c>
      <c r="B118" s="304"/>
      <c r="C118" s="46"/>
      <c r="D118" s="46"/>
      <c r="E118" s="46"/>
      <c r="F118" s="299" t="s">
        <v>123</v>
      </c>
      <c r="G118" s="299"/>
      <c r="H118" s="299"/>
      <c r="J118" s="146"/>
    </row>
    <row r="119" spans="1:10" x14ac:dyDescent="0.25">
      <c r="A119" s="292" t="s">
        <v>28</v>
      </c>
      <c r="B119" s="292"/>
      <c r="C119" s="292"/>
      <c r="D119" s="292"/>
      <c r="E119" s="292"/>
      <c r="F119" s="292"/>
      <c r="G119" s="292"/>
      <c r="H119" s="292"/>
      <c r="J119" s="146"/>
    </row>
    <row r="120" spans="1:10" ht="22.5" customHeight="1" x14ac:dyDescent="0.25">
      <c r="A120" s="309" t="s">
        <v>124</v>
      </c>
      <c r="B120" s="309"/>
      <c r="C120" s="309"/>
      <c r="D120" s="309"/>
      <c r="E120" s="309"/>
      <c r="F120" s="309"/>
      <c r="G120" s="309"/>
      <c r="H120" s="309"/>
    </row>
    <row r="121" spans="1:10" ht="21.75" customHeight="1" x14ac:dyDescent="0.25">
      <c r="A121" s="301" t="s">
        <v>125</v>
      </c>
      <c r="B121" s="301"/>
      <c r="C121" s="301"/>
      <c r="D121" s="301"/>
      <c r="E121" s="301"/>
      <c r="F121" s="301"/>
      <c r="G121" s="301"/>
      <c r="H121" s="301"/>
    </row>
    <row r="122" spans="1:10" x14ac:dyDescent="0.25">
      <c r="A122" s="46" t="s">
        <v>126</v>
      </c>
      <c r="B122" s="46"/>
      <c r="C122" s="46"/>
      <c r="D122" s="46"/>
      <c r="E122" s="46"/>
      <c r="F122" s="46"/>
      <c r="G122" s="46"/>
      <c r="H122" s="46"/>
    </row>
    <row r="123" spans="1:10" x14ac:dyDescent="0.25">
      <c r="A123" s="46" t="s">
        <v>127</v>
      </c>
      <c r="B123" s="46"/>
      <c r="C123" s="46"/>
      <c r="D123" s="46"/>
      <c r="E123" s="46"/>
      <c r="F123" s="46"/>
      <c r="G123" s="46"/>
      <c r="H123" s="46"/>
    </row>
    <row r="124" spans="1:10" x14ac:dyDescent="0.25">
      <c r="A124" s="46" t="s">
        <v>128</v>
      </c>
      <c r="B124" s="46"/>
      <c r="C124" s="46"/>
      <c r="D124" s="46"/>
      <c r="E124" s="46"/>
      <c r="F124" s="46"/>
      <c r="G124" s="46"/>
      <c r="H124" s="46"/>
    </row>
    <row r="125" spans="1:10" x14ac:dyDescent="0.25">
      <c r="A125" s="46" t="s">
        <v>129</v>
      </c>
      <c r="B125" s="46"/>
      <c r="C125" s="46"/>
      <c r="D125" s="46"/>
      <c r="E125" s="46"/>
      <c r="F125" s="46"/>
      <c r="G125" s="46"/>
      <c r="H125" s="46"/>
    </row>
    <row r="126" spans="1:10" x14ac:dyDescent="0.25">
      <c r="A126" s="46" t="s">
        <v>130</v>
      </c>
      <c r="B126" s="46"/>
      <c r="C126" s="46"/>
      <c r="D126" s="46"/>
      <c r="E126" s="46"/>
      <c r="F126" s="46"/>
      <c r="G126" s="46"/>
      <c r="H126" s="46"/>
    </row>
    <row r="127" spans="1:10" ht="15" hidden="1" customHeight="1" x14ac:dyDescent="0.25"/>
    <row r="128" spans="1:10" ht="15" hidden="1" customHeight="1" x14ac:dyDescent="0.25"/>
    <row r="129" spans="1:11" ht="15" hidden="1" customHeight="1" x14ac:dyDescent="0.25"/>
    <row r="130" spans="1:11" ht="15" hidden="1" customHeight="1" x14ac:dyDescent="0.25"/>
    <row r="131" spans="1:11" ht="15" hidden="1" customHeight="1" x14ac:dyDescent="0.25"/>
    <row r="132" spans="1:11" x14ac:dyDescent="0.25">
      <c r="A132" s="310" t="s">
        <v>386</v>
      </c>
      <c r="B132" s="310"/>
      <c r="C132" s="310"/>
      <c r="D132" s="310"/>
      <c r="E132" s="310"/>
      <c r="F132" s="310"/>
      <c r="G132" s="310"/>
      <c r="H132" s="310"/>
    </row>
    <row r="133" spans="1:11" x14ac:dyDescent="0.25"/>
    <row r="134" spans="1:11" x14ac:dyDescent="0.25"/>
    <row r="135" spans="1:11" x14ac:dyDescent="0.25"/>
    <row r="136" spans="1:11" x14ac:dyDescent="0.25"/>
    <row r="137" spans="1:11" ht="15" hidden="1" customHeight="1" x14ac:dyDescent="0.25"/>
    <row r="138" spans="1:11" ht="15" hidden="1" customHeight="1" x14ac:dyDescent="0.25"/>
    <row r="139" spans="1:11" ht="15" hidden="1" customHeight="1" x14ac:dyDescent="0.25"/>
    <row r="140" spans="1:11" ht="15" hidden="1" customHeight="1" x14ac:dyDescent="0.25"/>
    <row r="141" spans="1:11" ht="15" hidden="1" customHeight="1" x14ac:dyDescent="0.25"/>
    <row r="142" spans="1:11" ht="15" hidden="1" customHeight="1" x14ac:dyDescent="0.25"/>
    <row r="143" spans="1:11" ht="15" hidden="1" customHeight="1" x14ac:dyDescent="0.25"/>
    <row r="144" spans="1:11" ht="15" hidden="1" customHeight="1" x14ac:dyDescent="0.25">
      <c r="K144" s="60"/>
    </row>
    <row r="145" ht="15" hidden="1" customHeight="1" x14ac:dyDescent="0.25"/>
    <row r="146" ht="15" hidden="1" customHeight="1" x14ac:dyDescent="0.25"/>
    <row r="147" ht="15" hidden="1" customHeight="1" x14ac:dyDescent="0.25"/>
  </sheetData>
  <sheetProtection algorithmName="SHA-512" hashValue="jihp6FIl7InUueO5RTwrcOe+QU/TrSciD/NyBaGH7yI1QCN8qocOWsGADfip5SIWSb4I801hX4CwLLdViLdQaw==" saltValue="l7SN+D1jei/GWEa/StCpcQ==" spinCount="100000" sheet="1" objects="1" scenarios="1"/>
  <mergeCells count="113">
    <mergeCell ref="A132:H132"/>
    <mergeCell ref="F1:H1"/>
    <mergeCell ref="F2:H2"/>
    <mergeCell ref="B2:E2"/>
    <mergeCell ref="A17:B17"/>
    <mergeCell ref="D17:H17"/>
    <mergeCell ref="A73:B73"/>
    <mergeCell ref="F73:H73"/>
    <mergeCell ref="A18:B18"/>
    <mergeCell ref="A70:E70"/>
    <mergeCell ref="A71:H71"/>
    <mergeCell ref="A72:H72"/>
    <mergeCell ref="E20:G20"/>
    <mergeCell ref="E21:G21"/>
    <mergeCell ref="B39:C39"/>
    <mergeCell ref="B46:C46"/>
    <mergeCell ref="A53:H53"/>
    <mergeCell ref="A49:B49"/>
    <mergeCell ref="B47:C47"/>
    <mergeCell ref="F46:H46"/>
    <mergeCell ref="F47:H47"/>
    <mergeCell ref="A42:H42"/>
    <mergeCell ref="A63:H63"/>
    <mergeCell ref="F43:H43"/>
    <mergeCell ref="C74:E75"/>
    <mergeCell ref="F44:H44"/>
    <mergeCell ref="A121:H121"/>
    <mergeCell ref="A24:B24"/>
    <mergeCell ref="A88:H88"/>
    <mergeCell ref="A115:H115"/>
    <mergeCell ref="A117:B117"/>
    <mergeCell ref="F117:H117"/>
    <mergeCell ref="A118:B118"/>
    <mergeCell ref="F118:H118"/>
    <mergeCell ref="A112:H112"/>
    <mergeCell ref="A113:C113"/>
    <mergeCell ref="F113:H113"/>
    <mergeCell ref="A114:C114"/>
    <mergeCell ref="F114:H114"/>
    <mergeCell ref="A108:H108"/>
    <mergeCell ref="F109:H109"/>
    <mergeCell ref="A111:H111"/>
    <mergeCell ref="A103:H103"/>
    <mergeCell ref="A104:H104"/>
    <mergeCell ref="A96:H96"/>
    <mergeCell ref="A120:H120"/>
    <mergeCell ref="A98:H98"/>
    <mergeCell ref="A100:H101"/>
    <mergeCell ref="A119:H119"/>
    <mergeCell ref="A97:H97"/>
    <mergeCell ref="A82:B83"/>
    <mergeCell ref="C82:E83"/>
    <mergeCell ref="A84:B85"/>
    <mergeCell ref="C84:E85"/>
    <mergeCell ref="A78:B79"/>
    <mergeCell ref="C78:E79"/>
    <mergeCell ref="F78:H79"/>
    <mergeCell ref="A80:B80"/>
    <mergeCell ref="F80:H81"/>
    <mergeCell ref="A81:B81"/>
    <mergeCell ref="C81:E81"/>
    <mergeCell ref="F86:H87"/>
    <mergeCell ref="A92:H92"/>
    <mergeCell ref="A93:B94"/>
    <mergeCell ref="F93:G94"/>
    <mergeCell ref="A95:H95"/>
    <mergeCell ref="C93:E94"/>
    <mergeCell ref="A86:E87"/>
    <mergeCell ref="A102:H102"/>
    <mergeCell ref="F74:H75"/>
    <mergeCell ref="A76:B77"/>
    <mergeCell ref="C76:E77"/>
    <mergeCell ref="F76:H77"/>
    <mergeCell ref="A64:H69"/>
    <mergeCell ref="A3:H3"/>
    <mergeCell ref="A26:H26"/>
    <mergeCell ref="A32:H32"/>
    <mergeCell ref="B10:H10"/>
    <mergeCell ref="B11:H11"/>
    <mergeCell ref="A23:H23"/>
    <mergeCell ref="B28:H29"/>
    <mergeCell ref="B5:C5"/>
    <mergeCell ref="A20:C20"/>
    <mergeCell ref="A21:C21"/>
    <mergeCell ref="B27:E27"/>
    <mergeCell ref="D30:E30"/>
    <mergeCell ref="A28:A29"/>
    <mergeCell ref="F14:F16"/>
    <mergeCell ref="F31:H31"/>
    <mergeCell ref="C37:H37"/>
    <mergeCell ref="B50:H50"/>
    <mergeCell ref="F70:H70"/>
    <mergeCell ref="A74:B75"/>
    <mergeCell ref="I63:O64"/>
    <mergeCell ref="K67:L67"/>
    <mergeCell ref="K68:L68"/>
    <mergeCell ref="K69:L69"/>
    <mergeCell ref="I28:K31"/>
    <mergeCell ref="A52:H52"/>
    <mergeCell ref="M2:O2"/>
    <mergeCell ref="M3:O3"/>
    <mergeCell ref="J6:K6"/>
    <mergeCell ref="E24:F24"/>
    <mergeCell ref="A45:H45"/>
    <mergeCell ref="B44:C44"/>
    <mergeCell ref="B43:C43"/>
    <mergeCell ref="A48:H48"/>
    <mergeCell ref="A41:H41"/>
    <mergeCell ref="A38:H38"/>
    <mergeCell ref="M13:O14"/>
    <mergeCell ref="M15:O21"/>
    <mergeCell ref="I23:K24"/>
    <mergeCell ref="M6:O6"/>
  </mergeCells>
  <conditionalFormatting sqref="B16">
    <cfRule type="expression" dxfId="3" priority="34">
      <formula>$A$16="Units per multipack:"</formula>
    </cfRule>
  </conditionalFormatting>
  <conditionalFormatting sqref="G7:H7">
    <cfRule type="expression" dxfId="2" priority="32">
      <formula>$E$7&lt;&gt;"U.S.A."</formula>
    </cfRule>
  </conditionalFormatting>
  <conditionalFormatting sqref="E8">
    <cfRule type="expression" dxfId="1" priority="2">
      <formula>$C$8="Seasonal end date:"</formula>
    </cfRule>
  </conditionalFormatting>
  <conditionalFormatting sqref="B50">
    <cfRule type="expression" dxfId="0" priority="1">
      <formula>#REF!="Projected 9L case Sales for 12 months:"</formula>
    </cfRule>
  </conditionalFormatting>
  <dataValidations count="26">
    <dataValidation type="list" showInputMessage="1" showErrorMessage="1" sqref="B6" xr:uid="{00000000-0002-0000-0000-000000000000}">
      <formula1>Sub</formula1>
    </dataValidation>
    <dataValidation type="list" showInputMessage="1" showErrorMessage="1" sqref="G7" xr:uid="{00000000-0002-0000-0000-000001000000}">
      <formula1>USA</formula1>
    </dataValidation>
    <dataValidation type="textLength" allowBlank="1" showInputMessage="1" showErrorMessage="1" errorTitle="Error" error="Product code must be 8, 12 or 13 digits." sqref="E6" xr:uid="{00000000-0002-0000-0000-000002000000}">
      <formula1>8</formula1>
      <formula2>13</formula2>
    </dataValidation>
    <dataValidation type="list" showInputMessage="1" showErrorMessage="1" sqref="E13" xr:uid="{00000000-0002-0000-0000-000003000000}">
      <formula1>Container</formula1>
    </dataValidation>
    <dataValidation type="list" showInputMessage="1" showErrorMessage="1" sqref="E15" xr:uid="{00000000-0002-0000-0000-000004000000}">
      <formula1>ClosureType</formula1>
    </dataValidation>
    <dataValidation type="list" showInputMessage="1" showErrorMessage="1" sqref="E14" xr:uid="{00000000-0002-0000-0000-000005000000}">
      <formula1>Material</formula1>
    </dataValidation>
    <dataValidation type="list" showInputMessage="1" showErrorMessage="1" sqref="B30" xr:uid="{00000000-0002-0000-0000-000006000000}">
      <formula1>Body1</formula1>
    </dataValidation>
    <dataValidation type="list" showInputMessage="1" showErrorMessage="1" sqref="B49" xr:uid="{00000000-0002-0000-0000-000007000000}">
      <formula1>Microbrewery</formula1>
    </dataValidation>
    <dataValidation type="list" allowBlank="1" showInputMessage="1" showErrorMessage="1" sqref="B34" xr:uid="{00000000-0002-0000-0000-000008000000}">
      <formula1>KegDep</formula1>
    </dataValidation>
    <dataValidation type="list" allowBlank="1" showInputMessage="1" showErrorMessage="1" sqref="C49" xr:uid="{00000000-0002-0000-0000-000009000000}">
      <formula1>PL</formula1>
    </dataValidation>
    <dataValidation type="list" allowBlank="1" showInputMessage="1" showErrorMessage="1" sqref="B43:C43" xr:uid="{00000000-0002-0000-0000-00000A000000}">
      <formula1>Pay</formula1>
    </dataValidation>
    <dataValidation type="list" allowBlank="1" showInputMessage="1" showErrorMessage="1" sqref="B15" xr:uid="{00000000-0002-0000-0000-00000B000000}">
      <formula1>Single</formula1>
    </dataValidation>
    <dataValidation type="list" allowBlank="1" showInputMessage="1" showErrorMessage="1" sqref="E7" xr:uid="{00000000-0002-0000-0000-00000C000000}">
      <formula1>CTRY</formula1>
    </dataValidation>
    <dataValidation type="textLength" operator="equal" showInputMessage="1" showErrorMessage="1" errorTitle="Error" error="Shipping container code must have 14 digits." sqref="F25" xr:uid="{00000000-0002-0000-0000-00000D000000}">
      <formula1>14</formula1>
    </dataValidation>
    <dataValidation type="list" allowBlank="1" showInputMessage="1" showErrorMessage="1" sqref="C18" xr:uid="{00000000-0002-0000-0000-00000E000000}">
      <formula1>ResidualSugar</formula1>
    </dataValidation>
    <dataValidation type="list" showInputMessage="1" showErrorMessage="1" sqref="B5:C5" xr:uid="{00000000-0002-0000-0000-00000F000000}">
      <formula1>BeerType</formula1>
    </dataValidation>
    <dataValidation type="list" allowBlank="1" showInputMessage="1" showErrorMessage="1" sqref="D30:E30 K32" xr:uid="{00000000-0002-0000-0000-000010000000}">
      <formula1>Flavour1</formula1>
    </dataValidation>
    <dataValidation type="list" allowBlank="1" showInputMessage="1" showErrorMessage="1" sqref="B35" xr:uid="{00000000-0002-0000-0000-000011000000}">
      <formula1>Restrictions</formula1>
    </dataValidation>
    <dataValidation type="list" allowBlank="1" showInputMessage="1" showErrorMessage="1" sqref="B8" xr:uid="{00000000-0002-0000-0000-000012000000}">
      <formula1>Core</formula1>
    </dataValidation>
    <dataValidation type="textLength" operator="equal" allowBlank="1" showInputMessage="1" showErrorMessage="1" errorTitle="Error" error="Shipping container code must have 14 digits." sqref="G24" xr:uid="{00000000-0002-0000-0000-000013000000}">
      <formula1>14</formula1>
    </dataValidation>
    <dataValidation type="list" allowBlank="1" showInputMessage="1" showErrorMessage="1" sqref="J32" xr:uid="{00000000-0002-0000-0000-000014000000}">
      <formula1>Body1</formula1>
    </dataValidation>
    <dataValidation type="textLength" operator="lessThanOrEqual" allowBlank="1" showInputMessage="1" showErrorMessage="1" sqref="I19" xr:uid="{00000000-0002-0000-0000-000015000000}">
      <formula1>17</formula1>
    </dataValidation>
    <dataValidation type="textLength" operator="lessThanOrEqual" allowBlank="1" showInputMessage="1" showErrorMessage="1" sqref="I17 I15:K15" xr:uid="{00000000-0002-0000-0000-000016000000}">
      <formula1>30</formula1>
    </dataValidation>
    <dataValidation type="list" showInputMessage="1" showErrorMessage="1" sqref="B55" xr:uid="{00000000-0002-0000-0000-000017000000}">
      <formula1>BatchSize</formula1>
    </dataValidation>
    <dataValidation type="list" showInputMessage="1" showErrorMessage="1" sqref="B54" xr:uid="{00000000-0002-0000-0000-000018000000}">
      <formula1>"Yes,No"</formula1>
    </dataValidation>
    <dataValidation type="list" allowBlank="1" showInputMessage="1" showErrorMessage="1" sqref="M6:O6" xr:uid="{62E88395-F033-4AAD-964F-932F39A01A5D}">
      <formula1>"Fall/Winter,Spring/Summer"</formula1>
    </dataValidation>
  </dataValidations>
  <hyperlinks>
    <hyperlink ref="B50:F50" r:id="rId1" display="https://www.mbllpartners.ca/node/9236" xr:uid="{00000000-0004-0000-0000-000000000000}"/>
  </hyperlinks>
  <printOptions horizontalCentered="1" verticalCentered="1"/>
  <pageMargins left="0.17" right="0.17" top="0.23" bottom="0.21" header="0.17" footer="0.17"/>
  <pageSetup scale="75"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1050" r:id="rId5" name="Check Box 26">
              <controlPr defaultSize="0" autoFill="0" autoLine="0" autoPict="0">
                <anchor moveWithCells="1">
                  <from>
                    <xdr:col>1</xdr:col>
                    <xdr:colOff>400050</xdr:colOff>
                    <xdr:row>3</xdr:row>
                    <xdr:rowOff>0</xdr:rowOff>
                  </from>
                  <to>
                    <xdr:col>1</xdr:col>
                    <xdr:colOff>666750</xdr:colOff>
                    <xdr:row>3</xdr:row>
                    <xdr:rowOff>219075</xdr:rowOff>
                  </to>
                </anchor>
              </controlPr>
            </control>
          </mc:Choice>
        </mc:AlternateContent>
        <mc:AlternateContent xmlns:mc="http://schemas.openxmlformats.org/markup-compatibility/2006">
          <mc:Choice Requires="x14">
            <control shapeId="1051" r:id="rId6" name="Check Box 27">
              <controlPr defaultSize="0" autoFill="0" autoLine="0" autoPict="0">
                <anchor moveWithCells="1">
                  <from>
                    <xdr:col>4</xdr:col>
                    <xdr:colOff>400050</xdr:colOff>
                    <xdr:row>3</xdr:row>
                    <xdr:rowOff>0</xdr:rowOff>
                  </from>
                  <to>
                    <xdr:col>4</xdr:col>
                    <xdr:colOff>666750</xdr:colOff>
                    <xdr:row>3</xdr:row>
                    <xdr:rowOff>219075</xdr:rowOff>
                  </to>
                </anchor>
              </controlPr>
            </control>
          </mc:Choice>
        </mc:AlternateContent>
        <mc:AlternateContent xmlns:mc="http://schemas.openxmlformats.org/markup-compatibility/2006">
          <mc:Choice Requires="x14">
            <control shapeId="1063" r:id="rId7" name="Check Box 39">
              <controlPr defaultSize="0" autoFill="0" autoLine="0" autoPict="0">
                <anchor moveWithCells="1">
                  <from>
                    <xdr:col>1</xdr:col>
                    <xdr:colOff>161925</xdr:colOff>
                    <xdr:row>57</xdr:row>
                    <xdr:rowOff>0</xdr:rowOff>
                  </from>
                  <to>
                    <xdr:col>1</xdr:col>
                    <xdr:colOff>714375</xdr:colOff>
                    <xdr:row>58</xdr:row>
                    <xdr:rowOff>28575</xdr:rowOff>
                  </to>
                </anchor>
              </controlPr>
            </control>
          </mc:Choice>
        </mc:AlternateContent>
        <mc:AlternateContent xmlns:mc="http://schemas.openxmlformats.org/markup-compatibility/2006">
          <mc:Choice Requires="x14">
            <control shapeId="1064" r:id="rId8" name="Check Box 40">
              <controlPr defaultSize="0" autoFill="0" autoLine="0" autoPict="0">
                <anchor moveWithCells="1">
                  <from>
                    <xdr:col>4</xdr:col>
                    <xdr:colOff>9525</xdr:colOff>
                    <xdr:row>57</xdr:row>
                    <xdr:rowOff>0</xdr:rowOff>
                  </from>
                  <to>
                    <xdr:col>4</xdr:col>
                    <xdr:colOff>800100</xdr:colOff>
                    <xdr:row>58</xdr:row>
                    <xdr:rowOff>28575</xdr:rowOff>
                  </to>
                </anchor>
              </controlPr>
            </control>
          </mc:Choice>
        </mc:AlternateContent>
        <mc:AlternateContent xmlns:mc="http://schemas.openxmlformats.org/markup-compatibility/2006">
          <mc:Choice Requires="x14">
            <control shapeId="1065" r:id="rId9" name="Check Box 41">
              <controlPr defaultSize="0" autoFill="0" autoLine="0" autoPict="0">
                <anchor moveWithCells="1">
                  <from>
                    <xdr:col>5</xdr:col>
                    <xdr:colOff>0</xdr:colOff>
                    <xdr:row>57</xdr:row>
                    <xdr:rowOff>0</xdr:rowOff>
                  </from>
                  <to>
                    <xdr:col>5</xdr:col>
                    <xdr:colOff>866775</xdr:colOff>
                    <xdr:row>58</xdr:row>
                    <xdr:rowOff>28575</xdr:rowOff>
                  </to>
                </anchor>
              </controlPr>
            </control>
          </mc:Choice>
        </mc:AlternateContent>
        <mc:AlternateContent xmlns:mc="http://schemas.openxmlformats.org/markup-compatibility/2006">
          <mc:Choice Requires="x14">
            <control shapeId="1066" r:id="rId10" name="Check Box 42">
              <controlPr defaultSize="0" autoFill="0" autoLine="0" autoPict="0">
                <anchor moveWithCells="1">
                  <from>
                    <xdr:col>1</xdr:col>
                    <xdr:colOff>161925</xdr:colOff>
                    <xdr:row>58</xdr:row>
                    <xdr:rowOff>0</xdr:rowOff>
                  </from>
                  <to>
                    <xdr:col>1</xdr:col>
                    <xdr:colOff>714375</xdr:colOff>
                    <xdr:row>59</xdr:row>
                    <xdr:rowOff>28575</xdr:rowOff>
                  </to>
                </anchor>
              </controlPr>
            </control>
          </mc:Choice>
        </mc:AlternateContent>
        <mc:AlternateContent xmlns:mc="http://schemas.openxmlformats.org/markup-compatibility/2006">
          <mc:Choice Requires="x14">
            <control shapeId="1067" r:id="rId11" name="Check Box 43">
              <controlPr defaultSize="0" autoFill="0" autoLine="0" autoPict="0">
                <anchor moveWithCells="1">
                  <from>
                    <xdr:col>4</xdr:col>
                    <xdr:colOff>0</xdr:colOff>
                    <xdr:row>57</xdr:row>
                    <xdr:rowOff>180975</xdr:rowOff>
                  </from>
                  <to>
                    <xdr:col>4</xdr:col>
                    <xdr:colOff>800100</xdr:colOff>
                    <xdr:row>59</xdr:row>
                    <xdr:rowOff>19050</xdr:rowOff>
                  </to>
                </anchor>
              </controlPr>
            </control>
          </mc:Choice>
        </mc:AlternateContent>
        <mc:AlternateContent xmlns:mc="http://schemas.openxmlformats.org/markup-compatibility/2006">
          <mc:Choice Requires="x14">
            <control shapeId="1068" r:id="rId12" name="Check Box 44">
              <controlPr defaultSize="0" autoFill="0" autoLine="0" autoPict="0">
                <anchor moveWithCells="1">
                  <from>
                    <xdr:col>1</xdr:col>
                    <xdr:colOff>161925</xdr:colOff>
                    <xdr:row>59</xdr:row>
                    <xdr:rowOff>0</xdr:rowOff>
                  </from>
                  <to>
                    <xdr:col>2</xdr:col>
                    <xdr:colOff>209550</xdr:colOff>
                    <xdr:row>60</xdr:row>
                    <xdr:rowOff>38100</xdr:rowOff>
                  </to>
                </anchor>
              </controlPr>
            </control>
          </mc:Choice>
        </mc:AlternateContent>
        <mc:AlternateContent xmlns:mc="http://schemas.openxmlformats.org/markup-compatibility/2006">
          <mc:Choice Requires="x14">
            <control shapeId="1069" r:id="rId13" name="Check Box 45">
              <controlPr defaultSize="0" autoFill="0" autoLine="0" autoPict="0">
                <anchor moveWithCells="1">
                  <from>
                    <xdr:col>4</xdr:col>
                    <xdr:colOff>0</xdr:colOff>
                    <xdr:row>59</xdr:row>
                    <xdr:rowOff>0</xdr:rowOff>
                  </from>
                  <to>
                    <xdr:col>4</xdr:col>
                    <xdr:colOff>609600</xdr:colOff>
                    <xdr:row>60</xdr:row>
                    <xdr:rowOff>28575</xdr:rowOff>
                  </to>
                </anchor>
              </controlPr>
            </control>
          </mc:Choice>
        </mc:AlternateContent>
        <mc:AlternateContent xmlns:mc="http://schemas.openxmlformats.org/markup-compatibility/2006">
          <mc:Choice Requires="x14">
            <control shapeId="1070" r:id="rId14" name="Check Box 46">
              <controlPr defaultSize="0" autoFill="0" autoLine="0" autoPict="0">
                <anchor moveWithCells="1">
                  <from>
                    <xdr:col>1</xdr:col>
                    <xdr:colOff>152400</xdr:colOff>
                    <xdr:row>59</xdr:row>
                    <xdr:rowOff>161925</xdr:rowOff>
                  </from>
                  <to>
                    <xdr:col>4</xdr:col>
                    <xdr:colOff>790575</xdr:colOff>
                    <xdr:row>61</xdr:row>
                    <xdr:rowOff>38100</xdr:rowOff>
                  </to>
                </anchor>
              </controlPr>
            </control>
          </mc:Choice>
        </mc:AlternateContent>
        <mc:AlternateContent xmlns:mc="http://schemas.openxmlformats.org/markup-compatibility/2006">
          <mc:Choice Requires="x14">
            <control shapeId="1071" r:id="rId15" name="Check Box 47">
              <controlPr defaultSize="0" autoFill="0" autoLine="0" autoPict="0">
                <anchor moveWithCells="1">
                  <from>
                    <xdr:col>5</xdr:col>
                    <xdr:colOff>0</xdr:colOff>
                    <xdr:row>59</xdr:row>
                    <xdr:rowOff>180975</xdr:rowOff>
                  </from>
                  <to>
                    <xdr:col>6</xdr:col>
                    <xdr:colOff>381000</xdr:colOff>
                    <xdr:row>61</xdr:row>
                    <xdr:rowOff>19050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showInputMessage="1" showErrorMessage="1" xr:uid="{00000000-0002-0000-0000-000019000000}">
          <x14:formula1>
            <xm:f>'Data Validation'!$I$2:$I$14</xm:f>
          </x14:formula1>
          <xm:sqref>B37</xm:sqref>
        </x14:dataValidation>
        <x14:dataValidation type="list" allowBlank="1" showInputMessage="1" showErrorMessage="1" xr:uid="{00000000-0002-0000-0000-00001A000000}">
          <x14:formula1>
            <xm:f>'Data Validation'!$Y$2:$Y$4</xm:f>
          </x14:formula1>
          <xm:sqref>J6:K6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Y97"/>
  <sheetViews>
    <sheetView topLeftCell="M1" workbookViewId="0">
      <selection activeCell="Y2" sqref="Y2"/>
    </sheetView>
  </sheetViews>
  <sheetFormatPr defaultRowHeight="15" x14ac:dyDescent="0.25"/>
  <cols>
    <col min="1" max="1" width="24.5703125" style="33" customWidth="1"/>
    <col min="2" max="2" width="9.85546875" style="33" customWidth="1"/>
    <col min="3" max="3" width="14.5703125" style="33" customWidth="1"/>
    <col min="4" max="4" width="16.140625" style="33" customWidth="1"/>
    <col min="5" max="5" width="18.140625" style="33" customWidth="1"/>
    <col min="6" max="6" width="16" style="33" customWidth="1"/>
    <col min="7" max="7" width="9" style="33" customWidth="1"/>
    <col min="8" max="8" width="9.85546875" style="33" customWidth="1"/>
    <col min="9" max="9" width="30.5703125" style="33" bestFit="1" customWidth="1"/>
    <col min="10" max="10" width="18.85546875" style="33" customWidth="1"/>
    <col min="11" max="11" width="8" style="33" customWidth="1"/>
    <col min="12" max="12" width="8.42578125" style="33" customWidth="1"/>
    <col min="13" max="13" width="11.7109375" style="33" customWidth="1"/>
    <col min="14" max="14" width="11" style="33" customWidth="1"/>
    <col min="15" max="15" width="20.140625" style="33" customWidth="1"/>
    <col min="16" max="17" width="20.140625" style="16" customWidth="1"/>
    <col min="18" max="18" width="16.7109375" style="33" customWidth="1"/>
    <col min="19" max="19" width="14" style="16" customWidth="1"/>
    <col min="20" max="22" width="9.140625" style="16" customWidth="1"/>
    <col min="23" max="23" width="11.42578125" bestFit="1" customWidth="1"/>
  </cols>
  <sheetData>
    <row r="1" spans="1:25" x14ac:dyDescent="0.25">
      <c r="A1" s="49" t="s">
        <v>36</v>
      </c>
      <c r="B1" s="49" t="s">
        <v>47</v>
      </c>
      <c r="C1" s="26" t="s">
        <v>31</v>
      </c>
      <c r="D1" s="49" t="s">
        <v>80</v>
      </c>
      <c r="E1" s="49" t="s">
        <v>145</v>
      </c>
      <c r="F1" s="49" t="s">
        <v>37</v>
      </c>
      <c r="G1" s="329" t="s">
        <v>51</v>
      </c>
      <c r="H1" s="329"/>
      <c r="I1" s="49" t="s">
        <v>82</v>
      </c>
      <c r="J1" s="49" t="s">
        <v>140</v>
      </c>
      <c r="K1" s="49" t="s">
        <v>141</v>
      </c>
      <c r="L1" s="49" t="s">
        <v>143</v>
      </c>
      <c r="M1" s="329" t="s">
        <v>49</v>
      </c>
      <c r="N1" s="329"/>
      <c r="O1" s="16" t="s">
        <v>148</v>
      </c>
      <c r="P1" s="49" t="s">
        <v>148</v>
      </c>
      <c r="Q1" s="16" t="s">
        <v>146</v>
      </c>
      <c r="R1" s="49" t="s">
        <v>146</v>
      </c>
      <c r="S1" s="49" t="s">
        <v>235</v>
      </c>
      <c r="T1" s="49" t="s">
        <v>281</v>
      </c>
      <c r="U1" s="49" t="s">
        <v>300</v>
      </c>
      <c r="V1" s="49" t="s">
        <v>301</v>
      </c>
      <c r="W1" s="53" t="s">
        <v>328</v>
      </c>
      <c r="X1" s="58" t="s">
        <v>333</v>
      </c>
      <c r="Y1" s="102" t="s">
        <v>385</v>
      </c>
    </row>
    <row r="2" spans="1:25" x14ac:dyDescent="0.25">
      <c r="A2" s="27" t="s">
        <v>42</v>
      </c>
      <c r="B2" s="27" t="s">
        <v>50</v>
      </c>
      <c r="C2" s="28" t="s">
        <v>73</v>
      </c>
      <c r="D2" s="28" t="s">
        <v>81</v>
      </c>
      <c r="E2" s="34" t="s">
        <v>352</v>
      </c>
      <c r="F2" s="27" t="s">
        <v>38</v>
      </c>
      <c r="G2" s="29" t="s">
        <v>54</v>
      </c>
      <c r="H2" s="29" t="s">
        <v>65</v>
      </c>
      <c r="I2" s="34"/>
      <c r="J2" s="27" t="s">
        <v>55</v>
      </c>
      <c r="K2" s="27" t="s">
        <v>55</v>
      </c>
      <c r="L2" s="27" t="s">
        <v>144</v>
      </c>
      <c r="M2" s="29" t="s">
        <v>52</v>
      </c>
      <c r="N2" s="29" t="s">
        <v>62</v>
      </c>
      <c r="O2" s="30" t="s">
        <v>163</v>
      </c>
      <c r="P2" s="31" t="s">
        <v>163</v>
      </c>
      <c r="Q2" s="16" t="s">
        <v>237</v>
      </c>
      <c r="R2" s="32" t="s">
        <v>237</v>
      </c>
      <c r="S2" s="32" t="s">
        <v>236</v>
      </c>
      <c r="T2" s="16" t="s">
        <v>55</v>
      </c>
      <c r="U2" s="32" t="s">
        <v>55</v>
      </c>
      <c r="V2" s="32" t="s">
        <v>55</v>
      </c>
      <c r="W2" s="52" t="s">
        <v>55</v>
      </c>
      <c r="X2" s="57" t="s">
        <v>236</v>
      </c>
      <c r="Y2" s="111" t="s">
        <v>378</v>
      </c>
    </row>
    <row r="3" spans="1:25" x14ac:dyDescent="0.25">
      <c r="A3" s="27" t="s">
        <v>40</v>
      </c>
      <c r="B3" s="33" t="s">
        <v>308</v>
      </c>
      <c r="C3" s="28" t="s">
        <v>306</v>
      </c>
      <c r="D3" s="28" t="s">
        <v>307</v>
      </c>
      <c r="E3" s="34" t="s">
        <v>285</v>
      </c>
      <c r="F3" s="27" t="s">
        <v>43</v>
      </c>
      <c r="G3" s="28" t="s">
        <v>56</v>
      </c>
      <c r="H3" s="28" t="s">
        <v>305</v>
      </c>
      <c r="I3" s="34" t="s">
        <v>339</v>
      </c>
      <c r="J3" s="34" t="s">
        <v>57</v>
      </c>
      <c r="K3" s="34" t="s">
        <v>57</v>
      </c>
      <c r="L3" s="34" t="s">
        <v>309</v>
      </c>
      <c r="M3" s="27" t="s">
        <v>55</v>
      </c>
      <c r="N3" s="27" t="s">
        <v>66</v>
      </c>
      <c r="O3" s="30" t="s">
        <v>288</v>
      </c>
      <c r="P3" s="35" t="s">
        <v>151</v>
      </c>
      <c r="Q3" s="16" t="s">
        <v>294</v>
      </c>
      <c r="R3" s="32" t="s">
        <v>238</v>
      </c>
      <c r="S3" s="32" t="s">
        <v>299</v>
      </c>
      <c r="T3" s="16" t="s">
        <v>57</v>
      </c>
      <c r="U3" s="16" t="s">
        <v>57</v>
      </c>
      <c r="V3" s="16" t="s">
        <v>57</v>
      </c>
      <c r="W3" s="51" t="s">
        <v>57</v>
      </c>
      <c r="X3" s="56" t="s">
        <v>299</v>
      </c>
      <c r="Y3" s="111" t="s">
        <v>379</v>
      </c>
    </row>
    <row r="4" spans="1:25" x14ac:dyDescent="0.25">
      <c r="A4" s="27" t="s">
        <v>41</v>
      </c>
      <c r="B4" s="27" t="s">
        <v>53</v>
      </c>
      <c r="C4" s="78" t="s">
        <v>77</v>
      </c>
      <c r="D4" s="28" t="s">
        <v>83</v>
      </c>
      <c r="E4" s="27"/>
      <c r="F4" s="27" t="s">
        <v>45</v>
      </c>
      <c r="G4" s="28" t="s">
        <v>59</v>
      </c>
      <c r="H4" s="28" t="s">
        <v>69</v>
      </c>
      <c r="I4" s="34" t="s">
        <v>340</v>
      </c>
      <c r="J4" s="27"/>
      <c r="K4" s="27"/>
      <c r="L4" s="27"/>
      <c r="M4" s="27" t="s">
        <v>57</v>
      </c>
      <c r="N4" s="27" t="s">
        <v>68</v>
      </c>
      <c r="O4" s="30" t="s">
        <v>150</v>
      </c>
      <c r="P4" s="35" t="s">
        <v>164</v>
      </c>
      <c r="Q4" s="16" t="s">
        <v>238</v>
      </c>
      <c r="R4" s="32" t="s">
        <v>239</v>
      </c>
      <c r="S4" s="32"/>
      <c r="Y4" s="111" t="s">
        <v>380</v>
      </c>
    </row>
    <row r="5" spans="1:25" x14ac:dyDescent="0.25">
      <c r="A5" s="27" t="s">
        <v>313</v>
      </c>
      <c r="B5" s="27" t="s">
        <v>56</v>
      </c>
      <c r="C5" s="28" t="s">
        <v>79</v>
      </c>
      <c r="D5" s="28" t="s">
        <v>84</v>
      </c>
      <c r="E5" s="27"/>
      <c r="F5" s="27" t="s">
        <v>46</v>
      </c>
      <c r="G5" s="28" t="s">
        <v>61</v>
      </c>
      <c r="H5" s="28" t="s">
        <v>71</v>
      </c>
      <c r="I5" s="34" t="s">
        <v>341</v>
      </c>
      <c r="J5" s="27"/>
      <c r="K5" s="27"/>
      <c r="L5" s="27"/>
      <c r="M5" s="27"/>
      <c r="N5" s="27" t="s">
        <v>70</v>
      </c>
      <c r="O5" s="36" t="s">
        <v>151</v>
      </c>
      <c r="P5" s="31" t="s">
        <v>165</v>
      </c>
      <c r="Q5" s="16" t="s">
        <v>239</v>
      </c>
      <c r="R5" s="32" t="s">
        <v>240</v>
      </c>
      <c r="S5" s="32"/>
    </row>
    <row r="6" spans="1:25" x14ac:dyDescent="0.25">
      <c r="A6" s="27" t="s">
        <v>44</v>
      </c>
      <c r="B6" s="27" t="s">
        <v>58</v>
      </c>
      <c r="C6" s="28" t="s">
        <v>67</v>
      </c>
      <c r="D6" s="28" t="s">
        <v>67</v>
      </c>
      <c r="E6" s="27"/>
      <c r="F6" s="27" t="s">
        <v>48</v>
      </c>
      <c r="G6" s="27"/>
      <c r="H6" s="28" t="s">
        <v>53</v>
      </c>
      <c r="I6" s="34" t="s">
        <v>342</v>
      </c>
      <c r="J6" s="27"/>
      <c r="K6" s="27"/>
      <c r="L6" s="27"/>
      <c r="M6" s="27"/>
      <c r="N6" s="27" t="s">
        <v>72</v>
      </c>
      <c r="O6" s="36" t="s">
        <v>164</v>
      </c>
      <c r="P6" s="35" t="s">
        <v>166</v>
      </c>
      <c r="Q6" s="16" t="s">
        <v>240</v>
      </c>
      <c r="R6" s="32" t="s">
        <v>241</v>
      </c>
      <c r="S6" s="32"/>
    </row>
    <row r="7" spans="1:25" x14ac:dyDescent="0.25">
      <c r="A7" s="27" t="s">
        <v>63</v>
      </c>
      <c r="B7" s="27" t="s">
        <v>60</v>
      </c>
      <c r="C7" s="16"/>
      <c r="D7" s="16"/>
      <c r="E7" s="27"/>
      <c r="F7" s="27" t="s">
        <v>67</v>
      </c>
      <c r="G7" s="27"/>
      <c r="H7" s="28" t="s">
        <v>75</v>
      </c>
      <c r="I7" s="34" t="s">
        <v>343</v>
      </c>
      <c r="J7" s="27"/>
      <c r="K7" s="27"/>
      <c r="L7" s="27"/>
      <c r="M7" s="27"/>
      <c r="N7" s="27" t="s">
        <v>74</v>
      </c>
      <c r="O7" s="30" t="s">
        <v>165</v>
      </c>
      <c r="P7" s="31" t="s">
        <v>167</v>
      </c>
      <c r="Q7" s="16" t="s">
        <v>241</v>
      </c>
      <c r="R7" s="32" t="s">
        <v>242</v>
      </c>
      <c r="S7" s="32"/>
    </row>
    <row r="8" spans="1:25" x14ac:dyDescent="0.25">
      <c r="A8" s="27" t="s">
        <v>39</v>
      </c>
      <c r="B8" s="27" t="s">
        <v>44</v>
      </c>
      <c r="C8" s="28"/>
      <c r="D8" s="28"/>
      <c r="E8" s="27"/>
      <c r="F8" s="27"/>
      <c r="G8" s="27"/>
      <c r="H8" s="28" t="s">
        <v>78</v>
      </c>
      <c r="I8" s="34" t="s">
        <v>344</v>
      </c>
      <c r="J8" s="27"/>
      <c r="K8" s="27"/>
      <c r="L8" s="27"/>
      <c r="M8" s="27"/>
      <c r="N8" s="27" t="s">
        <v>76</v>
      </c>
      <c r="O8" s="36" t="s">
        <v>166</v>
      </c>
      <c r="P8" s="35" t="s">
        <v>168</v>
      </c>
      <c r="Q8" s="16" t="s">
        <v>242</v>
      </c>
      <c r="R8" s="32" t="s">
        <v>243</v>
      </c>
      <c r="S8" s="32"/>
    </row>
    <row r="9" spans="1:25" x14ac:dyDescent="0.25">
      <c r="A9" s="27"/>
      <c r="B9" s="27" t="s">
        <v>63</v>
      </c>
      <c r="C9" s="28"/>
      <c r="D9" s="16"/>
      <c r="E9" s="27"/>
      <c r="F9" s="27"/>
      <c r="G9" s="27"/>
      <c r="H9" s="27"/>
      <c r="I9" s="34" t="s">
        <v>345</v>
      </c>
      <c r="J9" s="27"/>
      <c r="K9" s="27"/>
      <c r="L9" s="27"/>
      <c r="M9" s="27"/>
      <c r="N9" s="27"/>
      <c r="O9" s="30" t="s">
        <v>167</v>
      </c>
      <c r="P9" s="31" t="s">
        <v>169</v>
      </c>
      <c r="Q9" s="16" t="s">
        <v>243</v>
      </c>
      <c r="R9" s="32" t="s">
        <v>244</v>
      </c>
      <c r="S9" s="32"/>
    </row>
    <row r="10" spans="1:25" x14ac:dyDescent="0.25">
      <c r="A10" s="27"/>
      <c r="B10" s="27" t="s">
        <v>64</v>
      </c>
      <c r="C10" s="28"/>
      <c r="D10" s="27"/>
      <c r="E10" s="27"/>
      <c r="F10" s="27"/>
      <c r="G10" s="27"/>
      <c r="H10" s="27"/>
      <c r="I10" s="34" t="s">
        <v>346</v>
      </c>
      <c r="J10" s="27"/>
      <c r="K10" s="27"/>
      <c r="L10" s="27"/>
      <c r="M10" s="27"/>
      <c r="N10" s="27"/>
      <c r="O10" s="36" t="s">
        <v>168</v>
      </c>
      <c r="P10" s="31" t="s">
        <v>170</v>
      </c>
      <c r="Q10" s="16" t="s">
        <v>244</v>
      </c>
      <c r="R10" s="32" t="s">
        <v>245</v>
      </c>
      <c r="S10" s="32"/>
    </row>
    <row r="11" spans="1:25" x14ac:dyDescent="0.25">
      <c r="A11" s="27"/>
      <c r="B11" s="27" t="s">
        <v>67</v>
      </c>
      <c r="C11" s="28"/>
      <c r="D11" s="27"/>
      <c r="E11" s="27"/>
      <c r="F11" s="27"/>
      <c r="G11" s="27"/>
      <c r="H11" s="27"/>
      <c r="I11" s="34" t="s">
        <v>347</v>
      </c>
      <c r="J11" s="27"/>
      <c r="K11" s="27"/>
      <c r="L11" s="27"/>
      <c r="M11" s="27"/>
      <c r="N11" s="27"/>
      <c r="O11" s="30" t="s">
        <v>169</v>
      </c>
      <c r="P11" s="35" t="s">
        <v>171</v>
      </c>
      <c r="Q11" s="16" t="s">
        <v>245</v>
      </c>
      <c r="R11" s="32" t="s">
        <v>246</v>
      </c>
      <c r="S11" s="32"/>
    </row>
    <row r="12" spans="1:25" x14ac:dyDescent="0.25">
      <c r="A12" s="27"/>
      <c r="B12" s="27"/>
      <c r="C12" s="28"/>
      <c r="D12" s="27"/>
      <c r="E12" s="27"/>
      <c r="F12" s="27"/>
      <c r="G12" s="27"/>
      <c r="H12" s="27"/>
      <c r="I12" s="34" t="s">
        <v>348</v>
      </c>
      <c r="J12" s="27"/>
      <c r="K12" s="27"/>
      <c r="L12" s="27"/>
      <c r="M12" s="27"/>
      <c r="N12" s="27"/>
      <c r="O12" s="30" t="s">
        <v>170</v>
      </c>
      <c r="P12" s="35" t="s">
        <v>172</v>
      </c>
      <c r="Q12" s="16" t="s">
        <v>246</v>
      </c>
      <c r="R12" s="32" t="s">
        <v>247</v>
      </c>
      <c r="S12" s="32"/>
    </row>
    <row r="13" spans="1:25" x14ac:dyDescent="0.25">
      <c r="A13" s="27"/>
      <c r="B13" s="27"/>
      <c r="C13" s="28"/>
      <c r="D13" s="27"/>
      <c r="E13" s="27"/>
      <c r="F13" s="27"/>
      <c r="G13" s="27"/>
      <c r="H13" s="27"/>
      <c r="I13" s="34" t="s">
        <v>349</v>
      </c>
      <c r="J13" s="27"/>
      <c r="K13" s="27"/>
      <c r="L13" s="27"/>
      <c r="M13" s="27"/>
      <c r="N13" s="27"/>
      <c r="O13" s="36" t="s">
        <v>171</v>
      </c>
      <c r="P13" s="35" t="s">
        <v>149</v>
      </c>
      <c r="Q13" s="16" t="s">
        <v>247</v>
      </c>
      <c r="R13" s="32" t="s">
        <v>248</v>
      </c>
      <c r="S13" s="32"/>
    </row>
    <row r="14" spans="1:25" x14ac:dyDescent="0.25">
      <c r="A14" s="27"/>
      <c r="B14" s="27"/>
      <c r="C14" s="28"/>
      <c r="D14" s="27"/>
      <c r="E14" s="27"/>
      <c r="F14" s="27"/>
      <c r="G14" s="27"/>
      <c r="H14" s="27"/>
      <c r="I14" s="34" t="s">
        <v>350</v>
      </c>
      <c r="J14" s="27"/>
      <c r="K14" s="27"/>
      <c r="L14" s="27"/>
      <c r="M14" s="27"/>
      <c r="N14" s="27"/>
      <c r="O14" s="36" t="s">
        <v>172</v>
      </c>
      <c r="P14" s="31" t="s">
        <v>152</v>
      </c>
      <c r="Q14" s="16" t="s">
        <v>248</v>
      </c>
      <c r="R14" s="32" t="s">
        <v>249</v>
      </c>
      <c r="S14" s="32"/>
    </row>
    <row r="15" spans="1:25" x14ac:dyDescent="0.25">
      <c r="A15" s="27"/>
      <c r="B15" s="27"/>
      <c r="C15" s="28"/>
      <c r="D15" s="27"/>
      <c r="E15" s="27"/>
      <c r="F15" s="27"/>
      <c r="G15" s="27"/>
      <c r="H15" s="27"/>
      <c r="I15" s="34"/>
      <c r="J15" s="27"/>
      <c r="K15" s="27"/>
      <c r="L15" s="27"/>
      <c r="M15" s="27"/>
      <c r="N15" s="27"/>
      <c r="O15" s="36" t="s">
        <v>149</v>
      </c>
      <c r="P15" s="35" t="s">
        <v>173</v>
      </c>
      <c r="Q15" s="16" t="s">
        <v>249</v>
      </c>
      <c r="R15" s="32" t="s">
        <v>250</v>
      </c>
      <c r="S15" s="32"/>
    </row>
    <row r="16" spans="1:25" x14ac:dyDescent="0.25">
      <c r="A16" s="27"/>
      <c r="B16" s="27"/>
      <c r="C16" s="28"/>
      <c r="D16" s="27"/>
      <c r="E16" s="27"/>
      <c r="F16" s="27"/>
      <c r="G16" s="27"/>
      <c r="H16" s="27"/>
      <c r="I16" s="34"/>
      <c r="J16" s="27"/>
      <c r="K16" s="27"/>
      <c r="L16" s="27"/>
      <c r="M16" s="27"/>
      <c r="N16" s="27"/>
      <c r="O16" s="37" t="s">
        <v>152</v>
      </c>
      <c r="P16" s="31" t="s">
        <v>174</v>
      </c>
      <c r="Q16" s="16" t="s">
        <v>250</v>
      </c>
      <c r="R16" s="32" t="s">
        <v>251</v>
      </c>
      <c r="S16" s="32"/>
    </row>
    <row r="17" spans="1:22" x14ac:dyDescent="0.25">
      <c r="A17" s="27"/>
      <c r="B17" s="27"/>
      <c r="C17" s="28"/>
      <c r="D17" s="27"/>
      <c r="E17" s="27"/>
      <c r="F17" s="27"/>
      <c r="G17" s="27"/>
      <c r="H17" s="27"/>
      <c r="I17" s="27"/>
      <c r="J17" s="27"/>
      <c r="K17" s="27"/>
      <c r="L17" s="27"/>
      <c r="M17" s="27"/>
      <c r="N17" s="27"/>
      <c r="O17" s="38" t="s">
        <v>173</v>
      </c>
      <c r="P17" s="31" t="s">
        <v>175</v>
      </c>
      <c r="Q17" s="16" t="s">
        <v>251</v>
      </c>
      <c r="R17" s="32" t="s">
        <v>252</v>
      </c>
      <c r="S17" s="32"/>
    </row>
    <row r="18" spans="1:22" x14ac:dyDescent="0.25">
      <c r="A18" s="27"/>
      <c r="B18" s="27"/>
      <c r="C18" s="28"/>
      <c r="D18" s="27"/>
      <c r="E18" s="27"/>
      <c r="F18" s="27"/>
      <c r="G18" s="27"/>
      <c r="H18" s="27"/>
      <c r="I18" s="27"/>
      <c r="J18" s="27"/>
      <c r="K18" s="27"/>
      <c r="L18" s="27"/>
      <c r="M18" s="27"/>
      <c r="N18" s="27"/>
      <c r="O18" s="37" t="s">
        <v>174</v>
      </c>
      <c r="P18" s="35" t="s">
        <v>176</v>
      </c>
      <c r="Q18" s="16" t="s">
        <v>252</v>
      </c>
      <c r="R18" s="32" t="s">
        <v>253</v>
      </c>
      <c r="S18" s="32"/>
    </row>
    <row r="19" spans="1:22" x14ac:dyDescent="0.25">
      <c r="A19" s="27"/>
      <c r="B19" s="27"/>
      <c r="C19" s="28"/>
      <c r="D19" s="27"/>
      <c r="E19" s="27"/>
      <c r="F19" s="27"/>
      <c r="G19" s="27"/>
      <c r="H19" s="27"/>
      <c r="I19" s="27"/>
      <c r="J19" s="27"/>
      <c r="K19" s="27"/>
      <c r="L19" s="27"/>
      <c r="M19" s="27"/>
      <c r="N19" s="27"/>
      <c r="O19" s="37" t="s">
        <v>175</v>
      </c>
      <c r="P19" s="31" t="s">
        <v>177</v>
      </c>
      <c r="Q19" s="16" t="s">
        <v>253</v>
      </c>
      <c r="R19" s="32" t="s">
        <v>254</v>
      </c>
      <c r="S19" s="32"/>
    </row>
    <row r="20" spans="1:22" x14ac:dyDescent="0.25">
      <c r="A20" s="27"/>
      <c r="B20" s="27"/>
      <c r="C20" s="28"/>
      <c r="D20" s="27"/>
      <c r="E20" s="27"/>
      <c r="F20" s="27"/>
      <c r="G20" s="27"/>
      <c r="H20" s="27"/>
      <c r="I20" s="27"/>
      <c r="J20" s="27"/>
      <c r="K20" s="27"/>
      <c r="L20" s="27"/>
      <c r="M20" s="27"/>
      <c r="N20" s="27"/>
      <c r="O20" s="38" t="s">
        <v>176</v>
      </c>
      <c r="P20" s="35" t="s">
        <v>178</v>
      </c>
      <c r="Q20" s="16" t="s">
        <v>254</v>
      </c>
      <c r="R20" s="32" t="s">
        <v>255</v>
      </c>
      <c r="S20" s="32"/>
    </row>
    <row r="21" spans="1:22" x14ac:dyDescent="0.25">
      <c r="A21" s="27"/>
      <c r="B21" s="27"/>
      <c r="C21" s="28"/>
      <c r="D21" s="27"/>
      <c r="E21" s="27"/>
      <c r="F21" s="27"/>
      <c r="G21" s="27"/>
      <c r="H21" s="27"/>
      <c r="I21" s="27"/>
      <c r="J21" s="27"/>
      <c r="K21" s="27"/>
      <c r="L21" s="27"/>
      <c r="M21" s="27"/>
      <c r="N21" s="27"/>
      <c r="O21" s="37" t="s">
        <v>177</v>
      </c>
      <c r="P21" s="35" t="s">
        <v>179</v>
      </c>
      <c r="Q21" s="16" t="s">
        <v>255</v>
      </c>
      <c r="R21" s="32" t="s">
        <v>256</v>
      </c>
      <c r="S21" s="32"/>
    </row>
    <row r="22" spans="1:22" x14ac:dyDescent="0.25">
      <c r="A22" s="27"/>
      <c r="B22" s="27"/>
      <c r="C22" s="28"/>
      <c r="D22" s="27"/>
      <c r="E22" s="27"/>
      <c r="F22" s="27"/>
      <c r="G22" s="27"/>
      <c r="H22" s="27"/>
      <c r="I22" s="27"/>
      <c r="J22" s="27"/>
      <c r="K22" s="27"/>
      <c r="L22" s="27"/>
      <c r="M22" s="27"/>
      <c r="N22" s="27"/>
      <c r="O22" s="38" t="s">
        <v>289</v>
      </c>
      <c r="P22" s="35" t="s">
        <v>180</v>
      </c>
      <c r="Q22" s="16" t="s">
        <v>256</v>
      </c>
      <c r="R22" s="32" t="s">
        <v>257</v>
      </c>
      <c r="S22" s="32"/>
    </row>
    <row r="23" spans="1:22" x14ac:dyDescent="0.25">
      <c r="A23" s="27"/>
      <c r="B23" s="27"/>
      <c r="C23" s="28"/>
      <c r="D23" s="27"/>
      <c r="E23" s="27"/>
      <c r="F23" s="27"/>
      <c r="G23" s="27"/>
      <c r="H23" s="27"/>
      <c r="I23" s="27"/>
      <c r="J23" s="27"/>
      <c r="K23" s="27"/>
      <c r="L23" s="27"/>
      <c r="M23" s="27"/>
      <c r="N23" s="27"/>
      <c r="O23" s="37" t="s">
        <v>290</v>
      </c>
      <c r="P23" s="31" t="s">
        <v>181</v>
      </c>
      <c r="Q23" s="16" t="s">
        <v>257</v>
      </c>
      <c r="R23" s="32" t="s">
        <v>258</v>
      </c>
      <c r="S23" s="32"/>
    </row>
    <row r="24" spans="1:22" x14ac:dyDescent="0.25">
      <c r="A24" s="27"/>
      <c r="B24" s="27"/>
      <c r="C24" s="28"/>
      <c r="D24" s="27"/>
      <c r="E24" s="27"/>
      <c r="F24" s="27"/>
      <c r="G24" s="27"/>
      <c r="H24" s="27"/>
      <c r="I24" s="27"/>
      <c r="J24" s="27"/>
      <c r="K24" s="27"/>
      <c r="L24" s="27"/>
      <c r="M24" s="27"/>
      <c r="N24" s="27"/>
      <c r="O24" s="38" t="s">
        <v>178</v>
      </c>
      <c r="P24" s="35" t="s">
        <v>182</v>
      </c>
      <c r="Q24" s="16" t="s">
        <v>258</v>
      </c>
      <c r="R24" s="32" t="s">
        <v>259</v>
      </c>
      <c r="S24" s="32"/>
    </row>
    <row r="25" spans="1:22" x14ac:dyDescent="0.25">
      <c r="A25" s="27"/>
      <c r="B25" s="27"/>
      <c r="C25" s="28"/>
      <c r="D25" s="27"/>
      <c r="E25" s="27"/>
      <c r="F25" s="27"/>
      <c r="G25" s="27"/>
      <c r="H25" s="27"/>
      <c r="I25" s="27"/>
      <c r="J25" s="27"/>
      <c r="K25" s="27"/>
      <c r="L25" s="27"/>
      <c r="M25" s="27"/>
      <c r="N25" s="27"/>
      <c r="O25" s="38" t="s">
        <v>179</v>
      </c>
      <c r="P25" s="35" t="s">
        <v>153</v>
      </c>
      <c r="Q25" s="16" t="s">
        <v>259</v>
      </c>
      <c r="R25" s="32" t="s">
        <v>260</v>
      </c>
      <c r="S25" s="32"/>
    </row>
    <row r="26" spans="1:22" x14ac:dyDescent="0.25">
      <c r="A26" s="27"/>
      <c r="B26" s="27"/>
      <c r="C26" s="28"/>
      <c r="D26" s="27"/>
      <c r="E26" s="27"/>
      <c r="F26" s="27"/>
      <c r="G26" s="27"/>
      <c r="H26" s="27"/>
      <c r="I26" s="27"/>
      <c r="J26" s="27"/>
      <c r="K26" s="27"/>
      <c r="L26" s="27"/>
      <c r="M26" s="27"/>
      <c r="N26" s="27"/>
      <c r="O26" s="38" t="s">
        <v>180</v>
      </c>
      <c r="P26" s="35" t="s">
        <v>154</v>
      </c>
      <c r="Q26" s="16" t="s">
        <v>260</v>
      </c>
      <c r="R26" s="32" t="s">
        <v>261</v>
      </c>
      <c r="S26" s="39"/>
      <c r="T26" s="46"/>
      <c r="U26" s="46"/>
      <c r="V26" s="46"/>
    </row>
    <row r="27" spans="1:22" x14ac:dyDescent="0.25">
      <c r="A27" s="27"/>
      <c r="B27" s="27"/>
      <c r="C27" s="28"/>
      <c r="D27" s="27"/>
      <c r="E27" s="27"/>
      <c r="F27" s="27"/>
      <c r="G27" s="27"/>
      <c r="H27" s="27"/>
      <c r="I27" s="27"/>
      <c r="J27" s="27"/>
      <c r="K27" s="27"/>
      <c r="L27" s="27"/>
      <c r="M27" s="27"/>
      <c r="N27" s="27"/>
      <c r="O27" s="37" t="s">
        <v>181</v>
      </c>
      <c r="P27" s="35" t="s">
        <v>183</v>
      </c>
      <c r="Q27" s="16" t="s">
        <v>261</v>
      </c>
      <c r="R27" s="32" t="s">
        <v>262</v>
      </c>
      <c r="S27" s="32"/>
    </row>
    <row r="28" spans="1:22" x14ac:dyDescent="0.25">
      <c r="A28" s="27"/>
      <c r="B28" s="27"/>
      <c r="C28" s="28"/>
      <c r="D28" s="27"/>
      <c r="E28" s="27"/>
      <c r="F28" s="27"/>
      <c r="G28" s="27"/>
      <c r="H28" s="27"/>
      <c r="I28" s="27"/>
      <c r="J28" s="27"/>
      <c r="K28" s="27"/>
      <c r="L28" s="27"/>
      <c r="M28" s="27"/>
      <c r="N28" s="27"/>
      <c r="O28" s="38" t="s">
        <v>182</v>
      </c>
      <c r="P28" s="31" t="s">
        <v>184</v>
      </c>
      <c r="Q28" s="16" t="s">
        <v>262</v>
      </c>
      <c r="R28" s="32" t="s">
        <v>263</v>
      </c>
      <c r="S28" s="32"/>
    </row>
    <row r="29" spans="1:22" x14ac:dyDescent="0.25">
      <c r="A29" s="27"/>
      <c r="B29" s="27"/>
      <c r="C29" s="28"/>
      <c r="D29" s="27"/>
      <c r="E29" s="27"/>
      <c r="F29" s="27"/>
      <c r="G29" s="27"/>
      <c r="H29" s="27"/>
      <c r="I29" s="27"/>
      <c r="J29" s="27"/>
      <c r="K29" s="27"/>
      <c r="L29" s="27"/>
      <c r="M29" s="27"/>
      <c r="N29" s="27"/>
      <c r="O29" s="38" t="s">
        <v>153</v>
      </c>
      <c r="P29" s="35" t="s">
        <v>185</v>
      </c>
      <c r="Q29" s="16" t="s">
        <v>263</v>
      </c>
      <c r="R29" s="32" t="s">
        <v>264</v>
      </c>
      <c r="S29" s="32"/>
    </row>
    <row r="30" spans="1:22" x14ac:dyDescent="0.25">
      <c r="A30" s="27"/>
      <c r="B30" s="27"/>
      <c r="C30" s="28"/>
      <c r="D30" s="27"/>
      <c r="E30" s="27"/>
      <c r="F30" s="27"/>
      <c r="G30" s="27"/>
      <c r="H30" s="27"/>
      <c r="I30" s="27"/>
      <c r="J30" s="27"/>
      <c r="K30" s="27"/>
      <c r="L30" s="27"/>
      <c r="M30" s="27"/>
      <c r="N30" s="27"/>
      <c r="O30" s="38" t="s">
        <v>154</v>
      </c>
      <c r="P30" s="35" t="s">
        <v>186</v>
      </c>
      <c r="Q30" s="16" t="s">
        <v>264</v>
      </c>
      <c r="R30" s="32" t="s">
        <v>265</v>
      </c>
      <c r="S30" s="32"/>
    </row>
    <row r="31" spans="1:22" x14ac:dyDescent="0.25">
      <c r="A31" s="27"/>
      <c r="B31" s="27"/>
      <c r="C31" s="28"/>
      <c r="D31" s="27"/>
      <c r="E31" s="27"/>
      <c r="F31" s="27"/>
      <c r="G31" s="27"/>
      <c r="H31" s="27"/>
      <c r="I31" s="27"/>
      <c r="J31" s="27"/>
      <c r="K31" s="27"/>
      <c r="L31" s="27"/>
      <c r="M31" s="27"/>
      <c r="N31" s="27"/>
      <c r="O31" s="38" t="s">
        <v>183</v>
      </c>
      <c r="P31" s="31" t="s">
        <v>187</v>
      </c>
      <c r="Q31" s="16" t="s">
        <v>265</v>
      </c>
      <c r="R31" s="32" t="s">
        <v>266</v>
      </c>
      <c r="S31" s="32"/>
    </row>
    <row r="32" spans="1:22" x14ac:dyDescent="0.25">
      <c r="A32" s="27"/>
      <c r="B32" s="27"/>
      <c r="C32" s="28"/>
      <c r="D32" s="27"/>
      <c r="E32" s="27"/>
      <c r="F32" s="27"/>
      <c r="G32" s="27"/>
      <c r="H32" s="27"/>
      <c r="I32" s="27"/>
      <c r="J32" s="27"/>
      <c r="K32" s="27"/>
      <c r="L32" s="27"/>
      <c r="M32" s="27"/>
      <c r="N32" s="27"/>
      <c r="O32" s="37" t="s">
        <v>184</v>
      </c>
      <c r="P32" s="35" t="s">
        <v>188</v>
      </c>
      <c r="Q32" s="16" t="s">
        <v>295</v>
      </c>
      <c r="R32" s="32" t="s">
        <v>267</v>
      </c>
      <c r="S32" s="32"/>
    </row>
    <row r="33" spans="1:22" x14ac:dyDescent="0.25">
      <c r="A33" s="27"/>
      <c r="B33" s="27"/>
      <c r="C33" s="28"/>
      <c r="D33" s="27"/>
      <c r="E33" s="27"/>
      <c r="F33" s="27"/>
      <c r="G33" s="27"/>
      <c r="H33" s="27"/>
      <c r="I33" s="27"/>
      <c r="J33" s="27"/>
      <c r="K33" s="27"/>
      <c r="L33" s="27"/>
      <c r="M33" s="27"/>
      <c r="N33" s="27"/>
      <c r="O33" s="38" t="s">
        <v>185</v>
      </c>
      <c r="P33" s="31" t="s">
        <v>189</v>
      </c>
      <c r="Q33" s="16" t="s">
        <v>296</v>
      </c>
      <c r="R33" s="32" t="s">
        <v>268</v>
      </c>
      <c r="S33" s="39"/>
      <c r="T33" s="40"/>
      <c r="U33" s="40"/>
      <c r="V33" s="40"/>
    </row>
    <row r="34" spans="1:22" x14ac:dyDescent="0.25">
      <c r="A34" s="27"/>
      <c r="B34" s="27"/>
      <c r="C34" s="28"/>
      <c r="D34" s="27"/>
      <c r="E34" s="27"/>
      <c r="F34" s="27"/>
      <c r="G34" s="27"/>
      <c r="H34" s="27"/>
      <c r="I34" s="27"/>
      <c r="J34" s="27"/>
      <c r="K34" s="27"/>
      <c r="L34" s="27"/>
      <c r="M34" s="27"/>
      <c r="N34" s="27"/>
      <c r="O34" s="38" t="s">
        <v>186</v>
      </c>
      <c r="P34" s="35" t="s">
        <v>155</v>
      </c>
      <c r="Q34" s="16" t="s">
        <v>266</v>
      </c>
      <c r="R34" s="32" t="s">
        <v>269</v>
      </c>
      <c r="S34" s="32"/>
    </row>
    <row r="35" spans="1:22" x14ac:dyDescent="0.25">
      <c r="A35" s="27"/>
      <c r="B35" s="27"/>
      <c r="C35" s="28"/>
      <c r="D35" s="27"/>
      <c r="E35" s="27"/>
      <c r="F35" s="27"/>
      <c r="G35" s="27"/>
      <c r="H35" s="27"/>
      <c r="I35" s="27"/>
      <c r="J35" s="27"/>
      <c r="K35" s="27"/>
      <c r="L35" s="27"/>
      <c r="M35" s="27"/>
      <c r="N35" s="27"/>
      <c r="O35" s="37" t="s">
        <v>187</v>
      </c>
      <c r="P35" s="35" t="s">
        <v>190</v>
      </c>
      <c r="Q35" s="16" t="s">
        <v>267</v>
      </c>
      <c r="R35" s="32" t="s">
        <v>270</v>
      </c>
      <c r="S35" s="32"/>
    </row>
    <row r="36" spans="1:22" x14ac:dyDescent="0.25">
      <c r="A36" s="27"/>
      <c r="B36" s="27"/>
      <c r="C36" s="28"/>
      <c r="D36" s="27"/>
      <c r="E36" s="27"/>
      <c r="F36" s="27"/>
      <c r="G36" s="27"/>
      <c r="H36" s="27"/>
      <c r="I36" s="27"/>
      <c r="J36" s="27"/>
      <c r="K36" s="27"/>
      <c r="L36" s="27"/>
      <c r="M36" s="27"/>
      <c r="N36" s="27"/>
      <c r="O36" s="38" t="s">
        <v>188</v>
      </c>
      <c r="P36" s="31" t="s">
        <v>156</v>
      </c>
      <c r="Q36" s="16" t="s">
        <v>268</v>
      </c>
      <c r="R36" s="32" t="s">
        <v>271</v>
      </c>
      <c r="S36" s="32"/>
    </row>
    <row r="37" spans="1:22" x14ac:dyDescent="0.25">
      <c r="A37" s="27"/>
      <c r="B37" s="27"/>
      <c r="C37" s="28"/>
      <c r="D37" s="27"/>
      <c r="E37" s="27"/>
      <c r="F37" s="27"/>
      <c r="G37" s="27"/>
      <c r="H37" s="27"/>
      <c r="I37" s="27"/>
      <c r="J37" s="27"/>
      <c r="K37" s="27"/>
      <c r="L37" s="27"/>
      <c r="M37" s="27"/>
      <c r="N37" s="27"/>
      <c r="O37" s="37" t="s">
        <v>189</v>
      </c>
      <c r="P37" s="31" t="s">
        <v>191</v>
      </c>
      <c r="Q37" s="16" t="s">
        <v>269</v>
      </c>
      <c r="R37" s="32" t="s">
        <v>272</v>
      </c>
      <c r="S37" s="32"/>
    </row>
    <row r="38" spans="1:22" x14ac:dyDescent="0.25">
      <c r="A38" s="27"/>
      <c r="B38" s="27"/>
      <c r="C38" s="28"/>
      <c r="D38" s="27"/>
      <c r="E38" s="27"/>
      <c r="F38" s="27"/>
      <c r="G38" s="27"/>
      <c r="H38" s="27"/>
      <c r="I38" s="27"/>
      <c r="J38" s="27"/>
      <c r="K38" s="27"/>
      <c r="L38" s="27"/>
      <c r="M38" s="27"/>
      <c r="N38" s="27"/>
      <c r="O38" s="38" t="s">
        <v>155</v>
      </c>
      <c r="P38" s="35" t="s">
        <v>192</v>
      </c>
      <c r="Q38" s="16" t="s">
        <v>270</v>
      </c>
      <c r="R38" s="32" t="s">
        <v>273</v>
      </c>
      <c r="S38" s="32"/>
    </row>
    <row r="39" spans="1:22" x14ac:dyDescent="0.25">
      <c r="A39" s="27"/>
      <c r="B39" s="27"/>
      <c r="C39" s="28"/>
      <c r="D39" s="27"/>
      <c r="E39" s="27"/>
      <c r="F39" s="27"/>
      <c r="G39" s="27"/>
      <c r="H39" s="27"/>
      <c r="I39" s="27"/>
      <c r="J39" s="27"/>
      <c r="K39" s="27"/>
      <c r="L39" s="27"/>
      <c r="M39" s="27"/>
      <c r="N39" s="27"/>
      <c r="O39" s="38" t="s">
        <v>190</v>
      </c>
      <c r="P39" s="35" t="s">
        <v>193</v>
      </c>
      <c r="Q39" s="16" t="s">
        <v>271</v>
      </c>
      <c r="R39" s="32"/>
      <c r="S39" s="32"/>
    </row>
    <row r="40" spans="1:22" x14ac:dyDescent="0.25">
      <c r="A40" s="27"/>
      <c r="B40" s="27"/>
      <c r="C40" s="28"/>
      <c r="D40" s="27"/>
      <c r="E40" s="27"/>
      <c r="F40" s="27"/>
      <c r="G40" s="27"/>
      <c r="H40" s="27"/>
      <c r="I40" s="27"/>
      <c r="J40" s="27"/>
      <c r="K40" s="27"/>
      <c r="L40" s="27"/>
      <c r="M40" s="27"/>
      <c r="N40" s="27"/>
      <c r="O40" s="37" t="s">
        <v>156</v>
      </c>
      <c r="P40" s="31" t="s">
        <v>194</v>
      </c>
      <c r="Q40" s="16" t="s">
        <v>272</v>
      </c>
      <c r="R40" s="32"/>
      <c r="S40" s="32"/>
    </row>
    <row r="41" spans="1:22" x14ac:dyDescent="0.25">
      <c r="A41" s="27"/>
      <c r="B41" s="27"/>
      <c r="C41" s="28"/>
      <c r="D41" s="27"/>
      <c r="E41" s="27"/>
      <c r="F41" s="27"/>
      <c r="G41" s="27"/>
      <c r="H41" s="27"/>
      <c r="I41" s="27"/>
      <c r="J41" s="27"/>
      <c r="K41" s="27"/>
      <c r="L41" s="27"/>
      <c r="M41" s="27"/>
      <c r="N41" s="27"/>
      <c r="O41" s="37" t="s">
        <v>191</v>
      </c>
      <c r="P41" s="31" t="s">
        <v>195</v>
      </c>
      <c r="Q41" s="16" t="s">
        <v>273</v>
      </c>
      <c r="R41" s="32"/>
      <c r="S41" s="32"/>
    </row>
    <row r="42" spans="1:22" x14ac:dyDescent="0.25">
      <c r="A42" s="27"/>
      <c r="B42" s="27"/>
      <c r="C42" s="28"/>
      <c r="D42" s="27"/>
      <c r="E42" s="27"/>
      <c r="F42" s="27"/>
      <c r="G42" s="27"/>
      <c r="H42" s="27"/>
      <c r="I42" s="27"/>
      <c r="J42" s="27"/>
      <c r="K42" s="27"/>
      <c r="L42" s="27"/>
      <c r="M42" s="27"/>
      <c r="N42" s="27"/>
      <c r="O42" s="38" t="s">
        <v>192</v>
      </c>
      <c r="P42" s="31" t="s">
        <v>195</v>
      </c>
      <c r="R42" s="32"/>
      <c r="S42" s="32"/>
    </row>
    <row r="43" spans="1:22" x14ac:dyDescent="0.25">
      <c r="A43" s="27"/>
      <c r="B43" s="27"/>
      <c r="C43" s="28"/>
      <c r="D43" s="27"/>
      <c r="E43" s="27"/>
      <c r="F43" s="27"/>
      <c r="G43" s="27"/>
      <c r="H43" s="27"/>
      <c r="I43" s="27"/>
      <c r="J43" s="27"/>
      <c r="K43" s="27"/>
      <c r="L43" s="27"/>
      <c r="M43" s="27"/>
      <c r="N43" s="27"/>
      <c r="O43" s="38" t="s">
        <v>193</v>
      </c>
      <c r="P43" s="31" t="s">
        <v>196</v>
      </c>
      <c r="R43" s="32"/>
      <c r="S43" s="32"/>
    </row>
    <row r="44" spans="1:22" x14ac:dyDescent="0.25">
      <c r="A44" s="32"/>
      <c r="B44" s="32"/>
      <c r="C44" s="28"/>
      <c r="D44" s="32"/>
      <c r="E44" s="32"/>
      <c r="F44" s="32"/>
      <c r="G44" s="32"/>
      <c r="H44" s="32"/>
      <c r="I44" s="32"/>
      <c r="J44" s="32"/>
      <c r="K44" s="32"/>
      <c r="L44" s="32"/>
      <c r="M44" s="32"/>
      <c r="N44" s="32"/>
      <c r="O44" s="37" t="s">
        <v>194</v>
      </c>
      <c r="P44" s="35" t="s">
        <v>197</v>
      </c>
      <c r="R44" s="32"/>
      <c r="S44" s="32"/>
    </row>
    <row r="45" spans="1:22" x14ac:dyDescent="0.25">
      <c r="A45" s="32"/>
      <c r="B45" s="32"/>
      <c r="C45" s="28"/>
      <c r="D45" s="32"/>
      <c r="E45" s="32"/>
      <c r="F45" s="32"/>
      <c r="G45" s="32"/>
      <c r="H45" s="32"/>
      <c r="I45" s="32"/>
      <c r="J45" s="32"/>
      <c r="K45" s="32"/>
      <c r="L45" s="32"/>
      <c r="M45" s="32"/>
      <c r="N45" s="32"/>
      <c r="O45" s="37" t="s">
        <v>195</v>
      </c>
      <c r="P45" s="35" t="s">
        <v>198</v>
      </c>
      <c r="R45" s="32"/>
      <c r="S45" s="32"/>
    </row>
    <row r="46" spans="1:22" x14ac:dyDescent="0.25">
      <c r="A46" s="32"/>
      <c r="B46" s="32"/>
      <c r="C46" s="28"/>
      <c r="D46" s="32"/>
      <c r="E46" s="32"/>
      <c r="F46" s="32"/>
      <c r="G46" s="32"/>
      <c r="H46" s="32"/>
      <c r="I46" s="32"/>
      <c r="J46" s="32"/>
      <c r="K46" s="32"/>
      <c r="L46" s="32"/>
      <c r="M46" s="32"/>
      <c r="N46" s="32"/>
      <c r="O46" s="37" t="s">
        <v>196</v>
      </c>
      <c r="P46" s="35" t="s">
        <v>199</v>
      </c>
      <c r="R46" s="32"/>
      <c r="S46" s="32"/>
    </row>
    <row r="47" spans="1:22" x14ac:dyDescent="0.25">
      <c r="A47" s="32"/>
      <c r="B47" s="32"/>
      <c r="C47" s="28"/>
      <c r="D47" s="32"/>
      <c r="E47" s="32"/>
      <c r="F47" s="32"/>
      <c r="G47" s="32"/>
      <c r="H47" s="32"/>
      <c r="I47" s="32"/>
      <c r="J47" s="32"/>
      <c r="K47" s="32"/>
      <c r="L47" s="32"/>
      <c r="M47" s="32"/>
      <c r="N47" s="32"/>
      <c r="O47" s="38" t="s">
        <v>291</v>
      </c>
      <c r="P47" s="31" t="s">
        <v>200</v>
      </c>
      <c r="R47" s="32"/>
      <c r="S47" s="32"/>
    </row>
    <row r="48" spans="1:22" x14ac:dyDescent="0.25">
      <c r="A48" s="41"/>
      <c r="B48" s="41"/>
      <c r="C48" s="28"/>
      <c r="D48" s="41"/>
      <c r="E48" s="41"/>
      <c r="F48" s="41"/>
      <c r="G48" s="41"/>
      <c r="H48" s="41"/>
      <c r="I48" s="41"/>
      <c r="J48" s="41"/>
      <c r="K48" s="41"/>
      <c r="L48" s="41"/>
      <c r="M48" s="41"/>
      <c r="N48" s="41"/>
      <c r="O48" s="38" t="s">
        <v>197</v>
      </c>
      <c r="P48" s="35" t="s">
        <v>201</v>
      </c>
      <c r="R48" s="32"/>
      <c r="S48" s="32"/>
    </row>
    <row r="49" spans="1:22" x14ac:dyDescent="0.25">
      <c r="A49" s="41"/>
      <c r="B49" s="41"/>
      <c r="C49" s="28"/>
      <c r="D49" s="41"/>
      <c r="E49" s="41"/>
      <c r="F49" s="41"/>
      <c r="G49" s="41"/>
      <c r="H49" s="41"/>
      <c r="I49" s="41"/>
      <c r="J49" s="41"/>
      <c r="K49" s="41"/>
      <c r="L49" s="41"/>
      <c r="M49" s="41"/>
      <c r="N49" s="41"/>
      <c r="O49" s="38" t="s">
        <v>198</v>
      </c>
      <c r="P49" s="31" t="s">
        <v>202</v>
      </c>
      <c r="R49" s="32"/>
      <c r="S49" s="39"/>
      <c r="T49" s="46"/>
      <c r="U49" s="46"/>
      <c r="V49" s="46"/>
    </row>
    <row r="50" spans="1:22" x14ac:dyDescent="0.25">
      <c r="A50" s="41"/>
      <c r="B50" s="41"/>
      <c r="C50" s="28"/>
      <c r="D50" s="41"/>
      <c r="E50" s="41"/>
      <c r="F50" s="41"/>
      <c r="G50" s="41"/>
      <c r="H50" s="41"/>
      <c r="I50" s="41"/>
      <c r="J50" s="41"/>
      <c r="K50" s="41"/>
      <c r="L50" s="41"/>
      <c r="M50" s="41"/>
      <c r="N50" s="41"/>
      <c r="O50" s="37" t="s">
        <v>292</v>
      </c>
      <c r="P50" s="35" t="s">
        <v>157</v>
      </c>
      <c r="R50" s="32"/>
      <c r="S50" s="32"/>
    </row>
    <row r="51" spans="1:22" x14ac:dyDescent="0.25">
      <c r="A51" s="41"/>
      <c r="B51" s="41"/>
      <c r="C51" s="28"/>
      <c r="D51" s="41"/>
      <c r="E51" s="41"/>
      <c r="F51" s="41"/>
      <c r="G51" s="41"/>
      <c r="H51" s="41"/>
      <c r="I51" s="41"/>
      <c r="J51" s="41"/>
      <c r="K51" s="41"/>
      <c r="L51" s="41"/>
      <c r="M51" s="41"/>
      <c r="N51" s="41"/>
      <c r="O51" s="38" t="s">
        <v>199</v>
      </c>
      <c r="P51" s="35" t="s">
        <v>203</v>
      </c>
      <c r="R51" s="32"/>
      <c r="S51" s="32"/>
    </row>
    <row r="52" spans="1:22" x14ac:dyDescent="0.25">
      <c r="A52" s="41"/>
      <c r="B52" s="41"/>
      <c r="C52" s="28"/>
      <c r="D52" s="41"/>
      <c r="E52" s="41"/>
      <c r="F52" s="41"/>
      <c r="G52" s="41"/>
      <c r="H52" s="41"/>
      <c r="I52" s="41"/>
      <c r="J52" s="41"/>
      <c r="K52" s="41"/>
      <c r="L52" s="41"/>
      <c r="M52" s="41"/>
      <c r="N52" s="41"/>
      <c r="O52" s="37" t="s">
        <v>200</v>
      </c>
      <c r="P52" s="35" t="s">
        <v>204</v>
      </c>
      <c r="R52" s="32"/>
      <c r="S52" s="32"/>
    </row>
    <row r="53" spans="1:22" x14ac:dyDescent="0.25">
      <c r="A53" s="41"/>
      <c r="B53" s="41"/>
      <c r="D53" s="41"/>
      <c r="E53" s="41"/>
      <c r="F53" s="41"/>
      <c r="G53" s="41"/>
      <c r="H53" s="41"/>
      <c r="I53" s="41"/>
      <c r="J53" s="41"/>
      <c r="K53" s="41"/>
      <c r="L53" s="41"/>
      <c r="M53" s="41"/>
      <c r="N53" s="41"/>
      <c r="O53" s="38" t="s">
        <v>201</v>
      </c>
      <c r="P53" s="35"/>
      <c r="R53" s="32"/>
      <c r="S53" s="32"/>
    </row>
    <row r="54" spans="1:22" x14ac:dyDescent="0.25">
      <c r="A54" s="32"/>
      <c r="B54" s="32"/>
      <c r="D54" s="32"/>
      <c r="E54" s="32"/>
      <c r="F54" s="32"/>
      <c r="G54" s="32"/>
      <c r="H54" s="32"/>
      <c r="I54" s="32"/>
      <c r="J54" s="32"/>
      <c r="K54" s="32"/>
      <c r="L54" s="32"/>
      <c r="M54" s="32"/>
      <c r="N54" s="32"/>
      <c r="O54" s="37" t="s">
        <v>202</v>
      </c>
      <c r="P54" s="31" t="s">
        <v>205</v>
      </c>
      <c r="R54" s="32"/>
      <c r="S54" s="32"/>
    </row>
    <row r="55" spans="1:22" x14ac:dyDescent="0.25">
      <c r="A55" s="32"/>
      <c r="B55" s="32"/>
      <c r="D55" s="32"/>
      <c r="E55" s="32"/>
      <c r="F55" s="32"/>
      <c r="G55" s="32"/>
      <c r="H55" s="32"/>
      <c r="I55" s="32"/>
      <c r="J55" s="32"/>
      <c r="K55" s="32"/>
      <c r="L55" s="32"/>
      <c r="M55" s="32"/>
      <c r="N55" s="32"/>
      <c r="O55" s="38" t="s">
        <v>157</v>
      </c>
      <c r="P55" s="35" t="s">
        <v>206</v>
      </c>
      <c r="R55" s="32"/>
      <c r="S55" s="32"/>
    </row>
    <row r="56" spans="1:22" x14ac:dyDescent="0.25">
      <c r="A56" s="32"/>
      <c r="B56" s="32"/>
      <c r="D56" s="32"/>
      <c r="E56" s="32"/>
      <c r="F56" s="32"/>
      <c r="G56" s="32"/>
      <c r="H56" s="32"/>
      <c r="I56" s="32"/>
      <c r="J56" s="32"/>
      <c r="K56" s="32"/>
      <c r="L56" s="32"/>
      <c r="M56" s="32"/>
      <c r="N56" s="32"/>
      <c r="O56" s="38" t="s">
        <v>203</v>
      </c>
      <c r="P56" s="31" t="s">
        <v>207</v>
      </c>
      <c r="R56" s="32"/>
      <c r="S56" s="32"/>
    </row>
    <row r="57" spans="1:22" x14ac:dyDescent="0.25">
      <c r="A57" s="32"/>
      <c r="B57" s="32"/>
      <c r="D57" s="32"/>
      <c r="E57" s="32"/>
      <c r="F57" s="32"/>
      <c r="G57" s="32"/>
      <c r="H57" s="32"/>
      <c r="I57" s="32"/>
      <c r="J57" s="32"/>
      <c r="K57" s="32"/>
      <c r="L57" s="32"/>
      <c r="M57" s="32"/>
      <c r="N57" s="32"/>
      <c r="O57" s="38" t="s">
        <v>204</v>
      </c>
      <c r="P57" s="35" t="s">
        <v>208</v>
      </c>
      <c r="R57" s="32"/>
      <c r="S57" s="32"/>
    </row>
    <row r="58" spans="1:22" x14ac:dyDescent="0.25">
      <c r="A58" s="32"/>
      <c r="B58" s="32"/>
      <c r="D58" s="32"/>
      <c r="E58" s="32"/>
      <c r="F58" s="32"/>
      <c r="G58" s="32"/>
      <c r="H58" s="32"/>
      <c r="I58" s="32"/>
      <c r="J58" s="32"/>
      <c r="K58" s="32"/>
      <c r="L58" s="32"/>
      <c r="M58" s="32"/>
      <c r="N58" s="32"/>
      <c r="O58" s="38" t="s">
        <v>293</v>
      </c>
      <c r="P58" s="31" t="s">
        <v>158</v>
      </c>
      <c r="R58" s="32"/>
      <c r="S58" s="32"/>
    </row>
    <row r="59" spans="1:22" x14ac:dyDescent="0.25">
      <c r="A59" s="32"/>
      <c r="B59" s="32"/>
      <c r="D59" s="32"/>
      <c r="E59" s="32"/>
      <c r="F59" s="32"/>
      <c r="G59" s="32"/>
      <c r="H59" s="32"/>
      <c r="I59" s="32"/>
      <c r="J59" s="32"/>
      <c r="K59" s="32"/>
      <c r="L59" s="32"/>
      <c r="M59" s="32"/>
      <c r="N59" s="32"/>
      <c r="O59" s="37" t="s">
        <v>205</v>
      </c>
      <c r="P59" s="31" t="s">
        <v>209</v>
      </c>
      <c r="R59" s="32"/>
      <c r="S59" s="32"/>
    </row>
    <row r="60" spans="1:22" x14ac:dyDescent="0.25">
      <c r="A60" s="32"/>
      <c r="B60" s="32"/>
      <c r="D60" s="32"/>
      <c r="E60" s="32"/>
      <c r="F60" s="32"/>
      <c r="G60" s="32"/>
      <c r="H60" s="32"/>
      <c r="I60" s="32"/>
      <c r="J60" s="32"/>
      <c r="K60" s="32"/>
      <c r="L60" s="32"/>
      <c r="M60" s="32"/>
      <c r="N60" s="32"/>
      <c r="O60" s="38" t="s">
        <v>206</v>
      </c>
      <c r="P60" s="31" t="s">
        <v>210</v>
      </c>
      <c r="R60" s="32"/>
      <c r="S60" s="32"/>
    </row>
    <row r="61" spans="1:22" x14ac:dyDescent="0.25">
      <c r="A61" s="32"/>
      <c r="B61" s="32"/>
      <c r="D61" s="32"/>
      <c r="E61" s="32"/>
      <c r="F61" s="32"/>
      <c r="G61" s="32"/>
      <c r="H61" s="32"/>
      <c r="I61" s="32"/>
      <c r="J61" s="32"/>
      <c r="K61" s="32"/>
      <c r="L61" s="32"/>
      <c r="M61" s="32"/>
      <c r="N61" s="32"/>
      <c r="O61" s="37" t="s">
        <v>207</v>
      </c>
      <c r="P61" s="31" t="s">
        <v>211</v>
      </c>
      <c r="R61" s="32"/>
      <c r="S61" s="32"/>
    </row>
    <row r="62" spans="1:22" x14ac:dyDescent="0.25">
      <c r="A62" s="32"/>
      <c r="B62" s="32"/>
      <c r="D62" s="32"/>
      <c r="E62" s="32"/>
      <c r="F62" s="32"/>
      <c r="G62" s="32"/>
      <c r="H62" s="32"/>
      <c r="I62" s="32"/>
      <c r="J62" s="32"/>
      <c r="K62" s="32"/>
      <c r="L62" s="32"/>
      <c r="M62" s="32"/>
      <c r="N62" s="32"/>
      <c r="O62" s="38" t="s">
        <v>208</v>
      </c>
      <c r="P62" s="35" t="s">
        <v>212</v>
      </c>
      <c r="R62" s="32"/>
      <c r="S62" s="32"/>
    </row>
    <row r="63" spans="1:22" x14ac:dyDescent="0.25">
      <c r="A63" s="32"/>
      <c r="B63" s="32"/>
      <c r="D63" s="32"/>
      <c r="E63" s="32"/>
      <c r="F63" s="32"/>
      <c r="G63" s="32"/>
      <c r="H63" s="32"/>
      <c r="I63" s="32"/>
      <c r="J63" s="32"/>
      <c r="K63" s="32"/>
      <c r="L63" s="32"/>
      <c r="M63" s="32"/>
      <c r="N63" s="32"/>
      <c r="O63" s="37" t="s">
        <v>158</v>
      </c>
      <c r="P63" s="35" t="s">
        <v>213</v>
      </c>
      <c r="R63" s="32"/>
      <c r="S63" s="32"/>
    </row>
    <row r="64" spans="1:22" x14ac:dyDescent="0.25">
      <c r="A64" s="32"/>
      <c r="B64" s="32"/>
      <c r="D64" s="32"/>
      <c r="E64" s="32"/>
      <c r="F64" s="32"/>
      <c r="G64" s="32"/>
      <c r="H64" s="32"/>
      <c r="I64" s="32"/>
      <c r="J64" s="32"/>
      <c r="K64" s="32"/>
      <c r="L64" s="32"/>
      <c r="M64" s="32"/>
      <c r="N64" s="32"/>
      <c r="O64" s="37" t="s">
        <v>209</v>
      </c>
      <c r="P64" s="31" t="s">
        <v>214</v>
      </c>
      <c r="R64" s="32"/>
      <c r="S64" s="32"/>
    </row>
    <row r="65" spans="1:19" x14ac:dyDescent="0.25">
      <c r="A65" s="41"/>
      <c r="B65" s="41"/>
      <c r="D65" s="41"/>
      <c r="E65" s="41"/>
      <c r="F65" s="41"/>
      <c r="G65" s="41"/>
      <c r="H65" s="41"/>
      <c r="I65" s="41"/>
      <c r="J65" s="41"/>
      <c r="K65" s="41"/>
      <c r="L65" s="41"/>
      <c r="M65" s="41"/>
      <c r="N65" s="41"/>
      <c r="O65" s="37" t="s">
        <v>210</v>
      </c>
      <c r="P65" s="35" t="s">
        <v>215</v>
      </c>
      <c r="R65" s="32"/>
      <c r="S65" s="32"/>
    </row>
    <row r="66" spans="1:19" x14ac:dyDescent="0.25">
      <c r="A66" s="32"/>
      <c r="B66" s="32"/>
      <c r="D66" s="32"/>
      <c r="E66" s="32"/>
      <c r="F66" s="32"/>
      <c r="G66" s="32"/>
      <c r="H66" s="32"/>
      <c r="I66" s="32"/>
      <c r="J66" s="32"/>
      <c r="K66" s="32"/>
      <c r="L66" s="32"/>
      <c r="M66" s="32"/>
      <c r="N66" s="32"/>
      <c r="O66" s="37" t="s">
        <v>211</v>
      </c>
      <c r="P66" s="35" t="s">
        <v>216</v>
      </c>
      <c r="R66" s="32"/>
      <c r="S66" s="32"/>
    </row>
    <row r="67" spans="1:19" x14ac:dyDescent="0.25">
      <c r="A67" s="32"/>
      <c r="B67" s="32"/>
      <c r="D67" s="32"/>
      <c r="E67" s="32"/>
      <c r="F67" s="32"/>
      <c r="G67" s="32"/>
      <c r="H67" s="32"/>
      <c r="I67" s="32"/>
      <c r="J67" s="32"/>
      <c r="K67" s="32"/>
      <c r="L67" s="32"/>
      <c r="M67" s="32"/>
      <c r="N67" s="32"/>
      <c r="O67" s="38" t="s">
        <v>212</v>
      </c>
      <c r="P67" s="31" t="s">
        <v>217</v>
      </c>
      <c r="R67" s="32"/>
      <c r="S67" s="32"/>
    </row>
    <row r="68" spans="1:19" x14ac:dyDescent="0.25">
      <c r="A68" s="32"/>
      <c r="B68" s="32"/>
      <c r="D68" s="32"/>
      <c r="E68" s="32"/>
      <c r="F68" s="32"/>
      <c r="G68" s="32"/>
      <c r="H68" s="32"/>
      <c r="I68" s="32"/>
      <c r="J68" s="32"/>
      <c r="K68" s="32"/>
      <c r="L68" s="32"/>
      <c r="M68" s="32"/>
      <c r="N68" s="32"/>
      <c r="O68" s="38" t="s">
        <v>213</v>
      </c>
      <c r="P68" s="35" t="s">
        <v>159</v>
      </c>
      <c r="R68" s="32"/>
      <c r="S68" s="32"/>
    </row>
    <row r="69" spans="1:19" x14ac:dyDescent="0.25">
      <c r="A69" s="32"/>
      <c r="B69" s="32"/>
      <c r="D69" s="32"/>
      <c r="E69" s="32"/>
      <c r="F69" s="32"/>
      <c r="G69" s="32"/>
      <c r="H69" s="32"/>
      <c r="I69" s="32"/>
      <c r="J69" s="32"/>
      <c r="K69" s="32"/>
      <c r="L69" s="32"/>
      <c r="M69" s="32"/>
      <c r="N69" s="32"/>
      <c r="O69" s="37" t="s">
        <v>214</v>
      </c>
      <c r="P69" s="31" t="s">
        <v>218</v>
      </c>
      <c r="R69" s="32"/>
      <c r="S69" s="32"/>
    </row>
    <row r="70" spans="1:19" x14ac:dyDescent="0.25">
      <c r="A70" s="32"/>
      <c r="B70" s="32"/>
      <c r="D70" s="32"/>
      <c r="E70" s="32"/>
      <c r="F70" s="32"/>
      <c r="G70" s="32"/>
      <c r="H70" s="32"/>
      <c r="I70" s="32"/>
      <c r="J70" s="32"/>
      <c r="K70" s="32"/>
      <c r="L70" s="32"/>
      <c r="M70" s="32"/>
      <c r="N70" s="32"/>
      <c r="O70" s="38" t="s">
        <v>215</v>
      </c>
      <c r="P70" s="31" t="s">
        <v>160</v>
      </c>
      <c r="R70" s="32"/>
      <c r="S70" s="32"/>
    </row>
    <row r="71" spans="1:19" x14ac:dyDescent="0.25">
      <c r="A71" s="32"/>
      <c r="B71" s="32"/>
      <c r="D71" s="32"/>
      <c r="E71" s="32"/>
      <c r="F71" s="32"/>
      <c r="G71" s="32"/>
      <c r="H71" s="32"/>
      <c r="I71" s="32"/>
      <c r="J71" s="32"/>
      <c r="K71" s="32"/>
      <c r="L71" s="32"/>
      <c r="M71" s="32"/>
      <c r="N71" s="32"/>
      <c r="O71" s="38" t="s">
        <v>216</v>
      </c>
      <c r="P71" s="31" t="s">
        <v>219</v>
      </c>
      <c r="R71" s="32"/>
      <c r="S71" s="32"/>
    </row>
    <row r="72" spans="1:19" x14ac:dyDescent="0.25">
      <c r="A72" s="32"/>
      <c r="B72" s="32"/>
      <c r="D72" s="32"/>
      <c r="E72" s="32"/>
      <c r="F72" s="32"/>
      <c r="G72" s="32"/>
      <c r="H72" s="32"/>
      <c r="I72" s="32"/>
      <c r="J72" s="32"/>
      <c r="K72" s="32"/>
      <c r="L72" s="32"/>
      <c r="M72" s="32"/>
      <c r="N72" s="32"/>
      <c r="O72" s="37" t="s">
        <v>217</v>
      </c>
      <c r="P72" s="31" t="s">
        <v>220</v>
      </c>
      <c r="R72" s="32"/>
      <c r="S72" s="32"/>
    </row>
    <row r="73" spans="1:19" x14ac:dyDescent="0.25">
      <c r="A73" s="32"/>
      <c r="B73" s="32"/>
      <c r="D73" s="32"/>
      <c r="E73" s="32"/>
      <c r="F73" s="32"/>
      <c r="G73" s="32"/>
      <c r="H73" s="32"/>
      <c r="I73" s="32"/>
      <c r="J73" s="32"/>
      <c r="K73" s="32"/>
      <c r="L73" s="32"/>
      <c r="M73" s="32"/>
      <c r="N73" s="32"/>
      <c r="O73" s="38" t="s">
        <v>159</v>
      </c>
      <c r="P73" s="31" t="s">
        <v>221</v>
      </c>
      <c r="R73" s="32"/>
      <c r="S73" s="32"/>
    </row>
    <row r="74" spans="1:19" x14ac:dyDescent="0.25">
      <c r="A74" s="32"/>
      <c r="B74" s="32"/>
      <c r="D74" s="32"/>
      <c r="E74" s="32"/>
      <c r="F74" s="32"/>
      <c r="G74" s="32"/>
      <c r="H74" s="32"/>
      <c r="I74" s="32"/>
      <c r="J74" s="32"/>
      <c r="K74" s="32"/>
      <c r="L74" s="32"/>
      <c r="M74" s="32"/>
      <c r="N74" s="32"/>
      <c r="O74" s="37" t="s">
        <v>218</v>
      </c>
      <c r="P74" s="31" t="s">
        <v>222</v>
      </c>
      <c r="R74" s="32"/>
      <c r="S74" s="32"/>
    </row>
    <row r="75" spans="1:19" x14ac:dyDescent="0.25">
      <c r="A75" s="32"/>
      <c r="B75" s="32"/>
      <c r="D75" s="32"/>
      <c r="E75" s="32"/>
      <c r="F75" s="32"/>
      <c r="G75" s="32"/>
      <c r="H75" s="32"/>
      <c r="I75" s="32"/>
      <c r="J75" s="32"/>
      <c r="K75" s="32"/>
      <c r="L75" s="32"/>
      <c r="M75" s="32"/>
      <c r="N75" s="32"/>
      <c r="O75" s="37" t="s">
        <v>160</v>
      </c>
      <c r="P75" s="31" t="s">
        <v>223</v>
      </c>
      <c r="R75" s="32"/>
      <c r="S75" s="32"/>
    </row>
    <row r="76" spans="1:19" x14ac:dyDescent="0.25">
      <c r="A76" s="32"/>
      <c r="B76" s="32"/>
      <c r="D76" s="32"/>
      <c r="E76" s="32"/>
      <c r="F76" s="32"/>
      <c r="G76" s="32"/>
      <c r="H76" s="32"/>
      <c r="I76" s="32"/>
      <c r="J76" s="32"/>
      <c r="K76" s="32"/>
      <c r="L76" s="32"/>
      <c r="M76" s="32"/>
      <c r="N76" s="32"/>
      <c r="O76" s="37" t="s">
        <v>219</v>
      </c>
      <c r="P76" s="35" t="s">
        <v>224</v>
      </c>
      <c r="R76" s="32"/>
      <c r="S76" s="32"/>
    </row>
    <row r="77" spans="1:19" x14ac:dyDescent="0.25">
      <c r="A77" s="32"/>
      <c r="B77" s="32"/>
      <c r="D77" s="32"/>
      <c r="E77" s="32"/>
      <c r="F77" s="32"/>
      <c r="G77" s="32"/>
      <c r="H77" s="32"/>
      <c r="I77" s="32"/>
      <c r="J77" s="32"/>
      <c r="K77" s="32"/>
      <c r="L77" s="32"/>
      <c r="M77" s="32"/>
      <c r="N77" s="32"/>
      <c r="O77" s="37" t="s">
        <v>220</v>
      </c>
      <c r="P77" s="35" t="s">
        <v>225</v>
      </c>
      <c r="R77" s="32"/>
      <c r="S77" s="32"/>
    </row>
    <row r="78" spans="1:19" x14ac:dyDescent="0.25">
      <c r="A78" s="32"/>
      <c r="B78" s="32"/>
      <c r="D78" s="32"/>
      <c r="E78" s="32"/>
      <c r="F78" s="32"/>
      <c r="G78" s="32"/>
      <c r="H78" s="32"/>
      <c r="I78" s="32"/>
      <c r="J78" s="32"/>
      <c r="K78" s="32"/>
      <c r="L78" s="32"/>
      <c r="M78" s="32"/>
      <c r="N78" s="32"/>
      <c r="O78" s="37" t="s">
        <v>221</v>
      </c>
      <c r="P78" s="31" t="s">
        <v>226</v>
      </c>
      <c r="R78" s="32"/>
      <c r="S78" s="32"/>
    </row>
    <row r="79" spans="1:19" x14ac:dyDescent="0.25">
      <c r="A79" s="32"/>
      <c r="B79" s="32"/>
      <c r="D79" s="32"/>
      <c r="E79" s="32"/>
      <c r="F79" s="32"/>
      <c r="G79" s="32"/>
      <c r="H79" s="32"/>
      <c r="I79" s="32"/>
      <c r="J79" s="32"/>
      <c r="K79" s="32"/>
      <c r="L79" s="32"/>
      <c r="M79" s="32"/>
      <c r="N79" s="32"/>
      <c r="O79" s="37" t="s">
        <v>222</v>
      </c>
      <c r="P79" s="31" t="s">
        <v>161</v>
      </c>
      <c r="R79" s="32"/>
      <c r="S79" s="32"/>
    </row>
    <row r="80" spans="1:19" x14ac:dyDescent="0.25">
      <c r="A80" s="32"/>
      <c r="B80" s="32"/>
      <c r="D80" s="32"/>
      <c r="E80" s="32"/>
      <c r="F80" s="32"/>
      <c r="G80" s="32"/>
      <c r="H80" s="32"/>
      <c r="I80" s="32"/>
      <c r="J80" s="32"/>
      <c r="K80" s="32"/>
      <c r="L80" s="32"/>
      <c r="M80" s="32"/>
      <c r="N80" s="32"/>
      <c r="O80" s="37" t="s">
        <v>223</v>
      </c>
      <c r="P80" s="31" t="s">
        <v>227</v>
      </c>
      <c r="R80" s="32"/>
      <c r="S80" s="32"/>
    </row>
    <row r="81" spans="1:19" x14ac:dyDescent="0.25">
      <c r="A81" s="32"/>
      <c r="B81" s="32"/>
      <c r="D81" s="32"/>
      <c r="E81" s="32"/>
      <c r="F81" s="32"/>
      <c r="G81" s="32"/>
      <c r="H81" s="32"/>
      <c r="I81" s="32"/>
      <c r="J81" s="32"/>
      <c r="K81" s="32"/>
      <c r="L81" s="32"/>
      <c r="M81" s="32"/>
      <c r="N81" s="32"/>
      <c r="O81" s="38" t="s">
        <v>224</v>
      </c>
      <c r="P81" s="31" t="s">
        <v>162</v>
      </c>
      <c r="Q81" s="31"/>
      <c r="R81" s="32"/>
      <c r="S81" s="32"/>
    </row>
    <row r="82" spans="1:19" x14ac:dyDescent="0.25">
      <c r="A82" s="32"/>
      <c r="B82" s="32"/>
      <c r="D82" s="32"/>
      <c r="E82" s="32"/>
      <c r="F82" s="32"/>
      <c r="G82" s="32"/>
      <c r="H82" s="32"/>
      <c r="I82" s="32"/>
      <c r="J82" s="32"/>
      <c r="K82" s="32"/>
      <c r="L82" s="32"/>
      <c r="M82" s="32"/>
      <c r="N82" s="32"/>
      <c r="O82" s="38" t="s">
        <v>225</v>
      </c>
      <c r="P82" s="35" t="s">
        <v>228</v>
      </c>
      <c r="Q82" s="35"/>
      <c r="R82" s="32"/>
      <c r="S82" s="32"/>
    </row>
    <row r="83" spans="1:19" x14ac:dyDescent="0.25">
      <c r="A83" s="32"/>
      <c r="B83" s="32"/>
      <c r="D83" s="32"/>
      <c r="E83" s="32"/>
      <c r="F83" s="32"/>
      <c r="G83" s="32"/>
      <c r="H83" s="32"/>
      <c r="I83" s="32"/>
      <c r="J83" s="32"/>
      <c r="K83" s="32"/>
      <c r="L83" s="32"/>
      <c r="M83" s="32"/>
      <c r="N83" s="32"/>
      <c r="O83" s="37" t="s">
        <v>226</v>
      </c>
      <c r="P83" s="31" t="s">
        <v>229</v>
      </c>
      <c r="Q83" s="31"/>
      <c r="R83" s="32"/>
      <c r="S83" s="32"/>
    </row>
    <row r="84" spans="1:19" x14ac:dyDescent="0.25">
      <c r="A84" s="32"/>
      <c r="B84" s="32"/>
      <c r="D84" s="32"/>
      <c r="E84" s="32"/>
      <c r="F84" s="32"/>
      <c r="G84" s="32"/>
      <c r="H84" s="32"/>
      <c r="I84" s="32"/>
      <c r="J84" s="32"/>
      <c r="K84" s="32"/>
      <c r="L84" s="32"/>
      <c r="M84" s="32"/>
      <c r="N84" s="32"/>
      <c r="O84" s="37" t="s">
        <v>161</v>
      </c>
      <c r="P84" s="35" t="s">
        <v>230</v>
      </c>
      <c r="Q84" s="35"/>
      <c r="R84" s="32"/>
      <c r="S84" s="32"/>
    </row>
    <row r="85" spans="1:19" x14ac:dyDescent="0.25">
      <c r="A85" s="32"/>
      <c r="B85" s="32"/>
      <c r="D85" s="32"/>
      <c r="E85" s="32"/>
      <c r="F85" s="32"/>
      <c r="G85" s="32"/>
      <c r="H85" s="32"/>
      <c r="I85" s="32"/>
      <c r="J85" s="32"/>
      <c r="K85" s="32"/>
      <c r="L85" s="32"/>
      <c r="M85" s="32"/>
      <c r="N85" s="32"/>
      <c r="O85" s="37" t="s">
        <v>227</v>
      </c>
      <c r="P85" s="35" t="s">
        <v>231</v>
      </c>
      <c r="Q85" s="35"/>
      <c r="R85" s="32"/>
      <c r="S85" s="32"/>
    </row>
    <row r="86" spans="1:19" x14ac:dyDescent="0.25">
      <c r="A86" s="32"/>
      <c r="B86" s="32"/>
      <c r="D86" s="32"/>
      <c r="E86" s="32"/>
      <c r="F86" s="32"/>
      <c r="G86" s="32"/>
      <c r="H86" s="32"/>
      <c r="I86" s="32"/>
      <c r="J86" s="32"/>
      <c r="K86" s="32"/>
      <c r="L86" s="32"/>
      <c r="M86" s="32"/>
      <c r="N86" s="32"/>
      <c r="O86" s="37" t="s">
        <v>162</v>
      </c>
      <c r="P86" s="31" t="s">
        <v>232</v>
      </c>
      <c r="Q86" s="31"/>
      <c r="R86" s="32"/>
      <c r="S86" s="32"/>
    </row>
    <row r="87" spans="1:19" x14ac:dyDescent="0.25">
      <c r="A87" s="32"/>
      <c r="B87" s="32"/>
      <c r="D87" s="32"/>
      <c r="E87" s="32"/>
      <c r="F87" s="32"/>
      <c r="G87" s="32"/>
      <c r="H87" s="32"/>
      <c r="I87" s="32"/>
      <c r="J87" s="32"/>
      <c r="K87" s="32"/>
      <c r="L87" s="32"/>
      <c r="M87" s="32"/>
      <c r="N87" s="32"/>
      <c r="O87" s="38" t="s">
        <v>228</v>
      </c>
      <c r="P87" s="31" t="s">
        <v>233</v>
      </c>
      <c r="Q87" s="31"/>
      <c r="R87" s="32"/>
      <c r="S87" s="32"/>
    </row>
    <row r="88" spans="1:19" x14ac:dyDescent="0.25">
      <c r="A88" s="32"/>
      <c r="B88" s="32"/>
      <c r="D88" s="32"/>
      <c r="E88" s="32"/>
      <c r="F88" s="32"/>
      <c r="G88" s="32"/>
      <c r="H88" s="32"/>
      <c r="I88" s="32"/>
      <c r="J88" s="32"/>
      <c r="K88" s="32"/>
      <c r="L88" s="32"/>
      <c r="M88" s="32"/>
      <c r="N88" s="32"/>
      <c r="O88" s="37" t="s">
        <v>229</v>
      </c>
      <c r="P88" s="31" t="s">
        <v>234</v>
      </c>
      <c r="Q88" s="31"/>
      <c r="R88" s="32"/>
      <c r="S88" s="32"/>
    </row>
    <row r="89" spans="1:19" x14ac:dyDescent="0.25">
      <c r="A89" s="32"/>
      <c r="B89" s="32"/>
      <c r="C89" s="16"/>
      <c r="D89" s="32"/>
      <c r="E89" s="32"/>
      <c r="F89" s="32"/>
      <c r="G89" s="32"/>
      <c r="H89" s="32"/>
      <c r="I89" s="32"/>
      <c r="J89" s="32"/>
      <c r="K89" s="32"/>
      <c r="L89" s="32"/>
      <c r="M89" s="32"/>
      <c r="N89" s="32"/>
      <c r="O89" s="38" t="s">
        <v>230</v>
      </c>
      <c r="P89" s="31"/>
      <c r="Q89" s="31"/>
      <c r="R89" s="32"/>
      <c r="S89" s="32"/>
    </row>
    <row r="90" spans="1:19" x14ac:dyDescent="0.25">
      <c r="A90" s="32"/>
      <c r="B90" s="32"/>
      <c r="C90" s="16"/>
      <c r="D90" s="32"/>
      <c r="E90" s="32"/>
      <c r="F90" s="32"/>
      <c r="G90" s="32"/>
      <c r="H90" s="32"/>
      <c r="I90" s="32"/>
      <c r="J90" s="32"/>
      <c r="K90" s="32"/>
      <c r="L90" s="32"/>
      <c r="M90" s="32"/>
      <c r="N90" s="32"/>
      <c r="O90" s="38" t="s">
        <v>231</v>
      </c>
      <c r="P90" s="31"/>
      <c r="Q90" s="31"/>
      <c r="R90" s="32"/>
      <c r="S90" s="32"/>
    </row>
    <row r="91" spans="1:19" x14ac:dyDescent="0.25">
      <c r="A91" s="32"/>
      <c r="B91" s="32"/>
      <c r="C91" s="16"/>
      <c r="D91" s="32"/>
      <c r="E91" s="32"/>
      <c r="F91" s="32"/>
      <c r="G91" s="32"/>
      <c r="H91" s="32"/>
      <c r="I91" s="32"/>
      <c r="J91" s="32"/>
      <c r="K91" s="32"/>
      <c r="L91" s="32"/>
      <c r="M91" s="32"/>
      <c r="N91" s="32"/>
      <c r="O91" s="37" t="s">
        <v>232</v>
      </c>
      <c r="P91" s="31"/>
      <c r="Q91" s="31"/>
      <c r="R91" s="32"/>
      <c r="S91" s="32"/>
    </row>
    <row r="92" spans="1:19" x14ac:dyDescent="0.25">
      <c r="A92" s="32"/>
      <c r="B92" s="32"/>
      <c r="C92" s="16"/>
      <c r="D92" s="32"/>
      <c r="E92" s="32"/>
      <c r="F92" s="32"/>
      <c r="G92" s="32"/>
      <c r="H92" s="32"/>
      <c r="I92" s="32"/>
      <c r="J92" s="32"/>
      <c r="K92" s="32"/>
      <c r="L92" s="32"/>
      <c r="M92" s="32"/>
      <c r="N92" s="32"/>
      <c r="O92" s="37" t="s">
        <v>233</v>
      </c>
      <c r="P92" s="31"/>
      <c r="Q92" s="31"/>
      <c r="R92" s="32"/>
      <c r="S92" s="32"/>
    </row>
    <row r="93" spans="1:19" x14ac:dyDescent="0.25">
      <c r="A93" s="32"/>
      <c r="B93" s="32"/>
      <c r="C93" s="16"/>
      <c r="D93" s="32"/>
      <c r="E93" s="32"/>
      <c r="F93" s="32"/>
      <c r="G93" s="32"/>
      <c r="H93" s="32"/>
      <c r="I93" s="32"/>
      <c r="J93" s="32"/>
      <c r="K93" s="32"/>
      <c r="L93" s="32"/>
      <c r="M93" s="32"/>
      <c r="N93" s="32"/>
      <c r="O93" s="37" t="s">
        <v>234</v>
      </c>
      <c r="P93" s="31"/>
      <c r="Q93" s="31"/>
      <c r="R93" s="32"/>
      <c r="S93" s="32"/>
    </row>
    <row r="94" spans="1:19" x14ac:dyDescent="0.25">
      <c r="A94" s="32"/>
      <c r="B94" s="32"/>
      <c r="C94" s="16"/>
      <c r="D94" s="32"/>
      <c r="E94" s="32"/>
      <c r="F94" s="32"/>
      <c r="G94" s="32"/>
      <c r="H94" s="32"/>
      <c r="I94" s="32"/>
      <c r="J94" s="32"/>
      <c r="K94" s="32"/>
      <c r="L94" s="32"/>
      <c r="M94" s="32"/>
      <c r="N94" s="32"/>
      <c r="O94" s="32"/>
      <c r="P94" s="31"/>
      <c r="Q94" s="31"/>
      <c r="R94" s="32"/>
      <c r="S94" s="32"/>
    </row>
    <row r="95" spans="1:19" x14ac:dyDescent="0.25">
      <c r="A95" s="32"/>
      <c r="B95" s="32"/>
      <c r="C95" s="16"/>
      <c r="D95" s="32"/>
      <c r="E95" s="32"/>
      <c r="F95" s="32"/>
      <c r="G95" s="32"/>
      <c r="H95" s="32"/>
      <c r="I95" s="32"/>
      <c r="J95" s="32"/>
      <c r="K95" s="32"/>
      <c r="L95" s="32"/>
      <c r="M95" s="32"/>
      <c r="N95" s="32"/>
      <c r="O95" s="32"/>
      <c r="P95" s="31"/>
      <c r="Q95" s="31"/>
      <c r="R95" s="32"/>
      <c r="S95" s="32"/>
    </row>
    <row r="96" spans="1:19" x14ac:dyDescent="0.25">
      <c r="A96" s="32"/>
      <c r="B96" s="32"/>
      <c r="C96" s="16"/>
      <c r="D96" s="32"/>
      <c r="E96" s="32"/>
      <c r="F96" s="32"/>
      <c r="G96" s="32"/>
      <c r="H96" s="32"/>
      <c r="I96" s="32"/>
      <c r="J96" s="32"/>
      <c r="K96" s="32"/>
      <c r="L96" s="32"/>
      <c r="M96" s="32"/>
      <c r="N96" s="32"/>
      <c r="O96" s="32"/>
      <c r="P96" s="31"/>
      <c r="Q96" s="31"/>
      <c r="R96" s="32"/>
      <c r="S96" s="32"/>
    </row>
    <row r="97" spans="1:19" x14ac:dyDescent="0.25">
      <c r="A97" s="32"/>
      <c r="B97" s="32"/>
      <c r="C97" s="32"/>
      <c r="D97" s="32"/>
      <c r="E97" s="32"/>
      <c r="F97" s="32"/>
      <c r="G97" s="32"/>
      <c r="H97" s="32"/>
      <c r="I97" s="32"/>
      <c r="J97" s="32"/>
      <c r="K97" s="32"/>
      <c r="L97" s="32"/>
      <c r="M97" s="32"/>
      <c r="N97" s="32"/>
      <c r="O97" s="32"/>
      <c r="P97" s="31"/>
      <c r="Q97" s="31"/>
      <c r="R97" s="32"/>
      <c r="S97" s="32"/>
    </row>
  </sheetData>
  <mergeCells count="2">
    <mergeCell ref="M1:N1"/>
    <mergeCell ref="G1:H1"/>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D864FEB53B0E041A76A17CD43A04A28" ma:contentTypeVersion="12" ma:contentTypeDescription="Create a new document." ma:contentTypeScope="" ma:versionID="7c291c737c96d08465abbe33907c4207">
  <xsd:schema xmlns:xsd="http://www.w3.org/2001/XMLSchema" xmlns:xs="http://www.w3.org/2001/XMLSchema" xmlns:p="http://schemas.microsoft.com/office/2006/metadata/properties" xmlns:ns3="3ed7015c-3088-4573-a2b5-1c16df166eeb" xmlns:ns4="b7bfb68b-a3bb-4a28-a4e0-f34ef2d57dd6" targetNamespace="http://schemas.microsoft.com/office/2006/metadata/properties" ma:root="true" ma:fieldsID="b9f1bf64bc49e56f7739d8f34b988bd1" ns3:_="" ns4:_="">
    <xsd:import namespace="3ed7015c-3088-4573-a2b5-1c16df166eeb"/>
    <xsd:import namespace="b7bfb68b-a3bb-4a28-a4e0-f34ef2d57dd6"/>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GenerationTime" minOccurs="0"/>
                <xsd:element ref="ns3:MediaServiceEventHashCode" minOccurs="0"/>
                <xsd:element ref="ns3:MediaServiceOCR" minOccurs="0"/>
                <xsd:element ref="ns4:SharedWithUsers" minOccurs="0"/>
                <xsd:element ref="ns4:SharedWithDetails" minOccurs="0"/>
                <xsd:element ref="ns4:SharingHintHash" minOccurs="0"/>
                <xsd:element ref="ns3: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ed7015c-3088-4573-a2b5-1c16df166ee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9"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7bfb68b-a3bb-4a28-a4e0-f34ef2d57dd6"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SharingHintHash" ma:index="18"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96B8B72-AAAF-4D00-A02D-6972D406FFF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ed7015c-3088-4573-a2b5-1c16df166eeb"/>
    <ds:schemaRef ds:uri="b7bfb68b-a3bb-4a28-a4e0-f34ef2d57dd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DE94C98-B42B-42FF-A823-D15BB3F99D1B}">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027D167F-1AE6-4602-BB32-9B8A70F851E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44</vt:i4>
      </vt:variant>
    </vt:vector>
  </HeadingPairs>
  <TitlesOfParts>
    <vt:vector size="46" baseType="lpstr">
      <vt:lpstr>Sheet1</vt:lpstr>
      <vt:lpstr>Data Validation</vt:lpstr>
      <vt:lpstr>Availability</vt:lpstr>
      <vt:lpstr>BatchSize</vt:lpstr>
      <vt:lpstr>BeerType</vt:lpstr>
      <vt:lpstr>Body</vt:lpstr>
      <vt:lpstr>Body1</vt:lpstr>
      <vt:lpstr>ClosureType</vt:lpstr>
      <vt:lpstr>Container</vt:lpstr>
      <vt:lpstr>ContainerType</vt:lpstr>
      <vt:lpstr>ContianerType</vt:lpstr>
      <vt:lpstr>COO</vt:lpstr>
      <vt:lpstr>Core</vt:lpstr>
      <vt:lpstr>CoreSeasonal</vt:lpstr>
      <vt:lpstr>CTRY</vt:lpstr>
      <vt:lpstr>Deposit</vt:lpstr>
      <vt:lpstr>Flavour</vt:lpstr>
      <vt:lpstr>Flavour1</vt:lpstr>
      <vt:lpstr>Growler</vt:lpstr>
      <vt:lpstr>HighGravity</vt:lpstr>
      <vt:lpstr>Hoppy</vt:lpstr>
      <vt:lpstr>Image</vt:lpstr>
      <vt:lpstr>KegDep</vt:lpstr>
      <vt:lpstr>Light</vt:lpstr>
      <vt:lpstr>Material</vt:lpstr>
      <vt:lpstr>Micro</vt:lpstr>
      <vt:lpstr>PackageMaterial</vt:lpstr>
      <vt:lpstr>PackSize</vt:lpstr>
      <vt:lpstr>Pay</vt:lpstr>
      <vt:lpstr>Payee</vt:lpstr>
      <vt:lpstr>PickList</vt:lpstr>
      <vt:lpstr>Pkg</vt:lpstr>
      <vt:lpstr>PL</vt:lpstr>
      <vt:lpstr>Sheet1!Print_Area</vt:lpstr>
      <vt:lpstr>ResidualSugar</vt:lpstr>
      <vt:lpstr>Restrictions</vt:lpstr>
      <vt:lpstr>Sample</vt:lpstr>
      <vt:lpstr>Single</vt:lpstr>
      <vt:lpstr>States</vt:lpstr>
      <vt:lpstr>Sub</vt:lpstr>
      <vt:lpstr>SubType</vt:lpstr>
      <vt:lpstr>Sugar</vt:lpstr>
      <vt:lpstr>Type</vt:lpstr>
      <vt:lpstr>US</vt:lpstr>
      <vt:lpstr>USA</vt:lpstr>
      <vt:lpstr>UsStates</vt:lpstr>
    </vt:vector>
  </TitlesOfParts>
  <Company>Manitoba Liquor &amp; Lotteries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Tanya O'Leary</dc:creator>
  <cp:lastModifiedBy>Jocelyn Santiago</cp:lastModifiedBy>
  <cp:lastPrinted>2018-05-25T13:07:55Z</cp:lastPrinted>
  <dcterms:created xsi:type="dcterms:W3CDTF">2017-05-24T15:27:00Z</dcterms:created>
  <dcterms:modified xsi:type="dcterms:W3CDTF">2021-01-18T13:53:32Z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0x0101002D864FEB53B0E041A76A17CD43A04A28</vt:lpwstr>
  </property>
</Properties>
</file>