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samantha.wagner\AppData\Roaming\Kapish\TRIM Explorer\PD\FC\8076\8072\10062\6240581\6541257\"/>
    </mc:Choice>
  </mc:AlternateContent>
  <xr:revisionPtr revIDLastSave="0" documentId="8_{B16F9D7C-DEB9-4A54-BC16-D9226074B9DB}" xr6:coauthVersionLast="47" xr6:coauthVersionMax="47" xr10:uidLastSave="{00000000-0000-0000-0000-000000000000}"/>
  <workbookProtection workbookAlgorithmName="SHA-512" workbookHashValue="GbB4lU2aGczRgOApp0L/Dp3jvKXqzHuvc+zUgIl95AlqBAU1pPaAec/7jJsbyKlV8V6QzHjvmmibz7B2phb3TA==" workbookSaltValue="JQVIx0gzwQx9qnD/gcMtaQ==" workbookSpinCount="100000" lockStructure="1"/>
  <bookViews>
    <workbookView xWindow="-30828" yWindow="-12" windowWidth="30936" windowHeight="16896" xr2:uid="{00000000-000D-0000-FFFF-FFFF00000000}"/>
  </bookViews>
  <sheets>
    <sheet name="Application" sheetId="2" r:id="rId1"/>
    <sheet name="Data Validation" sheetId="3" state="hidden" r:id="rId2"/>
    <sheet name="Supplier Data Tab" sheetId="33" state="hidden" r:id="rId3"/>
    <sheet name="APP BACKGROUND" sheetId="23" state="hidden" r:id="rId4"/>
  </sheets>
  <definedNames>
    <definedName name="_12_Pack_Carrier_Ad">'Data Validation'!$C$27:$H$27</definedName>
    <definedName name="_204_SPIRITS_INC">'Supplier Data Tab'!$A$2:$A$272</definedName>
    <definedName name="_49TH_PARALLEL_GROUP_INC">'Supplier Data Tab'!$B$2:$B$272</definedName>
    <definedName name="_624_BEVERAGE_COMPANY_INC">'Supplier Data Tab'!$C$2:$C$272</definedName>
    <definedName name="AIR_MILES">'Data Validation'!$C$37:$C$40</definedName>
    <definedName name="ALEGRIA_FOOD_AND_DRINKS">'Supplier Data Tab'!$D$2:$D$272</definedName>
    <definedName name="ALTO_BEVERAGE_GROUP">'Supplier Data Tab'!$E$2:$E$272</definedName>
    <definedName name="AMPHORA_IMPORTS_LTD">'Supplier Data Tab'!$F$2:$F$272</definedName>
    <definedName name="ANDRE_DENIS_ENTERPRISES">'Supplier Data Tab'!$G$2:$G$272</definedName>
    <definedName name="ANDREW_PELLER_IMPORTS_AGENCY">'Supplier Data Tab'!$H$2:$H$272</definedName>
    <definedName name="ANDREW_PELLER_LIMITED">'Supplier Data Tab'!$I$2:$I$272</definedName>
    <definedName name="APPELLATION_WINE_MARKETING">'Supplier Data Tab'!$J$2:$J$272</definedName>
    <definedName name="AQUA_VITAE">'Supplier Data Tab'!$K$2:$K$272</definedName>
    <definedName name="ARMAGNAC_SAMALENS">'Supplier Data Tab'!$L$2:$L$272</definedName>
    <definedName name="ARTERRA_CANADA">'Supplier Data Tab'!$M$2:$M$272</definedName>
    <definedName name="ARTISAN_FOOD_AND_BEVERAGE_GROUP">'Supplier Data Tab'!$N$2:$N$272</definedName>
    <definedName name="ASAHI_CANADA">'Supplier Data Tab'!$O$2:$O$272</definedName>
    <definedName name="AT_SHELF">'Data Validation'!$D$37:$D$39</definedName>
    <definedName name="AUTHENTIC_SEACOAST_DISTILLING_COMPANY">'Supplier Data Tab'!$P$2:$P$272</definedName>
    <definedName name="AUTHENTIC_WINE_AND_SPIRITS_MERCHANTS">'Supplier Data Tab'!$Q$2:$Q$272</definedName>
    <definedName name="AZ_AG_FONTODI__DI_GIOVANNI">'Supplier Data Tab'!$R$2:$R$272</definedName>
    <definedName name="BACARDI_CANADA_INC">'Supplier Data Tab'!$S$2:$S$272</definedName>
    <definedName name="BARN_HAMMER_BREWING_COMPANY">'Supplier Data Tab'!$T$2:$T$272</definedName>
    <definedName name="BEAM_SUNTORY">'Supplier Data Tab'!$U$2:$U$272</definedName>
    <definedName name="BEE_BOYZZ_WINERY_AND_MEADERY">'Supplier Data Tab'!$V$2:$V$272</definedName>
    <definedName name="BERGSTROM_BRANDS">'Supplier Data Tab'!$W$2:$W$272</definedName>
    <definedName name="BIG_ROCK_BREWERY">'Supplier Data Tab'!$X$2:$X$272</definedName>
    <definedName name="BKG_DISTRIBUTORS">'Supplier Data Tab'!$Y$2:$Y$272</definedName>
    <definedName name="BLACK_WHEAT_BREWING">'Supplier Data Tab'!$Z$2:$Z$272</definedName>
    <definedName name="BLEND_IMPORTS">'Supplier Data Tab'!$AA$2:$AA$272</definedName>
    <definedName name="BLUE_NOTE_WINE_AND_SPIRITS_INC">'Supplier Data Tab'!$AB$2:$AB$272</definedName>
    <definedName name="BRAZEN_HALL_KITCHEN_AND_BREWERY">'Supplier Data Tab'!$AC$2:$AC$272</definedName>
    <definedName name="BREAKTHRU_BEVERAGE_CANADA">'Supplier Data Tab'!$AD$2:$AD$272</definedName>
    <definedName name="Build_Your_Own_Ad_Hoc">'Data Validation'!$N$20</definedName>
    <definedName name="CAPITAL_K_DISTILLERY_INC">'Supplier Data Tab'!$AE$2:$AE$272</definedName>
    <definedName name="CASTEL_FRERES">'Supplier Data Tab'!$AF$2:$AF$272</definedName>
    <definedName name="CAVES_MESSIAS">'Supplier Data Tab'!$AG$2:$AG$272</definedName>
    <definedName name="CELLAR_STOCK_IMPORTERS_INC">'Supplier Data Tab'!$AH$2:$AH$272</definedName>
    <definedName name="CENTRAL_CITY_BREWERS_AND_DISTILLERS">'Supplier Data Tab'!$AI$2:$AI$272</definedName>
    <definedName name="CHARTON_HOBBS_INC">'Supplier Data Tab'!$AJ$2:$AJ$272</definedName>
    <definedName name="CHARTREUSE_DIFFUSION_SA">'Supplier Data Tab'!$AK$2:$AK$272</definedName>
    <definedName name="CHRISTOPHER_STEWART_WINE_AND_SPIRITS_INC">'Supplier Data Tab'!$AL$2:$AL$272</definedName>
    <definedName name="COBEES_ENTERPRISE_LTD">'Supplier Data Tab'!$AM$2:$AM$272</definedName>
    <definedName name="Contest_Mechanism">'Data Validation'!$F$20:$F$23</definedName>
    <definedName name="Coordinated_Ad_Hoc">'Data Validation'!$P$20:$P$23</definedName>
    <definedName name="CORBY_SPIRIT_AND_WINE_LIMITED">'Supplier Data Tab'!$AN$2:$AN$272</definedName>
    <definedName name="CRUSH_IMPORTS">'Supplier Data Tab'!$AO$2:$AO$272</definedName>
    <definedName name="CULIN_IMPORTERS">'Supplier Data Tab'!$AP$2:$AP$272</definedName>
    <definedName name="D_KOURTAKIS_SA">'Supplier Data Tab'!$AQ$2:$AQ$272</definedName>
    <definedName name="DARK_HORSE_WINE_AND_SPIRITS">'Supplier Data Tab'!$AR$2:$AR$272</definedName>
    <definedName name="DEAD_HORSE_CIDER_COMPANY">'Supplier Data Tab'!$AS$2:$AS$272</definedName>
    <definedName name="DECANTER_WINE_AND_SPIRITS">'Supplier Data Tab'!$AT$2:$AT$272</definedName>
    <definedName name="DEUCE_VODKA_CORP">'Supplier Data Tab'!$AU$2:$AU$272</definedName>
    <definedName name="DIAGEO_CANADA_INC">'Supplier Data Tab'!$AV$2:$AV$272</definedName>
    <definedName name="Digital_Spotlight">'Data Validation'!$F$27</definedName>
    <definedName name="Display_Program">'Data Validation'!$B$2:$B$11</definedName>
    <definedName name="DISTRIBUTION_MISSUM_INC">'Supplier Data Tab'!$AW$2:$AW$272</definedName>
    <definedName name="DOUG_REICHEL_WINE_MARKETING_INC">'Supplier Data Tab'!$AX$2:$AX$272</definedName>
    <definedName name="DRINKS_INCCOM">'Supplier Data Tab'!$AY$2:$AY$272</definedName>
    <definedName name="DUMMY_SUPPLIER">'Supplier Data Tab'!$AZ$2:$AZ$272</definedName>
    <definedName name="E_AND_J_GALLO_WINERY_CANADA_LTD">'Supplier Data Tab'!$BA$2:$BA$272</definedName>
    <definedName name="EAST_INDIA_CO">'Supplier Data Tab'!$BB$2:$BB$272</definedName>
    <definedName name="EAUTOPIA_BIOLOGICAL_TECHNOLOGY">'Supplier Data Tab'!$BC$2:$BC$272</definedName>
    <definedName name="EBB_VIN_LTD">'Supplier Data Tab'!$BD$2:$BD$272</definedName>
    <definedName name="ECLECTIC_BEVERAGES">'Supplier Data Tab'!$BE$2:$BE$272</definedName>
    <definedName name="ENOTECA_BACCO">'Supplier Data Tab'!$BF$2:$BF$272</definedName>
    <definedName name="ESCALADE_WINE_AND_SPIRITS_INC">'Supplier Data Tab'!$BG$2:$BG$272</definedName>
    <definedName name="EXECUTIVE_WINE_AND_SPIRITS">'Supplier Data Tab'!$BH$2:$BH$272</definedName>
    <definedName name="FARMERY_ESTATE_BREWERY">'Supplier Data Tab'!$BI$2:$BI$272</definedName>
    <definedName name="FIRST_CHOICE_CELLARS">'Supplier Data Tab'!$BJ$2:$BJ$272</definedName>
    <definedName name="FLUID_ASSETS">'Supplier Data Tab'!$BK$2:$BK$272</definedName>
    <definedName name="Footprint">'Data Validation'!$B$20:$B$23</definedName>
    <definedName name="FORT_GARRY_BREWING_COMPANY_LTD">'Supplier Data Tab'!$BL$2:$BL$272</definedName>
    <definedName name="FORTY_CREEK_DISTILLERY">'Supplier Data Tab'!$BM$2:$BM$272</definedName>
    <definedName name="FOUR_ONE_SIX_VODKA_LTD">'Supplier Data Tab'!$BN$2:$BN$272</definedName>
    <definedName name="GEORGIAN_BAY_SPIRITS_CO">'Supplier Data Tab'!$BO$2:$BO$272</definedName>
    <definedName name="GEOVINOS_LTD">'Supplier Data Tab'!$BP$2:$BP$272</definedName>
    <definedName name="GOOD_NEIGHBOUR_BREWING_COMPANY">'Supplier Data Tab'!$BQ$2:$BQ$272</definedName>
    <definedName name="GRAND_RIVER_BREWING">'Supplier Data Tab'!$BR$2:$BR$272</definedName>
    <definedName name="GRAND_VIEUX_LIQUOR_CO">'Supplier Data Tab'!$BS$2:$BS$272</definedName>
    <definedName name="GRANVILLE_ISLAND_BREWING_CO">'Supplier Data Tab'!$BT$2:$BT$272</definedName>
    <definedName name="GREAT_WESTERN_BREWING_CO_LTD">'Supplier Data Tab'!$BU$2:$BU$272</definedName>
    <definedName name="GREAT_WINE_COMPANY">'Supplier Data Tab'!$BV$2:$BV$272</definedName>
    <definedName name="HALF_PINTS_BREWING_COMPANY_LTD">'Supplier Data Tab'!$BW$2:$BW$272</definedName>
    <definedName name="Hello">'Data Validation'!$I$20:$I$23</definedName>
    <definedName name="HENRIQUES_AND_HENRIQUES___VINHOS_SA">'Supplier Data Tab'!$BX$2:$BX$272</definedName>
    <definedName name="HERITAGE_SPIRITS_AND_WINES_LTD">'Supplier Data Tab'!$BY$2:$BY$272</definedName>
    <definedName name="HILL_STREET_BEVERAGE_COMPANY">'Supplier Data Tab'!$BZ$2:$BZ$272</definedName>
    <definedName name="ICON_FINE_WINE_AND_SPIRITS">'Supplier Data Tab'!$CA$2:$CA$272</definedName>
    <definedName name="ILLANA_FRANCISCO_MANITOBA_LIQ_AND_SPIRITS">'Supplier Data Tab'!$CB$2:$CB$272</definedName>
    <definedName name="Impulse">'Data Validation'!$C$20:$C$21</definedName>
    <definedName name="Impulse_At_Cash">'Data Validation'!$E$20:$E$23</definedName>
    <definedName name="Impulse_Bin">'Data Validation'!$C$20:$C$23</definedName>
    <definedName name="Impulse_Cash">'Data Validation'!$E$20</definedName>
    <definedName name="Impulse_Cold_Box">'Data Validation'!$L$20:$L$23</definedName>
    <definedName name="Impulse_Cold_Box__P1_P3">'Data Validation'!$M$20:$M$23</definedName>
    <definedName name="In_Store_Audio_Ad">'Data Validation'!$D$27</definedName>
    <definedName name="In_the_Moment">'Data Validation'!$J$20:$J$23</definedName>
    <definedName name="INTERNATIONAL_CELLARS">'Supplier Data Tab'!$CC$2:$CC$272</definedName>
    <definedName name="JUNCTION_CRAFT_BREWING_INC">'Supplier Data Tab'!$CD$2:$CD$272</definedName>
    <definedName name="KILTER_BREWING_COMPANY">'Supplier Data Tab'!$CE$2:$CE$272</definedName>
    <definedName name="L_DANGLADE_AND_FILS_AND_CIE">'Supplier Data Tab'!$CF$2:$CF$272</definedName>
    <definedName name="LABATT_BREWING_COMPANY_LIMITED">'Supplier Data Tab'!$CG$2:$CG$272</definedName>
    <definedName name="LAKE_OF_THE_WOODS_BREWING_COMPANY">'Supplier Data Tab'!$CH$2:$CH$272</definedName>
    <definedName name="LANDMARK_SELECTIONS">'Supplier Data Tab'!$CI$2:$CI$272</definedName>
    <definedName name="LES_SUBVERSIFS">'Supplier Data Tab'!$CJ$2:$CJ$272</definedName>
    <definedName name="LIBERTY_SPECIALTY_IMPORTS">'Supplier Data Tab'!$CK$2:$CK$272</definedName>
    <definedName name="LIQUEFIED_IMPORTS">'Supplier Data Tab'!$CL$2:$CL$272</definedName>
    <definedName name="Liquor_Mart_Flyer">'Data Validation'!$G$27</definedName>
    <definedName name="LITTLE_BROWN_JUG_BREWING_COMPANY">'Supplier Data Tab'!$CM$2:$CM$272</definedName>
    <definedName name="LMX__Impulse_at_Cash">'Data Validation'!$O$20</definedName>
    <definedName name="LMX_Footprint">'Data Validation'!$M$20:$M$23</definedName>
    <definedName name="LMX_Impulse_at_Cash">'Data Validation'!$O$20:$O$23</definedName>
    <definedName name="LMX_Impulse_Bin">'Data Validation'!$N$21:$N$23</definedName>
    <definedName name="LMX_Spotlight">'Data Validation'!$M$20:$M$22</definedName>
    <definedName name="LOW_LIFE_BARREL_HOUSE">'Supplier Data Tab'!$CN$2:$CN$272</definedName>
    <definedName name="LTO_Hot_Buy">'Data Validation'!$B$37:$B$41</definedName>
    <definedName name="LUMAR_AGENCY">'Supplier Data Tab'!$CO$2:$CO$272</definedName>
    <definedName name="MADIRA_SPIRITS_INC">'Supplier Data Tab'!$CP$2:$CP$272</definedName>
    <definedName name="MAGNOTTA_BREWERY">'Supplier Data Tab'!$CQ$2:$CQ$272</definedName>
    <definedName name="MAGNUM_CONSULTANTS_LTD">'Supplier Data Tab'!$CR$2:$CR$272</definedName>
    <definedName name="MAISON_RIVIERE">'Supplier Data Tab'!$CS$2:$CS$272</definedName>
    <definedName name="MALINDA_DISTRIBUTORS">'Supplier Data Tab'!$CT$2:$CT$272</definedName>
    <definedName name="MANDI_INTERNATIONAL">'Supplier Data Tab'!$CU$2:$CU$272</definedName>
    <definedName name="MARK_ANTHONY_WINE_AND_SPIRITS">'Supplier Data Tab'!$CV$2:$CV$272</definedName>
    <definedName name="MAX_MILES">'Data Validation'!$E$37:$E$39</definedName>
    <definedName name="MCCLELLAND_PREMIUM_IMPORTS">'Supplier Data Tab'!$CW$2:$CW$272</definedName>
    <definedName name="MIKES_BEVERAGE_COMPANY_RTD_CANADA_INC">'Supplier Data Tab'!$CX$2:$CX$272</definedName>
    <definedName name="MINHAS_CREEK_BREWING_COMPANY">'Supplier Data Tab'!$CY$2:$CY$272</definedName>
    <definedName name="MOLSON_BREWERIES">'Supplier Data Tab'!$CZ$2:$CZ$272</definedName>
    <definedName name="Neck_Tag">'Data Validation'!$H$20:$H$23</definedName>
    <definedName name="NONSUCH_BREWING_CO">'Supplier Data Tab'!$DB$2:$DB$272</definedName>
    <definedName name="NV_WEYNANTS_IMEX">'Supplier Data Tab'!$DA$2:$DA$272</definedName>
    <definedName name="OCTOBER_BREWING_LTD">'Supplier Data Tab'!$DC$2:$DC$272</definedName>
    <definedName name="OJ_SALES_AND_PROMOTIONS">'Supplier Data Tab'!$DD$2:$DD$272</definedName>
    <definedName name="OKANAGAN_CRUSH_PAD_WINERY_LTD">'Supplier Data Tab'!$DE$2:$DE$272</definedName>
    <definedName name="ONE_GREAT_CITY_BREWING_COMPANY_LTD">'Supplier Data Tab'!$DF$2:$DF$272</definedName>
    <definedName name="ONYX_BEVERAGE_GROUP_INC">'Supplier Data Tab'!$DG$2:$DG$272</definedName>
    <definedName name="Our_Favourites">'Data Validation'!$K$20:$K$23</definedName>
    <definedName name="OXUS_BREWING">'Supplier Data Tab'!$DH$2:$DH$272</definedName>
    <definedName name="PACIFIC_WINE_AND_SPIRITS">'Supplier Data Tab'!$DI$2:$DI$272</definedName>
    <definedName name="PATAGONIA_IMPORTS_LTD">'Supplier Data Tab'!$DJ$2:$DJ$272</definedName>
    <definedName name="PATENT_5">'Supplier Data Tab'!$DK$2:$DK$272</definedName>
    <definedName name="PEACOCK_AND_MARTIN">'Supplier Data Tab'!$DL$2:$DL$272</definedName>
    <definedName name="PETER_MIELZYNSKI_AGENCIES_CANADA_LTD">'Supplier Data Tab'!$DM$2:$DM$272</definedName>
    <definedName name="PHILIPPE_DANDURAND_WINES_LTD">'Supplier Data Tab'!$DN$2:$DN$272</definedName>
    <definedName name="Premium_Product_Spotlight">'Data Validation'!$Q$20:$Q$23</definedName>
    <definedName name="PRESTIGE_BEVERAGE_GROUP_CANADA">'Supplier Data Tab'!$DO$2:$DO$272</definedName>
    <definedName name="_xlnm.Print_Area" localSheetId="0">Application!$A$1:$AY$1161</definedName>
    <definedName name="PRIVUS_BRANDS">'Supplier Data Tab'!$DP$2:$DP$272</definedName>
    <definedName name="Product_Spotlight">'Data Validation'!$D$20:$D$23</definedName>
    <definedName name="PROXIMO_SPIRITS_CANADA_INC">'Supplier Data Tab'!$DQ$2:$DQ$272</definedName>
    <definedName name="QINGHUA_INTERNATIONAL_TRADE">'Supplier Data Tab'!$DR$2:$DR$272</definedName>
    <definedName name="RABBIT_HOLE_DISTILLERY">'Supplier Data Tab'!$DS$2:$DS$272</definedName>
    <definedName name="RBA">'Data Validation'!$C$30:$C$33</definedName>
    <definedName name="Ref_Bev_Stockpile">'Data Validation'!$L$21:$L$23</definedName>
    <definedName name="Refreshment_Beverage_Stockpile">'Data Validation'!$G$37</definedName>
    <definedName name="RENAISSANCE_WINE_MERCHANTS">'Supplier Data Tab'!$DT$2:$DT$272</definedName>
    <definedName name="RENDEZVOUS_BREWING_LTD">'Supplier Data Tab'!$DU$2:$DU$272</definedName>
    <definedName name="RIGBY_ORCHARDS_LTD">'Supplier Data Tab'!$DV$2:$DV$272</definedName>
    <definedName name="ROUST_CANADA">'Supplier Data Tab'!$DW$2:$DW$272</definedName>
    <definedName name="ROY_AND_CO_SELECTIONS">'Supplier Data Tab'!$DX$2:$DX$272</definedName>
    <definedName name="ROYAL_TOKAJI_BORASZATI_KFT">'Supplier Data Tab'!$DY$2:$DY$272</definedName>
    <definedName name="SAS_SAMAZEUILH_AND_CIE">'Supplier Data Tab'!$DZ$2:$DZ$272</definedName>
    <definedName name="SEEDLIP_LTD">'Supplier Data Tab'!$EA$2:$EA$272</definedName>
    <definedName name="SELECT_WINE_MERCHANTS">'Supplier Data Tab'!$EB$2:$EB$272</definedName>
    <definedName name="SET_THE_BAR_SALES_AND_DISTRIBUTION_LTD">'Supplier Data Tab'!$EC$2:$EC$272</definedName>
    <definedName name="Shelf_Talker">'Data Validation'!$G$20:$G$23</definedName>
    <definedName name="SHELTER_POINT_DISTILLERY">'Supplier Data Tab'!$ED$2:$ED$272</definedName>
    <definedName name="Shopping_Cart_Ad">'Data Validation'!$C$27</definedName>
    <definedName name="SHRUGGING_DOCTOR_BREWING_COMPANY_LTD">'Supplier Data Tab'!$EE$2:$EE$272</definedName>
    <definedName name="SIMPLICITY_WINES_CANADA">'Supplier Data Tab'!$EF$2:$EF$272</definedName>
    <definedName name="SINNOTT_ROAD">'Supplier Data Tab'!$EG$2:$EG$272</definedName>
    <definedName name="SLEEMAN_BREWERIES_LTD">'Supplier Data Tab'!$EH$2:$EH$272</definedName>
    <definedName name="SOCIETE_DES_ALCOOLS_DU_QUEBEC">'Supplier Data Tab'!$EI$2:$EI$272</definedName>
    <definedName name="SOOKRAMS_BREWING_CO">'Supplier Data Tab'!$EJ$2:$EJ$272</definedName>
    <definedName name="SOUTHERN_GLAZERS_WINE_AND_SPIRITS">'Supplier Data Tab'!$EK$2:$EK$272</definedName>
    <definedName name="SOVEREIGN_WINE_AND_SPIRITS_LTD">'Supplier Data Tab'!$EL$2:$EL$272</definedName>
    <definedName name="STEAM_WHISTLE_BREWING_INC">'Supplier Data Tab'!$EM$2:$EM$272</definedName>
    <definedName name="STERLING_BEVERAGES">'Supplier Data Tab'!$EN$2:$EN$272</definedName>
    <definedName name="STONE_ANGEL_BREWING">'Supplier Data Tab'!$EO$2:$EO$272</definedName>
    <definedName name="STORYWOOD_TEQUILA_LTD">'Supplier Data Tab'!$EP$2:$EP$272</definedName>
    <definedName name="SUMMIT_FINE_WINES">'Supplier Data Tab'!$EQ$2:$EQ$272</definedName>
    <definedName name="Suppliers">'Supplier Data Tab'!$1:$1</definedName>
    <definedName name="TAKEOFF_TO_TASTES_CONTEST">'Data Validation'!$F$37</definedName>
    <definedName name="TANTALUS_INDUSTRIES_INC">'Supplier Data Tab'!$ER$2:$ER$272</definedName>
    <definedName name="TAP_AND_RAIL_BEVERAGE_GROUP">'Supplier Data Tab'!$ES$2:$ES$272</definedName>
    <definedName name="THE_BACCHUS_GROUP_INC">'Supplier Data Tab'!$ET$2:$ET$272</definedName>
    <definedName name="THE_DELF_GROUP">'Supplier Data Tab'!$EU$2:$EU$272</definedName>
    <definedName name="Tier_1">'Data Validation'!$C$20:$Q$20</definedName>
    <definedName name="TIMELY_LIBATIONS">'Supplier Data Tab'!$EV$2:$EV$272</definedName>
    <definedName name="TORQUE_BREWING">'Supplier Data Tab'!$EW$2:$EW$272</definedName>
    <definedName name="TRAJECTORY_BEVERAGE_PARTNERS">'Supplier Data Tab'!$EX$2:$EX$272</definedName>
    <definedName name="TRANS_CANADA_BREWING">'Supplier Data Tab'!$EY$2:$EY$272</definedName>
    <definedName name="TRAPLINE_BREWING">'Supplier Data Tab'!$EZ$2:$EZ$272</definedName>
    <definedName name="TRIALTO_WINE_GROUP_LTD">'Supplier Data Tab'!$FA$2:$FA$272</definedName>
    <definedName name="TRY_MY_WINE">'Supplier Data Tab'!$FB$2:$FB$272</definedName>
    <definedName name="TWIST_LP">'Supplier Data Tab'!$FC$2:$FC$272</definedName>
    <definedName name="TWO_WOLVES_BREWING_INC">'Supplier Data Tab'!$FD$2:$FD$272</definedName>
    <definedName name="UNIVINS_AND_SPIRITS_CANADA_INC">'Supplier Data Tab'!$FE$2:$FE$272</definedName>
    <definedName name="UNTAPPED_TRADING_INC">'Supplier Data Tab'!$FF$2:$FF$272</definedName>
    <definedName name="Value_Add">'Data Validation'!$B$30:$B$34</definedName>
    <definedName name="VINTAGE_AND_FINE_WINE_INTERNATIONAL_LTD">'Supplier Data Tab'!$FG$2:$FG$272</definedName>
    <definedName name="VINTAGE_WEST_WINE_AND_SPIRITS_INC">'Supplier Data Tab'!$FH$2:$FH$272</definedName>
    <definedName name="WELLINGTON_ESTATE_FINE_WINES_AND_SPIRITS">'Supplier Data Tab'!$FI$2:$FI$272</definedName>
    <definedName name="WETT_SALES_AND_DISTRIBUTION_INC">'Supplier Data Tab'!$FJ$2:$FJ$272</definedName>
    <definedName name="WINNIPEG_BREW_WERKS">'Supplier Data Tab'!$FK$2:$FK$272</definedName>
    <definedName name="WOOREE_TRADING_LTD">'Supplier Data Tab'!$FL$2:$FL$272</definedName>
    <definedName name="WORLD_WINE_SYNERGY_INC">'Supplier Data Tab'!$FM$2:$FM$272</definedName>
    <definedName name="YUKON_BREWING_COMPANY">'Supplier Data Tab'!$FN$2:$FN$272</definedName>
    <definedName name="Z_G_M">'Supplier Data Tab'!$FO$2:$FO$272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7" i="2" l="1"/>
  <c r="X18" i="2"/>
  <c r="X19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29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652" i="2"/>
  <c r="X653" i="2"/>
  <c r="X654" i="2"/>
  <c r="X655" i="2"/>
  <c r="X656" i="2"/>
  <c r="X657" i="2"/>
  <c r="X658" i="2"/>
  <c r="X659" i="2"/>
  <c r="X660" i="2"/>
  <c r="X661" i="2"/>
  <c r="X662" i="2"/>
  <c r="X663" i="2"/>
  <c r="X664" i="2"/>
  <c r="X665" i="2"/>
  <c r="X666" i="2"/>
  <c r="X667" i="2"/>
  <c r="X668" i="2"/>
  <c r="X669" i="2"/>
  <c r="X670" i="2"/>
  <c r="X671" i="2"/>
  <c r="X672" i="2"/>
  <c r="X673" i="2"/>
  <c r="X674" i="2"/>
  <c r="X675" i="2"/>
  <c r="X676" i="2"/>
  <c r="X677" i="2"/>
  <c r="X678" i="2"/>
  <c r="X679" i="2"/>
  <c r="X680" i="2"/>
  <c r="X681" i="2"/>
  <c r="X682" i="2"/>
  <c r="X683" i="2"/>
  <c r="X684" i="2"/>
  <c r="X685" i="2"/>
  <c r="X686" i="2"/>
  <c r="X687" i="2"/>
  <c r="X688" i="2"/>
  <c r="X689" i="2"/>
  <c r="X690" i="2"/>
  <c r="X691" i="2"/>
  <c r="X692" i="2"/>
  <c r="X693" i="2"/>
  <c r="X694" i="2"/>
  <c r="X695" i="2"/>
  <c r="X696" i="2"/>
  <c r="X697" i="2"/>
  <c r="X698" i="2"/>
  <c r="X699" i="2"/>
  <c r="X700" i="2"/>
  <c r="X701" i="2"/>
  <c r="X702" i="2"/>
  <c r="X703" i="2"/>
  <c r="X704" i="2"/>
  <c r="X705" i="2"/>
  <c r="X706" i="2"/>
  <c r="X707" i="2"/>
  <c r="X708" i="2"/>
  <c r="X709" i="2"/>
  <c r="X710" i="2"/>
  <c r="X711" i="2"/>
  <c r="X712" i="2"/>
  <c r="X713" i="2"/>
  <c r="X714" i="2"/>
  <c r="X715" i="2"/>
  <c r="X716" i="2"/>
  <c r="X717" i="2"/>
  <c r="X718" i="2"/>
  <c r="X719" i="2"/>
  <c r="X720" i="2"/>
  <c r="X721" i="2"/>
  <c r="X722" i="2"/>
  <c r="X723" i="2"/>
  <c r="X724" i="2"/>
  <c r="X725" i="2"/>
  <c r="X726" i="2"/>
  <c r="X727" i="2"/>
  <c r="X728" i="2"/>
  <c r="X729" i="2"/>
  <c r="X730" i="2"/>
  <c r="X731" i="2"/>
  <c r="X732" i="2"/>
  <c r="X733" i="2"/>
  <c r="X734" i="2"/>
  <c r="X735" i="2"/>
  <c r="X736" i="2"/>
  <c r="X737" i="2"/>
  <c r="X738" i="2"/>
  <c r="X739" i="2"/>
  <c r="X740" i="2"/>
  <c r="X741" i="2"/>
  <c r="X742" i="2"/>
  <c r="X743" i="2"/>
  <c r="X744" i="2"/>
  <c r="X745" i="2"/>
  <c r="X746" i="2"/>
  <c r="X747" i="2"/>
  <c r="X748" i="2"/>
  <c r="X749" i="2"/>
  <c r="X750" i="2"/>
  <c r="X751" i="2"/>
  <c r="X752" i="2"/>
  <c r="X753" i="2"/>
  <c r="X754" i="2"/>
  <c r="X755" i="2"/>
  <c r="X756" i="2"/>
  <c r="X757" i="2"/>
  <c r="X758" i="2"/>
  <c r="X759" i="2"/>
  <c r="X760" i="2"/>
  <c r="X761" i="2"/>
  <c r="X762" i="2"/>
  <c r="X763" i="2"/>
  <c r="X764" i="2"/>
  <c r="X765" i="2"/>
  <c r="X766" i="2"/>
  <c r="X767" i="2"/>
  <c r="X768" i="2"/>
  <c r="X769" i="2"/>
  <c r="X770" i="2"/>
  <c r="X771" i="2"/>
  <c r="X772" i="2"/>
  <c r="X773" i="2"/>
  <c r="X774" i="2"/>
  <c r="X775" i="2"/>
  <c r="X776" i="2"/>
  <c r="X777" i="2"/>
  <c r="X778" i="2"/>
  <c r="X779" i="2"/>
  <c r="X780" i="2"/>
  <c r="X781" i="2"/>
  <c r="X782" i="2"/>
  <c r="X783" i="2"/>
  <c r="X784" i="2"/>
  <c r="X785" i="2"/>
  <c r="X786" i="2"/>
  <c r="X787" i="2"/>
  <c r="X788" i="2"/>
  <c r="X789" i="2"/>
  <c r="X790" i="2"/>
  <c r="X791" i="2"/>
  <c r="X792" i="2"/>
  <c r="X793" i="2"/>
  <c r="X794" i="2"/>
  <c r="X795" i="2"/>
  <c r="X796" i="2"/>
  <c r="X797" i="2"/>
  <c r="X798" i="2"/>
  <c r="X799" i="2"/>
  <c r="X800" i="2"/>
  <c r="X801" i="2"/>
  <c r="X802" i="2"/>
  <c r="X803" i="2"/>
  <c r="X804" i="2"/>
  <c r="X805" i="2"/>
  <c r="X806" i="2"/>
  <c r="X807" i="2"/>
  <c r="X808" i="2"/>
  <c r="X809" i="2"/>
  <c r="X810" i="2"/>
  <c r="X811" i="2"/>
  <c r="X812" i="2"/>
  <c r="X813" i="2"/>
  <c r="X814" i="2"/>
  <c r="X815" i="2"/>
  <c r="X816" i="2"/>
  <c r="X817" i="2"/>
  <c r="X818" i="2"/>
  <c r="X819" i="2"/>
  <c r="X820" i="2"/>
  <c r="X821" i="2"/>
  <c r="X822" i="2"/>
  <c r="X823" i="2"/>
  <c r="X824" i="2"/>
  <c r="X825" i="2"/>
  <c r="X826" i="2"/>
  <c r="X827" i="2"/>
  <c r="X828" i="2"/>
  <c r="X829" i="2"/>
  <c r="X830" i="2"/>
  <c r="X831" i="2"/>
  <c r="X832" i="2"/>
  <c r="X833" i="2"/>
  <c r="X834" i="2"/>
  <c r="X835" i="2"/>
  <c r="X836" i="2"/>
  <c r="X837" i="2"/>
  <c r="X838" i="2"/>
  <c r="X839" i="2"/>
  <c r="X840" i="2"/>
  <c r="X841" i="2"/>
  <c r="X842" i="2"/>
  <c r="X843" i="2"/>
  <c r="X844" i="2"/>
  <c r="X845" i="2"/>
  <c r="X846" i="2"/>
  <c r="X847" i="2"/>
  <c r="X848" i="2"/>
  <c r="X849" i="2"/>
  <c r="X850" i="2"/>
  <c r="X851" i="2"/>
  <c r="X852" i="2"/>
  <c r="X853" i="2"/>
  <c r="X854" i="2"/>
  <c r="X855" i="2"/>
  <c r="X856" i="2"/>
  <c r="X857" i="2"/>
  <c r="X858" i="2"/>
  <c r="X859" i="2"/>
  <c r="X860" i="2"/>
  <c r="X861" i="2"/>
  <c r="X862" i="2"/>
  <c r="X863" i="2"/>
  <c r="X864" i="2"/>
  <c r="X865" i="2"/>
  <c r="X866" i="2"/>
  <c r="X867" i="2"/>
  <c r="X868" i="2"/>
  <c r="X869" i="2"/>
  <c r="X870" i="2"/>
  <c r="X871" i="2"/>
  <c r="X872" i="2"/>
  <c r="X873" i="2"/>
  <c r="X874" i="2"/>
  <c r="X875" i="2"/>
  <c r="X876" i="2"/>
  <c r="X877" i="2"/>
  <c r="X878" i="2"/>
  <c r="X879" i="2"/>
  <c r="X880" i="2"/>
  <c r="X881" i="2"/>
  <c r="X882" i="2"/>
  <c r="X883" i="2"/>
  <c r="X884" i="2"/>
  <c r="X885" i="2"/>
  <c r="X886" i="2"/>
  <c r="X887" i="2"/>
  <c r="X888" i="2"/>
  <c r="X889" i="2"/>
  <c r="X890" i="2"/>
  <c r="X891" i="2"/>
  <c r="X892" i="2"/>
  <c r="X893" i="2"/>
  <c r="X894" i="2"/>
  <c r="X895" i="2"/>
  <c r="X896" i="2"/>
  <c r="X897" i="2"/>
  <c r="X898" i="2"/>
  <c r="X899" i="2"/>
  <c r="X900" i="2"/>
  <c r="X901" i="2"/>
  <c r="X902" i="2"/>
  <c r="X903" i="2"/>
  <c r="X904" i="2"/>
  <c r="X905" i="2"/>
  <c r="X906" i="2"/>
  <c r="X907" i="2"/>
  <c r="X908" i="2"/>
  <c r="X909" i="2"/>
  <c r="X910" i="2"/>
  <c r="X911" i="2"/>
  <c r="X912" i="2"/>
  <c r="X913" i="2"/>
  <c r="X914" i="2"/>
  <c r="X915" i="2"/>
  <c r="X916" i="2"/>
  <c r="X917" i="2"/>
  <c r="X918" i="2"/>
  <c r="X919" i="2"/>
  <c r="X920" i="2"/>
  <c r="X921" i="2"/>
  <c r="X922" i="2"/>
  <c r="X923" i="2"/>
  <c r="X924" i="2"/>
  <c r="X925" i="2"/>
  <c r="X926" i="2"/>
  <c r="X927" i="2"/>
  <c r="X928" i="2"/>
  <c r="X929" i="2"/>
  <c r="X930" i="2"/>
  <c r="X931" i="2"/>
  <c r="X932" i="2"/>
  <c r="X933" i="2"/>
  <c r="X934" i="2"/>
  <c r="X935" i="2"/>
  <c r="X936" i="2"/>
  <c r="X937" i="2"/>
  <c r="X938" i="2"/>
  <c r="X939" i="2"/>
  <c r="X940" i="2"/>
  <c r="X941" i="2"/>
  <c r="X942" i="2"/>
  <c r="X943" i="2"/>
  <c r="X944" i="2"/>
  <c r="X945" i="2"/>
  <c r="X946" i="2"/>
  <c r="X947" i="2"/>
  <c r="X948" i="2"/>
  <c r="X949" i="2"/>
  <c r="X950" i="2"/>
  <c r="X951" i="2"/>
  <c r="X952" i="2"/>
  <c r="X953" i="2"/>
  <c r="X954" i="2"/>
  <c r="X955" i="2"/>
  <c r="X956" i="2"/>
  <c r="X957" i="2"/>
  <c r="X958" i="2"/>
  <c r="X959" i="2"/>
  <c r="X960" i="2"/>
  <c r="X961" i="2"/>
  <c r="X962" i="2"/>
  <c r="X963" i="2"/>
  <c r="X964" i="2"/>
  <c r="X965" i="2"/>
  <c r="X966" i="2"/>
  <c r="X967" i="2"/>
  <c r="X968" i="2"/>
  <c r="X969" i="2"/>
  <c r="X970" i="2"/>
  <c r="X971" i="2"/>
  <c r="X972" i="2"/>
  <c r="X973" i="2"/>
  <c r="X974" i="2"/>
  <c r="X975" i="2"/>
  <c r="X976" i="2"/>
  <c r="X977" i="2"/>
  <c r="X978" i="2"/>
  <c r="X979" i="2"/>
  <c r="X980" i="2"/>
  <c r="X981" i="2"/>
  <c r="X982" i="2"/>
  <c r="X983" i="2"/>
  <c r="X984" i="2"/>
  <c r="X985" i="2"/>
  <c r="X986" i="2"/>
  <c r="X987" i="2"/>
  <c r="X988" i="2"/>
  <c r="X989" i="2"/>
  <c r="X990" i="2"/>
  <c r="X991" i="2"/>
  <c r="X992" i="2"/>
  <c r="X993" i="2"/>
  <c r="X994" i="2"/>
  <c r="X995" i="2"/>
  <c r="X996" i="2"/>
  <c r="X997" i="2"/>
  <c r="X998" i="2"/>
  <c r="X999" i="2"/>
  <c r="X1000" i="2"/>
  <c r="X1001" i="2"/>
  <c r="X1002" i="2"/>
  <c r="X1003" i="2"/>
  <c r="X1004" i="2"/>
  <c r="X1005" i="2"/>
  <c r="X1006" i="2"/>
  <c r="X1007" i="2"/>
  <c r="X1008" i="2"/>
  <c r="X1009" i="2"/>
  <c r="X1010" i="2"/>
  <c r="X1011" i="2"/>
  <c r="X1012" i="2"/>
  <c r="X1013" i="2"/>
  <c r="X1014" i="2"/>
  <c r="X1015" i="2"/>
  <c r="X1016" i="2"/>
  <c r="X1017" i="2"/>
  <c r="X1018" i="2"/>
  <c r="X1019" i="2"/>
  <c r="X1020" i="2"/>
  <c r="X1021" i="2"/>
  <c r="X1022" i="2"/>
  <c r="X1023" i="2"/>
  <c r="X1024" i="2"/>
  <c r="X1025" i="2"/>
  <c r="X1026" i="2"/>
  <c r="X1027" i="2"/>
  <c r="X1028" i="2"/>
  <c r="X1029" i="2"/>
  <c r="X1030" i="2"/>
  <c r="X1031" i="2"/>
  <c r="X1032" i="2"/>
  <c r="X1033" i="2"/>
  <c r="X1034" i="2"/>
  <c r="X1035" i="2"/>
  <c r="X1036" i="2"/>
  <c r="X1037" i="2"/>
  <c r="X1038" i="2"/>
  <c r="X1039" i="2"/>
  <c r="X1040" i="2"/>
  <c r="A16" i="2"/>
  <c r="D17" i="2"/>
  <c r="F17" i="2" s="1"/>
  <c r="D18" i="2"/>
  <c r="E18" i="2" s="1"/>
  <c r="D19" i="2"/>
  <c r="F19" i="2" s="1"/>
  <c r="D20" i="2"/>
  <c r="E20" i="2" s="1"/>
  <c r="D21" i="2"/>
  <c r="E21" i="2" s="1"/>
  <c r="D22" i="2"/>
  <c r="F22" i="2" s="1"/>
  <c r="D23" i="2"/>
  <c r="F23" i="2" s="1"/>
  <c r="D24" i="2"/>
  <c r="F24" i="2" s="1"/>
  <c r="D25" i="2"/>
  <c r="F25" i="2" s="1"/>
  <c r="D26" i="2"/>
  <c r="E26" i="2" s="1"/>
  <c r="D27" i="2"/>
  <c r="F27" i="2" s="1"/>
  <c r="D28" i="2"/>
  <c r="E28" i="2" s="1"/>
  <c r="D29" i="2"/>
  <c r="E29" i="2" s="1"/>
  <c r="D30" i="2"/>
  <c r="F30" i="2" s="1"/>
  <c r="D31" i="2"/>
  <c r="F31" i="2" s="1"/>
  <c r="D32" i="2"/>
  <c r="E32" i="2" s="1"/>
  <c r="D33" i="2"/>
  <c r="F33" i="2" s="1"/>
  <c r="D34" i="2"/>
  <c r="E34" i="2" s="1"/>
  <c r="D35" i="2"/>
  <c r="F35" i="2" s="1"/>
  <c r="D36" i="2"/>
  <c r="E36" i="2" s="1"/>
  <c r="D37" i="2"/>
  <c r="E37" i="2" s="1"/>
  <c r="D38" i="2"/>
  <c r="E38" i="2" s="1"/>
  <c r="D39" i="2"/>
  <c r="E39" i="2" s="1"/>
  <c r="D40" i="2"/>
  <c r="F40" i="2" s="1"/>
  <c r="D41" i="2"/>
  <c r="F41" i="2" s="1"/>
  <c r="D42" i="2"/>
  <c r="E42" i="2" s="1"/>
  <c r="D43" i="2"/>
  <c r="F43" i="2" s="1"/>
  <c r="D44" i="2"/>
  <c r="E44" i="2" s="1"/>
  <c r="D45" i="2"/>
  <c r="E45" i="2" s="1"/>
  <c r="D46" i="2"/>
  <c r="E46" i="2" s="1"/>
  <c r="D47" i="2"/>
  <c r="E47" i="2" s="1"/>
  <c r="D48" i="2"/>
  <c r="F48" i="2" s="1"/>
  <c r="D49" i="2"/>
  <c r="D50" i="2"/>
  <c r="E50" i="2" s="1"/>
  <c r="D51" i="2"/>
  <c r="F51" i="2" s="1"/>
  <c r="D52" i="2"/>
  <c r="E52" i="2" s="1"/>
  <c r="D53" i="2"/>
  <c r="E53" i="2" s="1"/>
  <c r="D54" i="2"/>
  <c r="E54" i="2" s="1"/>
  <c r="D55" i="2"/>
  <c r="E55" i="2" s="1"/>
  <c r="D56" i="2"/>
  <c r="F56" i="2" s="1"/>
  <c r="D57" i="2"/>
  <c r="F57" i="2" s="1"/>
  <c r="D58" i="2"/>
  <c r="E58" i="2" s="1"/>
  <c r="D59" i="2"/>
  <c r="F59" i="2" s="1"/>
  <c r="D60" i="2"/>
  <c r="E60" i="2" s="1"/>
  <c r="D61" i="2"/>
  <c r="E61" i="2" s="1"/>
  <c r="D62" i="2"/>
  <c r="E62" i="2" s="1"/>
  <c r="D63" i="2"/>
  <c r="E63" i="2" s="1"/>
  <c r="D64" i="2"/>
  <c r="F64" i="2" s="1"/>
  <c r="D65" i="2"/>
  <c r="D66" i="2"/>
  <c r="E66" i="2" s="1"/>
  <c r="D67" i="2"/>
  <c r="F67" i="2" s="1"/>
  <c r="D68" i="2"/>
  <c r="E68" i="2" s="1"/>
  <c r="D69" i="2"/>
  <c r="E69" i="2" s="1"/>
  <c r="D70" i="2"/>
  <c r="E70" i="2" s="1"/>
  <c r="D71" i="2"/>
  <c r="E71" i="2" s="1"/>
  <c r="D72" i="2"/>
  <c r="F72" i="2" s="1"/>
  <c r="D73" i="2"/>
  <c r="F73" i="2" s="1"/>
  <c r="D74" i="2"/>
  <c r="E74" i="2" s="1"/>
  <c r="D75" i="2"/>
  <c r="F75" i="2" s="1"/>
  <c r="D76" i="2"/>
  <c r="E76" i="2" s="1"/>
  <c r="D77" i="2"/>
  <c r="E77" i="2" s="1"/>
  <c r="D78" i="2"/>
  <c r="E78" i="2" s="1"/>
  <c r="D79" i="2"/>
  <c r="E79" i="2" s="1"/>
  <c r="D80" i="2"/>
  <c r="F80" i="2" s="1"/>
  <c r="D81" i="2"/>
  <c r="D82" i="2"/>
  <c r="E82" i="2" s="1"/>
  <c r="D83" i="2"/>
  <c r="F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F89" i="2" s="1"/>
  <c r="D90" i="2"/>
  <c r="E90" i="2" s="1"/>
  <c r="D91" i="2"/>
  <c r="F91" i="2" s="1"/>
  <c r="D92" i="2"/>
  <c r="E92" i="2" s="1"/>
  <c r="D93" i="2"/>
  <c r="E93" i="2" s="1"/>
  <c r="D94" i="2"/>
  <c r="E94" i="2" s="1"/>
  <c r="D95" i="2"/>
  <c r="E95" i="2" s="1"/>
  <c r="D96" i="2"/>
  <c r="F96" i="2" s="1"/>
  <c r="D97" i="2"/>
  <c r="F97" i="2" s="1"/>
  <c r="D98" i="2"/>
  <c r="E98" i="2" s="1"/>
  <c r="D99" i="2"/>
  <c r="F99" i="2" s="1"/>
  <c r="D100" i="2"/>
  <c r="E100" i="2" s="1"/>
  <c r="D101" i="2"/>
  <c r="E101" i="2" s="1"/>
  <c r="D102" i="2"/>
  <c r="D103" i="2"/>
  <c r="E103" i="2" s="1"/>
  <c r="D104" i="2"/>
  <c r="F104" i="2" s="1"/>
  <c r="D105" i="2"/>
  <c r="F105" i="2" s="1"/>
  <c r="D106" i="2"/>
  <c r="E106" i="2" s="1"/>
  <c r="D107" i="2"/>
  <c r="F107" i="2" s="1"/>
  <c r="D108" i="2"/>
  <c r="E108" i="2" s="1"/>
  <c r="D109" i="2"/>
  <c r="E109" i="2" s="1"/>
  <c r="D110" i="2"/>
  <c r="E110" i="2" s="1"/>
  <c r="D111" i="2"/>
  <c r="E111" i="2" s="1"/>
  <c r="D112" i="2"/>
  <c r="F112" i="2" s="1"/>
  <c r="D113" i="2"/>
  <c r="F113" i="2" s="1"/>
  <c r="D114" i="2"/>
  <c r="E114" i="2" s="1"/>
  <c r="D115" i="2"/>
  <c r="F115" i="2" s="1"/>
  <c r="D116" i="2"/>
  <c r="E116" i="2" s="1"/>
  <c r="D117" i="2"/>
  <c r="E117" i="2" s="1"/>
  <c r="D118" i="2"/>
  <c r="E118" i="2" s="1"/>
  <c r="D119" i="2"/>
  <c r="E119" i="2" s="1"/>
  <c r="D120" i="2"/>
  <c r="E120" i="2" s="1"/>
  <c r="D121" i="2"/>
  <c r="E121" i="2" s="1"/>
  <c r="D122" i="2"/>
  <c r="E122" i="2" s="1"/>
  <c r="D123" i="2"/>
  <c r="F123" i="2" s="1"/>
  <c r="D124" i="2"/>
  <c r="F124" i="2" s="1"/>
  <c r="D125" i="2"/>
  <c r="E125" i="2" s="1"/>
  <c r="D126" i="2"/>
  <c r="D127" i="2"/>
  <c r="D128" i="2"/>
  <c r="F128" i="2" s="1"/>
  <c r="D129" i="2"/>
  <c r="F129" i="2" s="1"/>
  <c r="D130" i="2"/>
  <c r="E130" i="2" s="1"/>
  <c r="D131" i="2"/>
  <c r="F131" i="2" s="1"/>
  <c r="D132" i="2"/>
  <c r="F132" i="2" s="1"/>
  <c r="D133" i="2"/>
  <c r="E133" i="2" s="1"/>
  <c r="D134" i="2"/>
  <c r="E134" i="2" s="1"/>
  <c r="D135" i="2"/>
  <c r="D136" i="2"/>
  <c r="F136" i="2" s="1"/>
  <c r="D137" i="2"/>
  <c r="F137" i="2" s="1"/>
  <c r="D138" i="2"/>
  <c r="E138" i="2" s="1"/>
  <c r="D139" i="2"/>
  <c r="F139" i="2" s="1"/>
  <c r="D140" i="2"/>
  <c r="F140" i="2" s="1"/>
  <c r="D141" i="2"/>
  <c r="E141" i="2" s="1"/>
  <c r="D142" i="2"/>
  <c r="E142" i="2" s="1"/>
  <c r="D143" i="2"/>
  <c r="D144" i="2"/>
  <c r="D145" i="2"/>
  <c r="E145" i="2" s="1"/>
  <c r="D146" i="2"/>
  <c r="E146" i="2" s="1"/>
  <c r="D147" i="2"/>
  <c r="F147" i="2" s="1"/>
  <c r="D148" i="2"/>
  <c r="E148" i="2" s="1"/>
  <c r="D149" i="2"/>
  <c r="E149" i="2" s="1"/>
  <c r="D150" i="2"/>
  <c r="E150" i="2" s="1"/>
  <c r="D151" i="2"/>
  <c r="D152" i="2"/>
  <c r="F152" i="2" s="1"/>
  <c r="D153" i="2"/>
  <c r="F153" i="2" s="1"/>
  <c r="D154" i="2"/>
  <c r="E154" i="2" s="1"/>
  <c r="D155" i="2"/>
  <c r="F155" i="2" s="1"/>
  <c r="D156" i="2"/>
  <c r="F156" i="2" s="1"/>
  <c r="D157" i="2"/>
  <c r="E157" i="2" s="1"/>
  <c r="D158" i="2"/>
  <c r="E158" i="2" s="1"/>
  <c r="D159" i="2"/>
  <c r="D160" i="2"/>
  <c r="F160" i="2" s="1"/>
  <c r="D161" i="2"/>
  <c r="D162" i="2"/>
  <c r="E162" i="2" s="1"/>
  <c r="D163" i="2"/>
  <c r="F163" i="2" s="1"/>
  <c r="D164" i="2"/>
  <c r="E164" i="2" s="1"/>
  <c r="D165" i="2"/>
  <c r="D166" i="2"/>
  <c r="E166" i="2" s="1"/>
  <c r="D167" i="2"/>
  <c r="D168" i="2"/>
  <c r="E168" i="2" s="1"/>
  <c r="D169" i="2"/>
  <c r="D170" i="2"/>
  <c r="E170" i="2" s="1"/>
  <c r="D171" i="2"/>
  <c r="F171" i="2" s="1"/>
  <c r="D172" i="2"/>
  <c r="E172" i="2" s="1"/>
  <c r="D173" i="2"/>
  <c r="D174" i="2"/>
  <c r="E174" i="2" s="1"/>
  <c r="D175" i="2"/>
  <c r="D176" i="2"/>
  <c r="F176" i="2" s="1"/>
  <c r="D177" i="2"/>
  <c r="E177" i="2" s="1"/>
  <c r="D178" i="2"/>
  <c r="E178" i="2" s="1"/>
  <c r="D179" i="2"/>
  <c r="F179" i="2" s="1"/>
  <c r="D180" i="2"/>
  <c r="E180" i="2" s="1"/>
  <c r="D181" i="2"/>
  <c r="E181" i="2" s="1"/>
  <c r="D182" i="2"/>
  <c r="E182" i="2" s="1"/>
  <c r="D183" i="2"/>
  <c r="D184" i="2"/>
  <c r="F184" i="2" s="1"/>
  <c r="D185" i="2"/>
  <c r="F185" i="2" s="1"/>
  <c r="D186" i="2"/>
  <c r="E186" i="2" s="1"/>
  <c r="D187" i="2"/>
  <c r="F187" i="2" s="1"/>
  <c r="D188" i="2"/>
  <c r="F188" i="2" s="1"/>
  <c r="D189" i="2"/>
  <c r="E189" i="2" s="1"/>
  <c r="D190" i="2"/>
  <c r="D191" i="2"/>
  <c r="D192" i="2"/>
  <c r="F192" i="2" s="1"/>
  <c r="D193" i="2"/>
  <c r="E193" i="2" s="1"/>
  <c r="D194" i="2"/>
  <c r="E194" i="2" s="1"/>
  <c r="D195" i="2"/>
  <c r="D196" i="2"/>
  <c r="E196" i="2" s="1"/>
  <c r="D197" i="2"/>
  <c r="E197" i="2" s="1"/>
  <c r="D198" i="2"/>
  <c r="E198" i="2" s="1"/>
  <c r="D199" i="2"/>
  <c r="F199" i="2" s="1"/>
  <c r="D200" i="2"/>
  <c r="F200" i="2" s="1"/>
  <c r="D201" i="2"/>
  <c r="E201" i="2" s="1"/>
  <c r="D202" i="2"/>
  <c r="D203" i="2"/>
  <c r="D204" i="2"/>
  <c r="E204" i="2" s="1"/>
  <c r="D205" i="2"/>
  <c r="E205" i="2" s="1"/>
  <c r="D206" i="2"/>
  <c r="E206" i="2" s="1"/>
  <c r="D207" i="2"/>
  <c r="F207" i="2" s="1"/>
  <c r="D208" i="2"/>
  <c r="F208" i="2" s="1"/>
  <c r="D209" i="2"/>
  <c r="E209" i="2" s="1"/>
  <c r="D210" i="2"/>
  <c r="D211" i="2"/>
  <c r="D212" i="2"/>
  <c r="E212" i="2" s="1"/>
  <c r="D213" i="2"/>
  <c r="E213" i="2" s="1"/>
  <c r="D214" i="2"/>
  <c r="E214" i="2" s="1"/>
  <c r="D215" i="2"/>
  <c r="F215" i="2" s="1"/>
  <c r="D216" i="2"/>
  <c r="F216" i="2" s="1"/>
  <c r="D217" i="2"/>
  <c r="E217" i="2" s="1"/>
  <c r="D218" i="2"/>
  <c r="D219" i="2"/>
  <c r="D220" i="2"/>
  <c r="E220" i="2" s="1"/>
  <c r="D221" i="2"/>
  <c r="E221" i="2" s="1"/>
  <c r="D222" i="2"/>
  <c r="E222" i="2" s="1"/>
  <c r="D223" i="2"/>
  <c r="F223" i="2" s="1"/>
  <c r="D224" i="2"/>
  <c r="F224" i="2" s="1"/>
  <c r="D225" i="2"/>
  <c r="E225" i="2" s="1"/>
  <c r="D226" i="2"/>
  <c r="D227" i="2"/>
  <c r="D228" i="2"/>
  <c r="E228" i="2" s="1"/>
  <c r="D229" i="2"/>
  <c r="E229" i="2" s="1"/>
  <c r="D230" i="2"/>
  <c r="F230" i="2" s="1"/>
  <c r="D231" i="2"/>
  <c r="F231" i="2" s="1"/>
  <c r="D232" i="2"/>
  <c r="F232" i="2" s="1"/>
  <c r="D233" i="2"/>
  <c r="E233" i="2" s="1"/>
  <c r="D234" i="2"/>
  <c r="D235" i="2"/>
  <c r="E235" i="2" s="1"/>
  <c r="D236" i="2"/>
  <c r="F236" i="2" s="1"/>
  <c r="D237" i="2"/>
  <c r="E237" i="2" s="1"/>
  <c r="D238" i="2"/>
  <c r="F238" i="2" s="1"/>
  <c r="D239" i="2"/>
  <c r="F239" i="2" s="1"/>
  <c r="D240" i="2"/>
  <c r="F240" i="2" s="1"/>
  <c r="D241" i="2"/>
  <c r="E241" i="2" s="1"/>
  <c r="D242" i="2"/>
  <c r="D243" i="2"/>
  <c r="E243" i="2" s="1"/>
  <c r="D244" i="2"/>
  <c r="F244" i="2" s="1"/>
  <c r="D245" i="2"/>
  <c r="E245" i="2" s="1"/>
  <c r="D246" i="2"/>
  <c r="E246" i="2" s="1"/>
  <c r="D247" i="2"/>
  <c r="F247" i="2" s="1"/>
  <c r="D248" i="2"/>
  <c r="E248" i="2" s="1"/>
  <c r="D249" i="2"/>
  <c r="E249" i="2" s="1"/>
  <c r="D250" i="2"/>
  <c r="D251" i="2"/>
  <c r="E251" i="2" s="1"/>
  <c r="D252" i="2"/>
  <c r="F252" i="2" s="1"/>
  <c r="D253" i="2"/>
  <c r="E253" i="2" s="1"/>
  <c r="D254" i="2"/>
  <c r="E254" i="2" s="1"/>
  <c r="D255" i="2"/>
  <c r="F255" i="2" s="1"/>
  <c r="D256" i="2"/>
  <c r="E256" i="2" s="1"/>
  <c r="D257" i="2"/>
  <c r="E257" i="2" s="1"/>
  <c r="D258" i="2"/>
  <c r="D259" i="2"/>
  <c r="E259" i="2" s="1"/>
  <c r="D260" i="2"/>
  <c r="F260" i="2" s="1"/>
  <c r="D261" i="2"/>
  <c r="E261" i="2" s="1"/>
  <c r="D262" i="2"/>
  <c r="E262" i="2" s="1"/>
  <c r="D263" i="2"/>
  <c r="F263" i="2" s="1"/>
  <c r="D264" i="2"/>
  <c r="E264" i="2" s="1"/>
  <c r="D265" i="2"/>
  <c r="E265" i="2" s="1"/>
  <c r="D266" i="2"/>
  <c r="D267" i="2"/>
  <c r="E267" i="2" s="1"/>
  <c r="D268" i="2"/>
  <c r="F268" i="2" s="1"/>
  <c r="D269" i="2"/>
  <c r="E269" i="2" s="1"/>
  <c r="D270" i="2"/>
  <c r="D271" i="2"/>
  <c r="F271" i="2" s="1"/>
  <c r="D272" i="2"/>
  <c r="E272" i="2" s="1"/>
  <c r="D273" i="2"/>
  <c r="E273" i="2" s="1"/>
  <c r="D274" i="2"/>
  <c r="D275" i="2"/>
  <c r="E275" i="2" s="1"/>
  <c r="D276" i="2"/>
  <c r="F276" i="2" s="1"/>
  <c r="D277" i="2"/>
  <c r="E277" i="2" s="1"/>
  <c r="D278" i="2"/>
  <c r="D279" i="2"/>
  <c r="F279" i="2" s="1"/>
  <c r="D280" i="2"/>
  <c r="E280" i="2" s="1"/>
  <c r="D281" i="2"/>
  <c r="E281" i="2" s="1"/>
  <c r="D282" i="2"/>
  <c r="D283" i="2"/>
  <c r="E283" i="2" s="1"/>
  <c r="D284" i="2"/>
  <c r="F284" i="2" s="1"/>
  <c r="D285" i="2"/>
  <c r="E285" i="2" s="1"/>
  <c r="D286" i="2"/>
  <c r="D287" i="2"/>
  <c r="F287" i="2" s="1"/>
  <c r="D288" i="2"/>
  <c r="E288" i="2" s="1"/>
  <c r="D289" i="2"/>
  <c r="E289" i="2" s="1"/>
  <c r="D290" i="2"/>
  <c r="D291" i="2"/>
  <c r="E291" i="2" s="1"/>
  <c r="D292" i="2"/>
  <c r="F292" i="2" s="1"/>
  <c r="D293" i="2"/>
  <c r="E293" i="2" s="1"/>
  <c r="D294" i="2"/>
  <c r="F294" i="2" s="1"/>
  <c r="D295" i="2"/>
  <c r="F295" i="2" s="1"/>
  <c r="D296" i="2"/>
  <c r="F296" i="2" s="1"/>
  <c r="D297" i="2"/>
  <c r="E297" i="2" s="1"/>
  <c r="D298" i="2"/>
  <c r="D299" i="2"/>
  <c r="E299" i="2" s="1"/>
  <c r="D300" i="2"/>
  <c r="E300" i="2" s="1"/>
  <c r="D301" i="2"/>
  <c r="E301" i="2" s="1"/>
  <c r="D302" i="2"/>
  <c r="F302" i="2" s="1"/>
  <c r="D303" i="2"/>
  <c r="F303" i="2" s="1"/>
  <c r="D304" i="2"/>
  <c r="F304" i="2" s="1"/>
  <c r="D305" i="2"/>
  <c r="F305" i="2" s="1"/>
  <c r="D306" i="2"/>
  <c r="D307" i="2"/>
  <c r="E307" i="2" s="1"/>
  <c r="D308" i="2"/>
  <c r="E308" i="2" s="1"/>
  <c r="D309" i="2"/>
  <c r="E309" i="2" s="1"/>
  <c r="D310" i="2"/>
  <c r="F310" i="2" s="1"/>
  <c r="D311" i="2"/>
  <c r="F311" i="2" s="1"/>
  <c r="D312" i="2"/>
  <c r="F312" i="2" s="1"/>
  <c r="D313" i="2"/>
  <c r="E313" i="2" s="1"/>
  <c r="D314" i="2"/>
  <c r="D315" i="2"/>
  <c r="D316" i="2"/>
  <c r="E316" i="2" s="1"/>
  <c r="D317" i="2"/>
  <c r="E317" i="2" s="1"/>
  <c r="D318" i="2"/>
  <c r="E318" i="2" s="1"/>
  <c r="D319" i="2"/>
  <c r="F319" i="2" s="1"/>
  <c r="D320" i="2"/>
  <c r="E320" i="2" s="1"/>
  <c r="D321" i="2"/>
  <c r="E321" i="2" s="1"/>
  <c r="D322" i="2"/>
  <c r="D323" i="2"/>
  <c r="D324" i="2"/>
  <c r="F324" i="2" s="1"/>
  <c r="D325" i="2"/>
  <c r="E325" i="2" s="1"/>
  <c r="D326" i="2"/>
  <c r="F326" i="2" s="1"/>
  <c r="D327" i="2"/>
  <c r="F327" i="2" s="1"/>
  <c r="D328" i="2"/>
  <c r="F328" i="2" s="1"/>
  <c r="D329" i="2"/>
  <c r="E329" i="2" s="1"/>
  <c r="D330" i="2"/>
  <c r="D331" i="2"/>
  <c r="E331" i="2" s="1"/>
  <c r="D332" i="2"/>
  <c r="F332" i="2" s="1"/>
  <c r="D333" i="2"/>
  <c r="E333" i="2" s="1"/>
  <c r="D334" i="2"/>
  <c r="E334" i="2" s="1"/>
  <c r="D335" i="2"/>
  <c r="F335" i="2" s="1"/>
  <c r="D336" i="2"/>
  <c r="D337" i="2"/>
  <c r="E337" i="2" s="1"/>
  <c r="D338" i="2"/>
  <c r="D339" i="2"/>
  <c r="E339" i="2" s="1"/>
  <c r="D340" i="2"/>
  <c r="F340" i="2" s="1"/>
  <c r="D341" i="2"/>
  <c r="D342" i="2"/>
  <c r="E342" i="2" s="1"/>
  <c r="D343" i="2"/>
  <c r="F343" i="2" s="1"/>
  <c r="D344" i="2"/>
  <c r="E344" i="2" s="1"/>
  <c r="D345" i="2"/>
  <c r="E345" i="2" s="1"/>
  <c r="D346" i="2"/>
  <c r="D347" i="2"/>
  <c r="E347" i="2" s="1"/>
  <c r="D348" i="2"/>
  <c r="E348" i="2" s="1"/>
  <c r="D349" i="2"/>
  <c r="E349" i="2" s="1"/>
  <c r="D350" i="2"/>
  <c r="E350" i="2" s="1"/>
  <c r="D351" i="2"/>
  <c r="F351" i="2" s="1"/>
  <c r="D352" i="2"/>
  <c r="D353" i="2"/>
  <c r="E353" i="2" s="1"/>
  <c r="D354" i="2"/>
  <c r="D355" i="2"/>
  <c r="E355" i="2" s="1"/>
  <c r="D356" i="2"/>
  <c r="F356" i="2" s="1"/>
  <c r="D357" i="2"/>
  <c r="D358" i="2"/>
  <c r="F358" i="2" s="1"/>
  <c r="D359" i="2"/>
  <c r="E359" i="2" s="1"/>
  <c r="D360" i="2"/>
  <c r="E360" i="2" s="1"/>
  <c r="D361" i="2"/>
  <c r="E361" i="2" s="1"/>
  <c r="D362" i="2"/>
  <c r="F362" i="2" s="1"/>
  <c r="D363" i="2"/>
  <c r="E363" i="2" s="1"/>
  <c r="D364" i="2"/>
  <c r="F364" i="2" s="1"/>
  <c r="D365" i="2"/>
  <c r="F365" i="2" s="1"/>
  <c r="D366" i="2"/>
  <c r="E366" i="2" s="1"/>
  <c r="D367" i="2"/>
  <c r="E367" i="2" s="1"/>
  <c r="D368" i="2"/>
  <c r="E368" i="2" s="1"/>
  <c r="D369" i="2"/>
  <c r="E369" i="2" s="1"/>
  <c r="D370" i="2"/>
  <c r="D371" i="2"/>
  <c r="E371" i="2" s="1"/>
  <c r="D372" i="2"/>
  <c r="F372" i="2" s="1"/>
  <c r="D373" i="2"/>
  <c r="E373" i="2" s="1"/>
  <c r="D374" i="2"/>
  <c r="E374" i="2" s="1"/>
  <c r="D375" i="2"/>
  <c r="E375" i="2" s="1"/>
  <c r="D376" i="2"/>
  <c r="D377" i="2"/>
  <c r="E377" i="2" s="1"/>
  <c r="D378" i="2"/>
  <c r="F378" i="2" s="1"/>
  <c r="D379" i="2"/>
  <c r="E379" i="2" s="1"/>
  <c r="D380" i="2"/>
  <c r="F380" i="2" s="1"/>
  <c r="D381" i="2"/>
  <c r="E381" i="2" s="1"/>
  <c r="D382" i="2"/>
  <c r="D383" i="2"/>
  <c r="E383" i="2" s="1"/>
  <c r="D384" i="2"/>
  <c r="D385" i="2"/>
  <c r="E385" i="2" s="1"/>
  <c r="D386" i="2"/>
  <c r="E386" i="2" s="1"/>
  <c r="D387" i="2"/>
  <c r="E387" i="2" s="1"/>
  <c r="D388" i="2"/>
  <c r="F388" i="2" s="1"/>
  <c r="D389" i="2"/>
  <c r="E389" i="2" s="1"/>
  <c r="D390" i="2"/>
  <c r="F390" i="2" s="1"/>
  <c r="D391" i="2"/>
  <c r="E391" i="2" s="1"/>
  <c r="D392" i="2"/>
  <c r="D393" i="2"/>
  <c r="E393" i="2" s="1"/>
  <c r="D394" i="2"/>
  <c r="E394" i="2" s="1"/>
  <c r="D395" i="2"/>
  <c r="E395" i="2" s="1"/>
  <c r="D396" i="2"/>
  <c r="F396" i="2" s="1"/>
  <c r="D397" i="2"/>
  <c r="E397" i="2" s="1"/>
  <c r="D398" i="2"/>
  <c r="E398" i="2" s="1"/>
  <c r="D399" i="2"/>
  <c r="E399" i="2" s="1"/>
  <c r="D400" i="2"/>
  <c r="D401" i="2"/>
  <c r="E401" i="2" s="1"/>
  <c r="D402" i="2"/>
  <c r="E402" i="2" s="1"/>
  <c r="D403" i="2"/>
  <c r="E403" i="2" s="1"/>
  <c r="D404" i="2"/>
  <c r="D405" i="2"/>
  <c r="F405" i="2" s="1"/>
  <c r="D406" i="2"/>
  <c r="E406" i="2" s="1"/>
  <c r="D407" i="2"/>
  <c r="E407" i="2" s="1"/>
  <c r="D408" i="2"/>
  <c r="D409" i="2"/>
  <c r="E409" i="2" s="1"/>
  <c r="D410" i="2"/>
  <c r="E410" i="2" s="1"/>
  <c r="D411" i="2"/>
  <c r="E411" i="2" s="1"/>
  <c r="D412" i="2"/>
  <c r="F412" i="2" s="1"/>
  <c r="D413" i="2"/>
  <c r="E413" i="2" s="1"/>
  <c r="D414" i="2"/>
  <c r="E414" i="2" s="1"/>
  <c r="D415" i="2"/>
  <c r="E415" i="2" s="1"/>
  <c r="D416" i="2"/>
  <c r="D417" i="2"/>
  <c r="E417" i="2" s="1"/>
  <c r="D418" i="2"/>
  <c r="E418" i="2" s="1"/>
  <c r="D419" i="2"/>
  <c r="E419" i="2" s="1"/>
  <c r="D420" i="2"/>
  <c r="F420" i="2" s="1"/>
  <c r="D421" i="2"/>
  <c r="E421" i="2" s="1"/>
  <c r="D422" i="2"/>
  <c r="E422" i="2" s="1"/>
  <c r="D423" i="2"/>
  <c r="D424" i="2"/>
  <c r="D425" i="2"/>
  <c r="E425" i="2" s="1"/>
  <c r="D426" i="2"/>
  <c r="E426" i="2" s="1"/>
  <c r="D427" i="2"/>
  <c r="E427" i="2" s="1"/>
  <c r="D428" i="2"/>
  <c r="F428" i="2" s="1"/>
  <c r="D429" i="2"/>
  <c r="F429" i="2" s="1"/>
  <c r="D430" i="2"/>
  <c r="E430" i="2" s="1"/>
  <c r="D431" i="2"/>
  <c r="D432" i="2"/>
  <c r="F432" i="2" s="1"/>
  <c r="D433" i="2"/>
  <c r="E433" i="2" s="1"/>
  <c r="D434" i="2"/>
  <c r="E434" i="2" s="1"/>
  <c r="D435" i="2"/>
  <c r="E435" i="2" s="1"/>
  <c r="D436" i="2"/>
  <c r="F436" i="2" s="1"/>
  <c r="D437" i="2"/>
  <c r="F437" i="2" s="1"/>
  <c r="D438" i="2"/>
  <c r="E438" i="2" s="1"/>
  <c r="D439" i="2"/>
  <c r="D440" i="2"/>
  <c r="F440" i="2" s="1"/>
  <c r="D441" i="2"/>
  <c r="E441" i="2" s="1"/>
  <c r="D442" i="2"/>
  <c r="E442" i="2" s="1"/>
  <c r="D443" i="2"/>
  <c r="E443" i="2" s="1"/>
  <c r="D444" i="2"/>
  <c r="D445" i="2"/>
  <c r="E445" i="2" s="1"/>
  <c r="D446" i="2"/>
  <c r="E446" i="2" s="1"/>
  <c r="D447" i="2"/>
  <c r="D448" i="2"/>
  <c r="F448" i="2" s="1"/>
  <c r="D449" i="2"/>
  <c r="E449" i="2" s="1"/>
  <c r="D450" i="2"/>
  <c r="E450" i="2" s="1"/>
  <c r="D451" i="2"/>
  <c r="E451" i="2" s="1"/>
  <c r="D452" i="2"/>
  <c r="F452" i="2" s="1"/>
  <c r="D453" i="2"/>
  <c r="E453" i="2" s="1"/>
  <c r="D454" i="2"/>
  <c r="E454" i="2" s="1"/>
  <c r="D455" i="2"/>
  <c r="D456" i="2"/>
  <c r="F456" i="2" s="1"/>
  <c r="D457" i="2"/>
  <c r="E457" i="2" s="1"/>
  <c r="D458" i="2"/>
  <c r="E458" i="2" s="1"/>
  <c r="D459" i="2"/>
  <c r="E459" i="2" s="1"/>
  <c r="D460" i="2"/>
  <c r="F460" i="2" s="1"/>
  <c r="D461" i="2"/>
  <c r="E461" i="2" s="1"/>
  <c r="D462" i="2"/>
  <c r="E462" i="2" s="1"/>
  <c r="D463" i="2"/>
  <c r="D464" i="2"/>
  <c r="F464" i="2" s="1"/>
  <c r="D465" i="2"/>
  <c r="E465" i="2" s="1"/>
  <c r="D466" i="2"/>
  <c r="E466" i="2" s="1"/>
  <c r="D467" i="2"/>
  <c r="E467" i="2" s="1"/>
  <c r="D468" i="2"/>
  <c r="F468" i="2" s="1"/>
  <c r="D469" i="2"/>
  <c r="E469" i="2" s="1"/>
  <c r="D470" i="2"/>
  <c r="E470" i="2" s="1"/>
  <c r="D471" i="2"/>
  <c r="D472" i="2"/>
  <c r="F472" i="2" s="1"/>
  <c r="D473" i="2"/>
  <c r="E473" i="2" s="1"/>
  <c r="D474" i="2"/>
  <c r="E474" i="2" s="1"/>
  <c r="D475" i="2"/>
  <c r="D476" i="2"/>
  <c r="F476" i="2" s="1"/>
  <c r="D477" i="2"/>
  <c r="E477" i="2" s="1"/>
  <c r="D478" i="2"/>
  <c r="F478" i="2" s="1"/>
  <c r="D479" i="2"/>
  <c r="D480" i="2"/>
  <c r="F480" i="2" s="1"/>
  <c r="D481" i="2"/>
  <c r="E481" i="2" s="1"/>
  <c r="D482" i="2"/>
  <c r="F482" i="2" s="1"/>
  <c r="D483" i="2"/>
  <c r="E483" i="2" s="1"/>
  <c r="D484" i="2"/>
  <c r="F484" i="2" s="1"/>
  <c r="D485" i="2"/>
  <c r="E485" i="2" s="1"/>
  <c r="D486" i="2"/>
  <c r="D487" i="2"/>
  <c r="D488" i="2"/>
  <c r="F488" i="2" s="1"/>
  <c r="D489" i="2"/>
  <c r="E489" i="2" s="1"/>
  <c r="D490" i="2"/>
  <c r="F490" i="2" s="1"/>
  <c r="D491" i="2"/>
  <c r="E491" i="2" s="1"/>
  <c r="D492" i="2"/>
  <c r="F492" i="2" s="1"/>
  <c r="D493" i="2"/>
  <c r="E493" i="2" s="1"/>
  <c r="D494" i="2"/>
  <c r="D495" i="2"/>
  <c r="D496" i="2"/>
  <c r="F496" i="2" s="1"/>
  <c r="D497" i="2"/>
  <c r="E497" i="2" s="1"/>
  <c r="D498" i="2"/>
  <c r="E498" i="2" s="1"/>
  <c r="D499" i="2"/>
  <c r="E499" i="2" s="1"/>
  <c r="D500" i="2"/>
  <c r="F500" i="2" s="1"/>
  <c r="D501" i="2"/>
  <c r="E501" i="2" s="1"/>
  <c r="D502" i="2"/>
  <c r="D503" i="2"/>
  <c r="D504" i="2"/>
  <c r="F504" i="2" s="1"/>
  <c r="D505" i="2"/>
  <c r="E505" i="2" s="1"/>
  <c r="D506" i="2"/>
  <c r="F506" i="2" s="1"/>
  <c r="D507" i="2"/>
  <c r="E507" i="2" s="1"/>
  <c r="D508" i="2"/>
  <c r="F508" i="2" s="1"/>
  <c r="D509" i="2"/>
  <c r="E509" i="2" s="1"/>
  <c r="D510" i="2"/>
  <c r="E510" i="2" s="1"/>
  <c r="D511" i="2"/>
  <c r="D512" i="2"/>
  <c r="F512" i="2" s="1"/>
  <c r="D513" i="2"/>
  <c r="E513" i="2" s="1"/>
  <c r="D514" i="2"/>
  <c r="E514" i="2" s="1"/>
  <c r="D515" i="2"/>
  <c r="E515" i="2" s="1"/>
  <c r="D516" i="2"/>
  <c r="F516" i="2" s="1"/>
  <c r="D517" i="2"/>
  <c r="F517" i="2" s="1"/>
  <c r="D518" i="2"/>
  <c r="E518" i="2" s="1"/>
  <c r="D519" i="2"/>
  <c r="D520" i="2"/>
  <c r="F520" i="2" s="1"/>
  <c r="D521" i="2"/>
  <c r="E521" i="2" s="1"/>
  <c r="D522" i="2"/>
  <c r="F522" i="2" s="1"/>
  <c r="D523" i="2"/>
  <c r="E523" i="2" s="1"/>
  <c r="D524" i="2"/>
  <c r="F524" i="2" s="1"/>
  <c r="D525" i="2"/>
  <c r="F525" i="2" s="1"/>
  <c r="D526" i="2"/>
  <c r="E526" i="2" s="1"/>
  <c r="D527" i="2"/>
  <c r="D528" i="2"/>
  <c r="F528" i="2" s="1"/>
  <c r="D529" i="2"/>
  <c r="E529" i="2" s="1"/>
  <c r="D530" i="2"/>
  <c r="D531" i="2"/>
  <c r="E531" i="2" s="1"/>
  <c r="D532" i="2"/>
  <c r="F532" i="2" s="1"/>
  <c r="D533" i="2"/>
  <c r="F533" i="2" s="1"/>
  <c r="D534" i="2"/>
  <c r="E534" i="2" s="1"/>
  <c r="D535" i="2"/>
  <c r="D536" i="2"/>
  <c r="F536" i="2" s="1"/>
  <c r="D537" i="2"/>
  <c r="E537" i="2" s="1"/>
  <c r="D538" i="2"/>
  <c r="F538" i="2" s="1"/>
  <c r="D539" i="2"/>
  <c r="E539" i="2" s="1"/>
  <c r="D540" i="2"/>
  <c r="F540" i="2" s="1"/>
  <c r="D541" i="2"/>
  <c r="D542" i="2"/>
  <c r="E542" i="2" s="1"/>
  <c r="D543" i="2"/>
  <c r="D544" i="2"/>
  <c r="F544" i="2" s="1"/>
  <c r="D545" i="2"/>
  <c r="E545" i="2" s="1"/>
  <c r="D546" i="2"/>
  <c r="E546" i="2" s="1"/>
  <c r="D547" i="2"/>
  <c r="E547" i="2" s="1"/>
  <c r="D548" i="2"/>
  <c r="F548" i="2" s="1"/>
  <c r="D549" i="2"/>
  <c r="F549" i="2" s="1"/>
  <c r="D550" i="2"/>
  <c r="E550" i="2" s="1"/>
  <c r="D551" i="2"/>
  <c r="D552" i="2"/>
  <c r="D553" i="2"/>
  <c r="E553" i="2" s="1"/>
  <c r="D554" i="2"/>
  <c r="E554" i="2" s="1"/>
  <c r="D555" i="2"/>
  <c r="E555" i="2" s="1"/>
  <c r="D556" i="2"/>
  <c r="F556" i="2" s="1"/>
  <c r="D557" i="2"/>
  <c r="F557" i="2" s="1"/>
  <c r="D558" i="2"/>
  <c r="E558" i="2" s="1"/>
  <c r="D559" i="2"/>
  <c r="D560" i="2"/>
  <c r="F560" i="2" s="1"/>
  <c r="D561" i="2"/>
  <c r="E561" i="2" s="1"/>
  <c r="D562" i="2"/>
  <c r="E562" i="2" s="1"/>
  <c r="D563" i="2"/>
  <c r="E563" i="2" s="1"/>
  <c r="D564" i="2"/>
  <c r="F564" i="2" s="1"/>
  <c r="D565" i="2"/>
  <c r="F565" i="2" s="1"/>
  <c r="D566" i="2"/>
  <c r="F566" i="2" s="1"/>
  <c r="D567" i="2"/>
  <c r="D568" i="2"/>
  <c r="F568" i="2" s="1"/>
  <c r="D569" i="2"/>
  <c r="E569" i="2" s="1"/>
  <c r="D570" i="2"/>
  <c r="E570" i="2" s="1"/>
  <c r="D571" i="2"/>
  <c r="E571" i="2" s="1"/>
  <c r="D572" i="2"/>
  <c r="D573" i="2"/>
  <c r="F573" i="2" s="1"/>
  <c r="D574" i="2"/>
  <c r="E574" i="2" s="1"/>
  <c r="D575" i="2"/>
  <c r="D576" i="2"/>
  <c r="F576" i="2" s="1"/>
  <c r="D577" i="2"/>
  <c r="E577" i="2" s="1"/>
  <c r="D578" i="2"/>
  <c r="E578" i="2" s="1"/>
  <c r="D579" i="2"/>
  <c r="E579" i="2" s="1"/>
  <c r="D580" i="2"/>
  <c r="F580" i="2" s="1"/>
  <c r="D581" i="2"/>
  <c r="E581" i="2" s="1"/>
  <c r="D582" i="2"/>
  <c r="E582" i="2" s="1"/>
  <c r="D583" i="2"/>
  <c r="E583" i="2" s="1"/>
  <c r="D584" i="2"/>
  <c r="F584" i="2" s="1"/>
  <c r="D585" i="2"/>
  <c r="E585" i="2" s="1"/>
  <c r="D586" i="2"/>
  <c r="E586" i="2" s="1"/>
  <c r="D587" i="2"/>
  <c r="E587" i="2" s="1"/>
  <c r="D588" i="2"/>
  <c r="F588" i="2" s="1"/>
  <c r="D589" i="2"/>
  <c r="E589" i="2" s="1"/>
  <c r="D590" i="2"/>
  <c r="E590" i="2" s="1"/>
  <c r="D591" i="2"/>
  <c r="E591" i="2" s="1"/>
  <c r="D592" i="2"/>
  <c r="F592" i="2" s="1"/>
  <c r="D593" i="2"/>
  <c r="F593" i="2" s="1"/>
  <c r="D594" i="2"/>
  <c r="F594" i="2" s="1"/>
  <c r="D595" i="2"/>
  <c r="E595" i="2" s="1"/>
  <c r="D596" i="2"/>
  <c r="F596" i="2" s="1"/>
  <c r="D597" i="2"/>
  <c r="E597" i="2" s="1"/>
  <c r="D598" i="2"/>
  <c r="D599" i="2"/>
  <c r="E599" i="2" s="1"/>
  <c r="D600" i="2"/>
  <c r="F600" i="2" s="1"/>
  <c r="D601" i="2"/>
  <c r="E601" i="2" s="1"/>
  <c r="D602" i="2"/>
  <c r="F602" i="2" s="1"/>
  <c r="D603" i="2"/>
  <c r="E603" i="2" s="1"/>
  <c r="D604" i="2"/>
  <c r="F604" i="2" s="1"/>
  <c r="D605" i="2"/>
  <c r="E605" i="2" s="1"/>
  <c r="D606" i="2"/>
  <c r="F606" i="2" s="1"/>
  <c r="D607" i="2"/>
  <c r="E607" i="2" s="1"/>
  <c r="D608" i="2"/>
  <c r="F608" i="2" s="1"/>
  <c r="D609" i="2"/>
  <c r="E609" i="2" s="1"/>
  <c r="D610" i="2"/>
  <c r="D611" i="2"/>
  <c r="E611" i="2" s="1"/>
  <c r="D612" i="2"/>
  <c r="F612" i="2" s="1"/>
  <c r="D613" i="2"/>
  <c r="E613" i="2" s="1"/>
  <c r="D614" i="2"/>
  <c r="E614" i="2" s="1"/>
  <c r="D615" i="2"/>
  <c r="E615" i="2" s="1"/>
  <c r="D616" i="2"/>
  <c r="F616" i="2" s="1"/>
  <c r="D617" i="2"/>
  <c r="E617" i="2" s="1"/>
  <c r="D618" i="2"/>
  <c r="D619" i="2"/>
  <c r="E619" i="2" s="1"/>
  <c r="D620" i="2"/>
  <c r="F620" i="2" s="1"/>
  <c r="D621" i="2"/>
  <c r="E621" i="2" s="1"/>
  <c r="D622" i="2"/>
  <c r="D623" i="2"/>
  <c r="E623" i="2" s="1"/>
  <c r="D624" i="2"/>
  <c r="F624" i="2" s="1"/>
  <c r="D625" i="2"/>
  <c r="E625" i="2" s="1"/>
  <c r="D626" i="2"/>
  <c r="E626" i="2" s="1"/>
  <c r="D627" i="2"/>
  <c r="E627" i="2" s="1"/>
  <c r="D628" i="2"/>
  <c r="F628" i="2" s="1"/>
  <c r="D629" i="2"/>
  <c r="D630" i="2"/>
  <c r="E630" i="2" s="1"/>
  <c r="D631" i="2"/>
  <c r="E631" i="2" s="1"/>
  <c r="D632" i="2"/>
  <c r="E632" i="2" s="1"/>
  <c r="D633" i="2"/>
  <c r="E633" i="2" s="1"/>
  <c r="D634" i="2"/>
  <c r="F634" i="2" s="1"/>
  <c r="D635" i="2"/>
  <c r="E635" i="2" s="1"/>
  <c r="D636" i="2"/>
  <c r="F636" i="2" s="1"/>
  <c r="D637" i="2"/>
  <c r="D638" i="2"/>
  <c r="E638" i="2" s="1"/>
  <c r="D639" i="2"/>
  <c r="E639" i="2" s="1"/>
  <c r="D640" i="2"/>
  <c r="E640" i="2" s="1"/>
  <c r="D641" i="2"/>
  <c r="F641" i="2" s="1"/>
  <c r="D642" i="2"/>
  <c r="F642" i="2" s="1"/>
  <c r="D643" i="2"/>
  <c r="E643" i="2" s="1"/>
  <c r="D644" i="2"/>
  <c r="F644" i="2" s="1"/>
  <c r="D645" i="2"/>
  <c r="D646" i="2"/>
  <c r="E646" i="2" s="1"/>
  <c r="D647" i="2"/>
  <c r="E647" i="2" s="1"/>
  <c r="D648" i="2"/>
  <c r="E648" i="2" s="1"/>
  <c r="D649" i="2"/>
  <c r="F649" i="2" s="1"/>
  <c r="D650" i="2"/>
  <c r="F650" i="2" s="1"/>
  <c r="D651" i="2"/>
  <c r="E651" i="2" s="1"/>
  <c r="D652" i="2"/>
  <c r="F652" i="2" s="1"/>
  <c r="D653" i="2"/>
  <c r="D654" i="2"/>
  <c r="E654" i="2" s="1"/>
  <c r="D655" i="2"/>
  <c r="E655" i="2" s="1"/>
  <c r="D656" i="2"/>
  <c r="E656" i="2" s="1"/>
  <c r="D657" i="2"/>
  <c r="F657" i="2" s="1"/>
  <c r="D658" i="2"/>
  <c r="F658" i="2" s="1"/>
  <c r="D659" i="2"/>
  <c r="E659" i="2" s="1"/>
  <c r="D660" i="2"/>
  <c r="F660" i="2" s="1"/>
  <c r="D661" i="2"/>
  <c r="D662" i="2"/>
  <c r="E662" i="2" s="1"/>
  <c r="D663" i="2"/>
  <c r="E663" i="2" s="1"/>
  <c r="D664" i="2"/>
  <c r="E664" i="2" s="1"/>
  <c r="D665" i="2"/>
  <c r="F665" i="2" s="1"/>
  <c r="D666" i="2"/>
  <c r="F666" i="2" s="1"/>
  <c r="D667" i="2"/>
  <c r="E667" i="2" s="1"/>
  <c r="D668" i="2"/>
  <c r="F668" i="2" s="1"/>
  <c r="D669" i="2"/>
  <c r="D670" i="2"/>
  <c r="E670" i="2" s="1"/>
  <c r="D671" i="2"/>
  <c r="E671" i="2" s="1"/>
  <c r="D672" i="2"/>
  <c r="E672" i="2" s="1"/>
  <c r="D673" i="2"/>
  <c r="F673" i="2" s="1"/>
  <c r="D674" i="2"/>
  <c r="F674" i="2" s="1"/>
  <c r="D675" i="2"/>
  <c r="E675" i="2" s="1"/>
  <c r="D676" i="2"/>
  <c r="F676" i="2" s="1"/>
  <c r="D677" i="2"/>
  <c r="D678" i="2"/>
  <c r="E678" i="2" s="1"/>
  <c r="D679" i="2"/>
  <c r="E679" i="2" s="1"/>
  <c r="D680" i="2"/>
  <c r="E680" i="2" s="1"/>
  <c r="D681" i="2"/>
  <c r="F681" i="2" s="1"/>
  <c r="D682" i="2"/>
  <c r="F682" i="2" s="1"/>
  <c r="D683" i="2"/>
  <c r="E683" i="2" s="1"/>
  <c r="D684" i="2"/>
  <c r="F684" i="2" s="1"/>
  <c r="D685" i="2"/>
  <c r="D686" i="2"/>
  <c r="E686" i="2" s="1"/>
  <c r="D687" i="2"/>
  <c r="E687" i="2" s="1"/>
  <c r="D688" i="2"/>
  <c r="E688" i="2" s="1"/>
  <c r="D689" i="2"/>
  <c r="F689" i="2" s="1"/>
  <c r="D690" i="2"/>
  <c r="F690" i="2" s="1"/>
  <c r="D691" i="2"/>
  <c r="E691" i="2" s="1"/>
  <c r="D692" i="2"/>
  <c r="F692" i="2" s="1"/>
  <c r="D693" i="2"/>
  <c r="D694" i="2"/>
  <c r="E694" i="2" s="1"/>
  <c r="D695" i="2"/>
  <c r="E695" i="2" s="1"/>
  <c r="D696" i="2"/>
  <c r="E696" i="2" s="1"/>
  <c r="D697" i="2"/>
  <c r="F697" i="2" s="1"/>
  <c r="D698" i="2"/>
  <c r="F698" i="2" s="1"/>
  <c r="D699" i="2"/>
  <c r="E699" i="2" s="1"/>
  <c r="D700" i="2"/>
  <c r="F700" i="2" s="1"/>
  <c r="D701" i="2"/>
  <c r="D702" i="2"/>
  <c r="E702" i="2" s="1"/>
  <c r="D703" i="2"/>
  <c r="E703" i="2" s="1"/>
  <c r="D704" i="2"/>
  <c r="E704" i="2" s="1"/>
  <c r="D705" i="2"/>
  <c r="F705" i="2" s="1"/>
  <c r="D706" i="2"/>
  <c r="F706" i="2" s="1"/>
  <c r="D707" i="2"/>
  <c r="E707" i="2" s="1"/>
  <c r="D708" i="2"/>
  <c r="F708" i="2" s="1"/>
  <c r="D709" i="2"/>
  <c r="D710" i="2"/>
  <c r="E710" i="2" s="1"/>
  <c r="D711" i="2"/>
  <c r="E711" i="2" s="1"/>
  <c r="D712" i="2"/>
  <c r="E712" i="2" s="1"/>
  <c r="D713" i="2"/>
  <c r="F713" i="2" s="1"/>
  <c r="D714" i="2"/>
  <c r="F714" i="2" s="1"/>
  <c r="D715" i="2"/>
  <c r="E715" i="2" s="1"/>
  <c r="D716" i="2"/>
  <c r="F716" i="2" s="1"/>
  <c r="D717" i="2"/>
  <c r="D718" i="2"/>
  <c r="E718" i="2" s="1"/>
  <c r="D719" i="2"/>
  <c r="E719" i="2" s="1"/>
  <c r="D720" i="2"/>
  <c r="E720" i="2" s="1"/>
  <c r="D721" i="2"/>
  <c r="F721" i="2" s="1"/>
  <c r="D722" i="2"/>
  <c r="F722" i="2" s="1"/>
  <c r="D723" i="2"/>
  <c r="E723" i="2" s="1"/>
  <c r="D724" i="2"/>
  <c r="F724" i="2" s="1"/>
  <c r="D725" i="2"/>
  <c r="D726" i="2"/>
  <c r="E726" i="2" s="1"/>
  <c r="D727" i="2"/>
  <c r="E727" i="2" s="1"/>
  <c r="D728" i="2"/>
  <c r="E728" i="2" s="1"/>
  <c r="D729" i="2"/>
  <c r="F729" i="2" s="1"/>
  <c r="D730" i="2"/>
  <c r="F730" i="2" s="1"/>
  <c r="D731" i="2"/>
  <c r="E731" i="2" s="1"/>
  <c r="D732" i="2"/>
  <c r="F732" i="2" s="1"/>
  <c r="D733" i="2"/>
  <c r="D734" i="2"/>
  <c r="E734" i="2" s="1"/>
  <c r="D735" i="2"/>
  <c r="D736" i="2"/>
  <c r="F736" i="2" s="1"/>
  <c r="D737" i="2"/>
  <c r="E737" i="2" s="1"/>
  <c r="D738" i="2"/>
  <c r="F738" i="2" s="1"/>
  <c r="D739" i="2"/>
  <c r="E739" i="2" s="1"/>
  <c r="D740" i="2"/>
  <c r="F740" i="2" s="1"/>
  <c r="D741" i="2"/>
  <c r="E741" i="2" s="1"/>
  <c r="D742" i="2"/>
  <c r="E742" i="2" s="1"/>
  <c r="D743" i="2"/>
  <c r="E743" i="2" s="1"/>
  <c r="D744" i="2"/>
  <c r="F744" i="2" s="1"/>
  <c r="D745" i="2"/>
  <c r="E745" i="2" s="1"/>
  <c r="D746" i="2"/>
  <c r="F746" i="2" s="1"/>
  <c r="D747" i="2"/>
  <c r="E747" i="2" s="1"/>
  <c r="D748" i="2"/>
  <c r="F748" i="2" s="1"/>
  <c r="D749" i="2"/>
  <c r="E749" i="2" s="1"/>
  <c r="D750" i="2"/>
  <c r="E750" i="2" s="1"/>
  <c r="D751" i="2"/>
  <c r="E751" i="2" s="1"/>
  <c r="D752" i="2"/>
  <c r="F752" i="2" s="1"/>
  <c r="D753" i="2"/>
  <c r="F753" i="2" s="1"/>
  <c r="D754" i="2"/>
  <c r="F754" i="2" s="1"/>
  <c r="D755" i="2"/>
  <c r="E755" i="2" s="1"/>
  <c r="D756" i="2"/>
  <c r="F756" i="2" s="1"/>
  <c r="D757" i="2"/>
  <c r="E757" i="2" s="1"/>
  <c r="D758" i="2"/>
  <c r="E758" i="2" s="1"/>
  <c r="D759" i="2"/>
  <c r="E759" i="2" s="1"/>
  <c r="D760" i="2"/>
  <c r="F760" i="2" s="1"/>
  <c r="D761" i="2"/>
  <c r="E761" i="2" s="1"/>
  <c r="D762" i="2"/>
  <c r="F762" i="2" s="1"/>
  <c r="D763" i="2"/>
  <c r="E763" i="2" s="1"/>
  <c r="D764" i="2"/>
  <c r="F764" i="2" s="1"/>
  <c r="D765" i="2"/>
  <c r="E765" i="2" s="1"/>
  <c r="D766" i="2"/>
  <c r="E766" i="2" s="1"/>
  <c r="D767" i="2"/>
  <c r="E767" i="2" s="1"/>
  <c r="D768" i="2"/>
  <c r="E768" i="2" s="1"/>
  <c r="D769" i="2"/>
  <c r="F769" i="2" s="1"/>
  <c r="D770" i="2"/>
  <c r="F770" i="2" s="1"/>
  <c r="D771" i="2"/>
  <c r="E771" i="2" s="1"/>
  <c r="D772" i="2"/>
  <c r="F772" i="2" s="1"/>
  <c r="D773" i="2"/>
  <c r="E773" i="2" s="1"/>
  <c r="D774" i="2"/>
  <c r="E774" i="2" s="1"/>
  <c r="D775" i="2"/>
  <c r="E775" i="2" s="1"/>
  <c r="D776" i="2"/>
  <c r="E776" i="2" s="1"/>
  <c r="D777" i="2"/>
  <c r="F777" i="2" s="1"/>
  <c r="D778" i="2"/>
  <c r="F778" i="2" s="1"/>
  <c r="D779" i="2"/>
  <c r="E779" i="2" s="1"/>
  <c r="D780" i="2"/>
  <c r="F780" i="2" s="1"/>
  <c r="D781" i="2"/>
  <c r="E781" i="2" s="1"/>
  <c r="D782" i="2"/>
  <c r="E782" i="2" s="1"/>
  <c r="D783" i="2"/>
  <c r="E783" i="2" s="1"/>
  <c r="D784" i="2"/>
  <c r="E784" i="2" s="1"/>
  <c r="D785" i="2"/>
  <c r="F785" i="2" s="1"/>
  <c r="D786" i="2"/>
  <c r="F786" i="2" s="1"/>
  <c r="D787" i="2"/>
  <c r="E787" i="2" s="1"/>
  <c r="D788" i="2"/>
  <c r="F788" i="2" s="1"/>
  <c r="D789" i="2"/>
  <c r="E789" i="2" s="1"/>
  <c r="D790" i="2"/>
  <c r="E790" i="2" s="1"/>
  <c r="D791" i="2"/>
  <c r="E791" i="2" s="1"/>
  <c r="D792" i="2"/>
  <c r="F792" i="2" s="1"/>
  <c r="D793" i="2"/>
  <c r="E793" i="2" s="1"/>
  <c r="D794" i="2"/>
  <c r="F794" i="2" s="1"/>
  <c r="D795" i="2"/>
  <c r="E795" i="2" s="1"/>
  <c r="D796" i="2"/>
  <c r="F796" i="2" s="1"/>
  <c r="D797" i="2"/>
  <c r="E797" i="2" s="1"/>
  <c r="D798" i="2"/>
  <c r="E798" i="2" s="1"/>
  <c r="D799" i="2"/>
  <c r="E799" i="2" s="1"/>
  <c r="D800" i="2"/>
  <c r="F800" i="2" s="1"/>
  <c r="D801" i="2"/>
  <c r="E801" i="2" s="1"/>
  <c r="D802" i="2"/>
  <c r="F802" i="2" s="1"/>
  <c r="D803" i="2"/>
  <c r="E803" i="2" s="1"/>
  <c r="D804" i="2"/>
  <c r="F804" i="2" s="1"/>
  <c r="D805" i="2"/>
  <c r="E805" i="2" s="1"/>
  <c r="D806" i="2"/>
  <c r="E806" i="2" s="1"/>
  <c r="D807" i="2"/>
  <c r="E807" i="2" s="1"/>
  <c r="D808" i="2"/>
  <c r="F808" i="2" s="1"/>
  <c r="D809" i="2"/>
  <c r="E809" i="2" s="1"/>
  <c r="D810" i="2"/>
  <c r="F810" i="2" s="1"/>
  <c r="D811" i="2"/>
  <c r="E811" i="2" s="1"/>
  <c r="D812" i="2"/>
  <c r="F812" i="2" s="1"/>
  <c r="D813" i="2"/>
  <c r="E813" i="2" s="1"/>
  <c r="D814" i="2"/>
  <c r="E814" i="2" s="1"/>
  <c r="D815" i="2"/>
  <c r="E815" i="2" s="1"/>
  <c r="D816" i="2"/>
  <c r="F816" i="2" s="1"/>
  <c r="D817" i="2"/>
  <c r="F817" i="2" s="1"/>
  <c r="D818" i="2"/>
  <c r="F818" i="2" s="1"/>
  <c r="D819" i="2"/>
  <c r="E819" i="2" s="1"/>
  <c r="D820" i="2"/>
  <c r="F820" i="2" s="1"/>
  <c r="D821" i="2"/>
  <c r="E821" i="2" s="1"/>
  <c r="D822" i="2"/>
  <c r="E822" i="2" s="1"/>
  <c r="D823" i="2"/>
  <c r="E823" i="2" s="1"/>
  <c r="D824" i="2"/>
  <c r="E824" i="2" s="1"/>
  <c r="D825" i="2"/>
  <c r="E825" i="2" s="1"/>
  <c r="D826" i="2"/>
  <c r="F826" i="2" s="1"/>
  <c r="D827" i="2"/>
  <c r="E827" i="2" s="1"/>
  <c r="D828" i="2"/>
  <c r="F828" i="2" s="1"/>
  <c r="D829" i="2"/>
  <c r="E829" i="2" s="1"/>
  <c r="D830" i="2"/>
  <c r="E830" i="2" s="1"/>
  <c r="D831" i="2"/>
  <c r="E831" i="2" s="1"/>
  <c r="D832" i="2"/>
  <c r="F832" i="2" s="1"/>
  <c r="D833" i="2"/>
  <c r="F833" i="2" s="1"/>
  <c r="D834" i="2"/>
  <c r="F834" i="2" s="1"/>
  <c r="D835" i="2"/>
  <c r="E835" i="2" s="1"/>
  <c r="D836" i="2"/>
  <c r="F836" i="2" s="1"/>
  <c r="D837" i="2"/>
  <c r="E837" i="2" s="1"/>
  <c r="D838" i="2"/>
  <c r="E838" i="2" s="1"/>
  <c r="D839" i="2"/>
  <c r="E839" i="2" s="1"/>
  <c r="D840" i="2"/>
  <c r="E840" i="2" s="1"/>
  <c r="D841" i="2"/>
  <c r="F841" i="2" s="1"/>
  <c r="D842" i="2"/>
  <c r="F842" i="2" s="1"/>
  <c r="D843" i="2"/>
  <c r="E843" i="2" s="1"/>
  <c r="D844" i="2"/>
  <c r="F844" i="2" s="1"/>
  <c r="D845" i="2"/>
  <c r="E845" i="2" s="1"/>
  <c r="D846" i="2"/>
  <c r="E846" i="2" s="1"/>
  <c r="D847" i="2"/>
  <c r="E847" i="2" s="1"/>
  <c r="D848" i="2"/>
  <c r="E848" i="2" s="1"/>
  <c r="D849" i="2"/>
  <c r="F849" i="2" s="1"/>
  <c r="D850" i="2"/>
  <c r="F850" i="2" s="1"/>
  <c r="D851" i="2"/>
  <c r="E851" i="2" s="1"/>
  <c r="D852" i="2"/>
  <c r="F852" i="2" s="1"/>
  <c r="D853" i="2"/>
  <c r="E853" i="2" s="1"/>
  <c r="D854" i="2"/>
  <c r="E854" i="2" s="1"/>
  <c r="D855" i="2"/>
  <c r="E855" i="2" s="1"/>
  <c r="D856" i="2"/>
  <c r="F856" i="2" s="1"/>
  <c r="D857" i="2"/>
  <c r="E857" i="2" s="1"/>
  <c r="D858" i="2"/>
  <c r="F858" i="2" s="1"/>
  <c r="D859" i="2"/>
  <c r="E859" i="2" s="1"/>
  <c r="D860" i="2"/>
  <c r="F860" i="2" s="1"/>
  <c r="D861" i="2"/>
  <c r="E861" i="2" s="1"/>
  <c r="D862" i="2"/>
  <c r="E862" i="2" s="1"/>
  <c r="D863" i="2"/>
  <c r="E863" i="2" s="1"/>
  <c r="D864" i="2"/>
  <c r="E864" i="2" s="1"/>
  <c r="D865" i="2"/>
  <c r="E865" i="2" s="1"/>
  <c r="D866" i="2"/>
  <c r="F866" i="2" s="1"/>
  <c r="D867" i="2"/>
  <c r="E867" i="2" s="1"/>
  <c r="D868" i="2"/>
  <c r="F868" i="2" s="1"/>
  <c r="D869" i="2"/>
  <c r="E869" i="2" s="1"/>
  <c r="D870" i="2"/>
  <c r="E870" i="2" s="1"/>
  <c r="D871" i="2"/>
  <c r="E871" i="2" s="1"/>
  <c r="D872" i="2"/>
  <c r="F872" i="2" s="1"/>
  <c r="D873" i="2"/>
  <c r="E873" i="2" s="1"/>
  <c r="D874" i="2"/>
  <c r="F874" i="2" s="1"/>
  <c r="D875" i="2"/>
  <c r="E875" i="2" s="1"/>
  <c r="D876" i="2"/>
  <c r="F876" i="2" s="1"/>
  <c r="D877" i="2"/>
  <c r="E877" i="2" s="1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E429" i="2" l="1"/>
  <c r="F422" i="2"/>
  <c r="F466" i="2"/>
  <c r="F864" i="2"/>
  <c r="F766" i="2"/>
  <c r="F220" i="2"/>
  <c r="E296" i="2"/>
  <c r="F289" i="2"/>
  <c r="E302" i="2"/>
  <c r="F53" i="2"/>
  <c r="F46" i="2"/>
  <c r="F121" i="2"/>
  <c r="E832" i="2"/>
  <c r="F838" i="2"/>
  <c r="F824" i="2"/>
  <c r="E478" i="2"/>
  <c r="F206" i="2"/>
  <c r="E753" i="2"/>
  <c r="E548" i="2"/>
  <c r="E729" i="2"/>
  <c r="F578" i="2"/>
  <c r="F386" i="2"/>
  <c r="F583" i="2"/>
  <c r="F514" i="2"/>
  <c r="F470" i="2"/>
  <c r="F421" i="2"/>
  <c r="E390" i="2"/>
  <c r="F264" i="2"/>
  <c r="E856" i="2"/>
  <c r="E841" i="2"/>
  <c r="E785" i="2"/>
  <c r="E778" i="2"/>
  <c r="F704" i="2"/>
  <c r="E697" i="2"/>
  <c r="F498" i="2"/>
  <c r="F321" i="2"/>
  <c r="F225" i="2"/>
  <c r="E156" i="2"/>
  <c r="F88" i="2"/>
  <c r="F741" i="2"/>
  <c r="F454" i="2"/>
  <c r="F269" i="2"/>
  <c r="E874" i="2"/>
  <c r="F861" i="2"/>
  <c r="F821" i="2"/>
  <c r="F790" i="2"/>
  <c r="F672" i="2"/>
  <c r="E665" i="2"/>
  <c r="F381" i="2"/>
  <c r="F101" i="2"/>
  <c r="E866" i="2"/>
  <c r="E826" i="2"/>
  <c r="F768" i="2"/>
  <c r="F625" i="2"/>
  <c r="F586" i="2"/>
  <c r="E488" i="2"/>
  <c r="F446" i="2"/>
  <c r="E24" i="2"/>
  <c r="F806" i="2"/>
  <c r="E800" i="2"/>
  <c r="F793" i="2"/>
  <c r="F640" i="2"/>
  <c r="F633" i="2"/>
  <c r="E564" i="2"/>
  <c r="E557" i="2"/>
  <c r="F546" i="2"/>
  <c r="F539" i="2"/>
  <c r="E533" i="2"/>
  <c r="F526" i="2"/>
  <c r="E506" i="2"/>
  <c r="F281" i="2"/>
  <c r="F262" i="2"/>
  <c r="F235" i="2"/>
  <c r="E230" i="2"/>
  <c r="F198" i="2"/>
  <c r="F138" i="2"/>
  <c r="F125" i="2"/>
  <c r="E112" i="2"/>
  <c r="E105" i="2"/>
  <c r="F29" i="2"/>
  <c r="F589" i="2"/>
  <c r="F550" i="2"/>
  <c r="F373" i="2"/>
  <c r="E312" i="2"/>
  <c r="F204" i="2"/>
  <c r="E185" i="2"/>
  <c r="F164" i="2"/>
  <c r="E22" i="2"/>
  <c r="F853" i="2"/>
  <c r="E817" i="2"/>
  <c r="E792" i="2"/>
  <c r="F774" i="2"/>
  <c r="E594" i="2"/>
  <c r="E556" i="2"/>
  <c r="F510" i="2"/>
  <c r="E490" i="2"/>
  <c r="F450" i="2"/>
  <c r="F438" i="2"/>
  <c r="E378" i="2"/>
  <c r="F366" i="2"/>
  <c r="F344" i="2"/>
  <c r="F318" i="2"/>
  <c r="F265" i="2"/>
  <c r="F254" i="2"/>
  <c r="F222" i="2"/>
  <c r="F209" i="2"/>
  <c r="F197" i="2"/>
  <c r="F158" i="2"/>
  <c r="E129" i="2"/>
  <c r="E104" i="2"/>
  <c r="F85" i="2"/>
  <c r="F78" i="2"/>
  <c r="F857" i="2"/>
  <c r="E810" i="2"/>
  <c r="E754" i="2"/>
  <c r="F749" i="2"/>
  <c r="F743" i="2"/>
  <c r="F737" i="2"/>
  <c r="F680" i="2"/>
  <c r="E673" i="2"/>
  <c r="F582" i="2"/>
  <c r="F537" i="2"/>
  <c r="F462" i="2"/>
  <c r="E388" i="2"/>
  <c r="E358" i="2"/>
  <c r="F291" i="2"/>
  <c r="F62" i="2"/>
  <c r="E33" i="2"/>
  <c r="F862" i="2"/>
  <c r="E816" i="2"/>
  <c r="E760" i="2"/>
  <c r="F615" i="2"/>
  <c r="E593" i="2"/>
  <c r="F443" i="2"/>
  <c r="E335" i="2"/>
  <c r="E310" i="2"/>
  <c r="E284" i="2"/>
  <c r="E238" i="2"/>
  <c r="E232" i="2"/>
  <c r="F214" i="2"/>
  <c r="F196" i="2"/>
  <c r="F189" i="2"/>
  <c r="F168" i="2"/>
  <c r="E128" i="2"/>
  <c r="E96" i="2"/>
  <c r="E89" i="2"/>
  <c r="E849" i="2"/>
  <c r="E842" i="2"/>
  <c r="F837" i="2"/>
  <c r="F825" i="2"/>
  <c r="F789" i="2"/>
  <c r="E752" i="2"/>
  <c r="E746" i="2"/>
  <c r="F712" i="2"/>
  <c r="E705" i="2"/>
  <c r="F648" i="2"/>
  <c r="E428" i="2"/>
  <c r="E380" i="2"/>
  <c r="F374" i="2"/>
  <c r="F333" i="2"/>
  <c r="E326" i="2"/>
  <c r="F320" i="2"/>
  <c r="F256" i="2"/>
  <c r="F172" i="2"/>
  <c r="E160" i="2"/>
  <c r="F877" i="2"/>
  <c r="F865" i="2"/>
  <c r="F830" i="2"/>
  <c r="F773" i="2"/>
  <c r="F761" i="2"/>
  <c r="F757" i="2"/>
  <c r="F638" i="2"/>
  <c r="F632" i="2"/>
  <c r="F626" i="2"/>
  <c r="F621" i="2"/>
  <c r="E602" i="2"/>
  <c r="F590" i="2"/>
  <c r="E573" i="2"/>
  <c r="E544" i="2"/>
  <c r="F509" i="2"/>
  <c r="F458" i="2"/>
  <c r="E328" i="2"/>
  <c r="F301" i="2"/>
  <c r="F285" i="2"/>
  <c r="E268" i="2"/>
  <c r="F246" i="2"/>
  <c r="E240" i="2"/>
  <c r="F193" i="2"/>
  <c r="F177" i="2"/>
  <c r="F148" i="2"/>
  <c r="F870" i="2"/>
  <c r="E850" i="2"/>
  <c r="F845" i="2"/>
  <c r="F840" i="2"/>
  <c r="E802" i="2"/>
  <c r="F798" i="2"/>
  <c r="E777" i="2"/>
  <c r="F728" i="2"/>
  <c r="E721" i="2"/>
  <c r="F696" i="2"/>
  <c r="E689" i="2"/>
  <c r="F664" i="2"/>
  <c r="E657" i="2"/>
  <c r="F614" i="2"/>
  <c r="E566" i="2"/>
  <c r="E525" i="2"/>
  <c r="F518" i="2"/>
  <c r="F513" i="2"/>
  <c r="E482" i="2"/>
  <c r="E436" i="2"/>
  <c r="F430" i="2"/>
  <c r="E420" i="2"/>
  <c r="F413" i="2"/>
  <c r="E365" i="2"/>
  <c r="E340" i="2"/>
  <c r="E305" i="2"/>
  <c r="F273" i="2"/>
  <c r="E224" i="2"/>
  <c r="E208" i="2"/>
  <c r="E188" i="2"/>
  <c r="F142" i="2"/>
  <c r="E137" i="2"/>
  <c r="F70" i="2"/>
  <c r="E64" i="2"/>
  <c r="F38" i="2"/>
  <c r="E25" i="2"/>
  <c r="F21" i="2"/>
  <c r="F854" i="2"/>
  <c r="E818" i="2"/>
  <c r="F813" i="2"/>
  <c r="F801" i="2"/>
  <c r="E786" i="2"/>
  <c r="F781" i="2"/>
  <c r="F776" i="2"/>
  <c r="E738" i="2"/>
  <c r="F720" i="2"/>
  <c r="E713" i="2"/>
  <c r="F688" i="2"/>
  <c r="E681" i="2"/>
  <c r="F656" i="2"/>
  <c r="F630" i="2"/>
  <c r="F613" i="2"/>
  <c r="E606" i="2"/>
  <c r="F571" i="2"/>
  <c r="F558" i="2"/>
  <c r="F542" i="2"/>
  <c r="E517" i="2"/>
  <c r="F507" i="2"/>
  <c r="F467" i="2"/>
  <c r="F435" i="2"/>
  <c r="E412" i="2"/>
  <c r="E405" i="2"/>
  <c r="F398" i="2"/>
  <c r="E364" i="2"/>
  <c r="E304" i="2"/>
  <c r="F293" i="2"/>
  <c r="F277" i="2"/>
  <c r="F228" i="2"/>
  <c r="F217" i="2"/>
  <c r="F212" i="2"/>
  <c r="F201" i="2"/>
  <c r="E192" i="2"/>
  <c r="F181" i="2"/>
  <c r="E152" i="2"/>
  <c r="F141" i="2"/>
  <c r="F69" i="2"/>
  <c r="E356" i="2"/>
  <c r="E343" i="2"/>
  <c r="F308" i="2"/>
  <c r="E292" i="2"/>
  <c r="E276" i="2"/>
  <c r="F248" i="2"/>
  <c r="E216" i="2"/>
  <c r="E200" i="2"/>
  <c r="F145" i="2"/>
  <c r="F134" i="2"/>
  <c r="F117" i="2"/>
  <c r="F86" i="2"/>
  <c r="E80" i="2"/>
  <c r="F54" i="2"/>
  <c r="E48" i="2"/>
  <c r="E693" i="2"/>
  <c r="F693" i="2"/>
  <c r="E661" i="2"/>
  <c r="F661" i="2"/>
  <c r="E629" i="2"/>
  <c r="F629" i="2"/>
  <c r="E872" i="2"/>
  <c r="E858" i="2"/>
  <c r="F846" i="2"/>
  <c r="E833" i="2"/>
  <c r="F829" i="2"/>
  <c r="E808" i="2"/>
  <c r="E794" i="2"/>
  <c r="F782" i="2"/>
  <c r="E769" i="2"/>
  <c r="F765" i="2"/>
  <c r="E744" i="2"/>
  <c r="E736" i="2"/>
  <c r="E717" i="2"/>
  <c r="F717" i="2"/>
  <c r="E685" i="2"/>
  <c r="F685" i="2"/>
  <c r="E653" i="2"/>
  <c r="F653" i="2"/>
  <c r="E622" i="2"/>
  <c r="F622" i="2"/>
  <c r="E610" i="2"/>
  <c r="F610" i="2"/>
  <c r="E286" i="2"/>
  <c r="F286" i="2"/>
  <c r="F144" i="2"/>
  <c r="E144" i="2"/>
  <c r="E382" i="2"/>
  <c r="F382" i="2"/>
  <c r="E323" i="2"/>
  <c r="F323" i="2"/>
  <c r="E735" i="2"/>
  <c r="F735" i="2"/>
  <c r="E709" i="2"/>
  <c r="F709" i="2"/>
  <c r="E677" i="2"/>
  <c r="F677" i="2"/>
  <c r="E126" i="2"/>
  <c r="F126" i="2"/>
  <c r="E102" i="2"/>
  <c r="F102" i="2"/>
  <c r="E637" i="2"/>
  <c r="F637" i="2"/>
  <c r="F572" i="2"/>
  <c r="E572" i="2"/>
  <c r="E502" i="2"/>
  <c r="F502" i="2"/>
  <c r="E475" i="2"/>
  <c r="F475" i="2"/>
  <c r="E352" i="2"/>
  <c r="F352" i="2"/>
  <c r="E278" i="2"/>
  <c r="F278" i="2"/>
  <c r="E341" i="2"/>
  <c r="F341" i="2"/>
  <c r="E165" i="2"/>
  <c r="F165" i="2"/>
  <c r="F65" i="2"/>
  <c r="E65" i="2"/>
  <c r="F873" i="2"/>
  <c r="F848" i="2"/>
  <c r="F814" i="2"/>
  <c r="F809" i="2"/>
  <c r="F797" i="2"/>
  <c r="F784" i="2"/>
  <c r="E762" i="2"/>
  <c r="F750" i="2"/>
  <c r="F745" i="2"/>
  <c r="F742" i="2"/>
  <c r="E733" i="2"/>
  <c r="F733" i="2"/>
  <c r="E701" i="2"/>
  <c r="F701" i="2"/>
  <c r="E669" i="2"/>
  <c r="F669" i="2"/>
  <c r="E530" i="2"/>
  <c r="F530" i="2"/>
  <c r="E494" i="2"/>
  <c r="F494" i="2"/>
  <c r="F424" i="2"/>
  <c r="E424" i="2"/>
  <c r="E370" i="2"/>
  <c r="F370" i="2"/>
  <c r="E169" i="2"/>
  <c r="F169" i="2"/>
  <c r="E645" i="2"/>
  <c r="F645" i="2"/>
  <c r="F869" i="2"/>
  <c r="E834" i="2"/>
  <c r="F822" i="2"/>
  <c r="F805" i="2"/>
  <c r="E770" i="2"/>
  <c r="F758" i="2"/>
  <c r="E618" i="2"/>
  <c r="F618" i="2"/>
  <c r="F552" i="2"/>
  <c r="E552" i="2"/>
  <c r="E357" i="2"/>
  <c r="F357" i="2"/>
  <c r="E315" i="2"/>
  <c r="F315" i="2"/>
  <c r="F81" i="2"/>
  <c r="E81" i="2"/>
  <c r="F49" i="2"/>
  <c r="E49" i="2"/>
  <c r="E725" i="2"/>
  <c r="F725" i="2"/>
  <c r="E598" i="2"/>
  <c r="F598" i="2"/>
  <c r="E486" i="2"/>
  <c r="F486" i="2"/>
  <c r="F404" i="2"/>
  <c r="E404" i="2"/>
  <c r="E270" i="2"/>
  <c r="F270" i="2"/>
  <c r="E541" i="2"/>
  <c r="F541" i="2"/>
  <c r="F444" i="2"/>
  <c r="E444" i="2"/>
  <c r="E336" i="2"/>
  <c r="F336" i="2"/>
  <c r="E190" i="2"/>
  <c r="F190" i="2"/>
  <c r="E173" i="2"/>
  <c r="F173" i="2"/>
  <c r="E161" i="2"/>
  <c r="F161" i="2"/>
  <c r="E649" i="2"/>
  <c r="E641" i="2"/>
  <c r="F579" i="2"/>
  <c r="E576" i="2"/>
  <c r="F569" i="2"/>
  <c r="E565" i="2"/>
  <c r="E549" i="2"/>
  <c r="F545" i="2"/>
  <c r="E538" i="2"/>
  <c r="E522" i="2"/>
  <c r="F499" i="2"/>
  <c r="E468" i="2"/>
  <c r="E460" i="2"/>
  <c r="E452" i="2"/>
  <c r="E448" i="2"/>
  <c r="F441" i="2"/>
  <c r="E437" i="2"/>
  <c r="F417" i="2"/>
  <c r="E396" i="2"/>
  <c r="E362" i="2"/>
  <c r="E332" i="2"/>
  <c r="E327" i="2"/>
  <c r="F307" i="2"/>
  <c r="E294" i="2"/>
  <c r="F267" i="2"/>
  <c r="E263" i="2"/>
  <c r="E260" i="2"/>
  <c r="E252" i="2"/>
  <c r="E244" i="2"/>
  <c r="E239" i="2"/>
  <c r="E236" i="2"/>
  <c r="E223" i="2"/>
  <c r="E215" i="2"/>
  <c r="E207" i="2"/>
  <c r="E199" i="2"/>
  <c r="F182" i="2"/>
  <c r="F157" i="2"/>
  <c r="E153" i="2"/>
  <c r="E140" i="2"/>
  <c r="E136" i="2"/>
  <c r="F118" i="2"/>
  <c r="E97" i="2"/>
  <c r="F77" i="2"/>
  <c r="F61" i="2"/>
  <c r="F45" i="2"/>
  <c r="E40" i="2"/>
  <c r="E30" i="2"/>
  <c r="E628" i="2"/>
  <c r="F609" i="2"/>
  <c r="F597" i="2"/>
  <c r="F574" i="2"/>
  <c r="E540" i="2"/>
  <c r="E520" i="2"/>
  <c r="F501" i="2"/>
  <c r="F493" i="2"/>
  <c r="F485" i="2"/>
  <c r="F474" i="2"/>
  <c r="F406" i="2"/>
  <c r="F394" i="2"/>
  <c r="E612" i="2"/>
  <c r="F605" i="2"/>
  <c r="F581" i="2"/>
  <c r="F563" i="2"/>
  <c r="E532" i="2"/>
  <c r="E524" i="2"/>
  <c r="E516" i="2"/>
  <c r="E512" i="2"/>
  <c r="F505" i="2"/>
  <c r="F481" i="2"/>
  <c r="F477" i="2"/>
  <c r="F414" i="2"/>
  <c r="F402" i="2"/>
  <c r="F389" i="2"/>
  <c r="F309" i="2"/>
  <c r="F288" i="2"/>
  <c r="F280" i="2"/>
  <c r="F272" i="2"/>
  <c r="F257" i="2"/>
  <c r="F249" i="2"/>
  <c r="F241" i="2"/>
  <c r="F229" i="2"/>
  <c r="F221" i="2"/>
  <c r="F213" i="2"/>
  <c r="F205" i="2"/>
  <c r="F180" i="2"/>
  <c r="E176" i="2"/>
  <c r="F120" i="2"/>
  <c r="E23" i="2"/>
  <c r="E730" i="2"/>
  <c r="F727" i="2"/>
  <c r="E722" i="2"/>
  <c r="F719" i="2"/>
  <c r="E714" i="2"/>
  <c r="F711" i="2"/>
  <c r="E706" i="2"/>
  <c r="F703" i="2"/>
  <c r="E698" i="2"/>
  <c r="F695" i="2"/>
  <c r="E690" i="2"/>
  <c r="F687" i="2"/>
  <c r="E682" i="2"/>
  <c r="F679" i="2"/>
  <c r="E674" i="2"/>
  <c r="F671" i="2"/>
  <c r="E666" i="2"/>
  <c r="F663" i="2"/>
  <c r="E658" i="2"/>
  <c r="F655" i="2"/>
  <c r="E650" i="2"/>
  <c r="F647" i="2"/>
  <c r="E642" i="2"/>
  <c r="F639" i="2"/>
  <c r="E634" i="2"/>
  <c r="F631" i="2"/>
  <c r="F627" i="2"/>
  <c r="E624" i="2"/>
  <c r="E596" i="2"/>
  <c r="F577" i="2"/>
  <c r="F570" i="2"/>
  <c r="F554" i="2"/>
  <c r="E508" i="2"/>
  <c r="F469" i="2"/>
  <c r="F461" i="2"/>
  <c r="F453" i="2"/>
  <c r="F442" i="2"/>
  <c r="F426" i="2"/>
  <c r="F418" i="2"/>
  <c r="F410" i="2"/>
  <c r="F397" i="2"/>
  <c r="E372" i="2"/>
  <c r="F349" i="2"/>
  <c r="F325" i="2"/>
  <c r="F317" i="2"/>
  <c r="E295" i="2"/>
  <c r="F261" i="2"/>
  <c r="F253" i="2"/>
  <c r="F245" i="2"/>
  <c r="F237" i="2"/>
  <c r="E184" i="2"/>
  <c r="F150" i="2"/>
  <c r="F133" i="2"/>
  <c r="E124" i="2"/>
  <c r="F110" i="2"/>
  <c r="F94" i="2"/>
  <c r="E73" i="2"/>
  <c r="E57" i="2"/>
  <c r="E41" i="2"/>
  <c r="F37" i="2"/>
  <c r="E31" i="2"/>
  <c r="F611" i="2"/>
  <c r="E608" i="2"/>
  <c r="F599" i="2"/>
  <c r="E580" i="2"/>
  <c r="F562" i="2"/>
  <c r="F534" i="2"/>
  <c r="F531" i="2"/>
  <c r="E500" i="2"/>
  <c r="E492" i="2"/>
  <c r="E484" i="2"/>
  <c r="E480" i="2"/>
  <c r="F473" i="2"/>
  <c r="F449" i="2"/>
  <c r="F445" i="2"/>
  <c r="F434" i="2"/>
  <c r="E17" i="2"/>
  <c r="F734" i="2"/>
  <c r="F726" i="2"/>
  <c r="F718" i="2"/>
  <c r="F710" i="2"/>
  <c r="F702" i="2"/>
  <c r="F694" i="2"/>
  <c r="F686" i="2"/>
  <c r="F678" i="2"/>
  <c r="F670" i="2"/>
  <c r="F662" i="2"/>
  <c r="F654" i="2"/>
  <c r="F646" i="2"/>
  <c r="F595" i="2"/>
  <c r="E592" i="2"/>
  <c r="E476" i="2"/>
  <c r="E456" i="2"/>
  <c r="E324" i="2"/>
  <c r="F316" i="2"/>
  <c r="F174" i="2"/>
  <c r="F166" i="2"/>
  <c r="F149" i="2"/>
  <c r="E132" i="2"/>
  <c r="E113" i="2"/>
  <c r="F109" i="2"/>
  <c r="F93" i="2"/>
  <c r="E72" i="2"/>
  <c r="E56" i="2"/>
  <c r="F32" i="2"/>
  <c r="E876" i="2"/>
  <c r="E868" i="2"/>
  <c r="E860" i="2"/>
  <c r="E852" i="2"/>
  <c r="E844" i="2"/>
  <c r="E836" i="2"/>
  <c r="E828" i="2"/>
  <c r="E820" i="2"/>
  <c r="E812" i="2"/>
  <c r="E804" i="2"/>
  <c r="E796" i="2"/>
  <c r="E788" i="2"/>
  <c r="E780" i="2"/>
  <c r="E772" i="2"/>
  <c r="E764" i="2"/>
  <c r="E756" i="2"/>
  <c r="E748" i="2"/>
  <c r="E740" i="2"/>
  <c r="E732" i="2"/>
  <c r="E724" i="2"/>
  <c r="E716" i="2"/>
  <c r="E708" i="2"/>
  <c r="E700" i="2"/>
  <c r="E692" i="2"/>
  <c r="E684" i="2"/>
  <c r="E676" i="2"/>
  <c r="E668" i="2"/>
  <c r="E660" i="2"/>
  <c r="E652" i="2"/>
  <c r="E644" i="2"/>
  <c r="E636" i="2"/>
  <c r="F555" i="2"/>
  <c r="F523" i="2"/>
  <c r="F491" i="2"/>
  <c r="F459" i="2"/>
  <c r="F427" i="2"/>
  <c r="E416" i="2"/>
  <c r="F416" i="2"/>
  <c r="E551" i="2"/>
  <c r="F551" i="2"/>
  <c r="E519" i="2"/>
  <c r="F519" i="2"/>
  <c r="E487" i="2"/>
  <c r="F487" i="2"/>
  <c r="E455" i="2"/>
  <c r="F455" i="2"/>
  <c r="E423" i="2"/>
  <c r="F423" i="2"/>
  <c r="F875" i="2"/>
  <c r="F867" i="2"/>
  <c r="F859" i="2"/>
  <c r="F851" i="2"/>
  <c r="F843" i="2"/>
  <c r="F835" i="2"/>
  <c r="F827" i="2"/>
  <c r="F819" i="2"/>
  <c r="F811" i="2"/>
  <c r="F803" i="2"/>
  <c r="F795" i="2"/>
  <c r="F787" i="2"/>
  <c r="F779" i="2"/>
  <c r="F771" i="2"/>
  <c r="F763" i="2"/>
  <c r="F755" i="2"/>
  <c r="F747" i="2"/>
  <c r="F739" i="2"/>
  <c r="F731" i="2"/>
  <c r="F723" i="2"/>
  <c r="F715" i="2"/>
  <c r="F707" i="2"/>
  <c r="F699" i="2"/>
  <c r="F691" i="2"/>
  <c r="F683" i="2"/>
  <c r="F675" i="2"/>
  <c r="F667" i="2"/>
  <c r="F659" i="2"/>
  <c r="F651" i="2"/>
  <c r="F643" i="2"/>
  <c r="F635" i="2"/>
  <c r="F617" i="2"/>
  <c r="F601" i="2"/>
  <c r="F585" i="2"/>
  <c r="F547" i="2"/>
  <c r="F515" i="2"/>
  <c r="F483" i="2"/>
  <c r="F451" i="2"/>
  <c r="F623" i="2"/>
  <c r="E620" i="2"/>
  <c r="F607" i="2"/>
  <c r="E604" i="2"/>
  <c r="F591" i="2"/>
  <c r="E588" i="2"/>
  <c r="E575" i="2"/>
  <c r="F575" i="2"/>
  <c r="E568" i="2"/>
  <c r="F561" i="2"/>
  <c r="E543" i="2"/>
  <c r="F543" i="2"/>
  <c r="E536" i="2"/>
  <c r="F529" i="2"/>
  <c r="E511" i="2"/>
  <c r="F511" i="2"/>
  <c r="E504" i="2"/>
  <c r="F497" i="2"/>
  <c r="E479" i="2"/>
  <c r="F479" i="2"/>
  <c r="E472" i="2"/>
  <c r="F465" i="2"/>
  <c r="E447" i="2"/>
  <c r="F447" i="2"/>
  <c r="E440" i="2"/>
  <c r="F433" i="2"/>
  <c r="E376" i="2"/>
  <c r="F376" i="2"/>
  <c r="E384" i="2"/>
  <c r="F384" i="2"/>
  <c r="F619" i="2"/>
  <c r="E616" i="2"/>
  <c r="F603" i="2"/>
  <c r="E600" i="2"/>
  <c r="F587" i="2"/>
  <c r="E584" i="2"/>
  <c r="E567" i="2"/>
  <c r="F567" i="2"/>
  <c r="E560" i="2"/>
  <c r="F553" i="2"/>
  <c r="E535" i="2"/>
  <c r="F535" i="2"/>
  <c r="E528" i="2"/>
  <c r="F521" i="2"/>
  <c r="E503" i="2"/>
  <c r="F503" i="2"/>
  <c r="E496" i="2"/>
  <c r="F489" i="2"/>
  <c r="E471" i="2"/>
  <c r="F471" i="2"/>
  <c r="E464" i="2"/>
  <c r="F457" i="2"/>
  <c r="E439" i="2"/>
  <c r="F439" i="2"/>
  <c r="E432" i="2"/>
  <c r="F425" i="2"/>
  <c r="E392" i="2"/>
  <c r="F392" i="2"/>
  <c r="F871" i="2"/>
  <c r="F863" i="2"/>
  <c r="F855" i="2"/>
  <c r="F847" i="2"/>
  <c r="F839" i="2"/>
  <c r="F831" i="2"/>
  <c r="F823" i="2"/>
  <c r="F815" i="2"/>
  <c r="F807" i="2"/>
  <c r="F799" i="2"/>
  <c r="F791" i="2"/>
  <c r="F783" i="2"/>
  <c r="F775" i="2"/>
  <c r="F767" i="2"/>
  <c r="F759" i="2"/>
  <c r="F751" i="2"/>
  <c r="E400" i="2"/>
  <c r="F400" i="2"/>
  <c r="E559" i="2"/>
  <c r="F559" i="2"/>
  <c r="E527" i="2"/>
  <c r="F527" i="2"/>
  <c r="E495" i="2"/>
  <c r="F495" i="2"/>
  <c r="E463" i="2"/>
  <c r="F463" i="2"/>
  <c r="E431" i="2"/>
  <c r="F431" i="2"/>
  <c r="E408" i="2"/>
  <c r="F408" i="2"/>
  <c r="F415" i="2"/>
  <c r="F407" i="2"/>
  <c r="F399" i="2"/>
  <c r="F391" i="2"/>
  <c r="F383" i="2"/>
  <c r="F375" i="2"/>
  <c r="F367" i="2"/>
  <c r="F359" i="2"/>
  <c r="F353" i="2"/>
  <c r="F350" i="2"/>
  <c r="F347" i="2"/>
  <c r="F337" i="2"/>
  <c r="F334" i="2"/>
  <c r="F331" i="2"/>
  <c r="E311" i="2"/>
  <c r="F297" i="2"/>
  <c r="E234" i="2"/>
  <c r="F234" i="2"/>
  <c r="E226" i="2"/>
  <c r="F226" i="2"/>
  <c r="E218" i="2"/>
  <c r="F218" i="2"/>
  <c r="E210" i="2"/>
  <c r="F210" i="2"/>
  <c r="E202" i="2"/>
  <c r="F202" i="2"/>
  <c r="E135" i="2"/>
  <c r="F135" i="2"/>
  <c r="E314" i="2"/>
  <c r="F314" i="2"/>
  <c r="E287" i="2"/>
  <c r="E266" i="2"/>
  <c r="F266" i="2"/>
  <c r="F259" i="2"/>
  <c r="E255" i="2"/>
  <c r="F233" i="2"/>
  <c r="E143" i="2"/>
  <c r="F143" i="2"/>
  <c r="F409" i="2"/>
  <c r="F401" i="2"/>
  <c r="F393" i="2"/>
  <c r="F385" i="2"/>
  <c r="F377" i="2"/>
  <c r="F369" i="2"/>
  <c r="F361" i="2"/>
  <c r="F313" i="2"/>
  <c r="F300" i="2"/>
  <c r="E290" i="2"/>
  <c r="F290" i="2"/>
  <c r="E151" i="2"/>
  <c r="F151" i="2"/>
  <c r="E346" i="2"/>
  <c r="F346" i="2"/>
  <c r="E330" i="2"/>
  <c r="F330" i="2"/>
  <c r="E303" i="2"/>
  <c r="F283" i="2"/>
  <c r="E279" i="2"/>
  <c r="E258" i="2"/>
  <c r="F258" i="2"/>
  <c r="F251" i="2"/>
  <c r="E247" i="2"/>
  <c r="E159" i="2"/>
  <c r="F159" i="2"/>
  <c r="F419" i="2"/>
  <c r="F411" i="2"/>
  <c r="F403" i="2"/>
  <c r="F395" i="2"/>
  <c r="F387" i="2"/>
  <c r="F379" i="2"/>
  <c r="F371" i="2"/>
  <c r="F363" i="2"/>
  <c r="F355" i="2"/>
  <c r="F345" i="2"/>
  <c r="F342" i="2"/>
  <c r="F339" i="2"/>
  <c r="F329" i="2"/>
  <c r="E306" i="2"/>
  <c r="F306" i="2"/>
  <c r="E175" i="2"/>
  <c r="F175" i="2"/>
  <c r="E167" i="2"/>
  <c r="F167" i="2"/>
  <c r="F368" i="2"/>
  <c r="F360" i="2"/>
  <c r="F348" i="2"/>
  <c r="E319" i="2"/>
  <c r="F299" i="2"/>
  <c r="E282" i="2"/>
  <c r="F282" i="2"/>
  <c r="F275" i="2"/>
  <c r="E271" i="2"/>
  <c r="E250" i="2"/>
  <c r="F250" i="2"/>
  <c r="F243" i="2"/>
  <c r="E231" i="2"/>
  <c r="E183" i="2"/>
  <c r="F183" i="2"/>
  <c r="E351" i="2"/>
  <c r="E322" i="2"/>
  <c r="F322" i="2"/>
  <c r="E191" i="2"/>
  <c r="F191" i="2"/>
  <c r="E127" i="2"/>
  <c r="F127" i="2"/>
  <c r="E354" i="2"/>
  <c r="F354" i="2"/>
  <c r="E338" i="2"/>
  <c r="F338" i="2"/>
  <c r="E298" i="2"/>
  <c r="F298" i="2"/>
  <c r="E274" i="2"/>
  <c r="F274" i="2"/>
  <c r="E242" i="2"/>
  <c r="F242" i="2"/>
  <c r="F227" i="2"/>
  <c r="E227" i="2"/>
  <c r="F219" i="2"/>
  <c r="E219" i="2"/>
  <c r="F211" i="2"/>
  <c r="E211" i="2"/>
  <c r="F203" i="2"/>
  <c r="E203" i="2"/>
  <c r="F195" i="2"/>
  <c r="E195" i="2"/>
  <c r="E187" i="2"/>
  <c r="E179" i="2"/>
  <c r="E171" i="2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35" i="2"/>
  <c r="E27" i="2"/>
  <c r="E19" i="2"/>
  <c r="F194" i="2"/>
  <c r="F186" i="2"/>
  <c r="F178" i="2"/>
  <c r="F170" i="2"/>
  <c r="F162" i="2"/>
  <c r="F154" i="2"/>
  <c r="F146" i="2"/>
  <c r="F130" i="2"/>
  <c r="F122" i="2"/>
  <c r="F114" i="2"/>
  <c r="F106" i="2"/>
  <c r="F98" i="2"/>
  <c r="F90" i="2"/>
  <c r="F82" i="2"/>
  <c r="F74" i="2"/>
  <c r="F66" i="2"/>
  <c r="F58" i="2"/>
  <c r="F50" i="2"/>
  <c r="F42" i="2"/>
  <c r="F34" i="2"/>
  <c r="X34" i="2" s="1"/>
  <c r="F26" i="2"/>
  <c r="F18" i="2"/>
  <c r="F119" i="2"/>
  <c r="F111" i="2"/>
  <c r="F103" i="2"/>
  <c r="F95" i="2"/>
  <c r="F87" i="2"/>
  <c r="F79" i="2"/>
  <c r="F71" i="2"/>
  <c r="F63" i="2"/>
  <c r="F55" i="2"/>
  <c r="F47" i="2"/>
  <c r="F39" i="2"/>
  <c r="F116" i="2"/>
  <c r="F108" i="2"/>
  <c r="F100" i="2"/>
  <c r="F92" i="2"/>
  <c r="F84" i="2"/>
  <c r="F76" i="2"/>
  <c r="F68" i="2"/>
  <c r="F60" i="2"/>
  <c r="F52" i="2"/>
  <c r="F44" i="2"/>
  <c r="F36" i="2"/>
  <c r="F28" i="2"/>
  <c r="F20" i="2"/>
  <c r="X20" i="2" s="1"/>
  <c r="D16" i="2" l="1"/>
  <c r="F16" i="2" s="1"/>
  <c r="J87" i="2"/>
  <c r="K87" i="2" s="1"/>
  <c r="J95" i="2"/>
  <c r="K95" i="2" s="1"/>
  <c r="J96" i="2"/>
  <c r="K96" i="2" s="1"/>
  <c r="O134" i="2"/>
  <c r="P142" i="2"/>
  <c r="P174" i="2"/>
  <c r="O254" i="2"/>
  <c r="O262" i="2"/>
  <c r="P302" i="2"/>
  <c r="O350" i="2"/>
  <c r="O374" i="2"/>
  <c r="P414" i="2"/>
  <c r="P422" i="2"/>
  <c r="P430" i="2"/>
  <c r="P502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N90" i="2"/>
  <c r="N9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J57" i="2"/>
  <c r="K57" i="2" s="1"/>
  <c r="J73" i="2"/>
  <c r="K73" i="2" s="1"/>
  <c r="J77" i="2"/>
  <c r="K77" i="2" s="1"/>
  <c r="I17" i="2"/>
  <c r="I18" i="2"/>
  <c r="I19" i="2"/>
  <c r="I20" i="2"/>
  <c r="I21" i="2"/>
  <c r="I22" i="2"/>
  <c r="I23" i="2"/>
  <c r="I24" i="2"/>
  <c r="I25" i="2"/>
  <c r="I26" i="2"/>
  <c r="I27" i="2"/>
  <c r="I28" i="2"/>
  <c r="S28" i="2"/>
  <c r="I29" i="2"/>
  <c r="S29" i="2"/>
  <c r="I30" i="2"/>
  <c r="S30" i="2"/>
  <c r="I31" i="2"/>
  <c r="S31" i="2"/>
  <c r="I32" i="2"/>
  <c r="S32" i="2"/>
  <c r="I33" i="2"/>
  <c r="S33" i="2"/>
  <c r="I34" i="2"/>
  <c r="S34" i="2"/>
  <c r="I35" i="2"/>
  <c r="S35" i="2"/>
  <c r="I36" i="2"/>
  <c r="S36" i="2"/>
  <c r="I37" i="2"/>
  <c r="S37" i="2"/>
  <c r="I38" i="2"/>
  <c r="S38" i="2"/>
  <c r="I39" i="2"/>
  <c r="S39" i="2"/>
  <c r="I40" i="2"/>
  <c r="S40" i="2"/>
  <c r="I41" i="2"/>
  <c r="S41" i="2"/>
  <c r="I42" i="2"/>
  <c r="S42" i="2"/>
  <c r="I43" i="2"/>
  <c r="J43" i="2"/>
  <c r="K43" i="2" s="1"/>
  <c r="I44" i="2"/>
  <c r="S44" i="2"/>
  <c r="I45" i="2"/>
  <c r="S45" i="2"/>
  <c r="J46" i="2"/>
  <c r="K46" i="2" s="1"/>
  <c r="I46" i="2"/>
  <c r="S46" i="2"/>
  <c r="I47" i="2"/>
  <c r="S47" i="2"/>
  <c r="I48" i="2"/>
  <c r="S48" i="2"/>
  <c r="I49" i="2"/>
  <c r="S49" i="2"/>
  <c r="I50" i="2"/>
  <c r="S50" i="2"/>
  <c r="I51" i="2"/>
  <c r="S51" i="2"/>
  <c r="I52" i="2"/>
  <c r="S52" i="2"/>
  <c r="I53" i="2"/>
  <c r="S53" i="2"/>
  <c r="I54" i="2"/>
  <c r="S54" i="2"/>
  <c r="I55" i="2"/>
  <c r="S55" i="2"/>
  <c r="I56" i="2"/>
  <c r="S56" i="2"/>
  <c r="I57" i="2"/>
  <c r="S57" i="2"/>
  <c r="I58" i="2"/>
  <c r="S58" i="2"/>
  <c r="I59" i="2"/>
  <c r="S59" i="2"/>
  <c r="I60" i="2"/>
  <c r="S60" i="2"/>
  <c r="I61" i="2"/>
  <c r="S61" i="2"/>
  <c r="I62" i="2"/>
  <c r="S62" i="2"/>
  <c r="I63" i="2"/>
  <c r="S63" i="2"/>
  <c r="I64" i="2"/>
  <c r="S64" i="2"/>
  <c r="I65" i="2"/>
  <c r="S65" i="2"/>
  <c r="I66" i="2"/>
  <c r="S66" i="2"/>
  <c r="I67" i="2"/>
  <c r="S67" i="2"/>
  <c r="I68" i="2"/>
  <c r="S68" i="2"/>
  <c r="I69" i="2"/>
  <c r="S69" i="2"/>
  <c r="I70" i="2"/>
  <c r="S70" i="2"/>
  <c r="I71" i="2"/>
  <c r="S71" i="2"/>
  <c r="I72" i="2"/>
  <c r="S72" i="2"/>
  <c r="I73" i="2"/>
  <c r="S73" i="2"/>
  <c r="I74" i="2"/>
  <c r="S74" i="2"/>
  <c r="I75" i="2"/>
  <c r="I76" i="2"/>
  <c r="S76" i="2"/>
  <c r="I77" i="2"/>
  <c r="S77" i="2"/>
  <c r="I78" i="2"/>
  <c r="S78" i="2"/>
  <c r="I79" i="2"/>
  <c r="J79" i="2"/>
  <c r="K79" i="2" s="1"/>
  <c r="S79" i="2"/>
  <c r="I80" i="2"/>
  <c r="S80" i="2"/>
  <c r="I81" i="2"/>
  <c r="S81" i="2"/>
  <c r="I82" i="2"/>
  <c r="S82" i="2"/>
  <c r="I83" i="2"/>
  <c r="S83" i="2"/>
  <c r="I84" i="2"/>
  <c r="S84" i="2"/>
  <c r="I85" i="2"/>
  <c r="S85" i="2"/>
  <c r="I86" i="2"/>
  <c r="J86" i="2"/>
  <c r="K86" i="2"/>
  <c r="M86" i="2"/>
  <c r="N86" i="2"/>
  <c r="S86" i="2"/>
  <c r="I87" i="2"/>
  <c r="M87" i="2" s="1"/>
  <c r="S87" i="2"/>
  <c r="I88" i="2"/>
  <c r="M88" i="2" s="1"/>
  <c r="J88" i="2"/>
  <c r="K88" i="2" s="1"/>
  <c r="S88" i="2"/>
  <c r="I89" i="2"/>
  <c r="N89" i="2" s="1"/>
  <c r="J89" i="2"/>
  <c r="K89" i="2" s="1"/>
  <c r="M89" i="2"/>
  <c r="S89" i="2"/>
  <c r="I90" i="2"/>
  <c r="M90" i="2" s="1"/>
  <c r="J90" i="2"/>
  <c r="K90" i="2" s="1"/>
  <c r="S90" i="2"/>
  <c r="I91" i="2"/>
  <c r="J91" i="2"/>
  <c r="K91" i="2" s="1"/>
  <c r="M91" i="2"/>
  <c r="N91" i="2"/>
  <c r="S91" i="2"/>
  <c r="I92" i="2"/>
  <c r="M92" i="2" s="1"/>
  <c r="J92" i="2"/>
  <c r="K92" i="2" s="1"/>
  <c r="S92" i="2"/>
  <c r="I93" i="2"/>
  <c r="M93" i="2" s="1"/>
  <c r="J93" i="2"/>
  <c r="K93" i="2"/>
  <c r="P93" i="2" s="1"/>
  <c r="N93" i="2"/>
  <c r="S93" i="2"/>
  <c r="I94" i="2"/>
  <c r="L94" i="2" s="1"/>
  <c r="J94" i="2"/>
  <c r="K94" i="2"/>
  <c r="M94" i="2"/>
  <c r="N94" i="2"/>
  <c r="S94" i="2"/>
  <c r="I95" i="2"/>
  <c r="M95" i="2" s="1"/>
  <c r="S95" i="2"/>
  <c r="I96" i="2"/>
  <c r="M96" i="2" s="1"/>
  <c r="S96" i="2"/>
  <c r="I97" i="2"/>
  <c r="M97" i="2" s="1"/>
  <c r="J97" i="2"/>
  <c r="K97" i="2" s="1"/>
  <c r="S97" i="2"/>
  <c r="I98" i="2"/>
  <c r="N98" i="2" s="1"/>
  <c r="J98" i="2"/>
  <c r="K98" i="2"/>
  <c r="M98" i="2"/>
  <c r="S98" i="2"/>
  <c r="I99" i="2"/>
  <c r="J99" i="2"/>
  <c r="K99" i="2" s="1"/>
  <c r="P99" i="2" s="1"/>
  <c r="M99" i="2"/>
  <c r="N99" i="2"/>
  <c r="S99" i="2"/>
  <c r="I100" i="2"/>
  <c r="M100" i="2" s="1"/>
  <c r="J100" i="2"/>
  <c r="K100" i="2" s="1"/>
  <c r="S100" i="2"/>
  <c r="I101" i="2"/>
  <c r="M101" i="2" s="1"/>
  <c r="J101" i="2"/>
  <c r="K101" i="2" s="1"/>
  <c r="I102" i="2"/>
  <c r="M102" i="2" s="1"/>
  <c r="J102" i="2"/>
  <c r="K102" i="2" s="1"/>
  <c r="S102" i="2"/>
  <c r="I103" i="2"/>
  <c r="M103" i="2"/>
  <c r="N103" i="2"/>
  <c r="S103" i="2"/>
  <c r="I104" i="2"/>
  <c r="J104" i="2"/>
  <c r="K104" i="2"/>
  <c r="M104" i="2"/>
  <c r="N104" i="2"/>
  <c r="S104" i="2"/>
  <c r="P105" i="2"/>
  <c r="I105" i="2"/>
  <c r="J105" i="2"/>
  <c r="K105" i="2"/>
  <c r="M105" i="2"/>
  <c r="N105" i="2"/>
  <c r="S105" i="2"/>
  <c r="I106" i="2"/>
  <c r="L106" i="2" s="1"/>
  <c r="J106" i="2"/>
  <c r="K106" i="2"/>
  <c r="M106" i="2"/>
  <c r="N106" i="2"/>
  <c r="S106" i="2"/>
  <c r="I107" i="2"/>
  <c r="J107" i="2"/>
  <c r="K107" i="2"/>
  <c r="M107" i="2"/>
  <c r="N107" i="2"/>
  <c r="S107" i="2"/>
  <c r="I108" i="2"/>
  <c r="J108" i="2"/>
  <c r="K108" i="2"/>
  <c r="M108" i="2"/>
  <c r="N108" i="2"/>
  <c r="S108" i="2"/>
  <c r="I109" i="2"/>
  <c r="J109" i="2"/>
  <c r="K109" i="2"/>
  <c r="M109" i="2"/>
  <c r="N109" i="2"/>
  <c r="S109" i="2"/>
  <c r="I110" i="2"/>
  <c r="J110" i="2"/>
  <c r="K110" i="2"/>
  <c r="M110" i="2"/>
  <c r="N110" i="2"/>
  <c r="S110" i="2"/>
  <c r="I111" i="2"/>
  <c r="J111" i="2"/>
  <c r="K111" i="2"/>
  <c r="M111" i="2"/>
  <c r="N111" i="2"/>
  <c r="S111" i="2"/>
  <c r="I112" i="2"/>
  <c r="J112" i="2"/>
  <c r="K112" i="2"/>
  <c r="M112" i="2"/>
  <c r="N112" i="2"/>
  <c r="S112" i="2"/>
  <c r="I113" i="2"/>
  <c r="J113" i="2"/>
  <c r="K113" i="2"/>
  <c r="M113" i="2"/>
  <c r="N113" i="2"/>
  <c r="S113" i="2"/>
  <c r="I114" i="2"/>
  <c r="J114" i="2"/>
  <c r="K114" i="2"/>
  <c r="M114" i="2"/>
  <c r="N114" i="2"/>
  <c r="S114" i="2"/>
  <c r="I115" i="2"/>
  <c r="J115" i="2"/>
  <c r="K115" i="2"/>
  <c r="M115" i="2"/>
  <c r="N115" i="2"/>
  <c r="S115" i="2"/>
  <c r="I116" i="2"/>
  <c r="J116" i="2"/>
  <c r="K116" i="2"/>
  <c r="M116" i="2"/>
  <c r="N116" i="2"/>
  <c r="S116" i="2"/>
  <c r="I117" i="2"/>
  <c r="J117" i="2"/>
  <c r="K117" i="2"/>
  <c r="M117" i="2"/>
  <c r="N117" i="2"/>
  <c r="S117" i="2"/>
  <c r="I118" i="2"/>
  <c r="J118" i="2"/>
  <c r="K118" i="2"/>
  <c r="M118" i="2"/>
  <c r="N118" i="2"/>
  <c r="S118" i="2"/>
  <c r="I119" i="2"/>
  <c r="J119" i="2"/>
  <c r="K119" i="2"/>
  <c r="M119" i="2"/>
  <c r="N119" i="2"/>
  <c r="S119" i="2"/>
  <c r="I120" i="2"/>
  <c r="J120" i="2"/>
  <c r="K120" i="2"/>
  <c r="M120" i="2"/>
  <c r="N120" i="2"/>
  <c r="S120" i="2"/>
  <c r="I121" i="2"/>
  <c r="J121" i="2"/>
  <c r="K121" i="2"/>
  <c r="M121" i="2"/>
  <c r="N121" i="2"/>
  <c r="S121" i="2"/>
  <c r="I122" i="2"/>
  <c r="J122" i="2"/>
  <c r="K122" i="2"/>
  <c r="M122" i="2"/>
  <c r="N122" i="2"/>
  <c r="S122" i="2"/>
  <c r="I123" i="2"/>
  <c r="J123" i="2"/>
  <c r="K123" i="2"/>
  <c r="M123" i="2"/>
  <c r="N123" i="2"/>
  <c r="S123" i="2"/>
  <c r="I124" i="2"/>
  <c r="J124" i="2"/>
  <c r="K124" i="2"/>
  <c r="M124" i="2"/>
  <c r="N124" i="2"/>
  <c r="S124" i="2"/>
  <c r="I125" i="2"/>
  <c r="J125" i="2"/>
  <c r="K125" i="2"/>
  <c r="M125" i="2"/>
  <c r="N125" i="2"/>
  <c r="S125" i="2"/>
  <c r="I126" i="2"/>
  <c r="J126" i="2"/>
  <c r="K126" i="2"/>
  <c r="M126" i="2"/>
  <c r="N126" i="2"/>
  <c r="S126" i="2"/>
  <c r="I127" i="2"/>
  <c r="J127" i="2"/>
  <c r="K127" i="2"/>
  <c r="M127" i="2"/>
  <c r="N127" i="2"/>
  <c r="S127" i="2"/>
  <c r="I128" i="2"/>
  <c r="J128" i="2"/>
  <c r="K128" i="2"/>
  <c r="M128" i="2"/>
  <c r="N128" i="2"/>
  <c r="S128" i="2"/>
  <c r="I129" i="2"/>
  <c r="J129" i="2"/>
  <c r="K129" i="2"/>
  <c r="M129" i="2"/>
  <c r="N129" i="2"/>
  <c r="S129" i="2"/>
  <c r="I130" i="2"/>
  <c r="L130" i="2" s="1"/>
  <c r="J130" i="2"/>
  <c r="K130" i="2"/>
  <c r="M130" i="2"/>
  <c r="N130" i="2"/>
  <c r="S130" i="2"/>
  <c r="I131" i="2"/>
  <c r="J131" i="2"/>
  <c r="K131" i="2"/>
  <c r="M131" i="2"/>
  <c r="N131" i="2"/>
  <c r="S131" i="2"/>
  <c r="I132" i="2"/>
  <c r="J132" i="2"/>
  <c r="K132" i="2"/>
  <c r="M132" i="2"/>
  <c r="N132" i="2"/>
  <c r="S132" i="2"/>
  <c r="I133" i="2"/>
  <c r="J133" i="2"/>
  <c r="K133" i="2"/>
  <c r="M133" i="2"/>
  <c r="N133" i="2"/>
  <c r="S133" i="2"/>
  <c r="I134" i="2"/>
  <c r="J134" i="2"/>
  <c r="K134" i="2"/>
  <c r="M134" i="2"/>
  <c r="N134" i="2"/>
  <c r="S134" i="2"/>
  <c r="I135" i="2"/>
  <c r="J135" i="2"/>
  <c r="K135" i="2"/>
  <c r="M135" i="2"/>
  <c r="N135" i="2"/>
  <c r="S135" i="2"/>
  <c r="I136" i="2"/>
  <c r="J136" i="2"/>
  <c r="K136" i="2"/>
  <c r="M136" i="2"/>
  <c r="N136" i="2"/>
  <c r="S136" i="2"/>
  <c r="I137" i="2"/>
  <c r="J137" i="2"/>
  <c r="K137" i="2"/>
  <c r="M137" i="2"/>
  <c r="N137" i="2"/>
  <c r="S137" i="2"/>
  <c r="I138" i="2"/>
  <c r="L138" i="2" s="1"/>
  <c r="J138" i="2"/>
  <c r="K138" i="2"/>
  <c r="M138" i="2"/>
  <c r="N138" i="2"/>
  <c r="S138" i="2"/>
  <c r="I139" i="2"/>
  <c r="J139" i="2"/>
  <c r="K139" i="2"/>
  <c r="M139" i="2"/>
  <c r="N139" i="2"/>
  <c r="S139" i="2"/>
  <c r="I140" i="2"/>
  <c r="J140" i="2"/>
  <c r="K140" i="2"/>
  <c r="M140" i="2"/>
  <c r="N140" i="2"/>
  <c r="S140" i="2"/>
  <c r="I141" i="2"/>
  <c r="J141" i="2"/>
  <c r="K141" i="2"/>
  <c r="M141" i="2"/>
  <c r="N141" i="2"/>
  <c r="S141" i="2"/>
  <c r="I142" i="2"/>
  <c r="J142" i="2"/>
  <c r="K142" i="2"/>
  <c r="M142" i="2"/>
  <c r="N142" i="2"/>
  <c r="S142" i="2"/>
  <c r="I143" i="2"/>
  <c r="J143" i="2"/>
  <c r="K143" i="2"/>
  <c r="M143" i="2"/>
  <c r="N143" i="2"/>
  <c r="S143" i="2"/>
  <c r="I144" i="2"/>
  <c r="J144" i="2"/>
  <c r="K144" i="2"/>
  <c r="M144" i="2"/>
  <c r="N144" i="2"/>
  <c r="S144" i="2"/>
  <c r="I145" i="2"/>
  <c r="J145" i="2"/>
  <c r="K145" i="2"/>
  <c r="M145" i="2"/>
  <c r="N145" i="2"/>
  <c r="S145" i="2"/>
  <c r="I146" i="2"/>
  <c r="J146" i="2"/>
  <c r="K146" i="2"/>
  <c r="M146" i="2"/>
  <c r="N146" i="2"/>
  <c r="S146" i="2"/>
  <c r="I147" i="2"/>
  <c r="J147" i="2"/>
  <c r="K147" i="2"/>
  <c r="M147" i="2"/>
  <c r="N147" i="2"/>
  <c r="S147" i="2"/>
  <c r="I148" i="2"/>
  <c r="J148" i="2"/>
  <c r="K148" i="2"/>
  <c r="M148" i="2"/>
  <c r="N148" i="2"/>
  <c r="S148" i="2"/>
  <c r="I149" i="2"/>
  <c r="J149" i="2"/>
  <c r="K149" i="2"/>
  <c r="M149" i="2"/>
  <c r="N149" i="2"/>
  <c r="S149" i="2"/>
  <c r="I150" i="2"/>
  <c r="J150" i="2"/>
  <c r="K150" i="2"/>
  <c r="M150" i="2"/>
  <c r="N150" i="2"/>
  <c r="S150" i="2"/>
  <c r="I151" i="2"/>
  <c r="J151" i="2"/>
  <c r="K151" i="2"/>
  <c r="M151" i="2"/>
  <c r="N151" i="2"/>
  <c r="S151" i="2"/>
  <c r="I152" i="2"/>
  <c r="J152" i="2"/>
  <c r="K152" i="2"/>
  <c r="M152" i="2"/>
  <c r="N152" i="2"/>
  <c r="S152" i="2"/>
  <c r="I153" i="2"/>
  <c r="J153" i="2"/>
  <c r="K153" i="2"/>
  <c r="M153" i="2"/>
  <c r="N153" i="2"/>
  <c r="S153" i="2"/>
  <c r="I154" i="2"/>
  <c r="J154" i="2"/>
  <c r="K154" i="2"/>
  <c r="M154" i="2"/>
  <c r="N154" i="2"/>
  <c r="S154" i="2"/>
  <c r="I155" i="2"/>
  <c r="J155" i="2"/>
  <c r="K155" i="2"/>
  <c r="M155" i="2"/>
  <c r="N155" i="2"/>
  <c r="S155" i="2"/>
  <c r="I156" i="2"/>
  <c r="J156" i="2"/>
  <c r="K156" i="2"/>
  <c r="M156" i="2"/>
  <c r="N156" i="2"/>
  <c r="S156" i="2"/>
  <c r="I157" i="2"/>
  <c r="J157" i="2"/>
  <c r="K157" i="2"/>
  <c r="M157" i="2"/>
  <c r="N157" i="2"/>
  <c r="S157" i="2"/>
  <c r="I158" i="2"/>
  <c r="J158" i="2"/>
  <c r="K158" i="2"/>
  <c r="M158" i="2"/>
  <c r="N158" i="2"/>
  <c r="S158" i="2"/>
  <c r="I159" i="2"/>
  <c r="J159" i="2"/>
  <c r="K159" i="2"/>
  <c r="M159" i="2"/>
  <c r="N159" i="2"/>
  <c r="S159" i="2"/>
  <c r="I160" i="2"/>
  <c r="J160" i="2"/>
  <c r="K160" i="2"/>
  <c r="M160" i="2"/>
  <c r="N160" i="2"/>
  <c r="S160" i="2"/>
  <c r="I161" i="2"/>
  <c r="J161" i="2"/>
  <c r="K161" i="2"/>
  <c r="M161" i="2"/>
  <c r="N161" i="2"/>
  <c r="S161" i="2"/>
  <c r="I162" i="2"/>
  <c r="J162" i="2"/>
  <c r="K162" i="2"/>
  <c r="M162" i="2"/>
  <c r="N162" i="2"/>
  <c r="S162" i="2"/>
  <c r="O163" i="2"/>
  <c r="I163" i="2"/>
  <c r="J163" i="2"/>
  <c r="K163" i="2"/>
  <c r="M163" i="2"/>
  <c r="N163" i="2"/>
  <c r="S163" i="2"/>
  <c r="I164" i="2"/>
  <c r="J164" i="2"/>
  <c r="K164" i="2"/>
  <c r="M164" i="2"/>
  <c r="N164" i="2"/>
  <c r="S164" i="2"/>
  <c r="I165" i="2"/>
  <c r="J165" i="2"/>
  <c r="K165" i="2"/>
  <c r="M165" i="2"/>
  <c r="N165" i="2"/>
  <c r="S165" i="2"/>
  <c r="I166" i="2"/>
  <c r="J166" i="2"/>
  <c r="K166" i="2"/>
  <c r="M166" i="2"/>
  <c r="N166" i="2"/>
  <c r="S166" i="2"/>
  <c r="O167" i="2"/>
  <c r="I167" i="2"/>
  <c r="J167" i="2"/>
  <c r="K167" i="2"/>
  <c r="M167" i="2"/>
  <c r="N167" i="2"/>
  <c r="S167" i="2"/>
  <c r="I168" i="2"/>
  <c r="J168" i="2"/>
  <c r="K168" i="2"/>
  <c r="M168" i="2"/>
  <c r="N168" i="2"/>
  <c r="S168" i="2"/>
  <c r="O169" i="2"/>
  <c r="I169" i="2"/>
  <c r="J169" i="2"/>
  <c r="K169" i="2"/>
  <c r="M169" i="2"/>
  <c r="N169" i="2"/>
  <c r="S169" i="2"/>
  <c r="I170" i="2"/>
  <c r="J170" i="2"/>
  <c r="K170" i="2"/>
  <c r="M170" i="2"/>
  <c r="N170" i="2"/>
  <c r="S170" i="2"/>
  <c r="I171" i="2"/>
  <c r="J171" i="2"/>
  <c r="K171" i="2"/>
  <c r="M171" i="2"/>
  <c r="N171" i="2"/>
  <c r="S171" i="2"/>
  <c r="I172" i="2"/>
  <c r="J172" i="2"/>
  <c r="K172" i="2"/>
  <c r="M172" i="2"/>
  <c r="N172" i="2"/>
  <c r="S172" i="2"/>
  <c r="I173" i="2"/>
  <c r="J173" i="2"/>
  <c r="K173" i="2"/>
  <c r="M173" i="2"/>
  <c r="N173" i="2"/>
  <c r="S173" i="2"/>
  <c r="I174" i="2"/>
  <c r="J174" i="2"/>
  <c r="K174" i="2"/>
  <c r="M174" i="2"/>
  <c r="N174" i="2"/>
  <c r="S174" i="2"/>
  <c r="O175" i="2"/>
  <c r="I175" i="2"/>
  <c r="L175" i="2" s="1"/>
  <c r="J175" i="2"/>
  <c r="K175" i="2"/>
  <c r="M175" i="2"/>
  <c r="N175" i="2"/>
  <c r="S175" i="2"/>
  <c r="I176" i="2"/>
  <c r="J176" i="2"/>
  <c r="K176" i="2"/>
  <c r="M176" i="2"/>
  <c r="N176" i="2"/>
  <c r="S176" i="2"/>
  <c r="I177" i="2"/>
  <c r="J177" i="2"/>
  <c r="K177" i="2"/>
  <c r="M177" i="2"/>
  <c r="N177" i="2"/>
  <c r="S177" i="2"/>
  <c r="I178" i="2"/>
  <c r="J178" i="2"/>
  <c r="K178" i="2"/>
  <c r="M178" i="2"/>
  <c r="N178" i="2"/>
  <c r="S178" i="2"/>
  <c r="O179" i="2"/>
  <c r="I179" i="2"/>
  <c r="J179" i="2"/>
  <c r="K179" i="2"/>
  <c r="M179" i="2"/>
  <c r="N179" i="2"/>
  <c r="S179" i="2"/>
  <c r="I180" i="2"/>
  <c r="J180" i="2"/>
  <c r="K180" i="2"/>
  <c r="M180" i="2"/>
  <c r="N180" i="2"/>
  <c r="S180" i="2"/>
  <c r="I181" i="2"/>
  <c r="J181" i="2"/>
  <c r="K181" i="2"/>
  <c r="M181" i="2"/>
  <c r="N181" i="2"/>
  <c r="S181" i="2"/>
  <c r="I182" i="2"/>
  <c r="J182" i="2"/>
  <c r="K182" i="2"/>
  <c r="M182" i="2"/>
  <c r="N182" i="2"/>
  <c r="S182" i="2"/>
  <c r="I183" i="2"/>
  <c r="J183" i="2"/>
  <c r="K183" i="2"/>
  <c r="M183" i="2"/>
  <c r="N183" i="2"/>
  <c r="S183" i="2"/>
  <c r="I184" i="2"/>
  <c r="J184" i="2"/>
  <c r="K184" i="2"/>
  <c r="M184" i="2"/>
  <c r="N184" i="2"/>
  <c r="S184" i="2"/>
  <c r="I185" i="2"/>
  <c r="J185" i="2"/>
  <c r="K185" i="2"/>
  <c r="M185" i="2"/>
  <c r="N185" i="2"/>
  <c r="S185" i="2"/>
  <c r="I186" i="2"/>
  <c r="J186" i="2"/>
  <c r="K186" i="2"/>
  <c r="M186" i="2"/>
  <c r="N186" i="2"/>
  <c r="S186" i="2"/>
  <c r="P187" i="2"/>
  <c r="I187" i="2"/>
  <c r="J187" i="2"/>
  <c r="K187" i="2"/>
  <c r="M187" i="2"/>
  <c r="N187" i="2"/>
  <c r="S187" i="2"/>
  <c r="I188" i="2"/>
  <c r="J188" i="2"/>
  <c r="K188" i="2"/>
  <c r="M188" i="2"/>
  <c r="N188" i="2"/>
  <c r="S188" i="2"/>
  <c r="I189" i="2"/>
  <c r="J189" i="2"/>
  <c r="K189" i="2"/>
  <c r="M189" i="2"/>
  <c r="N189" i="2"/>
  <c r="S189" i="2"/>
  <c r="I190" i="2"/>
  <c r="J190" i="2"/>
  <c r="K190" i="2"/>
  <c r="M190" i="2"/>
  <c r="N190" i="2"/>
  <c r="S190" i="2"/>
  <c r="I191" i="2"/>
  <c r="L191" i="2" s="1"/>
  <c r="J191" i="2"/>
  <c r="K191" i="2"/>
  <c r="M191" i="2"/>
  <c r="N191" i="2"/>
  <c r="S191" i="2"/>
  <c r="I192" i="2"/>
  <c r="J192" i="2"/>
  <c r="K192" i="2"/>
  <c r="M192" i="2"/>
  <c r="N192" i="2"/>
  <c r="S192" i="2"/>
  <c r="O193" i="2"/>
  <c r="I193" i="2"/>
  <c r="J193" i="2"/>
  <c r="K193" i="2"/>
  <c r="M193" i="2"/>
  <c r="N193" i="2"/>
  <c r="S193" i="2"/>
  <c r="I194" i="2"/>
  <c r="J194" i="2"/>
  <c r="K194" i="2"/>
  <c r="M194" i="2"/>
  <c r="N194" i="2"/>
  <c r="S194" i="2"/>
  <c r="P195" i="2"/>
  <c r="I195" i="2"/>
  <c r="J195" i="2"/>
  <c r="K195" i="2"/>
  <c r="M195" i="2"/>
  <c r="N195" i="2"/>
  <c r="S195" i="2"/>
  <c r="I196" i="2"/>
  <c r="J196" i="2"/>
  <c r="K196" i="2"/>
  <c r="M196" i="2"/>
  <c r="N196" i="2"/>
  <c r="S196" i="2"/>
  <c r="I197" i="2"/>
  <c r="J197" i="2"/>
  <c r="K197" i="2"/>
  <c r="M197" i="2"/>
  <c r="N197" i="2"/>
  <c r="S197" i="2"/>
  <c r="I198" i="2"/>
  <c r="J198" i="2"/>
  <c r="K198" i="2"/>
  <c r="M198" i="2"/>
  <c r="N198" i="2"/>
  <c r="S198" i="2"/>
  <c r="I199" i="2"/>
  <c r="L199" i="2" s="1"/>
  <c r="J199" i="2"/>
  <c r="K199" i="2"/>
  <c r="M199" i="2"/>
  <c r="N199" i="2"/>
  <c r="S199" i="2"/>
  <c r="I200" i="2"/>
  <c r="J200" i="2"/>
  <c r="K200" i="2"/>
  <c r="M200" i="2"/>
  <c r="N200" i="2"/>
  <c r="S200" i="2"/>
  <c r="I201" i="2"/>
  <c r="J201" i="2"/>
  <c r="K201" i="2"/>
  <c r="M201" i="2"/>
  <c r="N201" i="2"/>
  <c r="O201" i="2"/>
  <c r="S201" i="2"/>
  <c r="I202" i="2"/>
  <c r="J202" i="2"/>
  <c r="K202" i="2"/>
  <c r="M202" i="2"/>
  <c r="N202" i="2"/>
  <c r="S202" i="2"/>
  <c r="P203" i="2"/>
  <c r="I203" i="2"/>
  <c r="J203" i="2"/>
  <c r="K203" i="2"/>
  <c r="M203" i="2"/>
  <c r="N203" i="2"/>
  <c r="S203" i="2"/>
  <c r="I204" i="2"/>
  <c r="J204" i="2"/>
  <c r="K204" i="2"/>
  <c r="M204" i="2"/>
  <c r="N204" i="2"/>
  <c r="S204" i="2"/>
  <c r="I205" i="2"/>
  <c r="J205" i="2"/>
  <c r="K205" i="2"/>
  <c r="M205" i="2"/>
  <c r="N205" i="2"/>
  <c r="S205" i="2"/>
  <c r="I206" i="2"/>
  <c r="J206" i="2"/>
  <c r="K206" i="2"/>
  <c r="M206" i="2"/>
  <c r="N206" i="2"/>
  <c r="S206" i="2"/>
  <c r="O207" i="2"/>
  <c r="I207" i="2"/>
  <c r="J207" i="2"/>
  <c r="K207" i="2"/>
  <c r="M207" i="2"/>
  <c r="N207" i="2"/>
  <c r="S207" i="2"/>
  <c r="I208" i="2"/>
  <c r="J208" i="2"/>
  <c r="K208" i="2"/>
  <c r="M208" i="2"/>
  <c r="N208" i="2"/>
  <c r="S208" i="2"/>
  <c r="I209" i="2"/>
  <c r="J209" i="2"/>
  <c r="K209" i="2"/>
  <c r="M209" i="2"/>
  <c r="N209" i="2"/>
  <c r="S209" i="2"/>
  <c r="I210" i="2"/>
  <c r="J210" i="2"/>
  <c r="K210" i="2"/>
  <c r="M210" i="2"/>
  <c r="N210" i="2"/>
  <c r="S210" i="2"/>
  <c r="I211" i="2"/>
  <c r="J211" i="2"/>
  <c r="K211" i="2"/>
  <c r="M211" i="2"/>
  <c r="N211" i="2"/>
  <c r="O211" i="2"/>
  <c r="S211" i="2"/>
  <c r="I212" i="2"/>
  <c r="J212" i="2"/>
  <c r="K212" i="2"/>
  <c r="M212" i="2"/>
  <c r="N212" i="2"/>
  <c r="S212" i="2"/>
  <c r="I213" i="2"/>
  <c r="J213" i="2"/>
  <c r="K213" i="2"/>
  <c r="M213" i="2"/>
  <c r="N213" i="2"/>
  <c r="S213" i="2"/>
  <c r="I214" i="2"/>
  <c r="J214" i="2"/>
  <c r="K214" i="2"/>
  <c r="M214" i="2"/>
  <c r="N214" i="2"/>
  <c r="S214" i="2"/>
  <c r="O215" i="2"/>
  <c r="I215" i="2"/>
  <c r="J215" i="2"/>
  <c r="K215" i="2"/>
  <c r="M215" i="2"/>
  <c r="N215" i="2"/>
  <c r="P215" i="2"/>
  <c r="S215" i="2"/>
  <c r="I216" i="2"/>
  <c r="J216" i="2"/>
  <c r="K216" i="2"/>
  <c r="M216" i="2"/>
  <c r="N216" i="2"/>
  <c r="S216" i="2"/>
  <c r="I217" i="2"/>
  <c r="J217" i="2"/>
  <c r="K217" i="2"/>
  <c r="M217" i="2"/>
  <c r="N217" i="2"/>
  <c r="S217" i="2"/>
  <c r="I218" i="2"/>
  <c r="J218" i="2"/>
  <c r="K218" i="2"/>
  <c r="M218" i="2"/>
  <c r="N218" i="2"/>
  <c r="S218" i="2"/>
  <c r="I219" i="2"/>
  <c r="J219" i="2"/>
  <c r="K219" i="2"/>
  <c r="M219" i="2"/>
  <c r="N219" i="2"/>
  <c r="S219" i="2"/>
  <c r="I220" i="2"/>
  <c r="J220" i="2"/>
  <c r="K220" i="2"/>
  <c r="M220" i="2"/>
  <c r="N220" i="2"/>
  <c r="S220" i="2"/>
  <c r="I221" i="2"/>
  <c r="J221" i="2"/>
  <c r="K221" i="2"/>
  <c r="M221" i="2"/>
  <c r="N221" i="2"/>
  <c r="S221" i="2"/>
  <c r="I222" i="2"/>
  <c r="J222" i="2"/>
  <c r="K222" i="2"/>
  <c r="M222" i="2"/>
  <c r="N222" i="2"/>
  <c r="S222" i="2"/>
  <c r="O223" i="2"/>
  <c r="I223" i="2"/>
  <c r="J223" i="2"/>
  <c r="K223" i="2"/>
  <c r="M223" i="2"/>
  <c r="N223" i="2"/>
  <c r="S223" i="2"/>
  <c r="I224" i="2"/>
  <c r="J224" i="2"/>
  <c r="K224" i="2"/>
  <c r="M224" i="2"/>
  <c r="N224" i="2"/>
  <c r="S224" i="2"/>
  <c r="I225" i="2"/>
  <c r="J225" i="2"/>
  <c r="K225" i="2"/>
  <c r="M225" i="2"/>
  <c r="N225" i="2"/>
  <c r="S225" i="2"/>
  <c r="I226" i="2"/>
  <c r="J226" i="2"/>
  <c r="K226" i="2"/>
  <c r="M226" i="2"/>
  <c r="N226" i="2"/>
  <c r="S226" i="2"/>
  <c r="I227" i="2"/>
  <c r="J227" i="2"/>
  <c r="K227" i="2"/>
  <c r="M227" i="2"/>
  <c r="N227" i="2"/>
  <c r="P227" i="2"/>
  <c r="S227" i="2"/>
  <c r="I228" i="2"/>
  <c r="J228" i="2"/>
  <c r="K228" i="2"/>
  <c r="M228" i="2"/>
  <c r="N228" i="2"/>
  <c r="S228" i="2"/>
  <c r="I229" i="2"/>
  <c r="J229" i="2"/>
  <c r="K229" i="2"/>
  <c r="M229" i="2"/>
  <c r="N229" i="2"/>
  <c r="S229" i="2"/>
  <c r="I230" i="2"/>
  <c r="J230" i="2"/>
  <c r="K230" i="2"/>
  <c r="M230" i="2"/>
  <c r="N230" i="2"/>
  <c r="S230" i="2"/>
  <c r="O231" i="2"/>
  <c r="I231" i="2"/>
  <c r="J231" i="2"/>
  <c r="K231" i="2"/>
  <c r="M231" i="2"/>
  <c r="N231" i="2"/>
  <c r="P231" i="2"/>
  <c r="S231" i="2"/>
  <c r="I232" i="2"/>
  <c r="J232" i="2"/>
  <c r="K232" i="2"/>
  <c r="M232" i="2"/>
  <c r="N232" i="2"/>
  <c r="S232" i="2"/>
  <c r="I233" i="2"/>
  <c r="J233" i="2"/>
  <c r="K233" i="2"/>
  <c r="M233" i="2"/>
  <c r="N233" i="2"/>
  <c r="S233" i="2"/>
  <c r="I234" i="2"/>
  <c r="J234" i="2"/>
  <c r="K234" i="2"/>
  <c r="M234" i="2"/>
  <c r="N234" i="2"/>
  <c r="S234" i="2"/>
  <c r="O235" i="2"/>
  <c r="I235" i="2"/>
  <c r="J235" i="2"/>
  <c r="K235" i="2"/>
  <c r="M235" i="2"/>
  <c r="N235" i="2"/>
  <c r="S235" i="2"/>
  <c r="I236" i="2"/>
  <c r="J236" i="2"/>
  <c r="K236" i="2"/>
  <c r="M236" i="2"/>
  <c r="N236" i="2"/>
  <c r="S236" i="2"/>
  <c r="I237" i="2"/>
  <c r="J237" i="2"/>
  <c r="K237" i="2"/>
  <c r="M237" i="2"/>
  <c r="N237" i="2"/>
  <c r="S237" i="2"/>
  <c r="I238" i="2"/>
  <c r="J238" i="2"/>
  <c r="K238" i="2"/>
  <c r="M238" i="2"/>
  <c r="N238" i="2"/>
  <c r="S238" i="2"/>
  <c r="I239" i="2"/>
  <c r="J239" i="2"/>
  <c r="K239" i="2"/>
  <c r="M239" i="2"/>
  <c r="N239" i="2"/>
  <c r="S239" i="2"/>
  <c r="I240" i="2"/>
  <c r="J240" i="2"/>
  <c r="K240" i="2"/>
  <c r="M240" i="2"/>
  <c r="N240" i="2"/>
  <c r="S240" i="2"/>
  <c r="I241" i="2"/>
  <c r="J241" i="2"/>
  <c r="K241" i="2"/>
  <c r="M241" i="2"/>
  <c r="N241" i="2"/>
  <c r="S241" i="2"/>
  <c r="I242" i="2"/>
  <c r="J242" i="2"/>
  <c r="K242" i="2"/>
  <c r="M242" i="2"/>
  <c r="N242" i="2"/>
  <c r="S242" i="2"/>
  <c r="I243" i="2"/>
  <c r="J243" i="2"/>
  <c r="K243" i="2"/>
  <c r="M243" i="2"/>
  <c r="N243" i="2"/>
  <c r="S243" i="2"/>
  <c r="I244" i="2"/>
  <c r="J244" i="2"/>
  <c r="K244" i="2"/>
  <c r="M244" i="2"/>
  <c r="N244" i="2"/>
  <c r="S244" i="2"/>
  <c r="O245" i="2"/>
  <c r="I245" i="2"/>
  <c r="J245" i="2"/>
  <c r="K245" i="2"/>
  <c r="M245" i="2"/>
  <c r="N245" i="2"/>
  <c r="S245" i="2"/>
  <c r="I246" i="2"/>
  <c r="J246" i="2"/>
  <c r="K246" i="2"/>
  <c r="M246" i="2"/>
  <c r="N246" i="2"/>
  <c r="S246" i="2"/>
  <c r="I247" i="2"/>
  <c r="L247" i="2" s="1"/>
  <c r="J247" i="2"/>
  <c r="K247" i="2"/>
  <c r="M247" i="2"/>
  <c r="N247" i="2"/>
  <c r="S247" i="2"/>
  <c r="I248" i="2"/>
  <c r="J248" i="2"/>
  <c r="K248" i="2"/>
  <c r="M248" i="2"/>
  <c r="N248" i="2"/>
  <c r="S248" i="2"/>
  <c r="I249" i="2"/>
  <c r="J249" i="2"/>
  <c r="K249" i="2"/>
  <c r="M249" i="2"/>
  <c r="N249" i="2"/>
  <c r="S249" i="2"/>
  <c r="I250" i="2"/>
  <c r="J250" i="2"/>
  <c r="K250" i="2"/>
  <c r="M250" i="2"/>
  <c r="N250" i="2"/>
  <c r="S250" i="2"/>
  <c r="I251" i="2"/>
  <c r="J251" i="2"/>
  <c r="K251" i="2"/>
  <c r="M251" i="2"/>
  <c r="N251" i="2"/>
  <c r="S251" i="2"/>
  <c r="I252" i="2"/>
  <c r="J252" i="2"/>
  <c r="K252" i="2"/>
  <c r="M252" i="2"/>
  <c r="N252" i="2"/>
  <c r="S252" i="2"/>
  <c r="O253" i="2"/>
  <c r="I253" i="2"/>
  <c r="J253" i="2"/>
  <c r="K253" i="2"/>
  <c r="M253" i="2"/>
  <c r="N253" i="2"/>
  <c r="S253" i="2"/>
  <c r="I254" i="2"/>
  <c r="J254" i="2"/>
  <c r="K254" i="2"/>
  <c r="M254" i="2"/>
  <c r="N254" i="2"/>
  <c r="S254" i="2"/>
  <c r="I255" i="2"/>
  <c r="J255" i="2"/>
  <c r="K255" i="2"/>
  <c r="M255" i="2"/>
  <c r="N255" i="2"/>
  <c r="S255" i="2"/>
  <c r="I256" i="2"/>
  <c r="J256" i="2"/>
  <c r="K256" i="2"/>
  <c r="M256" i="2"/>
  <c r="N256" i="2"/>
  <c r="S256" i="2"/>
  <c r="I257" i="2"/>
  <c r="J257" i="2"/>
  <c r="K257" i="2"/>
  <c r="M257" i="2"/>
  <c r="N257" i="2"/>
  <c r="S257" i="2"/>
  <c r="I258" i="2"/>
  <c r="J258" i="2"/>
  <c r="K258" i="2"/>
  <c r="M258" i="2"/>
  <c r="N258" i="2"/>
  <c r="S258" i="2"/>
  <c r="I259" i="2"/>
  <c r="J259" i="2"/>
  <c r="K259" i="2"/>
  <c r="M259" i="2"/>
  <c r="N259" i="2"/>
  <c r="S259" i="2"/>
  <c r="I260" i="2"/>
  <c r="J260" i="2"/>
  <c r="K260" i="2"/>
  <c r="M260" i="2"/>
  <c r="N260" i="2"/>
  <c r="S260" i="2"/>
  <c r="I261" i="2"/>
  <c r="J261" i="2"/>
  <c r="K261" i="2"/>
  <c r="M261" i="2"/>
  <c r="N261" i="2"/>
  <c r="S261" i="2"/>
  <c r="I262" i="2"/>
  <c r="J262" i="2"/>
  <c r="K262" i="2"/>
  <c r="M262" i="2"/>
  <c r="N262" i="2"/>
  <c r="S262" i="2"/>
  <c r="I263" i="2"/>
  <c r="J263" i="2"/>
  <c r="K263" i="2"/>
  <c r="M263" i="2"/>
  <c r="N263" i="2"/>
  <c r="S263" i="2"/>
  <c r="I264" i="2"/>
  <c r="J264" i="2"/>
  <c r="K264" i="2"/>
  <c r="M264" i="2"/>
  <c r="N264" i="2"/>
  <c r="S264" i="2"/>
  <c r="I265" i="2"/>
  <c r="J265" i="2"/>
  <c r="K265" i="2"/>
  <c r="M265" i="2"/>
  <c r="N265" i="2"/>
  <c r="S265" i="2"/>
  <c r="I266" i="2"/>
  <c r="J266" i="2"/>
  <c r="K266" i="2"/>
  <c r="M266" i="2"/>
  <c r="N266" i="2"/>
  <c r="S266" i="2"/>
  <c r="I267" i="2"/>
  <c r="J267" i="2"/>
  <c r="K267" i="2"/>
  <c r="M267" i="2"/>
  <c r="N267" i="2"/>
  <c r="S267" i="2"/>
  <c r="I268" i="2"/>
  <c r="J268" i="2"/>
  <c r="K268" i="2"/>
  <c r="M268" i="2"/>
  <c r="N268" i="2"/>
  <c r="S268" i="2"/>
  <c r="O269" i="2"/>
  <c r="I269" i="2"/>
  <c r="J269" i="2"/>
  <c r="K269" i="2"/>
  <c r="M269" i="2"/>
  <c r="N269" i="2"/>
  <c r="S269" i="2"/>
  <c r="I270" i="2"/>
  <c r="J270" i="2"/>
  <c r="K270" i="2"/>
  <c r="M270" i="2"/>
  <c r="N270" i="2"/>
  <c r="S270" i="2"/>
  <c r="I271" i="2"/>
  <c r="J271" i="2"/>
  <c r="K271" i="2"/>
  <c r="M271" i="2"/>
  <c r="N271" i="2"/>
  <c r="S271" i="2"/>
  <c r="I272" i="2"/>
  <c r="J272" i="2"/>
  <c r="K272" i="2"/>
  <c r="M272" i="2"/>
  <c r="N272" i="2"/>
  <c r="S272" i="2"/>
  <c r="I273" i="2"/>
  <c r="J273" i="2"/>
  <c r="K273" i="2"/>
  <c r="M273" i="2"/>
  <c r="N273" i="2"/>
  <c r="S273" i="2"/>
  <c r="I274" i="2"/>
  <c r="J274" i="2"/>
  <c r="K274" i="2"/>
  <c r="M274" i="2"/>
  <c r="N274" i="2"/>
  <c r="S274" i="2"/>
  <c r="I275" i="2"/>
  <c r="J275" i="2"/>
  <c r="K275" i="2"/>
  <c r="M275" i="2"/>
  <c r="N275" i="2"/>
  <c r="S275" i="2"/>
  <c r="I276" i="2"/>
  <c r="J276" i="2"/>
  <c r="K276" i="2"/>
  <c r="M276" i="2"/>
  <c r="N276" i="2"/>
  <c r="S276" i="2"/>
  <c r="O277" i="2"/>
  <c r="I277" i="2"/>
  <c r="L277" i="2" s="1"/>
  <c r="J277" i="2"/>
  <c r="K277" i="2"/>
  <c r="M277" i="2"/>
  <c r="N277" i="2"/>
  <c r="S277" i="2"/>
  <c r="I278" i="2"/>
  <c r="J278" i="2"/>
  <c r="K278" i="2"/>
  <c r="M278" i="2"/>
  <c r="N278" i="2"/>
  <c r="S278" i="2"/>
  <c r="O279" i="2"/>
  <c r="I279" i="2"/>
  <c r="J279" i="2"/>
  <c r="K279" i="2"/>
  <c r="M279" i="2"/>
  <c r="N279" i="2"/>
  <c r="S279" i="2"/>
  <c r="I280" i="2"/>
  <c r="J280" i="2"/>
  <c r="K280" i="2"/>
  <c r="M280" i="2"/>
  <c r="N280" i="2"/>
  <c r="S280" i="2"/>
  <c r="I281" i="2"/>
  <c r="J281" i="2"/>
  <c r="K281" i="2"/>
  <c r="M281" i="2"/>
  <c r="N281" i="2"/>
  <c r="S281" i="2"/>
  <c r="I282" i="2"/>
  <c r="J282" i="2"/>
  <c r="K282" i="2"/>
  <c r="M282" i="2"/>
  <c r="N282" i="2"/>
  <c r="S282" i="2"/>
  <c r="I283" i="2"/>
  <c r="J283" i="2"/>
  <c r="K283" i="2"/>
  <c r="M283" i="2"/>
  <c r="N283" i="2"/>
  <c r="S283" i="2"/>
  <c r="I284" i="2"/>
  <c r="J284" i="2"/>
  <c r="K284" i="2"/>
  <c r="M284" i="2"/>
  <c r="N284" i="2"/>
  <c r="S284" i="2"/>
  <c r="I285" i="2"/>
  <c r="L285" i="2" s="1"/>
  <c r="J285" i="2"/>
  <c r="K285" i="2"/>
  <c r="M285" i="2"/>
  <c r="N285" i="2"/>
  <c r="S285" i="2"/>
  <c r="I286" i="2"/>
  <c r="J286" i="2"/>
  <c r="K286" i="2"/>
  <c r="M286" i="2"/>
  <c r="N286" i="2"/>
  <c r="S286" i="2"/>
  <c r="I287" i="2"/>
  <c r="J287" i="2"/>
  <c r="K287" i="2"/>
  <c r="M287" i="2"/>
  <c r="N287" i="2"/>
  <c r="P287" i="2"/>
  <c r="S287" i="2"/>
  <c r="I288" i="2"/>
  <c r="J288" i="2"/>
  <c r="K288" i="2"/>
  <c r="M288" i="2"/>
  <c r="N288" i="2"/>
  <c r="S288" i="2"/>
  <c r="O289" i="2"/>
  <c r="I289" i="2"/>
  <c r="J289" i="2"/>
  <c r="K289" i="2"/>
  <c r="M289" i="2"/>
  <c r="N289" i="2"/>
  <c r="S289" i="2"/>
  <c r="I290" i="2"/>
  <c r="J290" i="2"/>
  <c r="K290" i="2"/>
  <c r="M290" i="2"/>
  <c r="N290" i="2"/>
  <c r="S290" i="2"/>
  <c r="I291" i="2"/>
  <c r="J291" i="2"/>
  <c r="K291" i="2"/>
  <c r="M291" i="2"/>
  <c r="N291" i="2"/>
  <c r="S291" i="2"/>
  <c r="I292" i="2"/>
  <c r="J292" i="2"/>
  <c r="K292" i="2"/>
  <c r="M292" i="2"/>
  <c r="N292" i="2"/>
  <c r="S292" i="2"/>
  <c r="O293" i="2"/>
  <c r="I293" i="2"/>
  <c r="J293" i="2"/>
  <c r="K293" i="2"/>
  <c r="M293" i="2"/>
  <c r="N293" i="2"/>
  <c r="S293" i="2"/>
  <c r="I294" i="2"/>
  <c r="J294" i="2"/>
  <c r="K294" i="2"/>
  <c r="M294" i="2"/>
  <c r="N294" i="2"/>
  <c r="S294" i="2"/>
  <c r="I295" i="2"/>
  <c r="J295" i="2"/>
  <c r="K295" i="2"/>
  <c r="M295" i="2"/>
  <c r="N295" i="2"/>
  <c r="S295" i="2"/>
  <c r="I296" i="2"/>
  <c r="J296" i="2"/>
  <c r="K296" i="2"/>
  <c r="M296" i="2"/>
  <c r="N296" i="2"/>
  <c r="S296" i="2"/>
  <c r="O297" i="2"/>
  <c r="I297" i="2"/>
  <c r="J297" i="2"/>
  <c r="K297" i="2"/>
  <c r="M297" i="2"/>
  <c r="N297" i="2"/>
  <c r="S297" i="2"/>
  <c r="I298" i="2"/>
  <c r="J298" i="2"/>
  <c r="K298" i="2"/>
  <c r="M298" i="2"/>
  <c r="N298" i="2"/>
  <c r="S298" i="2"/>
  <c r="I299" i="2"/>
  <c r="J299" i="2"/>
  <c r="K299" i="2"/>
  <c r="M299" i="2"/>
  <c r="N299" i="2"/>
  <c r="S299" i="2"/>
  <c r="I300" i="2"/>
  <c r="J300" i="2"/>
  <c r="K300" i="2"/>
  <c r="M300" i="2"/>
  <c r="N300" i="2"/>
  <c r="S300" i="2"/>
  <c r="I301" i="2"/>
  <c r="J301" i="2"/>
  <c r="K301" i="2"/>
  <c r="M301" i="2"/>
  <c r="N301" i="2"/>
  <c r="S301" i="2"/>
  <c r="I302" i="2"/>
  <c r="J302" i="2"/>
  <c r="K302" i="2"/>
  <c r="M302" i="2"/>
  <c r="N302" i="2"/>
  <c r="S302" i="2"/>
  <c r="P303" i="2"/>
  <c r="I303" i="2"/>
  <c r="J303" i="2"/>
  <c r="K303" i="2"/>
  <c r="M303" i="2"/>
  <c r="N303" i="2"/>
  <c r="S303" i="2"/>
  <c r="I304" i="2"/>
  <c r="J304" i="2"/>
  <c r="K304" i="2"/>
  <c r="M304" i="2"/>
  <c r="N304" i="2"/>
  <c r="S304" i="2"/>
  <c r="P305" i="2"/>
  <c r="I305" i="2"/>
  <c r="J305" i="2"/>
  <c r="K305" i="2"/>
  <c r="M305" i="2"/>
  <c r="N305" i="2"/>
  <c r="S305" i="2"/>
  <c r="I306" i="2"/>
  <c r="J306" i="2"/>
  <c r="K306" i="2"/>
  <c r="M306" i="2"/>
  <c r="N306" i="2"/>
  <c r="S306" i="2"/>
  <c r="I307" i="2"/>
  <c r="J307" i="2"/>
  <c r="K307" i="2"/>
  <c r="M307" i="2"/>
  <c r="N307" i="2"/>
  <c r="S307" i="2"/>
  <c r="I308" i="2"/>
  <c r="J308" i="2"/>
  <c r="K308" i="2"/>
  <c r="M308" i="2"/>
  <c r="N308" i="2"/>
  <c r="S308" i="2"/>
  <c r="P309" i="2"/>
  <c r="I309" i="2"/>
  <c r="J309" i="2"/>
  <c r="K309" i="2"/>
  <c r="M309" i="2"/>
  <c r="N309" i="2"/>
  <c r="S309" i="2"/>
  <c r="I310" i="2"/>
  <c r="J310" i="2"/>
  <c r="K310" i="2"/>
  <c r="M310" i="2"/>
  <c r="N310" i="2"/>
  <c r="S310" i="2"/>
  <c r="I311" i="2"/>
  <c r="J311" i="2"/>
  <c r="K311" i="2"/>
  <c r="M311" i="2"/>
  <c r="N311" i="2"/>
  <c r="S311" i="2"/>
  <c r="I312" i="2"/>
  <c r="J312" i="2"/>
  <c r="K312" i="2"/>
  <c r="M312" i="2"/>
  <c r="N312" i="2"/>
  <c r="S312" i="2"/>
  <c r="I313" i="2"/>
  <c r="J313" i="2"/>
  <c r="K313" i="2"/>
  <c r="M313" i="2"/>
  <c r="N313" i="2"/>
  <c r="S313" i="2"/>
  <c r="I314" i="2"/>
  <c r="J314" i="2"/>
  <c r="K314" i="2"/>
  <c r="M314" i="2"/>
  <c r="N314" i="2"/>
  <c r="S314" i="2"/>
  <c r="I315" i="2"/>
  <c r="J315" i="2"/>
  <c r="K315" i="2"/>
  <c r="M315" i="2"/>
  <c r="N315" i="2"/>
  <c r="S315" i="2"/>
  <c r="I316" i="2"/>
  <c r="J316" i="2"/>
  <c r="K316" i="2"/>
  <c r="M316" i="2"/>
  <c r="N316" i="2"/>
  <c r="S316" i="2"/>
  <c r="I317" i="2"/>
  <c r="J317" i="2"/>
  <c r="K317" i="2"/>
  <c r="M317" i="2"/>
  <c r="N317" i="2"/>
  <c r="S317" i="2"/>
  <c r="I318" i="2"/>
  <c r="J318" i="2"/>
  <c r="K318" i="2"/>
  <c r="M318" i="2"/>
  <c r="N318" i="2"/>
  <c r="O318" i="2"/>
  <c r="S318" i="2"/>
  <c r="I319" i="2"/>
  <c r="J319" i="2"/>
  <c r="K319" i="2"/>
  <c r="M319" i="2"/>
  <c r="N319" i="2"/>
  <c r="S319" i="2"/>
  <c r="I320" i="2"/>
  <c r="J320" i="2"/>
  <c r="K320" i="2"/>
  <c r="M320" i="2"/>
  <c r="N320" i="2"/>
  <c r="S320" i="2"/>
  <c r="I321" i="2"/>
  <c r="L321" i="2" s="1"/>
  <c r="J321" i="2"/>
  <c r="K321" i="2"/>
  <c r="M321" i="2"/>
  <c r="N321" i="2"/>
  <c r="S321" i="2"/>
  <c r="O322" i="2"/>
  <c r="I322" i="2"/>
  <c r="J322" i="2"/>
  <c r="K322" i="2"/>
  <c r="M322" i="2"/>
  <c r="N322" i="2"/>
  <c r="S322" i="2"/>
  <c r="I323" i="2"/>
  <c r="J323" i="2"/>
  <c r="K323" i="2"/>
  <c r="M323" i="2"/>
  <c r="N323" i="2"/>
  <c r="S323" i="2"/>
  <c r="I324" i="2"/>
  <c r="J324" i="2"/>
  <c r="K324" i="2"/>
  <c r="M324" i="2"/>
  <c r="N324" i="2"/>
  <c r="S324" i="2"/>
  <c r="P325" i="2"/>
  <c r="I325" i="2"/>
  <c r="J325" i="2"/>
  <c r="K325" i="2"/>
  <c r="M325" i="2"/>
  <c r="N325" i="2"/>
  <c r="S325" i="2"/>
  <c r="I326" i="2"/>
  <c r="J326" i="2"/>
  <c r="K326" i="2"/>
  <c r="M326" i="2"/>
  <c r="N326" i="2"/>
  <c r="S326" i="2"/>
  <c r="I327" i="2"/>
  <c r="J327" i="2"/>
  <c r="K327" i="2"/>
  <c r="M327" i="2"/>
  <c r="N327" i="2"/>
  <c r="S327" i="2"/>
  <c r="I328" i="2"/>
  <c r="J328" i="2"/>
  <c r="K328" i="2"/>
  <c r="M328" i="2"/>
  <c r="N328" i="2"/>
  <c r="S328" i="2"/>
  <c r="I329" i="2"/>
  <c r="J329" i="2"/>
  <c r="K329" i="2"/>
  <c r="M329" i="2"/>
  <c r="N329" i="2"/>
  <c r="S329" i="2"/>
  <c r="O330" i="2"/>
  <c r="I330" i="2"/>
  <c r="J330" i="2"/>
  <c r="K330" i="2"/>
  <c r="M330" i="2"/>
  <c r="N330" i="2"/>
  <c r="S330" i="2"/>
  <c r="I331" i="2"/>
  <c r="J331" i="2"/>
  <c r="K331" i="2"/>
  <c r="M331" i="2"/>
  <c r="N331" i="2"/>
  <c r="S331" i="2"/>
  <c r="I332" i="2"/>
  <c r="J332" i="2"/>
  <c r="K332" i="2"/>
  <c r="M332" i="2"/>
  <c r="N332" i="2"/>
  <c r="S332" i="2"/>
  <c r="I333" i="2"/>
  <c r="J333" i="2"/>
  <c r="K333" i="2"/>
  <c r="M333" i="2"/>
  <c r="N333" i="2"/>
  <c r="S333" i="2"/>
  <c r="I334" i="2"/>
  <c r="L334" i="2" s="1"/>
  <c r="J334" i="2"/>
  <c r="K334" i="2"/>
  <c r="M334" i="2"/>
  <c r="N334" i="2"/>
  <c r="S334" i="2"/>
  <c r="I335" i="2"/>
  <c r="J335" i="2"/>
  <c r="K335" i="2"/>
  <c r="M335" i="2"/>
  <c r="N335" i="2"/>
  <c r="S335" i="2"/>
  <c r="I336" i="2"/>
  <c r="J336" i="2"/>
  <c r="K336" i="2"/>
  <c r="M336" i="2"/>
  <c r="N336" i="2"/>
  <c r="S336" i="2"/>
  <c r="I337" i="2"/>
  <c r="J337" i="2"/>
  <c r="K337" i="2"/>
  <c r="M337" i="2"/>
  <c r="N337" i="2"/>
  <c r="S337" i="2"/>
  <c r="I338" i="2"/>
  <c r="J338" i="2"/>
  <c r="K338" i="2"/>
  <c r="M338" i="2"/>
  <c r="N338" i="2"/>
  <c r="S338" i="2"/>
  <c r="I339" i="2"/>
  <c r="J339" i="2"/>
  <c r="K339" i="2"/>
  <c r="M339" i="2"/>
  <c r="N339" i="2"/>
  <c r="S339" i="2"/>
  <c r="I340" i="2"/>
  <c r="J340" i="2"/>
  <c r="K340" i="2"/>
  <c r="M340" i="2"/>
  <c r="N340" i="2"/>
  <c r="S340" i="2"/>
  <c r="I341" i="2"/>
  <c r="J341" i="2"/>
  <c r="K341" i="2"/>
  <c r="M341" i="2"/>
  <c r="N341" i="2"/>
  <c r="S341" i="2"/>
  <c r="I342" i="2"/>
  <c r="J342" i="2"/>
  <c r="K342" i="2"/>
  <c r="M342" i="2"/>
  <c r="N342" i="2"/>
  <c r="S342" i="2"/>
  <c r="I343" i="2"/>
  <c r="J343" i="2"/>
  <c r="K343" i="2"/>
  <c r="M343" i="2"/>
  <c r="N343" i="2"/>
  <c r="S343" i="2"/>
  <c r="I344" i="2"/>
  <c r="J344" i="2"/>
  <c r="K344" i="2"/>
  <c r="M344" i="2"/>
  <c r="N344" i="2"/>
  <c r="S344" i="2"/>
  <c r="P345" i="2"/>
  <c r="I345" i="2"/>
  <c r="J345" i="2"/>
  <c r="K345" i="2"/>
  <c r="M345" i="2"/>
  <c r="N345" i="2"/>
  <c r="S345" i="2"/>
  <c r="I346" i="2"/>
  <c r="J346" i="2"/>
  <c r="K346" i="2"/>
  <c r="M346" i="2"/>
  <c r="N346" i="2"/>
  <c r="S346" i="2"/>
  <c r="I347" i="2"/>
  <c r="L347" i="2" s="1"/>
  <c r="J347" i="2"/>
  <c r="K347" i="2"/>
  <c r="M347" i="2"/>
  <c r="N347" i="2"/>
  <c r="S347" i="2"/>
  <c r="I348" i="2"/>
  <c r="J348" i="2"/>
  <c r="K348" i="2"/>
  <c r="M348" i="2"/>
  <c r="N348" i="2"/>
  <c r="S348" i="2"/>
  <c r="I349" i="2"/>
  <c r="J349" i="2"/>
  <c r="K349" i="2"/>
  <c r="M349" i="2"/>
  <c r="N349" i="2"/>
  <c r="S349" i="2"/>
  <c r="I350" i="2"/>
  <c r="J350" i="2"/>
  <c r="K350" i="2"/>
  <c r="M350" i="2"/>
  <c r="N350" i="2"/>
  <c r="S350" i="2"/>
  <c r="I351" i="2"/>
  <c r="J351" i="2"/>
  <c r="K351" i="2"/>
  <c r="M351" i="2"/>
  <c r="N351" i="2"/>
  <c r="S351" i="2"/>
  <c r="I352" i="2"/>
  <c r="J352" i="2"/>
  <c r="K352" i="2"/>
  <c r="M352" i="2"/>
  <c r="N352" i="2"/>
  <c r="S352" i="2"/>
  <c r="I353" i="2"/>
  <c r="L353" i="2" s="1"/>
  <c r="J353" i="2"/>
  <c r="K353" i="2"/>
  <c r="M353" i="2"/>
  <c r="N353" i="2"/>
  <c r="S353" i="2"/>
  <c r="O354" i="2"/>
  <c r="P354" i="2"/>
  <c r="I354" i="2"/>
  <c r="J354" i="2"/>
  <c r="K354" i="2"/>
  <c r="M354" i="2"/>
  <c r="N354" i="2"/>
  <c r="S354" i="2"/>
  <c r="I355" i="2"/>
  <c r="J355" i="2"/>
  <c r="K355" i="2"/>
  <c r="M355" i="2"/>
  <c r="N355" i="2"/>
  <c r="S355" i="2"/>
  <c r="I356" i="2"/>
  <c r="J356" i="2"/>
  <c r="K356" i="2"/>
  <c r="M356" i="2"/>
  <c r="N356" i="2"/>
  <c r="S356" i="2"/>
  <c r="I357" i="2"/>
  <c r="J357" i="2"/>
  <c r="K357" i="2"/>
  <c r="M357" i="2"/>
  <c r="N357" i="2"/>
  <c r="S357" i="2"/>
  <c r="I358" i="2"/>
  <c r="J358" i="2"/>
  <c r="K358" i="2"/>
  <c r="M358" i="2"/>
  <c r="N358" i="2"/>
  <c r="S358" i="2"/>
  <c r="I359" i="2"/>
  <c r="J359" i="2"/>
  <c r="K359" i="2"/>
  <c r="M359" i="2"/>
  <c r="N359" i="2"/>
  <c r="S359" i="2"/>
  <c r="I360" i="2"/>
  <c r="J360" i="2"/>
  <c r="K360" i="2"/>
  <c r="M360" i="2"/>
  <c r="N360" i="2"/>
  <c r="S360" i="2"/>
  <c r="I361" i="2"/>
  <c r="J361" i="2"/>
  <c r="K361" i="2"/>
  <c r="M361" i="2"/>
  <c r="N361" i="2"/>
  <c r="S361" i="2"/>
  <c r="I362" i="2"/>
  <c r="J362" i="2"/>
  <c r="K362" i="2"/>
  <c r="M362" i="2"/>
  <c r="N362" i="2"/>
  <c r="S362" i="2"/>
  <c r="I363" i="2"/>
  <c r="J363" i="2"/>
  <c r="K363" i="2"/>
  <c r="M363" i="2"/>
  <c r="N363" i="2"/>
  <c r="S363" i="2"/>
  <c r="I364" i="2"/>
  <c r="J364" i="2"/>
  <c r="K364" i="2"/>
  <c r="M364" i="2"/>
  <c r="N364" i="2"/>
  <c r="S364" i="2"/>
  <c r="I365" i="2"/>
  <c r="J365" i="2"/>
  <c r="K365" i="2"/>
  <c r="M365" i="2"/>
  <c r="N365" i="2"/>
  <c r="S365" i="2"/>
  <c r="I366" i="2"/>
  <c r="L366" i="2" s="1"/>
  <c r="J366" i="2"/>
  <c r="K366" i="2"/>
  <c r="M366" i="2"/>
  <c r="N366" i="2"/>
  <c r="S366" i="2"/>
  <c r="I367" i="2"/>
  <c r="J367" i="2"/>
  <c r="K367" i="2"/>
  <c r="M367" i="2"/>
  <c r="N367" i="2"/>
  <c r="S367" i="2"/>
  <c r="I368" i="2"/>
  <c r="J368" i="2"/>
  <c r="K368" i="2"/>
  <c r="M368" i="2"/>
  <c r="N368" i="2"/>
  <c r="S368" i="2"/>
  <c r="I369" i="2"/>
  <c r="J369" i="2"/>
  <c r="K369" i="2"/>
  <c r="M369" i="2"/>
  <c r="N369" i="2"/>
  <c r="S369" i="2"/>
  <c r="O370" i="2"/>
  <c r="I370" i="2"/>
  <c r="J370" i="2"/>
  <c r="K370" i="2"/>
  <c r="M370" i="2"/>
  <c r="N370" i="2"/>
  <c r="S370" i="2"/>
  <c r="I371" i="2"/>
  <c r="J371" i="2"/>
  <c r="K371" i="2"/>
  <c r="M371" i="2"/>
  <c r="N371" i="2"/>
  <c r="S371" i="2"/>
  <c r="I372" i="2"/>
  <c r="J372" i="2"/>
  <c r="K372" i="2"/>
  <c r="M372" i="2"/>
  <c r="N372" i="2"/>
  <c r="S372" i="2"/>
  <c r="I373" i="2"/>
  <c r="J373" i="2"/>
  <c r="K373" i="2"/>
  <c r="M373" i="2"/>
  <c r="N373" i="2"/>
  <c r="S373" i="2"/>
  <c r="I374" i="2"/>
  <c r="J374" i="2"/>
  <c r="K374" i="2"/>
  <c r="M374" i="2"/>
  <c r="N374" i="2"/>
  <c r="S374" i="2"/>
  <c r="I375" i="2"/>
  <c r="J375" i="2"/>
  <c r="K375" i="2"/>
  <c r="M375" i="2"/>
  <c r="N375" i="2"/>
  <c r="S375" i="2"/>
  <c r="I376" i="2"/>
  <c r="J376" i="2"/>
  <c r="K376" i="2"/>
  <c r="M376" i="2"/>
  <c r="N376" i="2"/>
  <c r="S376" i="2"/>
  <c r="I377" i="2"/>
  <c r="J377" i="2"/>
  <c r="K377" i="2"/>
  <c r="M377" i="2"/>
  <c r="N377" i="2"/>
  <c r="S377" i="2"/>
  <c r="P378" i="2"/>
  <c r="I378" i="2"/>
  <c r="J378" i="2"/>
  <c r="K378" i="2"/>
  <c r="M378" i="2"/>
  <c r="N378" i="2"/>
  <c r="S378" i="2"/>
  <c r="I379" i="2"/>
  <c r="J379" i="2"/>
  <c r="K379" i="2"/>
  <c r="M379" i="2"/>
  <c r="N379" i="2"/>
  <c r="S379" i="2"/>
  <c r="I380" i="2"/>
  <c r="J380" i="2"/>
  <c r="K380" i="2"/>
  <c r="M380" i="2"/>
  <c r="N380" i="2"/>
  <c r="S380" i="2"/>
  <c r="I381" i="2"/>
  <c r="J381" i="2"/>
  <c r="K381" i="2"/>
  <c r="M381" i="2"/>
  <c r="N381" i="2"/>
  <c r="S381" i="2"/>
  <c r="I382" i="2"/>
  <c r="J382" i="2"/>
  <c r="K382" i="2"/>
  <c r="M382" i="2"/>
  <c r="N382" i="2"/>
  <c r="S382" i="2"/>
  <c r="I383" i="2"/>
  <c r="J383" i="2"/>
  <c r="K383" i="2"/>
  <c r="M383" i="2"/>
  <c r="N383" i="2"/>
  <c r="S383" i="2"/>
  <c r="I384" i="2"/>
  <c r="J384" i="2"/>
  <c r="K384" i="2"/>
  <c r="M384" i="2"/>
  <c r="N384" i="2"/>
  <c r="S384" i="2"/>
  <c r="I385" i="2"/>
  <c r="J385" i="2"/>
  <c r="K385" i="2"/>
  <c r="M385" i="2"/>
  <c r="N385" i="2"/>
  <c r="S385" i="2"/>
  <c r="I386" i="2"/>
  <c r="J386" i="2"/>
  <c r="K386" i="2"/>
  <c r="M386" i="2"/>
  <c r="N386" i="2"/>
  <c r="S386" i="2"/>
  <c r="I387" i="2"/>
  <c r="J387" i="2"/>
  <c r="K387" i="2"/>
  <c r="M387" i="2"/>
  <c r="N387" i="2"/>
  <c r="S387" i="2"/>
  <c r="I388" i="2"/>
  <c r="J388" i="2"/>
  <c r="K388" i="2"/>
  <c r="M388" i="2"/>
  <c r="N388" i="2"/>
  <c r="S388" i="2"/>
  <c r="I389" i="2"/>
  <c r="J389" i="2"/>
  <c r="K389" i="2"/>
  <c r="M389" i="2"/>
  <c r="N389" i="2"/>
  <c r="S389" i="2"/>
  <c r="I390" i="2"/>
  <c r="J390" i="2"/>
  <c r="K390" i="2"/>
  <c r="M390" i="2"/>
  <c r="N390" i="2"/>
  <c r="S390" i="2"/>
  <c r="I391" i="2"/>
  <c r="J391" i="2"/>
  <c r="K391" i="2"/>
  <c r="M391" i="2"/>
  <c r="N391" i="2"/>
  <c r="S391" i="2"/>
  <c r="I392" i="2"/>
  <c r="J392" i="2"/>
  <c r="K392" i="2"/>
  <c r="M392" i="2"/>
  <c r="N392" i="2"/>
  <c r="S392" i="2"/>
  <c r="I393" i="2"/>
  <c r="J393" i="2"/>
  <c r="K393" i="2"/>
  <c r="M393" i="2"/>
  <c r="N393" i="2"/>
  <c r="S393" i="2"/>
  <c r="I394" i="2"/>
  <c r="J394" i="2"/>
  <c r="K394" i="2"/>
  <c r="M394" i="2"/>
  <c r="N394" i="2"/>
  <c r="S394" i="2"/>
  <c r="I395" i="2"/>
  <c r="J395" i="2"/>
  <c r="K395" i="2"/>
  <c r="M395" i="2"/>
  <c r="N395" i="2"/>
  <c r="S395" i="2"/>
  <c r="I396" i="2"/>
  <c r="J396" i="2"/>
  <c r="K396" i="2"/>
  <c r="M396" i="2"/>
  <c r="N396" i="2"/>
  <c r="S396" i="2"/>
  <c r="I397" i="2"/>
  <c r="J397" i="2"/>
  <c r="K397" i="2"/>
  <c r="M397" i="2"/>
  <c r="N397" i="2"/>
  <c r="S397" i="2"/>
  <c r="I398" i="2"/>
  <c r="J398" i="2"/>
  <c r="K398" i="2"/>
  <c r="M398" i="2"/>
  <c r="N398" i="2"/>
  <c r="S398" i="2"/>
  <c r="I399" i="2"/>
  <c r="J399" i="2"/>
  <c r="K399" i="2"/>
  <c r="M399" i="2"/>
  <c r="N399" i="2"/>
  <c r="S399" i="2"/>
  <c r="I400" i="2"/>
  <c r="J400" i="2"/>
  <c r="K400" i="2"/>
  <c r="M400" i="2"/>
  <c r="N400" i="2"/>
  <c r="S400" i="2"/>
  <c r="I401" i="2"/>
  <c r="J401" i="2"/>
  <c r="K401" i="2"/>
  <c r="M401" i="2"/>
  <c r="N401" i="2"/>
  <c r="S401" i="2"/>
  <c r="I402" i="2"/>
  <c r="J402" i="2"/>
  <c r="K402" i="2"/>
  <c r="M402" i="2"/>
  <c r="N402" i="2"/>
  <c r="S402" i="2"/>
  <c r="I403" i="2"/>
  <c r="L403" i="2" s="1"/>
  <c r="J403" i="2"/>
  <c r="K403" i="2"/>
  <c r="M403" i="2"/>
  <c r="N403" i="2"/>
  <c r="S403" i="2"/>
  <c r="I404" i="2"/>
  <c r="J404" i="2"/>
  <c r="K404" i="2"/>
  <c r="M404" i="2"/>
  <c r="N404" i="2"/>
  <c r="S404" i="2"/>
  <c r="O405" i="2"/>
  <c r="I405" i="2"/>
  <c r="J405" i="2"/>
  <c r="K405" i="2"/>
  <c r="M405" i="2"/>
  <c r="N405" i="2"/>
  <c r="S405" i="2"/>
  <c r="I406" i="2"/>
  <c r="J406" i="2"/>
  <c r="K406" i="2"/>
  <c r="M406" i="2"/>
  <c r="N406" i="2"/>
  <c r="S406" i="2"/>
  <c r="I407" i="2"/>
  <c r="J407" i="2"/>
  <c r="K407" i="2"/>
  <c r="M407" i="2"/>
  <c r="N407" i="2"/>
  <c r="S407" i="2"/>
  <c r="I408" i="2"/>
  <c r="J408" i="2"/>
  <c r="K408" i="2"/>
  <c r="M408" i="2"/>
  <c r="N408" i="2"/>
  <c r="S408" i="2"/>
  <c r="I409" i="2"/>
  <c r="J409" i="2"/>
  <c r="K409" i="2"/>
  <c r="M409" i="2"/>
  <c r="N409" i="2"/>
  <c r="S409" i="2"/>
  <c r="I410" i="2"/>
  <c r="J410" i="2"/>
  <c r="K410" i="2"/>
  <c r="M410" i="2"/>
  <c r="N410" i="2"/>
  <c r="S410" i="2"/>
  <c r="O411" i="2"/>
  <c r="I411" i="2"/>
  <c r="J411" i="2"/>
  <c r="K411" i="2"/>
  <c r="M411" i="2"/>
  <c r="N411" i="2"/>
  <c r="S411" i="2"/>
  <c r="I412" i="2"/>
  <c r="J412" i="2"/>
  <c r="K412" i="2"/>
  <c r="M412" i="2"/>
  <c r="N412" i="2"/>
  <c r="S412" i="2"/>
  <c r="I413" i="2"/>
  <c r="J413" i="2"/>
  <c r="K413" i="2"/>
  <c r="M413" i="2"/>
  <c r="N413" i="2"/>
  <c r="S413" i="2"/>
  <c r="I414" i="2"/>
  <c r="J414" i="2"/>
  <c r="K414" i="2"/>
  <c r="M414" i="2"/>
  <c r="N414" i="2"/>
  <c r="S414" i="2"/>
  <c r="I415" i="2"/>
  <c r="J415" i="2"/>
  <c r="K415" i="2"/>
  <c r="M415" i="2"/>
  <c r="N415" i="2"/>
  <c r="S415" i="2"/>
  <c r="I416" i="2"/>
  <c r="J416" i="2"/>
  <c r="K416" i="2"/>
  <c r="M416" i="2"/>
  <c r="N416" i="2"/>
  <c r="S416" i="2"/>
  <c r="I417" i="2"/>
  <c r="J417" i="2"/>
  <c r="K417" i="2"/>
  <c r="M417" i="2"/>
  <c r="N417" i="2"/>
  <c r="S417" i="2"/>
  <c r="I418" i="2"/>
  <c r="J418" i="2"/>
  <c r="K418" i="2"/>
  <c r="M418" i="2"/>
  <c r="N418" i="2"/>
  <c r="S418" i="2"/>
  <c r="I419" i="2"/>
  <c r="J419" i="2"/>
  <c r="K419" i="2"/>
  <c r="M419" i="2"/>
  <c r="N419" i="2"/>
  <c r="S419" i="2"/>
  <c r="I420" i="2"/>
  <c r="J420" i="2"/>
  <c r="K420" i="2"/>
  <c r="M420" i="2"/>
  <c r="N420" i="2"/>
  <c r="S420" i="2"/>
  <c r="I421" i="2"/>
  <c r="J421" i="2"/>
  <c r="K421" i="2"/>
  <c r="M421" i="2"/>
  <c r="N421" i="2"/>
  <c r="S421" i="2"/>
  <c r="I422" i="2"/>
  <c r="J422" i="2"/>
  <c r="K422" i="2"/>
  <c r="M422" i="2"/>
  <c r="N422" i="2"/>
  <c r="S422" i="2"/>
  <c r="I423" i="2"/>
  <c r="L423" i="2" s="1"/>
  <c r="J423" i="2"/>
  <c r="K423" i="2"/>
  <c r="M423" i="2"/>
  <c r="N423" i="2"/>
  <c r="S423" i="2"/>
  <c r="I424" i="2"/>
  <c r="J424" i="2"/>
  <c r="K424" i="2"/>
  <c r="M424" i="2"/>
  <c r="N424" i="2"/>
  <c r="S424" i="2"/>
  <c r="I425" i="2"/>
  <c r="J425" i="2"/>
  <c r="K425" i="2"/>
  <c r="M425" i="2"/>
  <c r="N425" i="2"/>
  <c r="S425" i="2"/>
  <c r="I426" i="2"/>
  <c r="J426" i="2"/>
  <c r="K426" i="2"/>
  <c r="M426" i="2"/>
  <c r="N426" i="2"/>
  <c r="S426" i="2"/>
  <c r="I427" i="2"/>
  <c r="J427" i="2"/>
  <c r="K427" i="2"/>
  <c r="M427" i="2"/>
  <c r="N427" i="2"/>
  <c r="S427" i="2"/>
  <c r="I428" i="2"/>
  <c r="J428" i="2"/>
  <c r="K428" i="2"/>
  <c r="M428" i="2"/>
  <c r="N428" i="2"/>
  <c r="S428" i="2"/>
  <c r="I429" i="2"/>
  <c r="J429" i="2"/>
  <c r="K429" i="2"/>
  <c r="M429" i="2"/>
  <c r="N429" i="2"/>
  <c r="S429" i="2"/>
  <c r="I430" i="2"/>
  <c r="J430" i="2"/>
  <c r="K430" i="2"/>
  <c r="M430" i="2"/>
  <c r="N430" i="2"/>
  <c r="S430" i="2"/>
  <c r="P431" i="2"/>
  <c r="I431" i="2"/>
  <c r="J431" i="2"/>
  <c r="K431" i="2"/>
  <c r="M431" i="2"/>
  <c r="N431" i="2"/>
  <c r="S431" i="2"/>
  <c r="I432" i="2"/>
  <c r="J432" i="2"/>
  <c r="K432" i="2"/>
  <c r="M432" i="2"/>
  <c r="N432" i="2"/>
  <c r="S432" i="2"/>
  <c r="I433" i="2"/>
  <c r="J433" i="2"/>
  <c r="K433" i="2"/>
  <c r="M433" i="2"/>
  <c r="N433" i="2"/>
  <c r="S433" i="2"/>
  <c r="I434" i="2"/>
  <c r="J434" i="2"/>
  <c r="K434" i="2"/>
  <c r="M434" i="2"/>
  <c r="N434" i="2"/>
  <c r="S434" i="2"/>
  <c r="P435" i="2"/>
  <c r="I435" i="2"/>
  <c r="J435" i="2"/>
  <c r="K435" i="2"/>
  <c r="M435" i="2"/>
  <c r="N435" i="2"/>
  <c r="S435" i="2"/>
  <c r="I436" i="2"/>
  <c r="J436" i="2"/>
  <c r="K436" i="2"/>
  <c r="M436" i="2"/>
  <c r="N436" i="2"/>
  <c r="S436" i="2"/>
  <c r="I437" i="2"/>
  <c r="J437" i="2"/>
  <c r="K437" i="2"/>
  <c r="M437" i="2"/>
  <c r="N437" i="2"/>
  <c r="S437" i="2"/>
  <c r="I438" i="2"/>
  <c r="J438" i="2"/>
  <c r="K438" i="2"/>
  <c r="M438" i="2"/>
  <c r="N438" i="2"/>
  <c r="S438" i="2"/>
  <c r="I439" i="2"/>
  <c r="J439" i="2"/>
  <c r="K439" i="2"/>
  <c r="M439" i="2"/>
  <c r="N439" i="2"/>
  <c r="S439" i="2"/>
  <c r="I440" i="2"/>
  <c r="J440" i="2"/>
  <c r="K440" i="2"/>
  <c r="M440" i="2"/>
  <c r="N440" i="2"/>
  <c r="S440" i="2"/>
  <c r="I441" i="2"/>
  <c r="J441" i="2"/>
  <c r="K441" i="2"/>
  <c r="M441" i="2"/>
  <c r="N441" i="2"/>
  <c r="S441" i="2"/>
  <c r="I442" i="2"/>
  <c r="J442" i="2"/>
  <c r="K442" i="2"/>
  <c r="M442" i="2"/>
  <c r="N442" i="2"/>
  <c r="S442" i="2"/>
  <c r="O443" i="2"/>
  <c r="I443" i="2"/>
  <c r="J443" i="2"/>
  <c r="K443" i="2"/>
  <c r="M443" i="2"/>
  <c r="N443" i="2"/>
  <c r="S443" i="2"/>
  <c r="I444" i="2"/>
  <c r="J444" i="2"/>
  <c r="K444" i="2"/>
  <c r="M444" i="2"/>
  <c r="N444" i="2"/>
  <c r="S444" i="2"/>
  <c r="I445" i="2"/>
  <c r="J445" i="2"/>
  <c r="K445" i="2"/>
  <c r="M445" i="2"/>
  <c r="N445" i="2"/>
  <c r="S445" i="2"/>
  <c r="I446" i="2"/>
  <c r="J446" i="2"/>
  <c r="K446" i="2"/>
  <c r="M446" i="2"/>
  <c r="N446" i="2"/>
  <c r="S446" i="2"/>
  <c r="I447" i="2"/>
  <c r="J447" i="2"/>
  <c r="K447" i="2"/>
  <c r="M447" i="2"/>
  <c r="N447" i="2"/>
  <c r="S447" i="2"/>
  <c r="I448" i="2"/>
  <c r="J448" i="2"/>
  <c r="K448" i="2"/>
  <c r="M448" i="2"/>
  <c r="N448" i="2"/>
  <c r="S448" i="2"/>
  <c r="I449" i="2"/>
  <c r="J449" i="2"/>
  <c r="K449" i="2"/>
  <c r="M449" i="2"/>
  <c r="N449" i="2"/>
  <c r="S449" i="2"/>
  <c r="I450" i="2"/>
  <c r="J450" i="2"/>
  <c r="K450" i="2"/>
  <c r="M450" i="2"/>
  <c r="N450" i="2"/>
  <c r="S450" i="2"/>
  <c r="P451" i="2"/>
  <c r="I451" i="2"/>
  <c r="J451" i="2"/>
  <c r="K451" i="2"/>
  <c r="M451" i="2"/>
  <c r="N451" i="2"/>
  <c r="S451" i="2"/>
  <c r="I452" i="2"/>
  <c r="J452" i="2"/>
  <c r="K452" i="2"/>
  <c r="M452" i="2"/>
  <c r="N452" i="2"/>
  <c r="S452" i="2"/>
  <c r="I453" i="2"/>
  <c r="J453" i="2"/>
  <c r="K453" i="2"/>
  <c r="M453" i="2"/>
  <c r="N453" i="2"/>
  <c r="S453" i="2"/>
  <c r="I454" i="2"/>
  <c r="J454" i="2"/>
  <c r="K454" i="2"/>
  <c r="M454" i="2"/>
  <c r="N454" i="2"/>
  <c r="S454" i="2"/>
  <c r="O455" i="2"/>
  <c r="I455" i="2"/>
  <c r="J455" i="2"/>
  <c r="K455" i="2"/>
  <c r="M455" i="2"/>
  <c r="N455" i="2"/>
  <c r="S455" i="2"/>
  <c r="I456" i="2"/>
  <c r="J456" i="2"/>
  <c r="K456" i="2"/>
  <c r="M456" i="2"/>
  <c r="N456" i="2"/>
  <c r="S456" i="2"/>
  <c r="I457" i="2"/>
  <c r="J457" i="2"/>
  <c r="K457" i="2"/>
  <c r="M457" i="2"/>
  <c r="N457" i="2"/>
  <c r="S457" i="2"/>
  <c r="I458" i="2"/>
  <c r="J458" i="2"/>
  <c r="K458" i="2"/>
  <c r="M458" i="2"/>
  <c r="N458" i="2"/>
  <c r="S458" i="2"/>
  <c r="I459" i="2"/>
  <c r="L459" i="2" s="1"/>
  <c r="J459" i="2"/>
  <c r="K459" i="2"/>
  <c r="M459" i="2"/>
  <c r="N459" i="2"/>
  <c r="S459" i="2"/>
  <c r="I460" i="2"/>
  <c r="J460" i="2"/>
  <c r="K460" i="2"/>
  <c r="M460" i="2"/>
  <c r="N460" i="2"/>
  <c r="S460" i="2"/>
  <c r="I461" i="2"/>
  <c r="J461" i="2"/>
  <c r="K461" i="2"/>
  <c r="M461" i="2"/>
  <c r="N461" i="2"/>
  <c r="S461" i="2"/>
  <c r="I462" i="2"/>
  <c r="J462" i="2"/>
  <c r="K462" i="2"/>
  <c r="M462" i="2"/>
  <c r="N462" i="2"/>
  <c r="S462" i="2"/>
  <c r="I463" i="2"/>
  <c r="J463" i="2"/>
  <c r="K463" i="2"/>
  <c r="M463" i="2"/>
  <c r="N463" i="2"/>
  <c r="S463" i="2"/>
  <c r="I464" i="2"/>
  <c r="J464" i="2"/>
  <c r="K464" i="2"/>
  <c r="M464" i="2"/>
  <c r="N464" i="2"/>
  <c r="S464" i="2"/>
  <c r="I465" i="2"/>
  <c r="J465" i="2"/>
  <c r="K465" i="2"/>
  <c r="M465" i="2"/>
  <c r="N465" i="2"/>
  <c r="S465" i="2"/>
  <c r="I466" i="2"/>
  <c r="J466" i="2"/>
  <c r="K466" i="2"/>
  <c r="M466" i="2"/>
  <c r="N466" i="2"/>
  <c r="S466" i="2"/>
  <c r="I467" i="2"/>
  <c r="J467" i="2"/>
  <c r="K467" i="2"/>
  <c r="M467" i="2"/>
  <c r="N467" i="2"/>
  <c r="S467" i="2"/>
  <c r="I468" i="2"/>
  <c r="J468" i="2"/>
  <c r="K468" i="2"/>
  <c r="M468" i="2"/>
  <c r="N468" i="2"/>
  <c r="S468" i="2"/>
  <c r="O469" i="2"/>
  <c r="I469" i="2"/>
  <c r="J469" i="2"/>
  <c r="K469" i="2"/>
  <c r="M469" i="2"/>
  <c r="N469" i="2"/>
  <c r="S469" i="2"/>
  <c r="I470" i="2"/>
  <c r="J470" i="2"/>
  <c r="K470" i="2"/>
  <c r="M470" i="2"/>
  <c r="N470" i="2"/>
  <c r="S470" i="2"/>
  <c r="I471" i="2"/>
  <c r="J471" i="2"/>
  <c r="K471" i="2"/>
  <c r="M471" i="2"/>
  <c r="N471" i="2"/>
  <c r="P471" i="2"/>
  <c r="S471" i="2"/>
  <c r="I472" i="2"/>
  <c r="J472" i="2"/>
  <c r="K472" i="2"/>
  <c r="M472" i="2"/>
  <c r="N472" i="2"/>
  <c r="S472" i="2"/>
  <c r="I473" i="2"/>
  <c r="J473" i="2"/>
  <c r="K473" i="2"/>
  <c r="M473" i="2"/>
  <c r="N473" i="2"/>
  <c r="S473" i="2"/>
  <c r="P474" i="2"/>
  <c r="I474" i="2"/>
  <c r="J474" i="2"/>
  <c r="K474" i="2"/>
  <c r="M474" i="2"/>
  <c r="N474" i="2"/>
  <c r="S474" i="2"/>
  <c r="O475" i="2"/>
  <c r="I475" i="2"/>
  <c r="L475" i="2" s="1"/>
  <c r="J475" i="2"/>
  <c r="K475" i="2"/>
  <c r="M475" i="2"/>
  <c r="N475" i="2"/>
  <c r="S475" i="2"/>
  <c r="I476" i="2"/>
  <c r="J476" i="2"/>
  <c r="K476" i="2"/>
  <c r="M476" i="2"/>
  <c r="N476" i="2"/>
  <c r="S476" i="2"/>
  <c r="I477" i="2"/>
  <c r="J477" i="2"/>
  <c r="K477" i="2"/>
  <c r="M477" i="2"/>
  <c r="N477" i="2"/>
  <c r="S477" i="2"/>
  <c r="I478" i="2"/>
  <c r="J478" i="2"/>
  <c r="K478" i="2"/>
  <c r="M478" i="2"/>
  <c r="N478" i="2"/>
  <c r="S478" i="2"/>
  <c r="I479" i="2"/>
  <c r="J479" i="2"/>
  <c r="K479" i="2"/>
  <c r="M479" i="2"/>
  <c r="N479" i="2"/>
  <c r="S479" i="2"/>
  <c r="I480" i="2"/>
  <c r="J480" i="2"/>
  <c r="K480" i="2"/>
  <c r="M480" i="2"/>
  <c r="N480" i="2"/>
  <c r="S480" i="2"/>
  <c r="I481" i="2"/>
  <c r="J481" i="2"/>
  <c r="K481" i="2"/>
  <c r="M481" i="2"/>
  <c r="N481" i="2"/>
  <c r="S481" i="2"/>
  <c r="I482" i="2"/>
  <c r="J482" i="2"/>
  <c r="K482" i="2"/>
  <c r="M482" i="2"/>
  <c r="N482" i="2"/>
  <c r="S482" i="2"/>
  <c r="I483" i="2"/>
  <c r="L483" i="2" s="1"/>
  <c r="J483" i="2"/>
  <c r="K483" i="2"/>
  <c r="M483" i="2"/>
  <c r="N483" i="2"/>
  <c r="S483" i="2"/>
  <c r="I484" i="2"/>
  <c r="J484" i="2"/>
  <c r="K484" i="2"/>
  <c r="M484" i="2"/>
  <c r="N484" i="2"/>
  <c r="S484" i="2"/>
  <c r="I485" i="2"/>
  <c r="J485" i="2"/>
  <c r="K485" i="2"/>
  <c r="M485" i="2"/>
  <c r="N485" i="2"/>
  <c r="S485" i="2"/>
  <c r="I486" i="2"/>
  <c r="J486" i="2"/>
  <c r="K486" i="2"/>
  <c r="M486" i="2"/>
  <c r="N486" i="2"/>
  <c r="S486" i="2"/>
  <c r="P487" i="2"/>
  <c r="I487" i="2"/>
  <c r="J487" i="2"/>
  <c r="K487" i="2"/>
  <c r="M487" i="2"/>
  <c r="N487" i="2"/>
  <c r="S487" i="2"/>
  <c r="I488" i="2"/>
  <c r="J488" i="2"/>
  <c r="K488" i="2"/>
  <c r="M488" i="2"/>
  <c r="N488" i="2"/>
  <c r="S488" i="2"/>
  <c r="I489" i="2"/>
  <c r="J489" i="2"/>
  <c r="K489" i="2"/>
  <c r="M489" i="2"/>
  <c r="N489" i="2"/>
  <c r="S489" i="2"/>
  <c r="I490" i="2"/>
  <c r="J490" i="2"/>
  <c r="K490" i="2"/>
  <c r="M490" i="2"/>
  <c r="N490" i="2"/>
  <c r="S490" i="2"/>
  <c r="I491" i="2"/>
  <c r="J491" i="2"/>
  <c r="K491" i="2"/>
  <c r="M491" i="2"/>
  <c r="N491" i="2"/>
  <c r="S491" i="2"/>
  <c r="I492" i="2"/>
  <c r="J492" i="2"/>
  <c r="K492" i="2"/>
  <c r="M492" i="2"/>
  <c r="N492" i="2"/>
  <c r="S492" i="2"/>
  <c r="I493" i="2"/>
  <c r="J493" i="2"/>
  <c r="K493" i="2"/>
  <c r="M493" i="2"/>
  <c r="N493" i="2"/>
  <c r="S493" i="2"/>
  <c r="I494" i="2"/>
  <c r="J494" i="2"/>
  <c r="K494" i="2"/>
  <c r="M494" i="2"/>
  <c r="N494" i="2"/>
  <c r="S494" i="2"/>
  <c r="I495" i="2"/>
  <c r="J495" i="2"/>
  <c r="K495" i="2"/>
  <c r="M495" i="2"/>
  <c r="N495" i="2"/>
  <c r="S495" i="2"/>
  <c r="I496" i="2"/>
  <c r="J496" i="2"/>
  <c r="K496" i="2"/>
  <c r="M496" i="2"/>
  <c r="N496" i="2"/>
  <c r="S496" i="2"/>
  <c r="I497" i="2"/>
  <c r="J497" i="2"/>
  <c r="K497" i="2"/>
  <c r="M497" i="2"/>
  <c r="N497" i="2"/>
  <c r="S497" i="2"/>
  <c r="I498" i="2"/>
  <c r="L498" i="2" s="1"/>
  <c r="J498" i="2"/>
  <c r="K498" i="2"/>
  <c r="M498" i="2"/>
  <c r="N498" i="2"/>
  <c r="S498" i="2"/>
  <c r="I499" i="2"/>
  <c r="J499" i="2"/>
  <c r="K499" i="2"/>
  <c r="M499" i="2"/>
  <c r="N499" i="2"/>
  <c r="S499" i="2"/>
  <c r="I500" i="2"/>
  <c r="J500" i="2"/>
  <c r="K500" i="2"/>
  <c r="M500" i="2"/>
  <c r="N500" i="2"/>
  <c r="S500" i="2"/>
  <c r="O501" i="2"/>
  <c r="I501" i="2"/>
  <c r="J501" i="2"/>
  <c r="K501" i="2"/>
  <c r="M501" i="2"/>
  <c r="N501" i="2"/>
  <c r="S501" i="2"/>
  <c r="I502" i="2"/>
  <c r="J502" i="2"/>
  <c r="K502" i="2"/>
  <c r="M502" i="2"/>
  <c r="N502" i="2"/>
  <c r="S502" i="2"/>
  <c r="I503" i="2"/>
  <c r="L503" i="2" s="1"/>
  <c r="J503" i="2"/>
  <c r="K503" i="2"/>
  <c r="M503" i="2"/>
  <c r="N503" i="2"/>
  <c r="S503" i="2"/>
  <c r="I504" i="2"/>
  <c r="J504" i="2"/>
  <c r="K504" i="2"/>
  <c r="M504" i="2"/>
  <c r="N504" i="2"/>
  <c r="S504" i="2"/>
  <c r="I505" i="2"/>
  <c r="J505" i="2"/>
  <c r="K505" i="2"/>
  <c r="M505" i="2"/>
  <c r="N505" i="2"/>
  <c r="S505" i="2"/>
  <c r="I506" i="2"/>
  <c r="J506" i="2"/>
  <c r="K506" i="2"/>
  <c r="M506" i="2"/>
  <c r="N506" i="2"/>
  <c r="S506" i="2"/>
  <c r="I507" i="2"/>
  <c r="J507" i="2"/>
  <c r="K507" i="2"/>
  <c r="M507" i="2"/>
  <c r="N507" i="2"/>
  <c r="S507" i="2"/>
  <c r="I508" i="2"/>
  <c r="J508" i="2"/>
  <c r="K508" i="2"/>
  <c r="M508" i="2"/>
  <c r="N508" i="2"/>
  <c r="S508" i="2"/>
  <c r="I509" i="2"/>
  <c r="J509" i="2"/>
  <c r="K509" i="2"/>
  <c r="M509" i="2"/>
  <c r="N509" i="2"/>
  <c r="S509" i="2"/>
  <c r="I510" i="2"/>
  <c r="J510" i="2"/>
  <c r="K510" i="2"/>
  <c r="M510" i="2"/>
  <c r="N510" i="2"/>
  <c r="S510" i="2"/>
  <c r="I511" i="2"/>
  <c r="J511" i="2"/>
  <c r="K511" i="2"/>
  <c r="M511" i="2"/>
  <c r="N511" i="2"/>
  <c r="S511" i="2"/>
  <c r="I512" i="2"/>
  <c r="J512" i="2"/>
  <c r="K512" i="2"/>
  <c r="M512" i="2"/>
  <c r="N512" i="2"/>
  <c r="S512" i="2"/>
  <c r="I513" i="2"/>
  <c r="J513" i="2"/>
  <c r="K513" i="2"/>
  <c r="M513" i="2"/>
  <c r="N513" i="2"/>
  <c r="S513" i="2"/>
  <c r="I514" i="2"/>
  <c r="J514" i="2"/>
  <c r="K514" i="2"/>
  <c r="M514" i="2"/>
  <c r="N514" i="2"/>
  <c r="S514" i="2"/>
  <c r="I515" i="2"/>
  <c r="J515" i="2"/>
  <c r="K515" i="2"/>
  <c r="M515" i="2"/>
  <c r="N515" i="2"/>
  <c r="O515" i="2"/>
  <c r="S515" i="2"/>
  <c r="I516" i="2"/>
  <c r="J516" i="2"/>
  <c r="K516" i="2"/>
  <c r="M516" i="2"/>
  <c r="N516" i="2"/>
  <c r="S516" i="2"/>
  <c r="O517" i="2"/>
  <c r="I517" i="2"/>
  <c r="J517" i="2"/>
  <c r="K517" i="2"/>
  <c r="M517" i="2"/>
  <c r="N517" i="2"/>
  <c r="S517" i="2"/>
  <c r="I518" i="2"/>
  <c r="J518" i="2"/>
  <c r="K518" i="2"/>
  <c r="M518" i="2"/>
  <c r="N518" i="2"/>
  <c r="S518" i="2"/>
  <c r="I519" i="2"/>
  <c r="J519" i="2"/>
  <c r="K519" i="2"/>
  <c r="M519" i="2"/>
  <c r="N519" i="2"/>
  <c r="S519" i="2"/>
  <c r="I520" i="2"/>
  <c r="J520" i="2"/>
  <c r="K520" i="2"/>
  <c r="M520" i="2"/>
  <c r="N520" i="2"/>
  <c r="S520" i="2"/>
  <c r="I521" i="2"/>
  <c r="J521" i="2"/>
  <c r="K521" i="2"/>
  <c r="M521" i="2"/>
  <c r="N521" i="2"/>
  <c r="S521" i="2"/>
  <c r="I522" i="2"/>
  <c r="J522" i="2"/>
  <c r="K522" i="2"/>
  <c r="M522" i="2"/>
  <c r="N522" i="2"/>
  <c r="S522" i="2"/>
  <c r="I523" i="2"/>
  <c r="J523" i="2"/>
  <c r="K523" i="2"/>
  <c r="M523" i="2"/>
  <c r="N523" i="2"/>
  <c r="S523" i="2"/>
  <c r="I524" i="2"/>
  <c r="J524" i="2"/>
  <c r="K524" i="2"/>
  <c r="M524" i="2"/>
  <c r="N524" i="2"/>
  <c r="S524" i="2"/>
  <c r="I525" i="2"/>
  <c r="J525" i="2"/>
  <c r="K525" i="2"/>
  <c r="M525" i="2"/>
  <c r="N525" i="2"/>
  <c r="O525" i="2"/>
  <c r="S525" i="2"/>
  <c r="I526" i="2"/>
  <c r="J526" i="2"/>
  <c r="K526" i="2"/>
  <c r="M526" i="2"/>
  <c r="N526" i="2"/>
  <c r="S526" i="2"/>
  <c r="I527" i="2"/>
  <c r="J527" i="2"/>
  <c r="K527" i="2"/>
  <c r="M527" i="2"/>
  <c r="N527" i="2"/>
  <c r="S527" i="2"/>
  <c r="I528" i="2"/>
  <c r="J528" i="2"/>
  <c r="K528" i="2"/>
  <c r="M528" i="2"/>
  <c r="N528" i="2"/>
  <c r="S528" i="2"/>
  <c r="I529" i="2"/>
  <c r="J529" i="2"/>
  <c r="K529" i="2"/>
  <c r="M529" i="2"/>
  <c r="N529" i="2"/>
  <c r="S529" i="2"/>
  <c r="I530" i="2"/>
  <c r="J530" i="2"/>
  <c r="K530" i="2"/>
  <c r="M530" i="2"/>
  <c r="N530" i="2"/>
  <c r="S530" i="2"/>
  <c r="O531" i="2"/>
  <c r="I531" i="2"/>
  <c r="J531" i="2"/>
  <c r="K531" i="2"/>
  <c r="M531" i="2"/>
  <c r="N531" i="2"/>
  <c r="S531" i="2"/>
  <c r="O532" i="2"/>
  <c r="I532" i="2"/>
  <c r="J532" i="2"/>
  <c r="K532" i="2"/>
  <c r="M532" i="2"/>
  <c r="N532" i="2"/>
  <c r="S532" i="2"/>
  <c r="O533" i="2"/>
  <c r="I533" i="2"/>
  <c r="J533" i="2"/>
  <c r="K533" i="2"/>
  <c r="M533" i="2"/>
  <c r="N533" i="2"/>
  <c r="S533" i="2"/>
  <c r="I534" i="2"/>
  <c r="J534" i="2"/>
  <c r="K534" i="2"/>
  <c r="M534" i="2"/>
  <c r="N534" i="2"/>
  <c r="S534" i="2"/>
  <c r="I535" i="2"/>
  <c r="J535" i="2"/>
  <c r="K535" i="2"/>
  <c r="M535" i="2"/>
  <c r="N535" i="2"/>
  <c r="S535" i="2"/>
  <c r="I536" i="2"/>
  <c r="J536" i="2"/>
  <c r="K536" i="2"/>
  <c r="M536" i="2"/>
  <c r="N536" i="2"/>
  <c r="S536" i="2"/>
  <c r="I537" i="2"/>
  <c r="J537" i="2"/>
  <c r="K537" i="2"/>
  <c r="M537" i="2"/>
  <c r="N537" i="2"/>
  <c r="S537" i="2"/>
  <c r="I538" i="2"/>
  <c r="J538" i="2"/>
  <c r="K538" i="2"/>
  <c r="M538" i="2"/>
  <c r="N538" i="2"/>
  <c r="S538" i="2"/>
  <c r="P539" i="2"/>
  <c r="I539" i="2"/>
  <c r="J539" i="2"/>
  <c r="K539" i="2"/>
  <c r="M539" i="2"/>
  <c r="N539" i="2"/>
  <c r="S539" i="2"/>
  <c r="I540" i="2"/>
  <c r="J540" i="2"/>
  <c r="K540" i="2"/>
  <c r="M540" i="2"/>
  <c r="N540" i="2"/>
  <c r="S540" i="2"/>
  <c r="I541" i="2"/>
  <c r="J541" i="2"/>
  <c r="K541" i="2"/>
  <c r="M541" i="2"/>
  <c r="N541" i="2"/>
  <c r="S541" i="2"/>
  <c r="I542" i="2"/>
  <c r="J542" i="2"/>
  <c r="K542" i="2"/>
  <c r="M542" i="2"/>
  <c r="N542" i="2"/>
  <c r="S542" i="2"/>
  <c r="O543" i="2"/>
  <c r="I543" i="2"/>
  <c r="J543" i="2"/>
  <c r="K543" i="2"/>
  <c r="M543" i="2"/>
  <c r="N543" i="2"/>
  <c r="S543" i="2"/>
  <c r="I544" i="2"/>
  <c r="J544" i="2"/>
  <c r="K544" i="2"/>
  <c r="M544" i="2"/>
  <c r="N544" i="2"/>
  <c r="S544" i="2"/>
  <c r="I545" i="2"/>
  <c r="J545" i="2"/>
  <c r="K545" i="2"/>
  <c r="M545" i="2"/>
  <c r="N545" i="2"/>
  <c r="S545" i="2"/>
  <c r="I546" i="2"/>
  <c r="J546" i="2"/>
  <c r="K546" i="2"/>
  <c r="M546" i="2"/>
  <c r="N546" i="2"/>
  <c r="S546" i="2"/>
  <c r="I547" i="2"/>
  <c r="J547" i="2"/>
  <c r="K547" i="2"/>
  <c r="M547" i="2"/>
  <c r="N547" i="2"/>
  <c r="S547" i="2"/>
  <c r="I548" i="2"/>
  <c r="J548" i="2"/>
  <c r="K548" i="2"/>
  <c r="M548" i="2"/>
  <c r="N548" i="2"/>
  <c r="S548" i="2"/>
  <c r="I549" i="2"/>
  <c r="J549" i="2"/>
  <c r="K549" i="2"/>
  <c r="M549" i="2"/>
  <c r="N549" i="2"/>
  <c r="S549" i="2"/>
  <c r="I550" i="2"/>
  <c r="J550" i="2"/>
  <c r="K550" i="2"/>
  <c r="M550" i="2"/>
  <c r="N550" i="2"/>
  <c r="S550" i="2"/>
  <c r="I551" i="2"/>
  <c r="J551" i="2"/>
  <c r="K551" i="2"/>
  <c r="M551" i="2"/>
  <c r="N551" i="2"/>
  <c r="S551" i="2"/>
  <c r="I552" i="2"/>
  <c r="J552" i="2"/>
  <c r="K552" i="2"/>
  <c r="M552" i="2"/>
  <c r="N552" i="2"/>
  <c r="S552" i="2"/>
  <c r="I553" i="2"/>
  <c r="J553" i="2"/>
  <c r="K553" i="2"/>
  <c r="M553" i="2"/>
  <c r="N553" i="2"/>
  <c r="S553" i="2"/>
  <c r="I554" i="2"/>
  <c r="J554" i="2"/>
  <c r="K554" i="2"/>
  <c r="M554" i="2"/>
  <c r="N554" i="2"/>
  <c r="S554" i="2"/>
  <c r="I555" i="2"/>
  <c r="J555" i="2"/>
  <c r="K555" i="2"/>
  <c r="M555" i="2"/>
  <c r="N555" i="2"/>
  <c r="S555" i="2"/>
  <c r="I556" i="2"/>
  <c r="J556" i="2"/>
  <c r="K556" i="2"/>
  <c r="M556" i="2"/>
  <c r="N556" i="2"/>
  <c r="S556" i="2"/>
  <c r="I557" i="2"/>
  <c r="J557" i="2"/>
  <c r="K557" i="2"/>
  <c r="M557" i="2"/>
  <c r="N557" i="2"/>
  <c r="O557" i="2"/>
  <c r="S557" i="2"/>
  <c r="I558" i="2"/>
  <c r="J558" i="2"/>
  <c r="K558" i="2"/>
  <c r="M558" i="2"/>
  <c r="N558" i="2"/>
  <c r="S558" i="2"/>
  <c r="I559" i="2"/>
  <c r="J559" i="2"/>
  <c r="K559" i="2"/>
  <c r="M559" i="2"/>
  <c r="N559" i="2"/>
  <c r="S559" i="2"/>
  <c r="I560" i="2"/>
  <c r="J560" i="2"/>
  <c r="K560" i="2"/>
  <c r="M560" i="2"/>
  <c r="N560" i="2"/>
  <c r="S560" i="2"/>
  <c r="I561" i="2"/>
  <c r="J561" i="2"/>
  <c r="K561" i="2"/>
  <c r="M561" i="2"/>
  <c r="N561" i="2"/>
  <c r="S561" i="2"/>
  <c r="I562" i="2"/>
  <c r="J562" i="2"/>
  <c r="K562" i="2"/>
  <c r="M562" i="2"/>
  <c r="N562" i="2"/>
  <c r="S562" i="2"/>
  <c r="O563" i="2"/>
  <c r="I563" i="2"/>
  <c r="J563" i="2"/>
  <c r="K563" i="2"/>
  <c r="M563" i="2"/>
  <c r="N563" i="2"/>
  <c r="S563" i="2"/>
  <c r="I564" i="2"/>
  <c r="J564" i="2"/>
  <c r="K564" i="2"/>
  <c r="M564" i="2"/>
  <c r="N564" i="2"/>
  <c r="S564" i="2"/>
  <c r="O565" i="2"/>
  <c r="I565" i="2"/>
  <c r="J565" i="2"/>
  <c r="K565" i="2"/>
  <c r="M565" i="2"/>
  <c r="N565" i="2"/>
  <c r="S565" i="2"/>
  <c r="I566" i="2"/>
  <c r="J566" i="2"/>
  <c r="K566" i="2"/>
  <c r="M566" i="2"/>
  <c r="N566" i="2"/>
  <c r="S566" i="2"/>
  <c r="O567" i="2"/>
  <c r="I567" i="2"/>
  <c r="J567" i="2"/>
  <c r="K567" i="2"/>
  <c r="M567" i="2"/>
  <c r="N567" i="2"/>
  <c r="S567" i="2"/>
  <c r="I568" i="2"/>
  <c r="J568" i="2"/>
  <c r="K568" i="2"/>
  <c r="M568" i="2"/>
  <c r="N568" i="2"/>
  <c r="S568" i="2"/>
  <c r="I569" i="2"/>
  <c r="J569" i="2"/>
  <c r="K569" i="2"/>
  <c r="M569" i="2"/>
  <c r="N569" i="2"/>
  <c r="S569" i="2"/>
  <c r="I570" i="2"/>
  <c r="J570" i="2"/>
  <c r="K570" i="2"/>
  <c r="M570" i="2"/>
  <c r="N570" i="2"/>
  <c r="S570" i="2"/>
  <c r="I571" i="2"/>
  <c r="J571" i="2"/>
  <c r="K571" i="2"/>
  <c r="M571" i="2"/>
  <c r="N571" i="2"/>
  <c r="S571" i="2"/>
  <c r="I572" i="2"/>
  <c r="J572" i="2"/>
  <c r="K572" i="2"/>
  <c r="M572" i="2"/>
  <c r="N572" i="2"/>
  <c r="S572" i="2"/>
  <c r="I573" i="2"/>
  <c r="J573" i="2"/>
  <c r="K573" i="2"/>
  <c r="M573" i="2"/>
  <c r="N573" i="2"/>
  <c r="S573" i="2"/>
  <c r="I574" i="2"/>
  <c r="J574" i="2"/>
  <c r="K574" i="2"/>
  <c r="M574" i="2"/>
  <c r="N574" i="2"/>
  <c r="S574" i="2"/>
  <c r="P575" i="2"/>
  <c r="I575" i="2"/>
  <c r="J575" i="2"/>
  <c r="K575" i="2"/>
  <c r="M575" i="2"/>
  <c r="N575" i="2"/>
  <c r="S575" i="2"/>
  <c r="I576" i="2"/>
  <c r="J576" i="2"/>
  <c r="K576" i="2"/>
  <c r="M576" i="2"/>
  <c r="N576" i="2"/>
  <c r="S576" i="2"/>
  <c r="I577" i="2"/>
  <c r="J577" i="2"/>
  <c r="K577" i="2"/>
  <c r="M577" i="2"/>
  <c r="N577" i="2"/>
  <c r="S577" i="2"/>
  <c r="I578" i="2"/>
  <c r="J578" i="2"/>
  <c r="K578" i="2"/>
  <c r="M578" i="2"/>
  <c r="N578" i="2"/>
  <c r="S578" i="2"/>
  <c r="I579" i="2"/>
  <c r="J579" i="2"/>
  <c r="K579" i="2"/>
  <c r="M579" i="2"/>
  <c r="N579" i="2"/>
  <c r="S579" i="2"/>
  <c r="I580" i="2"/>
  <c r="J580" i="2"/>
  <c r="K580" i="2"/>
  <c r="M580" i="2"/>
  <c r="N580" i="2"/>
  <c r="S580" i="2"/>
  <c r="I581" i="2"/>
  <c r="J581" i="2"/>
  <c r="K581" i="2"/>
  <c r="M581" i="2"/>
  <c r="N581" i="2"/>
  <c r="S581" i="2"/>
  <c r="I582" i="2"/>
  <c r="J582" i="2"/>
  <c r="K582" i="2"/>
  <c r="M582" i="2"/>
  <c r="N582" i="2"/>
  <c r="S582" i="2"/>
  <c r="I583" i="2"/>
  <c r="J583" i="2"/>
  <c r="K583" i="2"/>
  <c r="M583" i="2"/>
  <c r="N583" i="2"/>
  <c r="O583" i="2"/>
  <c r="S583" i="2"/>
  <c r="I584" i="2"/>
  <c r="J584" i="2"/>
  <c r="K584" i="2"/>
  <c r="M584" i="2"/>
  <c r="N584" i="2"/>
  <c r="S584" i="2"/>
  <c r="I585" i="2"/>
  <c r="J585" i="2"/>
  <c r="K585" i="2"/>
  <c r="M585" i="2"/>
  <c r="N585" i="2"/>
  <c r="S585" i="2"/>
  <c r="I586" i="2"/>
  <c r="J586" i="2"/>
  <c r="K586" i="2"/>
  <c r="M586" i="2"/>
  <c r="N586" i="2"/>
  <c r="S586" i="2"/>
  <c r="R16" i="2" l="1"/>
  <c r="S101" i="2"/>
  <c r="N100" i="2"/>
  <c r="N95" i="2"/>
  <c r="P102" i="2"/>
  <c r="J103" i="2"/>
  <c r="K103" i="2" s="1"/>
  <c r="N101" i="2"/>
  <c r="N96" i="2"/>
  <c r="P97" i="2"/>
  <c r="N92" i="2"/>
  <c r="N88" i="2"/>
  <c r="N87" i="2"/>
  <c r="N102" i="2"/>
  <c r="L326" i="2"/>
  <c r="O142" i="2"/>
  <c r="L470" i="2"/>
  <c r="J84" i="2"/>
  <c r="K84" i="2" s="1"/>
  <c r="M77" i="2"/>
  <c r="J75" i="2"/>
  <c r="K75" i="2" s="1"/>
  <c r="J74" i="2"/>
  <c r="K74" i="2" s="1"/>
  <c r="J71" i="2"/>
  <c r="K71" i="2" s="1"/>
  <c r="O74" i="2"/>
  <c r="M71" i="2"/>
  <c r="J62" i="2"/>
  <c r="K62" i="2" s="1"/>
  <c r="J55" i="2"/>
  <c r="K55" i="2" s="1"/>
  <c r="J45" i="2"/>
  <c r="K45" i="2" s="1"/>
  <c r="N59" i="2"/>
  <c r="M46" i="2"/>
  <c r="N33" i="2"/>
  <c r="E16" i="2"/>
  <c r="J60" i="2"/>
  <c r="K60" i="2" s="1"/>
  <c r="O29" i="2"/>
  <c r="O34" i="2"/>
  <c r="O38" i="2"/>
  <c r="M39" i="2"/>
  <c r="P43" i="2"/>
  <c r="O45" i="2"/>
  <c r="L46" i="2"/>
  <c r="M48" i="2"/>
  <c r="L55" i="2"/>
  <c r="N57" i="2"/>
  <c r="M58" i="2"/>
  <c r="N60" i="2"/>
  <c r="N62" i="2"/>
  <c r="N66" i="2"/>
  <c r="N70" i="2"/>
  <c r="N72" i="2"/>
  <c r="O73" i="2"/>
  <c r="P77" i="2"/>
  <c r="O81" i="2"/>
  <c r="L19" i="2"/>
  <c r="N22" i="2"/>
  <c r="M26" i="2"/>
  <c r="J35" i="2"/>
  <c r="K35" i="2" s="1"/>
  <c r="M35" i="2"/>
  <c r="J41" i="2"/>
  <c r="K41" i="2" s="1"/>
  <c r="O41" i="2"/>
  <c r="O42" i="2"/>
  <c r="J49" i="2"/>
  <c r="K49" i="2" s="1"/>
  <c r="N49" i="2"/>
  <c r="J50" i="2"/>
  <c r="K50" i="2" s="1"/>
  <c r="M50" i="2"/>
  <c r="J51" i="2"/>
  <c r="K51" i="2" s="1"/>
  <c r="N51" i="2"/>
  <c r="J61" i="2"/>
  <c r="K61" i="2" s="1"/>
  <c r="M61" i="2"/>
  <c r="J65" i="2"/>
  <c r="K65" i="2" s="1"/>
  <c r="M65" i="2"/>
  <c r="J67" i="2"/>
  <c r="K67" i="2" s="1"/>
  <c r="O67" i="2"/>
  <c r="J68" i="2"/>
  <c r="K68" i="2" s="1"/>
  <c r="M68" i="2"/>
  <c r="M69" i="2"/>
  <c r="M81" i="2"/>
  <c r="J82" i="2"/>
  <c r="K82" i="2" s="1"/>
  <c r="N82" i="2"/>
  <c r="J83" i="2"/>
  <c r="K83" i="2" s="1"/>
  <c r="N83" i="2"/>
  <c r="M84" i="2"/>
  <c r="J85" i="2"/>
  <c r="K85" i="2" s="1"/>
  <c r="M85" i="2"/>
  <c r="P344" i="2"/>
  <c r="P576" i="2"/>
  <c r="P392" i="2"/>
  <c r="P328" i="2"/>
  <c r="L296" i="2"/>
  <c r="L288" i="2"/>
  <c r="O216" i="2"/>
  <c r="O192" i="2"/>
  <c r="L152" i="2"/>
  <c r="L583" i="2"/>
  <c r="O549" i="2"/>
  <c r="P508" i="2"/>
  <c r="L506" i="2"/>
  <c r="P490" i="2"/>
  <c r="O477" i="2"/>
  <c r="P454" i="2"/>
  <c r="P439" i="2"/>
  <c r="P396" i="2"/>
  <c r="P376" i="2"/>
  <c r="P310" i="2"/>
  <c r="O281" i="2"/>
  <c r="P280" i="2"/>
  <c r="O270" i="2"/>
  <c r="P264" i="2"/>
  <c r="P219" i="2"/>
  <c r="P159" i="2"/>
  <c r="L126" i="2"/>
  <c r="O98" i="2"/>
  <c r="M80" i="2"/>
  <c r="L543" i="2"/>
  <c r="P410" i="2"/>
  <c r="P407" i="2"/>
  <c r="L405" i="2"/>
  <c r="O394" i="2"/>
  <c r="L370" i="2"/>
  <c r="O342" i="2"/>
  <c r="O310" i="2"/>
  <c r="L293" i="2"/>
  <c r="L245" i="2"/>
  <c r="L169" i="2"/>
  <c r="L167" i="2"/>
  <c r="L158" i="2"/>
  <c r="P360" i="2"/>
  <c r="P312" i="2"/>
  <c r="P176" i="2"/>
  <c r="L576" i="2"/>
  <c r="L575" i="2"/>
  <c r="P564" i="2"/>
  <c r="P547" i="2"/>
  <c r="P506" i="2"/>
  <c r="P486" i="2"/>
  <c r="P462" i="2"/>
  <c r="P438" i="2"/>
  <c r="O423" i="2"/>
  <c r="L393" i="2"/>
  <c r="L392" i="2"/>
  <c r="P338" i="2"/>
  <c r="P320" i="2"/>
  <c r="L261" i="2"/>
  <c r="O246" i="2"/>
  <c r="L227" i="2"/>
  <c r="P191" i="2"/>
  <c r="O155" i="2"/>
  <c r="O153" i="2"/>
  <c r="L146" i="2"/>
  <c r="L97" i="2"/>
  <c r="O94" i="2"/>
  <c r="P352" i="2"/>
  <c r="P288" i="2"/>
  <c r="L240" i="2"/>
  <c r="L179" i="2"/>
  <c r="P168" i="2"/>
  <c r="L443" i="2"/>
  <c r="L572" i="2"/>
  <c r="L511" i="2"/>
  <c r="O495" i="2"/>
  <c r="O451" i="2"/>
  <c r="O447" i="2"/>
  <c r="L415" i="2"/>
  <c r="O403" i="2"/>
  <c r="L402" i="2"/>
  <c r="O386" i="2"/>
  <c r="P370" i="2"/>
  <c r="P353" i="2"/>
  <c r="P337" i="2"/>
  <c r="P336" i="2"/>
  <c r="O326" i="2"/>
  <c r="P318" i="2"/>
  <c r="O314" i="2"/>
  <c r="O303" i="2"/>
  <c r="P279" i="2"/>
  <c r="L278" i="2"/>
  <c r="O261" i="2"/>
  <c r="P240" i="2"/>
  <c r="O227" i="2"/>
  <c r="L224" i="2"/>
  <c r="L209" i="2"/>
  <c r="O199" i="2"/>
  <c r="P113" i="2"/>
  <c r="P107" i="2"/>
  <c r="P272" i="2"/>
  <c r="P256" i="2"/>
  <c r="L163" i="2"/>
  <c r="P248" i="2"/>
  <c r="P571" i="2"/>
  <c r="L551" i="2"/>
  <c r="O535" i="2"/>
  <c r="L491" i="2"/>
  <c r="L490" i="2"/>
  <c r="P482" i="2"/>
  <c r="O479" i="2"/>
  <c r="P458" i="2"/>
  <c r="P455" i="2"/>
  <c r="O445" i="2"/>
  <c r="O435" i="2"/>
  <c r="P418" i="2"/>
  <c r="P399" i="2"/>
  <c r="O397" i="2"/>
  <c r="P383" i="2"/>
  <c r="O382" i="2"/>
  <c r="O346" i="2"/>
  <c r="O334" i="2"/>
  <c r="P322" i="2"/>
  <c r="P313" i="2"/>
  <c r="O295" i="2"/>
  <c r="O287" i="2"/>
  <c r="L254" i="2"/>
  <c r="O238" i="2"/>
  <c r="P211" i="2"/>
  <c r="O209" i="2"/>
  <c r="P166" i="2"/>
  <c r="L102" i="2"/>
  <c r="P89" i="2"/>
  <c r="N85" i="2"/>
  <c r="M78" i="2"/>
  <c r="M51" i="2"/>
  <c r="J25" i="2"/>
  <c r="K25" i="2" s="1"/>
  <c r="J19" i="2"/>
  <c r="K19" i="2" s="1"/>
  <c r="N65" i="2"/>
  <c r="J21" i="2"/>
  <c r="K21" i="2" s="1"/>
  <c r="M66" i="2"/>
  <c r="N81" i="2"/>
  <c r="N80" i="2"/>
  <c r="N71" i="2"/>
  <c r="N63" i="2"/>
  <c r="N55" i="2"/>
  <c r="J26" i="2"/>
  <c r="K26" i="2" s="1"/>
  <c r="N27" i="2"/>
  <c r="O86" i="2"/>
  <c r="P91" i="2"/>
  <c r="N53" i="2"/>
  <c r="M44" i="2"/>
  <c r="N44" i="2"/>
  <c r="N39" i="2"/>
  <c r="M38" i="2"/>
  <c r="M36" i="2"/>
  <c r="N35" i="2"/>
  <c r="J18" i="2"/>
  <c r="K18" i="2" s="1"/>
  <c r="N21" i="2"/>
  <c r="P129" i="2"/>
  <c r="P146" i="2"/>
  <c r="O139" i="2"/>
  <c r="P137" i="2"/>
  <c r="O131" i="2"/>
  <c r="P98" i="2"/>
  <c r="O106" i="2"/>
  <c r="P122" i="2"/>
  <c r="P118" i="2"/>
  <c r="L105" i="2"/>
  <c r="L89" i="2"/>
  <c r="P65" i="2"/>
  <c r="P73" i="2"/>
  <c r="O70" i="2"/>
  <c r="L78" i="2"/>
  <c r="O575" i="2"/>
  <c r="P555" i="2"/>
  <c r="O551" i="2"/>
  <c r="L547" i="2"/>
  <c r="L494" i="2"/>
  <c r="P494" i="2"/>
  <c r="L563" i="2"/>
  <c r="O519" i="2"/>
  <c r="P519" i="2"/>
  <c r="L564" i="2"/>
  <c r="O555" i="2"/>
  <c r="O511" i="2"/>
  <c r="P511" i="2"/>
  <c r="P563" i="2"/>
  <c r="P559" i="2"/>
  <c r="P419" i="2"/>
  <c r="L419" i="2"/>
  <c r="L579" i="2"/>
  <c r="L539" i="2"/>
  <c r="L519" i="2"/>
  <c r="P507" i="2"/>
  <c r="O507" i="2"/>
  <c r="O503" i="2"/>
  <c r="P503" i="2"/>
  <c r="L501" i="2"/>
  <c r="O467" i="2"/>
  <c r="L467" i="2"/>
  <c r="O419" i="2"/>
  <c r="P583" i="2"/>
  <c r="O579" i="2"/>
  <c r="P567" i="2"/>
  <c r="L565" i="2"/>
  <c r="L531" i="2"/>
  <c r="P427" i="2"/>
  <c r="L427" i="2"/>
  <c r="O576" i="2"/>
  <c r="P523" i="2"/>
  <c r="O523" i="2"/>
  <c r="O427" i="2"/>
  <c r="P532" i="2"/>
  <c r="O485" i="2"/>
  <c r="P475" i="2"/>
  <c r="L471" i="2"/>
  <c r="P466" i="2"/>
  <c r="O463" i="2"/>
  <c r="L461" i="2"/>
  <c r="O453" i="2"/>
  <c r="P426" i="2"/>
  <c r="O415" i="2"/>
  <c r="P406" i="2"/>
  <c r="P386" i="2"/>
  <c r="O360" i="2"/>
  <c r="O358" i="2"/>
  <c r="O352" i="2"/>
  <c r="L345" i="2"/>
  <c r="O344" i="2"/>
  <c r="O336" i="2"/>
  <c r="O328" i="2"/>
  <c r="P321" i="2"/>
  <c r="L318" i="2"/>
  <c r="P314" i="2"/>
  <c r="L310" i="2"/>
  <c r="L302" i="2"/>
  <c r="L292" i="2"/>
  <c r="O285" i="2"/>
  <c r="L248" i="2"/>
  <c r="L207" i="2"/>
  <c r="L187" i="2"/>
  <c r="O159" i="2"/>
  <c r="P158" i="2"/>
  <c r="L145" i="2"/>
  <c r="P131" i="2"/>
  <c r="L129" i="2"/>
  <c r="L121" i="2"/>
  <c r="P109" i="2"/>
  <c r="O102" i="2"/>
  <c r="O97" i="2"/>
  <c r="O91" i="2"/>
  <c r="O78" i="2"/>
  <c r="L442" i="2"/>
  <c r="L411" i="2"/>
  <c r="L374" i="2"/>
  <c r="L346" i="2"/>
  <c r="L333" i="2"/>
  <c r="L312" i="2"/>
  <c r="L280" i="2"/>
  <c r="L269" i="2"/>
  <c r="L215" i="2"/>
  <c r="L155" i="2"/>
  <c r="L99" i="2"/>
  <c r="L86" i="2"/>
  <c r="L81" i="2"/>
  <c r="P543" i="2"/>
  <c r="L541" i="2"/>
  <c r="O493" i="2"/>
  <c r="O483" i="2"/>
  <c r="P479" i="2"/>
  <c r="O471" i="2"/>
  <c r="O461" i="2"/>
  <c r="L450" i="2"/>
  <c r="P443" i="2"/>
  <c r="P442" i="2"/>
  <c r="L439" i="2"/>
  <c r="P434" i="2"/>
  <c r="O431" i="2"/>
  <c r="P423" i="2"/>
  <c r="L413" i="2"/>
  <c r="P394" i="2"/>
  <c r="P368" i="2"/>
  <c r="P341" i="2"/>
  <c r="P334" i="2"/>
  <c r="P333" i="2"/>
  <c r="P326" i="2"/>
  <c r="P300" i="2"/>
  <c r="P284" i="2"/>
  <c r="O278" i="2"/>
  <c r="L262" i="2"/>
  <c r="L256" i="2"/>
  <c r="L235" i="2"/>
  <c r="O224" i="2"/>
  <c r="L216" i="2"/>
  <c r="P207" i="2"/>
  <c r="P199" i="2"/>
  <c r="O191" i="2"/>
  <c r="O187" i="2"/>
  <c r="O185" i="2"/>
  <c r="P175" i="2"/>
  <c r="L174" i="2"/>
  <c r="P167" i="2"/>
  <c r="P139" i="2"/>
  <c r="L137" i="2"/>
  <c r="O122" i="2"/>
  <c r="P121" i="2"/>
  <c r="O118" i="2"/>
  <c r="L117" i="2"/>
  <c r="L113" i="2"/>
  <c r="O107" i="2"/>
  <c r="O89" i="2"/>
  <c r="O83" i="2"/>
  <c r="L134" i="2"/>
  <c r="O541" i="2"/>
  <c r="P531" i="2"/>
  <c r="O527" i="2"/>
  <c r="P515" i="2"/>
  <c r="L502" i="2"/>
  <c r="O491" i="2"/>
  <c r="P478" i="2"/>
  <c r="P470" i="2"/>
  <c r="O459" i="2"/>
  <c r="P450" i="2"/>
  <c r="L435" i="2"/>
  <c r="O429" i="2"/>
  <c r="O421" i="2"/>
  <c r="O413" i="2"/>
  <c r="P403" i="2"/>
  <c r="P402" i="2"/>
  <c r="L397" i="2"/>
  <c r="P393" i="2"/>
  <c r="O378" i="2"/>
  <c r="O366" i="2"/>
  <c r="L350" i="2"/>
  <c r="P346" i="2"/>
  <c r="L342" i="2"/>
  <c r="L322" i="2"/>
  <c r="O312" i="2"/>
  <c r="L305" i="2"/>
  <c r="L303" i="2"/>
  <c r="P281" i="2"/>
  <c r="L270" i="2"/>
  <c r="L264" i="2"/>
  <c r="L238" i="2"/>
  <c r="P235" i="2"/>
  <c r="P220" i="2"/>
  <c r="L211" i="2"/>
  <c r="L201" i="2"/>
  <c r="O195" i="2"/>
  <c r="O171" i="2"/>
  <c r="L166" i="2"/>
  <c r="P163" i="2"/>
  <c r="P155" i="2"/>
  <c r="P130" i="2"/>
  <c r="P117" i="2"/>
  <c r="P115" i="2"/>
  <c r="P106" i="2"/>
  <c r="O99" i="2"/>
  <c r="P94" i="2"/>
  <c r="L445" i="2"/>
  <c r="O439" i="2"/>
  <c r="L410" i="2"/>
  <c r="L386" i="2"/>
  <c r="L360" i="2"/>
  <c r="L352" i="2"/>
  <c r="O338" i="2"/>
  <c r="L336" i="2"/>
  <c r="L328" i="2"/>
  <c r="L287" i="2"/>
  <c r="L253" i="2"/>
  <c r="L219" i="2"/>
  <c r="O203" i="2"/>
  <c r="L91" i="2"/>
  <c r="P535" i="2"/>
  <c r="L533" i="2"/>
  <c r="O509" i="2"/>
  <c r="P499" i="2"/>
  <c r="P498" i="2"/>
  <c r="P495" i="2"/>
  <c r="O487" i="2"/>
  <c r="L485" i="2"/>
  <c r="L466" i="2"/>
  <c r="L453" i="2"/>
  <c r="L451" i="2"/>
  <c r="P447" i="2"/>
  <c r="P446" i="2"/>
  <c r="O437" i="2"/>
  <c r="L422" i="2"/>
  <c r="L414" i="2"/>
  <c r="P411" i="2"/>
  <c r="O392" i="2"/>
  <c r="O390" i="2"/>
  <c r="P317" i="2"/>
  <c r="O305" i="2"/>
  <c r="O296" i="2"/>
  <c r="L272" i="2"/>
  <c r="L246" i="2"/>
  <c r="O219" i="2"/>
  <c r="O200" i="2"/>
  <c r="P179" i="2"/>
  <c r="O177" i="2"/>
  <c r="O161" i="2"/>
  <c r="P152" i="2"/>
  <c r="O146" i="2"/>
  <c r="O138" i="2"/>
  <c r="O126" i="2"/>
  <c r="O105" i="2"/>
  <c r="L98" i="2"/>
  <c r="P86" i="2"/>
  <c r="P62" i="2"/>
  <c r="O46" i="2"/>
  <c r="L568" i="2"/>
  <c r="P568" i="2"/>
  <c r="L524" i="2"/>
  <c r="L556" i="2"/>
  <c r="L548" i="2"/>
  <c r="O571" i="2"/>
  <c r="O512" i="2"/>
  <c r="P512" i="2"/>
  <c r="P579" i="2"/>
  <c r="L562" i="2"/>
  <c r="P530" i="2"/>
  <c r="P527" i="2"/>
  <c r="P463" i="2"/>
  <c r="L339" i="2"/>
  <c r="P339" i="2"/>
  <c r="P585" i="2"/>
  <c r="P572" i="2"/>
  <c r="O568" i="2"/>
  <c r="L567" i="2"/>
  <c r="O559" i="2"/>
  <c r="P556" i="2"/>
  <c r="L555" i="2"/>
  <c r="O544" i="2"/>
  <c r="P524" i="2"/>
  <c r="L523" i="2"/>
  <c r="P522" i="2"/>
  <c r="L507" i="2"/>
  <c r="L493" i="2"/>
  <c r="L479" i="2"/>
  <c r="L478" i="2"/>
  <c r="O476" i="2"/>
  <c r="L458" i="2"/>
  <c r="P441" i="2"/>
  <c r="O441" i="2"/>
  <c r="L431" i="2"/>
  <c r="L430" i="2"/>
  <c r="O428" i="2"/>
  <c r="P428" i="2"/>
  <c r="P415" i="2"/>
  <c r="O407" i="2"/>
  <c r="L390" i="2"/>
  <c r="L382" i="2"/>
  <c r="L358" i="2"/>
  <c r="P329" i="2"/>
  <c r="L329" i="2"/>
  <c r="L340" i="2"/>
  <c r="O537" i="2"/>
  <c r="O572" i="2"/>
  <c r="L566" i="2"/>
  <c r="O556" i="2"/>
  <c r="L508" i="2"/>
  <c r="L499" i="2"/>
  <c r="L449" i="2"/>
  <c r="O449" i="2"/>
  <c r="L438" i="2"/>
  <c r="L396" i="2"/>
  <c r="L372" i="2"/>
  <c r="O564" i="2"/>
  <c r="L481" i="2"/>
  <c r="L554" i="2"/>
  <c r="P551" i="2"/>
  <c r="L580" i="2"/>
  <c r="P548" i="2"/>
  <c r="O536" i="2"/>
  <c r="L532" i="2"/>
  <c r="L515" i="2"/>
  <c r="O508" i="2"/>
  <c r="L497" i="2"/>
  <c r="L487" i="2"/>
  <c r="L486" i="2"/>
  <c r="L484" i="2"/>
  <c r="L447" i="2"/>
  <c r="L446" i="2"/>
  <c r="L377" i="2"/>
  <c r="L367" i="2"/>
  <c r="O362" i="2"/>
  <c r="P347" i="2"/>
  <c r="P311" i="2"/>
  <c r="O552" i="2"/>
  <c r="P384" i="2"/>
  <c r="O384" i="2"/>
  <c r="O547" i="2"/>
  <c r="O468" i="2"/>
  <c r="O420" i="2"/>
  <c r="O399" i="2"/>
  <c r="L571" i="2"/>
  <c r="O539" i="2"/>
  <c r="O524" i="2"/>
  <c r="P580" i="2"/>
  <c r="O574" i="2"/>
  <c r="O558" i="2"/>
  <c r="L557" i="2"/>
  <c r="O548" i="2"/>
  <c r="O546" i="2"/>
  <c r="L535" i="2"/>
  <c r="O526" i="2"/>
  <c r="L525" i="2"/>
  <c r="O521" i="2"/>
  <c r="O514" i="2"/>
  <c r="L495" i="2"/>
  <c r="L469" i="2"/>
  <c r="L455" i="2"/>
  <c r="L454" i="2"/>
  <c r="L421" i="2"/>
  <c r="L418" i="2"/>
  <c r="P397" i="2"/>
  <c r="P367" i="2"/>
  <c r="P362" i="2"/>
  <c r="O351" i="2"/>
  <c r="O292" i="2"/>
  <c r="P292" i="2"/>
  <c r="O499" i="2"/>
  <c r="L428" i="2"/>
  <c r="P569" i="2"/>
  <c r="O560" i="2"/>
  <c r="O528" i="2"/>
  <c r="L509" i="2"/>
  <c r="L492" i="2"/>
  <c r="P492" i="2"/>
  <c r="L477" i="2"/>
  <c r="L474" i="2"/>
  <c r="P465" i="2"/>
  <c r="L429" i="2"/>
  <c r="L426" i="2"/>
  <c r="L417" i="2"/>
  <c r="O409" i="2"/>
  <c r="L399" i="2"/>
  <c r="P387" i="2"/>
  <c r="L383" i="2"/>
  <c r="L542" i="2"/>
  <c r="L476" i="2"/>
  <c r="L441" i="2"/>
  <c r="O586" i="2"/>
  <c r="P582" i="2"/>
  <c r="L573" i="2"/>
  <c r="L559" i="2"/>
  <c r="O550" i="2"/>
  <c r="L549" i="2"/>
  <c r="O545" i="2"/>
  <c r="O540" i="2"/>
  <c r="O538" i="2"/>
  <c r="L537" i="2"/>
  <c r="L527" i="2"/>
  <c r="O518" i="2"/>
  <c r="L517" i="2"/>
  <c r="O513" i="2"/>
  <c r="O510" i="2"/>
  <c r="O492" i="2"/>
  <c r="L482" i="2"/>
  <c r="L463" i="2"/>
  <c r="L462" i="2"/>
  <c r="L437" i="2"/>
  <c r="L434" i="2"/>
  <c r="P417" i="2"/>
  <c r="O417" i="2"/>
  <c r="L407" i="2"/>
  <c r="L406" i="2"/>
  <c r="L404" i="2"/>
  <c r="P565" i="2"/>
  <c r="P557" i="2"/>
  <c r="P549" i="2"/>
  <c r="P541" i="2"/>
  <c r="P533" i="2"/>
  <c r="P525" i="2"/>
  <c r="P517" i="2"/>
  <c r="P509" i="2"/>
  <c r="O506" i="2"/>
  <c r="P501" i="2"/>
  <c r="O498" i="2"/>
  <c r="P493" i="2"/>
  <c r="O490" i="2"/>
  <c r="P485" i="2"/>
  <c r="O482" i="2"/>
  <c r="P477" i="2"/>
  <c r="O474" i="2"/>
  <c r="P469" i="2"/>
  <c r="O466" i="2"/>
  <c r="P461" i="2"/>
  <c r="O458" i="2"/>
  <c r="P453" i="2"/>
  <c r="O450" i="2"/>
  <c r="P445" i="2"/>
  <c r="O442" i="2"/>
  <c r="P437" i="2"/>
  <c r="O434" i="2"/>
  <c r="P429" i="2"/>
  <c r="O426" i="2"/>
  <c r="P421" i="2"/>
  <c r="O418" i="2"/>
  <c r="P413" i="2"/>
  <c r="O410" i="2"/>
  <c r="P405" i="2"/>
  <c r="O402" i="2"/>
  <c r="O393" i="2"/>
  <c r="O379" i="2"/>
  <c r="O367" i="2"/>
  <c r="L351" i="2"/>
  <c r="P351" i="2"/>
  <c r="L338" i="2"/>
  <c r="L337" i="2"/>
  <c r="O332" i="2"/>
  <c r="L325" i="2"/>
  <c r="L271" i="2"/>
  <c r="P480" i="2"/>
  <c r="L480" i="2"/>
  <c r="L448" i="2"/>
  <c r="O432" i="2"/>
  <c r="P416" i="2"/>
  <c r="L416" i="2"/>
  <c r="L394" i="2"/>
  <c r="L391" i="2"/>
  <c r="P389" i="2"/>
  <c r="O389" i="2"/>
  <c r="L378" i="2"/>
  <c r="L368" i="2"/>
  <c r="O364" i="2"/>
  <c r="P359" i="2"/>
  <c r="P357" i="2"/>
  <c r="O357" i="2"/>
  <c r="O356" i="2"/>
  <c r="L331" i="2"/>
  <c r="P331" i="2"/>
  <c r="L317" i="2"/>
  <c r="O271" i="2"/>
  <c r="P271" i="2"/>
  <c r="L263" i="2"/>
  <c r="P183" i="2"/>
  <c r="L183" i="2"/>
  <c r="O183" i="2"/>
  <c r="P491" i="2"/>
  <c r="O488" i="2"/>
  <c r="P483" i="2"/>
  <c r="P467" i="2"/>
  <c r="P459" i="2"/>
  <c r="O416" i="2"/>
  <c r="O376" i="2"/>
  <c r="O371" i="2"/>
  <c r="L343" i="2"/>
  <c r="L330" i="2"/>
  <c r="P324" i="2"/>
  <c r="L309" i="2"/>
  <c r="L300" i="2"/>
  <c r="O263" i="2"/>
  <c r="P263" i="2"/>
  <c r="L255" i="2"/>
  <c r="L398" i="2"/>
  <c r="L388" i="2"/>
  <c r="O381" i="2"/>
  <c r="O361" i="2"/>
  <c r="O255" i="2"/>
  <c r="P255" i="2"/>
  <c r="O236" i="2"/>
  <c r="L236" i="2"/>
  <c r="P188" i="2"/>
  <c r="O502" i="2"/>
  <c r="O494" i="2"/>
  <c r="O486" i="2"/>
  <c r="O478" i="2"/>
  <c r="O470" i="2"/>
  <c r="O462" i="2"/>
  <c r="O454" i="2"/>
  <c r="O446" i="2"/>
  <c r="O438" i="2"/>
  <c r="O430" i="2"/>
  <c r="O422" i="2"/>
  <c r="O414" i="2"/>
  <c r="O406" i="2"/>
  <c r="O396" i="2"/>
  <c r="O383" i="2"/>
  <c r="O368" i="2"/>
  <c r="P355" i="2"/>
  <c r="L354" i="2"/>
  <c r="P349" i="2"/>
  <c r="L348" i="2"/>
  <c r="L344" i="2"/>
  <c r="L341" i="2"/>
  <c r="P330" i="2"/>
  <c r="L327" i="2"/>
  <c r="P327" i="2"/>
  <c r="L314" i="2"/>
  <c r="L313" i="2"/>
  <c r="P289" i="2"/>
  <c r="L284" i="2"/>
  <c r="O247" i="2"/>
  <c r="P247" i="2"/>
  <c r="L239" i="2"/>
  <c r="O212" i="2"/>
  <c r="L384" i="2"/>
  <c r="O380" i="2"/>
  <c r="P380" i="2"/>
  <c r="P373" i="2"/>
  <c r="L362" i="2"/>
  <c r="O327" i="2"/>
  <c r="O319" i="2"/>
  <c r="O306" i="2"/>
  <c r="O239" i="2"/>
  <c r="P239" i="2"/>
  <c r="L168" i="2"/>
  <c r="O168" i="2"/>
  <c r="O341" i="2"/>
  <c r="O333" i="2"/>
  <c r="O325" i="2"/>
  <c r="O317" i="2"/>
  <c r="O309" i="2"/>
  <c r="O302" i="2"/>
  <c r="O300" i="2"/>
  <c r="P296" i="2"/>
  <c r="O294" i="2"/>
  <c r="O284" i="2"/>
  <c r="O276" i="2"/>
  <c r="O268" i="2"/>
  <c r="O260" i="2"/>
  <c r="O244" i="2"/>
  <c r="L220" i="2"/>
  <c r="O136" i="2"/>
  <c r="L323" i="2"/>
  <c r="O315" i="2"/>
  <c r="P307" i="2"/>
  <c r="O286" i="2"/>
  <c r="P157" i="2"/>
  <c r="P390" i="2"/>
  <c r="P382" i="2"/>
  <c r="P374" i="2"/>
  <c r="P366" i="2"/>
  <c r="P358" i="2"/>
  <c r="P350" i="2"/>
  <c r="O347" i="2"/>
  <c r="P342" i="2"/>
  <c r="O339" i="2"/>
  <c r="O331" i="2"/>
  <c r="L297" i="2"/>
  <c r="L295" i="2"/>
  <c r="L228" i="2"/>
  <c r="P228" i="2"/>
  <c r="L192" i="2"/>
  <c r="P171" i="2"/>
  <c r="P290" i="2"/>
  <c r="O290" i="2"/>
  <c r="P274" i="2"/>
  <c r="O266" i="2"/>
  <c r="L258" i="2"/>
  <c r="L250" i="2"/>
  <c r="O242" i="2"/>
  <c r="O233" i="2"/>
  <c r="O205" i="2"/>
  <c r="P198" i="2"/>
  <c r="L180" i="2"/>
  <c r="O353" i="2"/>
  <c r="O345" i="2"/>
  <c r="O337" i="2"/>
  <c r="O329" i="2"/>
  <c r="O321" i="2"/>
  <c r="O313" i="2"/>
  <c r="L301" i="2"/>
  <c r="P297" i="2"/>
  <c r="P295" i="2"/>
  <c r="L289" i="2"/>
  <c r="L279" i="2"/>
  <c r="P242" i="2"/>
  <c r="L231" i="2"/>
  <c r="P223" i="2"/>
  <c r="L223" i="2"/>
  <c r="P200" i="2"/>
  <c r="L200" i="2"/>
  <c r="L150" i="2"/>
  <c r="O150" i="2"/>
  <c r="L281" i="2"/>
  <c r="L190" i="2"/>
  <c r="P150" i="2"/>
  <c r="P293" i="2"/>
  <c r="P285" i="2"/>
  <c r="P277" i="2"/>
  <c r="P269" i="2"/>
  <c r="P261" i="2"/>
  <c r="P253" i="2"/>
  <c r="P245" i="2"/>
  <c r="O237" i="2"/>
  <c r="P224" i="2"/>
  <c r="O220" i="2"/>
  <c r="P214" i="2"/>
  <c r="P192" i="2"/>
  <c r="L161" i="2"/>
  <c r="L114" i="2"/>
  <c r="O114" i="2"/>
  <c r="P101" i="2"/>
  <c r="L77" i="2"/>
  <c r="P218" i="2"/>
  <c r="O202" i="2"/>
  <c r="L197" i="2"/>
  <c r="P197" i="2"/>
  <c r="L176" i="2"/>
  <c r="P165" i="2"/>
  <c r="O162" i="2"/>
  <c r="O288" i="2"/>
  <c r="O280" i="2"/>
  <c r="O275" i="2"/>
  <c r="O272" i="2"/>
  <c r="L267" i="2"/>
  <c r="O264" i="2"/>
  <c r="O259" i="2"/>
  <c r="O256" i="2"/>
  <c r="P251" i="2"/>
  <c r="O248" i="2"/>
  <c r="L232" i="2"/>
  <c r="O228" i="2"/>
  <c r="L184" i="2"/>
  <c r="O176" i="2"/>
  <c r="O164" i="2"/>
  <c r="O152" i="2"/>
  <c r="P145" i="2"/>
  <c r="O130" i="2"/>
  <c r="L123" i="2"/>
  <c r="P114" i="2"/>
  <c r="P278" i="2"/>
  <c r="P270" i="2"/>
  <c r="P262" i="2"/>
  <c r="P254" i="2"/>
  <c r="P246" i="2"/>
  <c r="O243" i="2"/>
  <c r="P238" i="2"/>
  <c r="P236" i="2"/>
  <c r="O226" i="2"/>
  <c r="L217" i="2"/>
  <c r="L203" i="2"/>
  <c r="L193" i="2"/>
  <c r="P189" i="2"/>
  <c r="L181" i="2"/>
  <c r="O173" i="2"/>
  <c r="P133" i="2"/>
  <c r="O123" i="2"/>
  <c r="P123" i="2"/>
  <c r="O230" i="2"/>
  <c r="L221" i="2"/>
  <c r="O196" i="2"/>
  <c r="L177" i="2"/>
  <c r="L159" i="2"/>
  <c r="L153" i="2"/>
  <c r="O234" i="2"/>
  <c r="P225" i="2"/>
  <c r="L195" i="2"/>
  <c r="O186" i="2"/>
  <c r="L185" i="2"/>
  <c r="O181" i="2"/>
  <c r="O178" i="2"/>
  <c r="L171" i="2"/>
  <c r="O110" i="2"/>
  <c r="L110" i="2"/>
  <c r="P110" i="2"/>
  <c r="O90" i="2"/>
  <c r="P90" i="2"/>
  <c r="P209" i="2"/>
  <c r="P201" i="2"/>
  <c r="P193" i="2"/>
  <c r="P185" i="2"/>
  <c r="P177" i="2"/>
  <c r="O174" i="2"/>
  <c r="P169" i="2"/>
  <c r="O166" i="2"/>
  <c r="P161" i="2"/>
  <c r="O158" i="2"/>
  <c r="P153" i="2"/>
  <c r="O144" i="2"/>
  <c r="P144" i="2"/>
  <c r="P138" i="2"/>
  <c r="L131" i="2"/>
  <c r="L122" i="2"/>
  <c r="L93" i="2"/>
  <c r="L90" i="2"/>
  <c r="L63" i="2"/>
  <c r="L156" i="2"/>
  <c r="L142" i="2"/>
  <c r="L141" i="2"/>
  <c r="O141" i="2"/>
  <c r="P135" i="2"/>
  <c r="L118" i="2"/>
  <c r="L115" i="2"/>
  <c r="L109" i="2"/>
  <c r="P103" i="2"/>
  <c r="M52" i="2"/>
  <c r="L151" i="2"/>
  <c r="O149" i="2"/>
  <c r="L139" i="2"/>
  <c r="P126" i="2"/>
  <c r="L42" i="2"/>
  <c r="P143" i="2"/>
  <c r="L125" i="2"/>
  <c r="L119" i="2"/>
  <c r="P119" i="2"/>
  <c r="P108" i="2"/>
  <c r="O108" i="2"/>
  <c r="L107" i="2"/>
  <c r="P134" i="2"/>
  <c r="O128" i="2"/>
  <c r="P128" i="2"/>
  <c r="O119" i="2"/>
  <c r="O115" i="2"/>
  <c r="P95" i="2"/>
  <c r="L61" i="2"/>
  <c r="P125" i="2"/>
  <c r="O125" i="2"/>
  <c r="O111" i="2"/>
  <c r="P111" i="2"/>
  <c r="L101" i="2"/>
  <c r="O71" i="2"/>
  <c r="O117" i="2"/>
  <c r="O109" i="2"/>
  <c r="O101" i="2"/>
  <c r="L96" i="2"/>
  <c r="O93" i="2"/>
  <c r="L88" i="2"/>
  <c r="O80" i="2"/>
  <c r="O77" i="2"/>
  <c r="O61" i="2"/>
  <c r="N17" i="2"/>
  <c r="O145" i="2"/>
  <c r="O137" i="2"/>
  <c r="O129" i="2"/>
  <c r="O121" i="2"/>
  <c r="O113" i="2"/>
  <c r="P85" i="2" l="1"/>
  <c r="O85" i="2"/>
  <c r="L85" i="2"/>
  <c r="O49" i="2"/>
  <c r="L49" i="2"/>
  <c r="N78" i="2"/>
  <c r="O64" i="2"/>
  <c r="N61" i="2"/>
  <c r="J63" i="2"/>
  <c r="K63" i="2" s="1"/>
  <c r="N64" i="2"/>
  <c r="P84" i="2"/>
  <c r="L83" i="2"/>
  <c r="N77" i="2"/>
  <c r="O79" i="2"/>
  <c r="M79" i="2"/>
  <c r="M82" i="2"/>
  <c r="J81" i="2"/>
  <c r="K81" i="2" s="1"/>
  <c r="P81" i="2" s="1"/>
  <c r="N84" i="2"/>
  <c r="J80" i="2"/>
  <c r="K80" i="2" s="1"/>
  <c r="N79" i="2"/>
  <c r="M76" i="2"/>
  <c r="L75" i="2"/>
  <c r="M75" i="2"/>
  <c r="N75" i="2"/>
  <c r="P74" i="2"/>
  <c r="M74" i="2"/>
  <c r="L74" i="2"/>
  <c r="N74" i="2"/>
  <c r="O72" i="2"/>
  <c r="L68" i="2"/>
  <c r="N68" i="2"/>
  <c r="M73" i="2"/>
  <c r="L67" i="2"/>
  <c r="M72" i="2"/>
  <c r="P67" i="2"/>
  <c r="L73" i="2"/>
  <c r="N73" i="2"/>
  <c r="O62" i="2"/>
  <c r="L62" i="2"/>
  <c r="M63" i="2"/>
  <c r="L56" i="2"/>
  <c r="N46" i="2"/>
  <c r="N48" i="2"/>
  <c r="O54" i="2"/>
  <c r="P46" i="2"/>
  <c r="M55" i="2"/>
  <c r="L54" i="2"/>
  <c r="N36" i="2"/>
  <c r="M37" i="2"/>
  <c r="M32" i="2"/>
  <c r="L27" i="2"/>
  <c r="J27" i="2"/>
  <c r="K27" i="2" s="1"/>
  <c r="P27" i="2" s="1"/>
  <c r="O35" i="2"/>
  <c r="P45" i="2"/>
  <c r="L59" i="2"/>
  <c r="N56" i="2"/>
  <c r="N54" i="2"/>
  <c r="M45" i="2"/>
  <c r="P50" i="2"/>
  <c r="O57" i="2"/>
  <c r="M56" i="2"/>
  <c r="M62" i="2"/>
  <c r="O50" i="2"/>
  <c r="O58" i="2"/>
  <c r="N67" i="2"/>
  <c r="M64" i="2"/>
  <c r="J72" i="2"/>
  <c r="K72" i="2" s="1"/>
  <c r="P72" i="2" s="1"/>
  <c r="J53" i="2"/>
  <c r="K53" i="2" s="1"/>
  <c r="P53" i="2" s="1"/>
  <c r="N45" i="2"/>
  <c r="O69" i="2"/>
  <c r="L58" i="2"/>
  <c r="O59" i="2"/>
  <c r="M67" i="2"/>
  <c r="M70" i="2"/>
  <c r="J70" i="2"/>
  <c r="K70" i="2" s="1"/>
  <c r="P70" i="2" s="1"/>
  <c r="M57" i="2"/>
  <c r="J59" i="2"/>
  <c r="K59" i="2" s="1"/>
  <c r="P59" i="2" s="1"/>
  <c r="J66" i="2"/>
  <c r="K66" i="2" s="1"/>
  <c r="P66" i="2" s="1"/>
  <c r="J58" i="2"/>
  <c r="K58" i="2" s="1"/>
  <c r="P58" i="2" s="1"/>
  <c r="N50" i="2"/>
  <c r="N58" i="2"/>
  <c r="M59" i="2"/>
  <c r="L43" i="2"/>
  <c r="O43" i="2"/>
  <c r="N43" i="2"/>
  <c r="M43" i="2"/>
  <c r="S43" i="2" s="1"/>
  <c r="N41" i="2"/>
  <c r="M41" i="2"/>
  <c r="J38" i="2"/>
  <c r="K38" i="2" s="1"/>
  <c r="P38" i="2"/>
  <c r="O37" i="2"/>
  <c r="N37" i="2"/>
  <c r="L37" i="2"/>
  <c r="J37" i="2"/>
  <c r="K37" i="2" s="1"/>
  <c r="P37" i="2" s="1"/>
  <c r="L34" i="2"/>
  <c r="M27" i="2"/>
  <c r="M23" i="2"/>
  <c r="S23" i="2" s="1"/>
  <c r="L22" i="2"/>
  <c r="M60" i="2"/>
  <c r="L35" i="2"/>
  <c r="L50" i="2"/>
  <c r="O51" i="2"/>
  <c r="P51" i="2"/>
  <c r="L51" i="2"/>
  <c r="P61" i="2"/>
  <c r="O65" i="2"/>
  <c r="L65" i="2"/>
  <c r="L69" i="2"/>
  <c r="P75" i="2"/>
  <c r="O75" i="2"/>
  <c r="P83" i="2"/>
  <c r="P35" i="2"/>
  <c r="M42" i="2"/>
  <c r="J54" i="2"/>
  <c r="K54" i="2" s="1"/>
  <c r="P54" i="2" s="1"/>
  <c r="M54" i="2"/>
  <c r="J56" i="2"/>
  <c r="K56" i="2" s="1"/>
  <c r="P56" i="2" s="1"/>
  <c r="J64" i="2"/>
  <c r="K64" i="2" s="1"/>
  <c r="P64" i="2" s="1"/>
  <c r="J69" i="2"/>
  <c r="K69" i="2" s="1"/>
  <c r="P69" i="2" s="1"/>
  <c r="N69" i="2"/>
  <c r="J76" i="2"/>
  <c r="K76" i="2" s="1"/>
  <c r="N76" i="2"/>
  <c r="J78" i="2"/>
  <c r="K78" i="2" s="1"/>
  <c r="P78" i="2" s="1"/>
  <c r="O82" i="2"/>
  <c r="L82" i="2"/>
  <c r="P82" i="2"/>
  <c r="M83" i="2"/>
  <c r="L148" i="2"/>
  <c r="O240" i="2"/>
  <c r="O198" i="2"/>
  <c r="O373" i="2"/>
  <c r="L210" i="2"/>
  <c r="O324" i="2"/>
  <c r="O448" i="2"/>
  <c r="P356" i="2"/>
  <c r="L332" i="2"/>
  <c r="P545" i="2"/>
  <c r="O582" i="2"/>
  <c r="L585" i="2"/>
  <c r="L489" i="2"/>
  <c r="L376" i="2"/>
  <c r="O320" i="2"/>
  <c r="M25" i="2"/>
  <c r="P377" i="2"/>
  <c r="P257" i="2"/>
  <c r="L380" i="2"/>
  <c r="O480" i="2"/>
  <c r="O465" i="2"/>
  <c r="P449" i="2"/>
  <c r="L504" i="2"/>
  <c r="L433" i="2"/>
  <c r="L320" i="2"/>
  <c r="N19" i="2"/>
  <c r="O92" i="2"/>
  <c r="P181" i="2"/>
  <c r="L147" i="2"/>
  <c r="P164" i="2"/>
  <c r="P266" i="2"/>
  <c r="P180" i="2"/>
  <c r="P291" i="2"/>
  <c r="P319" i="2"/>
  <c r="O359" i="2"/>
  <c r="L364" i="2"/>
  <c r="O484" i="2"/>
  <c r="O580" i="2"/>
  <c r="L561" i="2"/>
  <c r="P216" i="2"/>
  <c r="P184" i="2"/>
  <c r="P365" i="2"/>
  <c r="L420" i="2"/>
  <c r="O307" i="2"/>
  <c r="P156" i="2"/>
  <c r="P172" i="2"/>
  <c r="O180" i="2"/>
  <c r="L569" i="2"/>
  <c r="O520" i="2"/>
  <c r="O377" i="2"/>
  <c r="O372" i="2"/>
  <c r="O340" i="2"/>
  <c r="O27" i="2"/>
  <c r="M19" i="2"/>
  <c r="M28" i="2"/>
  <c r="L26" i="2"/>
  <c r="O26" i="2"/>
  <c r="P26" i="2"/>
  <c r="N26" i="2"/>
  <c r="O25" i="2"/>
  <c r="N25" i="2"/>
  <c r="L25" i="2"/>
  <c r="P25" i="2"/>
  <c r="N30" i="2"/>
  <c r="M20" i="2"/>
  <c r="O19" i="2"/>
  <c r="P19" i="2"/>
  <c r="N18" i="2"/>
  <c r="O18" i="2"/>
  <c r="O22" i="2"/>
  <c r="L33" i="2"/>
  <c r="O33" i="2"/>
  <c r="L41" i="2"/>
  <c r="L45" i="2"/>
  <c r="P60" i="2"/>
  <c r="L57" i="2"/>
  <c r="O66" i="2"/>
  <c r="L66" i="2"/>
  <c r="P57" i="2"/>
  <c r="L53" i="2"/>
  <c r="O53" i="2"/>
  <c r="M53" i="2"/>
  <c r="J52" i="2"/>
  <c r="K52" i="2" s="1"/>
  <c r="P52" i="2" s="1"/>
  <c r="N52" i="2"/>
  <c r="M49" i="2"/>
  <c r="J48" i="2"/>
  <c r="K48" i="2" s="1"/>
  <c r="P48" i="2" s="1"/>
  <c r="M47" i="2"/>
  <c r="J47" i="2"/>
  <c r="K47" i="2" s="1"/>
  <c r="P47" i="2" s="1"/>
  <c r="N47" i="2"/>
  <c r="J44" i="2"/>
  <c r="K44" i="2" s="1"/>
  <c r="P44" i="2" s="1"/>
  <c r="N42" i="2"/>
  <c r="J42" i="2"/>
  <c r="K42" i="2" s="1"/>
  <c r="P42" i="2" s="1"/>
  <c r="P41" i="2"/>
  <c r="L40" i="2"/>
  <c r="J40" i="2"/>
  <c r="K40" i="2" s="1"/>
  <c r="M40" i="2"/>
  <c r="N40" i="2"/>
  <c r="O39" i="2"/>
  <c r="J39" i="2"/>
  <c r="K39" i="2" s="1"/>
  <c r="P39" i="2" s="1"/>
  <c r="P55" i="2"/>
  <c r="P49" i="2"/>
  <c r="L38" i="2"/>
  <c r="N38" i="2"/>
  <c r="J36" i="2"/>
  <c r="K36" i="2" s="1"/>
  <c r="P36" i="2" s="1"/>
  <c r="J34" i="2"/>
  <c r="K34" i="2" s="1"/>
  <c r="P34" i="2" s="1"/>
  <c r="N34" i="2"/>
  <c r="M34" i="2"/>
  <c r="N32" i="2"/>
  <c r="J33" i="2"/>
  <c r="K33" i="2" s="1"/>
  <c r="P33" i="2" s="1"/>
  <c r="M33" i="2"/>
  <c r="L32" i="2"/>
  <c r="J32" i="2"/>
  <c r="K32" i="2" s="1"/>
  <c r="P32" i="2" s="1"/>
  <c r="J31" i="2"/>
  <c r="K31" i="2" s="1"/>
  <c r="P31" i="2" s="1"/>
  <c r="N31" i="2"/>
  <c r="M31" i="2"/>
  <c r="O30" i="2"/>
  <c r="J30" i="2"/>
  <c r="K30" i="2" s="1"/>
  <c r="P30" i="2" s="1"/>
  <c r="M30" i="2"/>
  <c r="L30" i="2"/>
  <c r="L29" i="2"/>
  <c r="J29" i="2"/>
  <c r="K29" i="2" s="1"/>
  <c r="P29" i="2" s="1"/>
  <c r="N29" i="2"/>
  <c r="M29" i="2"/>
  <c r="L28" i="2"/>
  <c r="J28" i="2"/>
  <c r="K28" i="2" s="1"/>
  <c r="P28" i="2" s="1"/>
  <c r="N28" i="2"/>
  <c r="L24" i="2"/>
  <c r="J24" i="2"/>
  <c r="K24" i="2" s="1"/>
  <c r="P24" i="2" s="1"/>
  <c r="N24" i="2"/>
  <c r="M24" i="2"/>
  <c r="O23" i="2"/>
  <c r="J23" i="2"/>
  <c r="K23" i="2" s="1"/>
  <c r="P23" i="2" s="1"/>
  <c r="N23" i="2"/>
  <c r="J22" i="2"/>
  <c r="K22" i="2" s="1"/>
  <c r="P22" i="2" s="1"/>
  <c r="M22" i="2"/>
  <c r="S22" i="2" s="1"/>
  <c r="L18" i="2"/>
  <c r="P18" i="2"/>
  <c r="M18" i="2"/>
  <c r="L21" i="2"/>
  <c r="O21" i="2"/>
  <c r="P21" i="2"/>
  <c r="M21" i="2"/>
  <c r="S21" i="2" s="1"/>
  <c r="J20" i="2"/>
  <c r="K20" i="2" s="1"/>
  <c r="P20" i="2" s="1"/>
  <c r="N20" i="2"/>
  <c r="L136" i="2"/>
  <c r="P141" i="2"/>
  <c r="P132" i="2"/>
  <c r="P148" i="2"/>
  <c r="P154" i="2"/>
  <c r="L111" i="2"/>
  <c r="P120" i="2"/>
  <c r="P96" i="2"/>
  <c r="P80" i="2"/>
  <c r="O76" i="2"/>
  <c r="O88" i="2"/>
  <c r="P63" i="2"/>
  <c r="L70" i="2"/>
  <c r="L60" i="2"/>
  <c r="O63" i="2"/>
  <c r="O56" i="2"/>
  <c r="O52" i="2"/>
  <c r="O55" i="2"/>
  <c r="L44" i="2"/>
  <c r="O24" i="2"/>
  <c r="L17" i="2"/>
  <c r="J17" i="2"/>
  <c r="K17" i="2" s="1"/>
  <c r="P17" i="2" s="1"/>
  <c r="P68" i="2"/>
  <c r="L157" i="2"/>
  <c r="L266" i="2"/>
  <c r="O388" i="2"/>
  <c r="O522" i="2"/>
  <c r="P433" i="2"/>
  <c r="L582" i="2"/>
  <c r="O96" i="2"/>
  <c r="P88" i="2"/>
  <c r="P112" i="2"/>
  <c r="L128" i="2"/>
  <c r="O156" i="2"/>
  <c r="L172" i="2"/>
  <c r="O184" i="2"/>
  <c r="O232" i="2"/>
  <c r="O267" i="2"/>
  <c r="O197" i="2"/>
  <c r="O218" i="2"/>
  <c r="P241" i="2"/>
  <c r="O258" i="2"/>
  <c r="L257" i="2"/>
  <c r="P286" i="2"/>
  <c r="P315" i="2"/>
  <c r="P244" i="2"/>
  <c r="P294" i="2"/>
  <c r="O349" i="2"/>
  <c r="L188" i="2"/>
  <c r="P388" i="2"/>
  <c r="L294" i="2"/>
  <c r="L356" i="2"/>
  <c r="P332" i="2"/>
  <c r="O577" i="2"/>
  <c r="P409" i="2"/>
  <c r="P562" i="2"/>
  <c r="L387" i="2"/>
  <c r="O365" i="2"/>
  <c r="O398" i="2"/>
  <c r="L173" i="2"/>
  <c r="O157" i="2"/>
  <c r="L286" i="2"/>
  <c r="O301" i="2"/>
  <c r="L268" i="2"/>
  <c r="L72" i="2"/>
  <c r="L52" i="2"/>
  <c r="P140" i="2"/>
  <c r="O221" i="2"/>
  <c r="O60" i="2"/>
  <c r="O151" i="2"/>
  <c r="O214" i="2"/>
  <c r="P323" i="2"/>
  <c r="P398" i="2"/>
  <c r="P343" i="2"/>
  <c r="P404" i="2"/>
  <c r="P420" i="2"/>
  <c r="P566" i="2"/>
  <c r="P372" i="2"/>
  <c r="P537" i="2"/>
  <c r="O530" i="2"/>
  <c r="L189" i="2"/>
  <c r="L324" i="2"/>
  <c r="P520" i="2"/>
  <c r="P481" i="2"/>
  <c r="O32" i="2"/>
  <c r="P71" i="2"/>
  <c r="P124" i="2"/>
  <c r="L48" i="2"/>
  <c r="L108" i="2"/>
  <c r="O116" i="2"/>
  <c r="L233" i="2"/>
  <c r="P221" i="2"/>
  <c r="P173" i="2"/>
  <c r="L164" i="2"/>
  <c r="P100" i="2"/>
  <c r="P258" i="2"/>
  <c r="P301" i="2"/>
  <c r="L100" i="2"/>
  <c r="P249" i="2"/>
  <c r="L198" i="2"/>
  <c r="P268" i="2"/>
  <c r="L349" i="2"/>
  <c r="P391" i="2"/>
  <c r="P513" i="2"/>
  <c r="L365" i="2"/>
  <c r="L577" i="2"/>
  <c r="L457" i="2"/>
  <c r="O566" i="2"/>
  <c r="P340" i="2"/>
  <c r="P476" i="2"/>
  <c r="O562" i="2"/>
  <c r="L530" i="2"/>
  <c r="O585" i="2"/>
  <c r="L79" i="2"/>
  <c r="L218" i="2"/>
  <c r="O44" i="2"/>
  <c r="L154" i="2"/>
  <c r="L132" i="2"/>
  <c r="P232" i="2"/>
  <c r="P237" i="2"/>
  <c r="P233" i="2"/>
  <c r="O257" i="2"/>
  <c r="P273" i="2"/>
  <c r="O323" i="2"/>
  <c r="P448" i="2"/>
  <c r="P573" i="2"/>
  <c r="P577" i="2"/>
  <c r="P484" i="2"/>
  <c r="L389" i="2"/>
  <c r="O36" i="2"/>
  <c r="O84" i="2"/>
  <c r="O124" i="2"/>
  <c r="L95" i="2"/>
  <c r="O112" i="2"/>
  <c r="O140" i="2"/>
  <c r="L47" i="2"/>
  <c r="O47" i="2"/>
  <c r="P87" i="2"/>
  <c r="L87" i="2"/>
  <c r="O133" i="2"/>
  <c r="O213" i="2"/>
  <c r="P213" i="2"/>
  <c r="L251" i="2"/>
  <c r="O251" i="2"/>
  <c r="L283" i="2"/>
  <c r="O283" i="2"/>
  <c r="L276" i="2"/>
  <c r="P385" i="2"/>
  <c r="L385" i="2"/>
  <c r="O299" i="2"/>
  <c r="P299" i="2"/>
  <c r="L208" i="2"/>
  <c r="O208" i="2"/>
  <c r="P208" i="2"/>
  <c r="O316" i="2"/>
  <c r="P316" i="2"/>
  <c r="P460" i="2"/>
  <c r="L460" i="2"/>
  <c r="O460" i="2"/>
  <c r="P578" i="2"/>
  <c r="L578" i="2"/>
  <c r="O578" i="2"/>
  <c r="O425" i="2"/>
  <c r="P425" i="2"/>
  <c r="L425" i="2"/>
  <c r="P529" i="2"/>
  <c r="L529" i="2"/>
  <c r="L496" i="2"/>
  <c r="O496" i="2"/>
  <c r="P496" i="2"/>
  <c r="O505" i="2"/>
  <c r="P505" i="2"/>
  <c r="L505" i="2"/>
  <c r="P182" i="2"/>
  <c r="L182" i="2"/>
  <c r="O182" i="2"/>
  <c r="L202" i="2"/>
  <c r="P202" i="2"/>
  <c r="L308" i="2"/>
  <c r="P308" i="2"/>
  <c r="P400" i="2"/>
  <c r="L400" i="2"/>
  <c r="O400" i="2"/>
  <c r="O40" i="2"/>
  <c r="P40" i="2"/>
  <c r="O95" i="2"/>
  <c r="L36" i="2"/>
  <c r="L92" i="2"/>
  <c r="L23" i="2"/>
  <c r="L76" i="2"/>
  <c r="L205" i="2"/>
  <c r="P226" i="2"/>
  <c r="L226" i="2"/>
  <c r="O165" i="2"/>
  <c r="L165" i="2"/>
  <c r="O241" i="2"/>
  <c r="L241" i="2"/>
  <c r="O273" i="2"/>
  <c r="O308" i="2"/>
  <c r="L355" i="2"/>
  <c r="O355" i="2"/>
  <c r="O408" i="2"/>
  <c r="L408" i="2"/>
  <c r="P408" i="2"/>
  <c r="P456" i="2"/>
  <c r="L456" i="2"/>
  <c r="O456" i="2"/>
  <c r="P586" i="2"/>
  <c r="O457" i="2"/>
  <c r="P457" i="2"/>
  <c r="L570" i="2"/>
  <c r="O570" i="2"/>
  <c r="P570" i="2"/>
  <c r="L31" i="2"/>
  <c r="O31" i="2"/>
  <c r="L140" i="2"/>
  <c r="L222" i="2"/>
  <c r="P222" i="2"/>
  <c r="O222" i="2"/>
  <c r="P363" i="2"/>
  <c r="L363" i="2"/>
  <c r="O363" i="2"/>
  <c r="L369" i="2"/>
  <c r="P369" i="2"/>
  <c r="O369" i="2"/>
  <c r="L534" i="2"/>
  <c r="O534" i="2"/>
  <c r="P534" i="2"/>
  <c r="O48" i="2"/>
  <c r="L64" i="2"/>
  <c r="L124" i="2"/>
  <c r="O148" i="2"/>
  <c r="L103" i="2"/>
  <c r="O103" i="2"/>
  <c r="P206" i="2"/>
  <c r="L206" i="2"/>
  <c r="O206" i="2"/>
  <c r="P147" i="2"/>
  <c r="O147" i="2"/>
  <c r="L259" i="2"/>
  <c r="P259" i="2"/>
  <c r="L144" i="2"/>
  <c r="P205" i="2"/>
  <c r="L274" i="2"/>
  <c r="O274" i="2"/>
  <c r="L249" i="2"/>
  <c r="O229" i="2"/>
  <c r="L229" i="2"/>
  <c r="P229" i="2"/>
  <c r="L71" i="2"/>
  <c r="O252" i="2"/>
  <c r="P252" i="2"/>
  <c r="O335" i="2"/>
  <c r="P335" i="2"/>
  <c r="L335" i="2"/>
  <c r="P464" i="2"/>
  <c r="O464" i="2"/>
  <c r="L464" i="2"/>
  <c r="P540" i="2"/>
  <c r="L540" i="2"/>
  <c r="O401" i="2"/>
  <c r="L401" i="2"/>
  <c r="P401" i="2"/>
  <c r="P436" i="2"/>
  <c r="L436" i="2"/>
  <c r="O489" i="2"/>
  <c r="P489" i="2"/>
  <c r="O561" i="2"/>
  <c r="P561" i="2"/>
  <c r="L112" i="2"/>
  <c r="O120" i="2"/>
  <c r="L120" i="2"/>
  <c r="L20" i="2"/>
  <c r="O20" i="2"/>
  <c r="P127" i="2"/>
  <c r="L127" i="2"/>
  <c r="O127" i="2"/>
  <c r="L160" i="2"/>
  <c r="O160" i="2"/>
  <c r="P160" i="2"/>
  <c r="L291" i="2"/>
  <c r="O291" i="2"/>
  <c r="L260" i="2"/>
  <c r="P260" i="2"/>
  <c r="O348" i="2"/>
  <c r="P348" i="2"/>
  <c r="P304" i="2"/>
  <c r="L304" i="2"/>
  <c r="O304" i="2"/>
  <c r="O472" i="2"/>
  <c r="L472" i="2"/>
  <c r="P472" i="2"/>
  <c r="L375" i="2"/>
  <c r="P375" i="2"/>
  <c r="O375" i="2"/>
  <c r="L500" i="2"/>
  <c r="P500" i="2"/>
  <c r="O500" i="2"/>
  <c r="P584" i="2"/>
  <c r="O584" i="2"/>
  <c r="L584" i="2"/>
  <c r="P581" i="2"/>
  <c r="L581" i="2"/>
  <c r="O581" i="2"/>
  <c r="L133" i="2"/>
  <c r="L84" i="2"/>
  <c r="P79" i="2"/>
  <c r="L116" i="2"/>
  <c r="O172" i="2"/>
  <c r="P230" i="2"/>
  <c r="L230" i="2"/>
  <c r="P170" i="2"/>
  <c r="L170" i="2"/>
  <c r="O170" i="2"/>
  <c r="P194" i="2"/>
  <c r="L194" i="2"/>
  <c r="O194" i="2"/>
  <c r="L39" i="2"/>
  <c r="P190" i="2"/>
  <c r="O190" i="2"/>
  <c r="O217" i="2"/>
  <c r="O249" i="2"/>
  <c r="O265" i="2"/>
  <c r="L265" i="2"/>
  <c r="P265" i="2"/>
  <c r="L273" i="2"/>
  <c r="L242" i="2"/>
  <c r="P298" i="2"/>
  <c r="O298" i="2"/>
  <c r="L298" i="2"/>
  <c r="P136" i="2"/>
  <c r="L299" i="2"/>
  <c r="P210" i="2"/>
  <c r="O210" i="2"/>
  <c r="P424" i="2"/>
  <c r="O424" i="2"/>
  <c r="L424" i="2"/>
  <c r="O473" i="2"/>
  <c r="P473" i="2"/>
  <c r="L473" i="2"/>
  <c r="O28" i="2"/>
  <c r="O436" i="2"/>
  <c r="L516" i="2"/>
  <c r="O516" i="2"/>
  <c r="P516" i="2"/>
  <c r="O529" i="2"/>
  <c r="P234" i="2"/>
  <c r="L234" i="2"/>
  <c r="L104" i="2"/>
  <c r="O104" i="2"/>
  <c r="L412" i="2"/>
  <c r="O412" i="2"/>
  <c r="P412" i="2"/>
  <c r="O68" i="2"/>
  <c r="L143" i="2"/>
  <c r="O143" i="2"/>
  <c r="P149" i="2"/>
  <c r="L149" i="2"/>
  <c r="P116" i="2"/>
  <c r="L135" i="2"/>
  <c r="O135" i="2"/>
  <c r="O154" i="2"/>
  <c r="O225" i="2"/>
  <c r="L225" i="2"/>
  <c r="L80" i="2"/>
  <c r="O132" i="2"/>
  <c r="L243" i="2"/>
  <c r="P243" i="2"/>
  <c r="O100" i="2"/>
  <c r="L213" i="2"/>
  <c r="P282" i="2"/>
  <c r="L282" i="2"/>
  <c r="O282" i="2"/>
  <c r="P283" i="2"/>
  <c r="O189" i="2"/>
  <c r="L315" i="2"/>
  <c r="L244" i="2"/>
  <c r="L316" i="2"/>
  <c r="P432" i="2"/>
  <c r="L432" i="2"/>
  <c r="P395" i="2"/>
  <c r="L395" i="2"/>
  <c r="O395" i="2"/>
  <c r="O452" i="2"/>
  <c r="P452" i="2"/>
  <c r="L452" i="2"/>
  <c r="O553" i="2"/>
  <c r="P553" i="2"/>
  <c r="L553" i="2"/>
  <c r="P444" i="2"/>
  <c r="O444" i="2"/>
  <c r="L444" i="2"/>
  <c r="O554" i="2"/>
  <c r="P554" i="2"/>
  <c r="P92" i="2"/>
  <c r="P151" i="2"/>
  <c r="P76" i="2"/>
  <c r="O87" i="2"/>
  <c r="P104" i="2"/>
  <c r="P217" i="2"/>
  <c r="L204" i="2"/>
  <c r="P204" i="2"/>
  <c r="O204" i="2"/>
  <c r="L275" i="2"/>
  <c r="P275" i="2"/>
  <c r="O250" i="2"/>
  <c r="P250" i="2"/>
  <c r="L212" i="2"/>
  <c r="P212" i="2"/>
  <c r="P276" i="2"/>
  <c r="O385" i="2"/>
  <c r="L252" i="2"/>
  <c r="O440" i="2"/>
  <c r="L440" i="2"/>
  <c r="P440" i="2"/>
  <c r="P488" i="2"/>
  <c r="L488" i="2"/>
  <c r="L359" i="2"/>
  <c r="L162" i="2"/>
  <c r="P162" i="2"/>
  <c r="L237" i="2"/>
  <c r="L307" i="2"/>
  <c r="O391" i="2"/>
  <c r="P560" i="2"/>
  <c r="L560" i="2"/>
  <c r="L409" i="2"/>
  <c r="L465" i="2"/>
  <c r="P514" i="2"/>
  <c r="L514" i="2"/>
  <c r="L545" i="2"/>
  <c r="P558" i="2"/>
  <c r="L558" i="2"/>
  <c r="P497" i="2"/>
  <c r="L586" i="2"/>
  <c r="P504" i="2"/>
  <c r="L357" i="2"/>
  <c r="L373" i="2"/>
  <c r="O404" i="2"/>
  <c r="O569" i="2"/>
  <c r="O573" i="2"/>
  <c r="P186" i="2"/>
  <c r="L186" i="2"/>
  <c r="P267" i="2"/>
  <c r="L290" i="2"/>
  <c r="O188" i="2"/>
  <c r="P361" i="2"/>
  <c r="L361" i="2"/>
  <c r="P364" i="2"/>
  <c r="P518" i="2"/>
  <c r="L518" i="2"/>
  <c r="O542" i="2"/>
  <c r="O311" i="2"/>
  <c r="L311" i="2"/>
  <c r="O481" i="2"/>
  <c r="O343" i="2"/>
  <c r="O433" i="2"/>
  <c r="L544" i="2"/>
  <c r="P544" i="2"/>
  <c r="L319" i="2"/>
  <c r="P521" i="2"/>
  <c r="P546" i="2"/>
  <c r="L546" i="2"/>
  <c r="L521" i="2"/>
  <c r="P468" i="2"/>
  <c r="O387" i="2"/>
  <c r="O497" i="2"/>
  <c r="O504" i="2"/>
  <c r="L574" i="2"/>
  <c r="P574" i="2"/>
  <c r="L536" i="2"/>
  <c r="P536" i="2"/>
  <c r="L468" i="2"/>
  <c r="L522" i="2"/>
  <c r="P178" i="2"/>
  <c r="L178" i="2"/>
  <c r="L214" i="2"/>
  <c r="P381" i="2"/>
  <c r="L381" i="2"/>
  <c r="L379" i="2"/>
  <c r="P379" i="2"/>
  <c r="P510" i="2"/>
  <c r="L510" i="2"/>
  <c r="P550" i="2"/>
  <c r="L550" i="2"/>
  <c r="P528" i="2"/>
  <c r="L528" i="2"/>
  <c r="L520" i="2"/>
  <c r="P542" i="2"/>
  <c r="P196" i="2"/>
  <c r="L196" i="2"/>
  <c r="L306" i="2"/>
  <c r="P306" i="2"/>
  <c r="L371" i="2"/>
  <c r="P371" i="2"/>
  <c r="P538" i="2"/>
  <c r="L538" i="2"/>
  <c r="L513" i="2"/>
  <c r="P526" i="2"/>
  <c r="L526" i="2"/>
  <c r="L552" i="2"/>
  <c r="L512" i="2"/>
  <c r="P552" i="2"/>
  <c r="S75" i="2" l="1"/>
  <c r="S27" i="2"/>
  <c r="S26" i="2"/>
  <c r="S25" i="2"/>
  <c r="S24" i="2"/>
  <c r="S20" i="2"/>
  <c r="S19" i="2"/>
  <c r="S18" i="2"/>
  <c r="O17" i="2"/>
  <c r="M17" i="2"/>
  <c r="S17" i="2" s="1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I587" i="2" l="1"/>
  <c r="J587" i="2"/>
  <c r="K587" i="2"/>
  <c r="M587" i="2"/>
  <c r="N587" i="2"/>
  <c r="R587" i="2"/>
  <c r="S587" i="2"/>
  <c r="I588" i="2"/>
  <c r="J588" i="2"/>
  <c r="K588" i="2"/>
  <c r="M588" i="2"/>
  <c r="N588" i="2"/>
  <c r="R588" i="2"/>
  <c r="S588" i="2"/>
  <c r="I589" i="2"/>
  <c r="J589" i="2"/>
  <c r="K589" i="2"/>
  <c r="M589" i="2"/>
  <c r="N589" i="2"/>
  <c r="R589" i="2"/>
  <c r="S589" i="2"/>
  <c r="I590" i="2"/>
  <c r="J590" i="2"/>
  <c r="K590" i="2"/>
  <c r="M590" i="2"/>
  <c r="N590" i="2"/>
  <c r="R590" i="2"/>
  <c r="S590" i="2"/>
  <c r="I591" i="2"/>
  <c r="J591" i="2"/>
  <c r="K591" i="2"/>
  <c r="M591" i="2"/>
  <c r="N591" i="2"/>
  <c r="R591" i="2"/>
  <c r="S591" i="2"/>
  <c r="I592" i="2"/>
  <c r="J592" i="2"/>
  <c r="K592" i="2"/>
  <c r="M592" i="2"/>
  <c r="N592" i="2"/>
  <c r="R592" i="2"/>
  <c r="S592" i="2"/>
  <c r="I593" i="2"/>
  <c r="J593" i="2"/>
  <c r="K593" i="2"/>
  <c r="M593" i="2"/>
  <c r="N593" i="2"/>
  <c r="R593" i="2"/>
  <c r="S593" i="2"/>
  <c r="I594" i="2"/>
  <c r="J594" i="2"/>
  <c r="K594" i="2"/>
  <c r="M594" i="2"/>
  <c r="N594" i="2"/>
  <c r="R594" i="2"/>
  <c r="S594" i="2"/>
  <c r="I595" i="2"/>
  <c r="J595" i="2"/>
  <c r="K595" i="2"/>
  <c r="M595" i="2"/>
  <c r="N595" i="2"/>
  <c r="R595" i="2"/>
  <c r="S595" i="2"/>
  <c r="I596" i="2"/>
  <c r="J596" i="2"/>
  <c r="K596" i="2"/>
  <c r="M596" i="2"/>
  <c r="N596" i="2"/>
  <c r="R596" i="2"/>
  <c r="S596" i="2"/>
  <c r="I597" i="2"/>
  <c r="J597" i="2"/>
  <c r="K597" i="2"/>
  <c r="M597" i="2"/>
  <c r="N597" i="2"/>
  <c r="R597" i="2"/>
  <c r="S597" i="2"/>
  <c r="I598" i="2"/>
  <c r="J598" i="2"/>
  <c r="K598" i="2"/>
  <c r="M598" i="2"/>
  <c r="N598" i="2"/>
  <c r="R598" i="2"/>
  <c r="S598" i="2"/>
  <c r="I599" i="2"/>
  <c r="J599" i="2"/>
  <c r="K599" i="2"/>
  <c r="M599" i="2"/>
  <c r="N599" i="2"/>
  <c r="R599" i="2"/>
  <c r="S599" i="2"/>
  <c r="I600" i="2"/>
  <c r="J600" i="2"/>
  <c r="K600" i="2"/>
  <c r="M600" i="2"/>
  <c r="N600" i="2"/>
  <c r="R600" i="2"/>
  <c r="S600" i="2"/>
  <c r="I601" i="2"/>
  <c r="J601" i="2"/>
  <c r="K601" i="2"/>
  <c r="M601" i="2"/>
  <c r="N601" i="2"/>
  <c r="R601" i="2"/>
  <c r="S601" i="2"/>
  <c r="I602" i="2"/>
  <c r="J602" i="2"/>
  <c r="K602" i="2"/>
  <c r="M602" i="2"/>
  <c r="N602" i="2"/>
  <c r="R602" i="2"/>
  <c r="S602" i="2"/>
  <c r="I603" i="2"/>
  <c r="J603" i="2"/>
  <c r="K603" i="2"/>
  <c r="M603" i="2"/>
  <c r="N603" i="2"/>
  <c r="R603" i="2"/>
  <c r="S603" i="2"/>
  <c r="I604" i="2"/>
  <c r="J604" i="2"/>
  <c r="K604" i="2"/>
  <c r="M604" i="2"/>
  <c r="N604" i="2"/>
  <c r="R604" i="2"/>
  <c r="S604" i="2"/>
  <c r="I605" i="2"/>
  <c r="J605" i="2"/>
  <c r="K605" i="2"/>
  <c r="M605" i="2"/>
  <c r="N605" i="2"/>
  <c r="R605" i="2"/>
  <c r="S605" i="2"/>
  <c r="I606" i="2"/>
  <c r="J606" i="2"/>
  <c r="K606" i="2"/>
  <c r="M606" i="2"/>
  <c r="N606" i="2"/>
  <c r="R606" i="2"/>
  <c r="S606" i="2"/>
  <c r="I607" i="2"/>
  <c r="J607" i="2"/>
  <c r="K607" i="2"/>
  <c r="M607" i="2"/>
  <c r="N607" i="2"/>
  <c r="R607" i="2"/>
  <c r="S607" i="2"/>
  <c r="I608" i="2"/>
  <c r="J608" i="2"/>
  <c r="K608" i="2"/>
  <c r="M608" i="2"/>
  <c r="N608" i="2"/>
  <c r="R608" i="2"/>
  <c r="S608" i="2"/>
  <c r="I609" i="2"/>
  <c r="J609" i="2"/>
  <c r="K609" i="2"/>
  <c r="M609" i="2"/>
  <c r="N609" i="2"/>
  <c r="R609" i="2"/>
  <c r="S609" i="2"/>
  <c r="I610" i="2"/>
  <c r="J610" i="2"/>
  <c r="K610" i="2"/>
  <c r="M610" i="2"/>
  <c r="N610" i="2"/>
  <c r="R610" i="2"/>
  <c r="S610" i="2"/>
  <c r="I611" i="2"/>
  <c r="J611" i="2"/>
  <c r="K611" i="2"/>
  <c r="M611" i="2"/>
  <c r="N611" i="2"/>
  <c r="R611" i="2"/>
  <c r="S611" i="2"/>
  <c r="I612" i="2"/>
  <c r="J612" i="2"/>
  <c r="K612" i="2"/>
  <c r="M612" i="2"/>
  <c r="N612" i="2"/>
  <c r="R612" i="2"/>
  <c r="S612" i="2"/>
  <c r="I613" i="2"/>
  <c r="J613" i="2"/>
  <c r="K613" i="2"/>
  <c r="M613" i="2"/>
  <c r="N613" i="2"/>
  <c r="R613" i="2"/>
  <c r="S613" i="2"/>
  <c r="I614" i="2"/>
  <c r="J614" i="2"/>
  <c r="K614" i="2"/>
  <c r="M614" i="2"/>
  <c r="N614" i="2"/>
  <c r="R614" i="2"/>
  <c r="S614" i="2"/>
  <c r="I615" i="2"/>
  <c r="J615" i="2"/>
  <c r="K615" i="2"/>
  <c r="M615" i="2"/>
  <c r="N615" i="2"/>
  <c r="R615" i="2"/>
  <c r="S615" i="2"/>
  <c r="I616" i="2"/>
  <c r="J616" i="2"/>
  <c r="K616" i="2"/>
  <c r="M616" i="2"/>
  <c r="N616" i="2"/>
  <c r="R616" i="2"/>
  <c r="S616" i="2"/>
  <c r="I617" i="2"/>
  <c r="J617" i="2"/>
  <c r="K617" i="2"/>
  <c r="M617" i="2"/>
  <c r="N617" i="2"/>
  <c r="R617" i="2"/>
  <c r="S617" i="2"/>
  <c r="I618" i="2"/>
  <c r="J618" i="2"/>
  <c r="K618" i="2"/>
  <c r="M618" i="2"/>
  <c r="N618" i="2"/>
  <c r="R618" i="2"/>
  <c r="S618" i="2"/>
  <c r="I619" i="2"/>
  <c r="J619" i="2"/>
  <c r="K619" i="2"/>
  <c r="M619" i="2"/>
  <c r="N619" i="2"/>
  <c r="R619" i="2"/>
  <c r="S619" i="2"/>
  <c r="I620" i="2"/>
  <c r="J620" i="2"/>
  <c r="K620" i="2"/>
  <c r="M620" i="2"/>
  <c r="N620" i="2"/>
  <c r="R620" i="2"/>
  <c r="S620" i="2"/>
  <c r="I621" i="2"/>
  <c r="J621" i="2"/>
  <c r="K621" i="2"/>
  <c r="M621" i="2"/>
  <c r="N621" i="2"/>
  <c r="R621" i="2"/>
  <c r="S621" i="2"/>
  <c r="I622" i="2"/>
  <c r="J622" i="2"/>
  <c r="K622" i="2"/>
  <c r="M622" i="2"/>
  <c r="N622" i="2"/>
  <c r="R622" i="2"/>
  <c r="S622" i="2"/>
  <c r="I623" i="2"/>
  <c r="J623" i="2"/>
  <c r="K623" i="2"/>
  <c r="M623" i="2"/>
  <c r="N623" i="2"/>
  <c r="R623" i="2"/>
  <c r="S623" i="2"/>
  <c r="I624" i="2"/>
  <c r="J624" i="2"/>
  <c r="K624" i="2"/>
  <c r="M624" i="2"/>
  <c r="N624" i="2"/>
  <c r="R624" i="2"/>
  <c r="S624" i="2"/>
  <c r="I625" i="2"/>
  <c r="J625" i="2"/>
  <c r="K625" i="2"/>
  <c r="M625" i="2"/>
  <c r="N625" i="2"/>
  <c r="R625" i="2"/>
  <c r="S625" i="2"/>
  <c r="I626" i="2"/>
  <c r="J626" i="2"/>
  <c r="K626" i="2"/>
  <c r="M626" i="2"/>
  <c r="N626" i="2"/>
  <c r="R626" i="2"/>
  <c r="S626" i="2"/>
  <c r="I627" i="2"/>
  <c r="J627" i="2"/>
  <c r="K627" i="2"/>
  <c r="M627" i="2"/>
  <c r="N627" i="2"/>
  <c r="R627" i="2"/>
  <c r="S627" i="2"/>
  <c r="I628" i="2"/>
  <c r="J628" i="2"/>
  <c r="K628" i="2"/>
  <c r="M628" i="2"/>
  <c r="N628" i="2"/>
  <c r="R628" i="2"/>
  <c r="S628" i="2"/>
  <c r="I629" i="2"/>
  <c r="J629" i="2"/>
  <c r="K629" i="2"/>
  <c r="M629" i="2"/>
  <c r="N629" i="2"/>
  <c r="R629" i="2"/>
  <c r="S629" i="2"/>
  <c r="I630" i="2"/>
  <c r="J630" i="2"/>
  <c r="K630" i="2"/>
  <c r="M630" i="2"/>
  <c r="N630" i="2"/>
  <c r="R630" i="2"/>
  <c r="S630" i="2"/>
  <c r="I631" i="2"/>
  <c r="J631" i="2"/>
  <c r="K631" i="2"/>
  <c r="M631" i="2"/>
  <c r="N631" i="2"/>
  <c r="R631" i="2"/>
  <c r="S631" i="2"/>
  <c r="I632" i="2"/>
  <c r="J632" i="2"/>
  <c r="K632" i="2"/>
  <c r="M632" i="2"/>
  <c r="N632" i="2"/>
  <c r="R632" i="2"/>
  <c r="S632" i="2"/>
  <c r="I633" i="2"/>
  <c r="J633" i="2"/>
  <c r="K633" i="2"/>
  <c r="M633" i="2"/>
  <c r="N633" i="2"/>
  <c r="R633" i="2"/>
  <c r="S633" i="2"/>
  <c r="I634" i="2"/>
  <c r="J634" i="2"/>
  <c r="K634" i="2"/>
  <c r="M634" i="2"/>
  <c r="N634" i="2"/>
  <c r="R634" i="2"/>
  <c r="S634" i="2"/>
  <c r="I635" i="2"/>
  <c r="J635" i="2"/>
  <c r="K635" i="2"/>
  <c r="M635" i="2"/>
  <c r="N635" i="2"/>
  <c r="R635" i="2"/>
  <c r="S635" i="2"/>
  <c r="I636" i="2"/>
  <c r="J636" i="2"/>
  <c r="K636" i="2"/>
  <c r="M636" i="2"/>
  <c r="N636" i="2"/>
  <c r="R636" i="2"/>
  <c r="S636" i="2"/>
  <c r="I637" i="2"/>
  <c r="J637" i="2"/>
  <c r="K637" i="2"/>
  <c r="M637" i="2"/>
  <c r="N637" i="2"/>
  <c r="R637" i="2"/>
  <c r="S637" i="2"/>
  <c r="I638" i="2"/>
  <c r="J638" i="2"/>
  <c r="K638" i="2"/>
  <c r="M638" i="2"/>
  <c r="N638" i="2"/>
  <c r="R638" i="2"/>
  <c r="S638" i="2"/>
  <c r="I639" i="2"/>
  <c r="J639" i="2"/>
  <c r="K639" i="2"/>
  <c r="M639" i="2"/>
  <c r="N639" i="2"/>
  <c r="R639" i="2"/>
  <c r="S639" i="2"/>
  <c r="I640" i="2"/>
  <c r="J640" i="2"/>
  <c r="K640" i="2"/>
  <c r="M640" i="2"/>
  <c r="N640" i="2"/>
  <c r="R640" i="2"/>
  <c r="S640" i="2"/>
  <c r="I641" i="2"/>
  <c r="J641" i="2"/>
  <c r="K641" i="2"/>
  <c r="M641" i="2"/>
  <c r="N641" i="2"/>
  <c r="R641" i="2"/>
  <c r="S641" i="2"/>
  <c r="I642" i="2"/>
  <c r="J642" i="2"/>
  <c r="K642" i="2"/>
  <c r="M642" i="2"/>
  <c r="N642" i="2"/>
  <c r="R642" i="2"/>
  <c r="S642" i="2"/>
  <c r="I643" i="2"/>
  <c r="J643" i="2"/>
  <c r="K643" i="2"/>
  <c r="M643" i="2"/>
  <c r="N643" i="2"/>
  <c r="R643" i="2"/>
  <c r="S643" i="2"/>
  <c r="I644" i="2"/>
  <c r="J644" i="2"/>
  <c r="K644" i="2"/>
  <c r="M644" i="2"/>
  <c r="N644" i="2"/>
  <c r="R644" i="2"/>
  <c r="S644" i="2"/>
  <c r="I645" i="2"/>
  <c r="J645" i="2"/>
  <c r="K645" i="2"/>
  <c r="M645" i="2"/>
  <c r="N645" i="2"/>
  <c r="R645" i="2"/>
  <c r="S645" i="2"/>
  <c r="I646" i="2"/>
  <c r="J646" i="2"/>
  <c r="K646" i="2"/>
  <c r="M646" i="2"/>
  <c r="N646" i="2"/>
  <c r="R646" i="2"/>
  <c r="S646" i="2"/>
  <c r="I647" i="2"/>
  <c r="J647" i="2"/>
  <c r="K647" i="2"/>
  <c r="M647" i="2"/>
  <c r="N647" i="2"/>
  <c r="R647" i="2"/>
  <c r="S647" i="2"/>
  <c r="I648" i="2"/>
  <c r="J648" i="2"/>
  <c r="K648" i="2"/>
  <c r="M648" i="2"/>
  <c r="N648" i="2"/>
  <c r="R648" i="2"/>
  <c r="S648" i="2"/>
  <c r="I649" i="2"/>
  <c r="J649" i="2"/>
  <c r="K649" i="2"/>
  <c r="M649" i="2"/>
  <c r="N649" i="2"/>
  <c r="R649" i="2"/>
  <c r="S649" i="2"/>
  <c r="I650" i="2"/>
  <c r="J650" i="2"/>
  <c r="K650" i="2"/>
  <c r="M650" i="2"/>
  <c r="N650" i="2"/>
  <c r="R650" i="2"/>
  <c r="S650" i="2"/>
  <c r="I651" i="2"/>
  <c r="J651" i="2"/>
  <c r="K651" i="2"/>
  <c r="M651" i="2"/>
  <c r="N651" i="2"/>
  <c r="R651" i="2"/>
  <c r="S651" i="2"/>
  <c r="I652" i="2"/>
  <c r="J652" i="2"/>
  <c r="K652" i="2"/>
  <c r="M652" i="2"/>
  <c r="N652" i="2"/>
  <c r="R652" i="2"/>
  <c r="S652" i="2"/>
  <c r="I653" i="2"/>
  <c r="J653" i="2"/>
  <c r="K653" i="2"/>
  <c r="M653" i="2"/>
  <c r="N653" i="2"/>
  <c r="R653" i="2"/>
  <c r="S653" i="2"/>
  <c r="I654" i="2"/>
  <c r="J654" i="2"/>
  <c r="K654" i="2"/>
  <c r="M654" i="2"/>
  <c r="N654" i="2"/>
  <c r="R654" i="2"/>
  <c r="S654" i="2"/>
  <c r="I655" i="2"/>
  <c r="J655" i="2"/>
  <c r="K655" i="2"/>
  <c r="M655" i="2"/>
  <c r="N655" i="2"/>
  <c r="R655" i="2"/>
  <c r="S655" i="2"/>
  <c r="I656" i="2"/>
  <c r="J656" i="2"/>
  <c r="K656" i="2"/>
  <c r="M656" i="2"/>
  <c r="N656" i="2"/>
  <c r="R656" i="2"/>
  <c r="S656" i="2"/>
  <c r="I657" i="2"/>
  <c r="J657" i="2"/>
  <c r="K657" i="2"/>
  <c r="M657" i="2"/>
  <c r="N657" i="2"/>
  <c r="R657" i="2"/>
  <c r="S657" i="2"/>
  <c r="I658" i="2"/>
  <c r="J658" i="2"/>
  <c r="K658" i="2"/>
  <c r="M658" i="2"/>
  <c r="N658" i="2"/>
  <c r="R658" i="2"/>
  <c r="S658" i="2"/>
  <c r="I659" i="2"/>
  <c r="J659" i="2"/>
  <c r="K659" i="2"/>
  <c r="M659" i="2"/>
  <c r="N659" i="2"/>
  <c r="R659" i="2"/>
  <c r="S659" i="2"/>
  <c r="I660" i="2"/>
  <c r="J660" i="2"/>
  <c r="K660" i="2"/>
  <c r="M660" i="2"/>
  <c r="N660" i="2"/>
  <c r="R660" i="2"/>
  <c r="S660" i="2"/>
  <c r="I661" i="2"/>
  <c r="J661" i="2"/>
  <c r="K661" i="2"/>
  <c r="M661" i="2"/>
  <c r="N661" i="2"/>
  <c r="R661" i="2"/>
  <c r="S661" i="2"/>
  <c r="I662" i="2"/>
  <c r="J662" i="2"/>
  <c r="K662" i="2"/>
  <c r="M662" i="2"/>
  <c r="N662" i="2"/>
  <c r="R662" i="2"/>
  <c r="S662" i="2"/>
  <c r="I663" i="2"/>
  <c r="J663" i="2"/>
  <c r="K663" i="2"/>
  <c r="M663" i="2"/>
  <c r="N663" i="2"/>
  <c r="R663" i="2"/>
  <c r="S663" i="2"/>
  <c r="I664" i="2"/>
  <c r="J664" i="2"/>
  <c r="K664" i="2"/>
  <c r="M664" i="2"/>
  <c r="N664" i="2"/>
  <c r="R664" i="2"/>
  <c r="S664" i="2"/>
  <c r="I665" i="2"/>
  <c r="J665" i="2"/>
  <c r="K665" i="2"/>
  <c r="M665" i="2"/>
  <c r="N665" i="2"/>
  <c r="R665" i="2"/>
  <c r="S665" i="2"/>
  <c r="I666" i="2"/>
  <c r="J666" i="2"/>
  <c r="K666" i="2"/>
  <c r="M666" i="2"/>
  <c r="N666" i="2"/>
  <c r="R666" i="2"/>
  <c r="S666" i="2"/>
  <c r="I667" i="2"/>
  <c r="J667" i="2"/>
  <c r="K667" i="2"/>
  <c r="M667" i="2"/>
  <c r="N667" i="2"/>
  <c r="R667" i="2"/>
  <c r="S667" i="2"/>
  <c r="I668" i="2"/>
  <c r="J668" i="2"/>
  <c r="K668" i="2"/>
  <c r="M668" i="2"/>
  <c r="N668" i="2"/>
  <c r="R668" i="2"/>
  <c r="S668" i="2"/>
  <c r="I669" i="2"/>
  <c r="J669" i="2"/>
  <c r="K669" i="2"/>
  <c r="M669" i="2"/>
  <c r="N669" i="2"/>
  <c r="R669" i="2"/>
  <c r="S669" i="2"/>
  <c r="I670" i="2"/>
  <c r="J670" i="2"/>
  <c r="K670" i="2"/>
  <c r="M670" i="2"/>
  <c r="N670" i="2"/>
  <c r="R670" i="2"/>
  <c r="S670" i="2"/>
  <c r="I671" i="2"/>
  <c r="J671" i="2"/>
  <c r="K671" i="2"/>
  <c r="M671" i="2"/>
  <c r="N671" i="2"/>
  <c r="R671" i="2"/>
  <c r="S671" i="2"/>
  <c r="I672" i="2"/>
  <c r="J672" i="2"/>
  <c r="K672" i="2"/>
  <c r="M672" i="2"/>
  <c r="N672" i="2"/>
  <c r="R672" i="2"/>
  <c r="S672" i="2"/>
  <c r="I673" i="2"/>
  <c r="J673" i="2"/>
  <c r="K673" i="2"/>
  <c r="M673" i="2"/>
  <c r="N673" i="2"/>
  <c r="R673" i="2"/>
  <c r="S673" i="2"/>
  <c r="I674" i="2"/>
  <c r="J674" i="2"/>
  <c r="K674" i="2"/>
  <c r="M674" i="2"/>
  <c r="N674" i="2"/>
  <c r="R674" i="2"/>
  <c r="S674" i="2"/>
  <c r="I675" i="2"/>
  <c r="J675" i="2"/>
  <c r="K675" i="2"/>
  <c r="M675" i="2"/>
  <c r="N675" i="2"/>
  <c r="R675" i="2"/>
  <c r="S675" i="2"/>
  <c r="I676" i="2"/>
  <c r="J676" i="2"/>
  <c r="K676" i="2"/>
  <c r="M676" i="2"/>
  <c r="N676" i="2"/>
  <c r="R676" i="2"/>
  <c r="S676" i="2"/>
  <c r="I677" i="2"/>
  <c r="J677" i="2"/>
  <c r="K677" i="2"/>
  <c r="M677" i="2"/>
  <c r="N677" i="2"/>
  <c r="R677" i="2"/>
  <c r="S677" i="2"/>
  <c r="I678" i="2"/>
  <c r="J678" i="2"/>
  <c r="K678" i="2"/>
  <c r="M678" i="2"/>
  <c r="N678" i="2"/>
  <c r="R678" i="2"/>
  <c r="S678" i="2"/>
  <c r="I679" i="2"/>
  <c r="J679" i="2"/>
  <c r="K679" i="2"/>
  <c r="M679" i="2"/>
  <c r="N679" i="2"/>
  <c r="R679" i="2"/>
  <c r="S679" i="2"/>
  <c r="I680" i="2"/>
  <c r="J680" i="2"/>
  <c r="K680" i="2"/>
  <c r="M680" i="2"/>
  <c r="N680" i="2"/>
  <c r="R680" i="2"/>
  <c r="S680" i="2"/>
  <c r="I681" i="2"/>
  <c r="J681" i="2"/>
  <c r="K681" i="2"/>
  <c r="M681" i="2"/>
  <c r="N681" i="2"/>
  <c r="R681" i="2"/>
  <c r="S681" i="2"/>
  <c r="I682" i="2"/>
  <c r="J682" i="2"/>
  <c r="K682" i="2"/>
  <c r="M682" i="2"/>
  <c r="N682" i="2"/>
  <c r="R682" i="2"/>
  <c r="S682" i="2"/>
  <c r="I683" i="2"/>
  <c r="J683" i="2"/>
  <c r="K683" i="2"/>
  <c r="M683" i="2"/>
  <c r="N683" i="2"/>
  <c r="R683" i="2"/>
  <c r="S683" i="2"/>
  <c r="I684" i="2"/>
  <c r="J684" i="2"/>
  <c r="K684" i="2"/>
  <c r="M684" i="2"/>
  <c r="N684" i="2"/>
  <c r="R684" i="2"/>
  <c r="S684" i="2"/>
  <c r="I685" i="2"/>
  <c r="J685" i="2"/>
  <c r="K685" i="2"/>
  <c r="M685" i="2"/>
  <c r="N685" i="2"/>
  <c r="R685" i="2"/>
  <c r="S685" i="2"/>
  <c r="I686" i="2"/>
  <c r="J686" i="2"/>
  <c r="K686" i="2"/>
  <c r="M686" i="2"/>
  <c r="N686" i="2"/>
  <c r="R686" i="2"/>
  <c r="S686" i="2"/>
  <c r="I687" i="2"/>
  <c r="J687" i="2"/>
  <c r="K687" i="2"/>
  <c r="M687" i="2"/>
  <c r="N687" i="2"/>
  <c r="R687" i="2"/>
  <c r="S687" i="2"/>
  <c r="I688" i="2"/>
  <c r="J688" i="2"/>
  <c r="K688" i="2"/>
  <c r="M688" i="2"/>
  <c r="N688" i="2"/>
  <c r="R688" i="2"/>
  <c r="S688" i="2"/>
  <c r="I689" i="2"/>
  <c r="J689" i="2"/>
  <c r="K689" i="2"/>
  <c r="M689" i="2"/>
  <c r="N689" i="2"/>
  <c r="R689" i="2"/>
  <c r="S689" i="2"/>
  <c r="I690" i="2"/>
  <c r="J690" i="2"/>
  <c r="K690" i="2"/>
  <c r="M690" i="2"/>
  <c r="N690" i="2"/>
  <c r="R690" i="2"/>
  <c r="S690" i="2"/>
  <c r="I691" i="2"/>
  <c r="J691" i="2"/>
  <c r="K691" i="2"/>
  <c r="M691" i="2"/>
  <c r="N691" i="2"/>
  <c r="R691" i="2"/>
  <c r="S691" i="2"/>
  <c r="I692" i="2"/>
  <c r="J692" i="2"/>
  <c r="K692" i="2"/>
  <c r="M692" i="2"/>
  <c r="N692" i="2"/>
  <c r="R692" i="2"/>
  <c r="S692" i="2"/>
  <c r="I693" i="2"/>
  <c r="J693" i="2"/>
  <c r="K693" i="2"/>
  <c r="M693" i="2"/>
  <c r="N693" i="2"/>
  <c r="R693" i="2"/>
  <c r="S693" i="2"/>
  <c r="I694" i="2"/>
  <c r="J694" i="2"/>
  <c r="K694" i="2"/>
  <c r="M694" i="2"/>
  <c r="N694" i="2"/>
  <c r="R694" i="2"/>
  <c r="S694" i="2"/>
  <c r="I695" i="2"/>
  <c r="J695" i="2"/>
  <c r="K695" i="2"/>
  <c r="M695" i="2"/>
  <c r="N695" i="2"/>
  <c r="R695" i="2"/>
  <c r="S695" i="2"/>
  <c r="I696" i="2"/>
  <c r="J696" i="2"/>
  <c r="K696" i="2"/>
  <c r="M696" i="2"/>
  <c r="N696" i="2"/>
  <c r="R696" i="2"/>
  <c r="S696" i="2"/>
  <c r="I697" i="2"/>
  <c r="J697" i="2"/>
  <c r="K697" i="2"/>
  <c r="M697" i="2"/>
  <c r="N697" i="2"/>
  <c r="R697" i="2"/>
  <c r="S697" i="2"/>
  <c r="I698" i="2"/>
  <c r="J698" i="2"/>
  <c r="K698" i="2"/>
  <c r="M698" i="2"/>
  <c r="N698" i="2"/>
  <c r="R698" i="2"/>
  <c r="S698" i="2"/>
  <c r="I699" i="2"/>
  <c r="J699" i="2"/>
  <c r="K699" i="2"/>
  <c r="M699" i="2"/>
  <c r="N699" i="2"/>
  <c r="R699" i="2"/>
  <c r="S699" i="2"/>
  <c r="I700" i="2"/>
  <c r="J700" i="2"/>
  <c r="K700" i="2"/>
  <c r="M700" i="2"/>
  <c r="N700" i="2"/>
  <c r="R700" i="2"/>
  <c r="S700" i="2"/>
  <c r="I701" i="2"/>
  <c r="J701" i="2"/>
  <c r="K701" i="2"/>
  <c r="M701" i="2"/>
  <c r="N701" i="2"/>
  <c r="R701" i="2"/>
  <c r="S701" i="2"/>
  <c r="I702" i="2"/>
  <c r="J702" i="2"/>
  <c r="K702" i="2"/>
  <c r="M702" i="2"/>
  <c r="N702" i="2"/>
  <c r="R702" i="2"/>
  <c r="S702" i="2"/>
  <c r="I703" i="2"/>
  <c r="J703" i="2"/>
  <c r="K703" i="2"/>
  <c r="M703" i="2"/>
  <c r="N703" i="2"/>
  <c r="R703" i="2"/>
  <c r="S703" i="2"/>
  <c r="I704" i="2"/>
  <c r="J704" i="2"/>
  <c r="K704" i="2"/>
  <c r="M704" i="2"/>
  <c r="N704" i="2"/>
  <c r="R704" i="2"/>
  <c r="S704" i="2"/>
  <c r="I705" i="2"/>
  <c r="J705" i="2"/>
  <c r="K705" i="2"/>
  <c r="M705" i="2"/>
  <c r="N705" i="2"/>
  <c r="R705" i="2"/>
  <c r="S705" i="2"/>
  <c r="I706" i="2"/>
  <c r="J706" i="2"/>
  <c r="K706" i="2"/>
  <c r="M706" i="2"/>
  <c r="N706" i="2"/>
  <c r="R706" i="2"/>
  <c r="S706" i="2"/>
  <c r="I707" i="2"/>
  <c r="J707" i="2"/>
  <c r="K707" i="2"/>
  <c r="M707" i="2"/>
  <c r="N707" i="2"/>
  <c r="R707" i="2"/>
  <c r="S707" i="2"/>
  <c r="I708" i="2"/>
  <c r="J708" i="2"/>
  <c r="K708" i="2"/>
  <c r="M708" i="2"/>
  <c r="N708" i="2"/>
  <c r="R708" i="2"/>
  <c r="S708" i="2"/>
  <c r="I709" i="2"/>
  <c r="J709" i="2"/>
  <c r="K709" i="2"/>
  <c r="M709" i="2"/>
  <c r="N709" i="2"/>
  <c r="R709" i="2"/>
  <c r="S709" i="2"/>
  <c r="I710" i="2"/>
  <c r="J710" i="2"/>
  <c r="K710" i="2"/>
  <c r="M710" i="2"/>
  <c r="N710" i="2"/>
  <c r="R710" i="2"/>
  <c r="S710" i="2"/>
  <c r="I711" i="2"/>
  <c r="J711" i="2"/>
  <c r="K711" i="2"/>
  <c r="M711" i="2"/>
  <c r="N711" i="2"/>
  <c r="R711" i="2"/>
  <c r="S711" i="2"/>
  <c r="I712" i="2"/>
  <c r="J712" i="2"/>
  <c r="K712" i="2"/>
  <c r="M712" i="2"/>
  <c r="N712" i="2"/>
  <c r="R712" i="2"/>
  <c r="S712" i="2"/>
  <c r="I713" i="2"/>
  <c r="J713" i="2"/>
  <c r="K713" i="2"/>
  <c r="M713" i="2"/>
  <c r="N713" i="2"/>
  <c r="R713" i="2"/>
  <c r="S713" i="2"/>
  <c r="I714" i="2"/>
  <c r="J714" i="2"/>
  <c r="K714" i="2"/>
  <c r="M714" i="2"/>
  <c r="N714" i="2"/>
  <c r="R714" i="2"/>
  <c r="S714" i="2"/>
  <c r="I715" i="2"/>
  <c r="J715" i="2"/>
  <c r="K715" i="2"/>
  <c r="M715" i="2"/>
  <c r="N715" i="2"/>
  <c r="R715" i="2"/>
  <c r="S715" i="2"/>
  <c r="I716" i="2"/>
  <c r="J716" i="2"/>
  <c r="K716" i="2"/>
  <c r="M716" i="2"/>
  <c r="N716" i="2"/>
  <c r="R716" i="2"/>
  <c r="S716" i="2"/>
  <c r="I717" i="2"/>
  <c r="J717" i="2"/>
  <c r="K717" i="2"/>
  <c r="M717" i="2"/>
  <c r="N717" i="2"/>
  <c r="R717" i="2"/>
  <c r="S717" i="2"/>
  <c r="I718" i="2"/>
  <c r="J718" i="2"/>
  <c r="K718" i="2"/>
  <c r="M718" i="2"/>
  <c r="N718" i="2"/>
  <c r="R718" i="2"/>
  <c r="S718" i="2"/>
  <c r="I719" i="2"/>
  <c r="J719" i="2"/>
  <c r="K719" i="2"/>
  <c r="M719" i="2"/>
  <c r="N719" i="2"/>
  <c r="R719" i="2"/>
  <c r="S719" i="2"/>
  <c r="I720" i="2"/>
  <c r="J720" i="2"/>
  <c r="K720" i="2"/>
  <c r="M720" i="2"/>
  <c r="N720" i="2"/>
  <c r="R720" i="2"/>
  <c r="S720" i="2"/>
  <c r="I721" i="2"/>
  <c r="J721" i="2"/>
  <c r="K721" i="2"/>
  <c r="M721" i="2"/>
  <c r="N721" i="2"/>
  <c r="R721" i="2"/>
  <c r="S721" i="2"/>
  <c r="I722" i="2"/>
  <c r="J722" i="2"/>
  <c r="K722" i="2"/>
  <c r="M722" i="2"/>
  <c r="N722" i="2"/>
  <c r="R722" i="2"/>
  <c r="S722" i="2"/>
  <c r="I723" i="2"/>
  <c r="J723" i="2"/>
  <c r="K723" i="2"/>
  <c r="M723" i="2"/>
  <c r="N723" i="2"/>
  <c r="R723" i="2"/>
  <c r="S723" i="2"/>
  <c r="I724" i="2"/>
  <c r="J724" i="2"/>
  <c r="K724" i="2"/>
  <c r="M724" i="2"/>
  <c r="N724" i="2"/>
  <c r="R724" i="2"/>
  <c r="S724" i="2"/>
  <c r="I725" i="2"/>
  <c r="J725" i="2"/>
  <c r="K725" i="2"/>
  <c r="M725" i="2"/>
  <c r="N725" i="2"/>
  <c r="R725" i="2"/>
  <c r="S725" i="2"/>
  <c r="I726" i="2"/>
  <c r="J726" i="2"/>
  <c r="K726" i="2"/>
  <c r="M726" i="2"/>
  <c r="N726" i="2"/>
  <c r="R726" i="2"/>
  <c r="S726" i="2"/>
  <c r="I727" i="2"/>
  <c r="J727" i="2"/>
  <c r="K727" i="2"/>
  <c r="M727" i="2"/>
  <c r="N727" i="2"/>
  <c r="R727" i="2"/>
  <c r="S727" i="2"/>
  <c r="I728" i="2"/>
  <c r="J728" i="2"/>
  <c r="K728" i="2"/>
  <c r="M728" i="2"/>
  <c r="N728" i="2"/>
  <c r="R728" i="2"/>
  <c r="S728" i="2"/>
  <c r="I729" i="2"/>
  <c r="J729" i="2"/>
  <c r="K729" i="2"/>
  <c r="M729" i="2"/>
  <c r="N729" i="2"/>
  <c r="R729" i="2"/>
  <c r="S729" i="2"/>
  <c r="I730" i="2"/>
  <c r="J730" i="2"/>
  <c r="K730" i="2"/>
  <c r="M730" i="2"/>
  <c r="N730" i="2"/>
  <c r="R730" i="2"/>
  <c r="S730" i="2"/>
  <c r="I731" i="2"/>
  <c r="J731" i="2"/>
  <c r="K731" i="2"/>
  <c r="M731" i="2"/>
  <c r="N731" i="2"/>
  <c r="R731" i="2"/>
  <c r="S731" i="2"/>
  <c r="I732" i="2"/>
  <c r="J732" i="2"/>
  <c r="K732" i="2"/>
  <c r="M732" i="2"/>
  <c r="N732" i="2"/>
  <c r="R732" i="2"/>
  <c r="S732" i="2"/>
  <c r="I733" i="2"/>
  <c r="J733" i="2"/>
  <c r="K733" i="2"/>
  <c r="M733" i="2"/>
  <c r="N733" i="2"/>
  <c r="R733" i="2"/>
  <c r="S733" i="2"/>
  <c r="I734" i="2"/>
  <c r="J734" i="2"/>
  <c r="K734" i="2"/>
  <c r="M734" i="2"/>
  <c r="N734" i="2"/>
  <c r="R734" i="2"/>
  <c r="S734" i="2"/>
  <c r="I735" i="2"/>
  <c r="J735" i="2"/>
  <c r="K735" i="2"/>
  <c r="M735" i="2"/>
  <c r="N735" i="2"/>
  <c r="R735" i="2"/>
  <c r="S735" i="2"/>
  <c r="I736" i="2"/>
  <c r="J736" i="2"/>
  <c r="K736" i="2"/>
  <c r="M736" i="2"/>
  <c r="N736" i="2"/>
  <c r="R736" i="2"/>
  <c r="S736" i="2"/>
  <c r="I737" i="2"/>
  <c r="J737" i="2"/>
  <c r="K737" i="2"/>
  <c r="M737" i="2"/>
  <c r="N737" i="2"/>
  <c r="R737" i="2"/>
  <c r="S737" i="2"/>
  <c r="I738" i="2"/>
  <c r="J738" i="2"/>
  <c r="K738" i="2"/>
  <c r="M738" i="2"/>
  <c r="N738" i="2"/>
  <c r="R738" i="2"/>
  <c r="S738" i="2"/>
  <c r="I739" i="2"/>
  <c r="J739" i="2"/>
  <c r="K739" i="2"/>
  <c r="M739" i="2"/>
  <c r="N739" i="2"/>
  <c r="R739" i="2"/>
  <c r="S739" i="2"/>
  <c r="I740" i="2"/>
  <c r="J740" i="2"/>
  <c r="K740" i="2"/>
  <c r="M740" i="2"/>
  <c r="N740" i="2"/>
  <c r="R740" i="2"/>
  <c r="S740" i="2"/>
  <c r="I741" i="2"/>
  <c r="J741" i="2"/>
  <c r="K741" i="2"/>
  <c r="M741" i="2"/>
  <c r="N741" i="2"/>
  <c r="R741" i="2"/>
  <c r="S741" i="2"/>
  <c r="I742" i="2"/>
  <c r="J742" i="2"/>
  <c r="K742" i="2"/>
  <c r="M742" i="2"/>
  <c r="N742" i="2"/>
  <c r="R742" i="2"/>
  <c r="S742" i="2"/>
  <c r="I743" i="2"/>
  <c r="J743" i="2"/>
  <c r="K743" i="2"/>
  <c r="M743" i="2"/>
  <c r="N743" i="2"/>
  <c r="R743" i="2"/>
  <c r="S743" i="2"/>
  <c r="I744" i="2"/>
  <c r="J744" i="2"/>
  <c r="K744" i="2"/>
  <c r="M744" i="2"/>
  <c r="N744" i="2"/>
  <c r="R744" i="2"/>
  <c r="S744" i="2"/>
  <c r="I745" i="2"/>
  <c r="J745" i="2"/>
  <c r="K745" i="2"/>
  <c r="M745" i="2"/>
  <c r="N745" i="2"/>
  <c r="R745" i="2"/>
  <c r="S745" i="2"/>
  <c r="I746" i="2"/>
  <c r="J746" i="2"/>
  <c r="K746" i="2"/>
  <c r="M746" i="2"/>
  <c r="N746" i="2"/>
  <c r="R746" i="2"/>
  <c r="S746" i="2"/>
  <c r="I747" i="2"/>
  <c r="J747" i="2"/>
  <c r="K747" i="2"/>
  <c r="M747" i="2"/>
  <c r="N747" i="2"/>
  <c r="R747" i="2"/>
  <c r="S747" i="2"/>
  <c r="I748" i="2"/>
  <c r="J748" i="2"/>
  <c r="K748" i="2"/>
  <c r="M748" i="2"/>
  <c r="N748" i="2"/>
  <c r="R748" i="2"/>
  <c r="S748" i="2"/>
  <c r="I749" i="2"/>
  <c r="J749" i="2"/>
  <c r="K749" i="2"/>
  <c r="M749" i="2"/>
  <c r="N749" i="2"/>
  <c r="R749" i="2"/>
  <c r="S749" i="2"/>
  <c r="I750" i="2"/>
  <c r="J750" i="2"/>
  <c r="K750" i="2"/>
  <c r="M750" i="2"/>
  <c r="N750" i="2"/>
  <c r="R750" i="2"/>
  <c r="S750" i="2"/>
  <c r="I751" i="2"/>
  <c r="J751" i="2"/>
  <c r="K751" i="2"/>
  <c r="M751" i="2"/>
  <c r="N751" i="2"/>
  <c r="R751" i="2"/>
  <c r="S751" i="2"/>
  <c r="I752" i="2"/>
  <c r="J752" i="2"/>
  <c r="K752" i="2"/>
  <c r="M752" i="2"/>
  <c r="N752" i="2"/>
  <c r="R752" i="2"/>
  <c r="S752" i="2"/>
  <c r="I753" i="2"/>
  <c r="J753" i="2"/>
  <c r="K753" i="2"/>
  <c r="M753" i="2"/>
  <c r="N753" i="2"/>
  <c r="R753" i="2"/>
  <c r="S753" i="2"/>
  <c r="I754" i="2"/>
  <c r="J754" i="2"/>
  <c r="K754" i="2"/>
  <c r="M754" i="2"/>
  <c r="N754" i="2"/>
  <c r="R754" i="2"/>
  <c r="S754" i="2"/>
  <c r="I755" i="2"/>
  <c r="J755" i="2"/>
  <c r="K755" i="2"/>
  <c r="M755" i="2"/>
  <c r="N755" i="2"/>
  <c r="R755" i="2"/>
  <c r="S755" i="2"/>
  <c r="I756" i="2"/>
  <c r="J756" i="2"/>
  <c r="K756" i="2"/>
  <c r="M756" i="2"/>
  <c r="N756" i="2"/>
  <c r="R756" i="2"/>
  <c r="S756" i="2"/>
  <c r="I757" i="2"/>
  <c r="J757" i="2"/>
  <c r="K757" i="2"/>
  <c r="M757" i="2"/>
  <c r="N757" i="2"/>
  <c r="R757" i="2"/>
  <c r="S757" i="2"/>
  <c r="I758" i="2"/>
  <c r="J758" i="2"/>
  <c r="K758" i="2"/>
  <c r="M758" i="2"/>
  <c r="N758" i="2"/>
  <c r="R758" i="2"/>
  <c r="S758" i="2"/>
  <c r="I759" i="2"/>
  <c r="J759" i="2"/>
  <c r="K759" i="2"/>
  <c r="M759" i="2"/>
  <c r="N759" i="2"/>
  <c r="R759" i="2"/>
  <c r="S759" i="2"/>
  <c r="I760" i="2"/>
  <c r="J760" i="2"/>
  <c r="K760" i="2"/>
  <c r="M760" i="2"/>
  <c r="N760" i="2"/>
  <c r="R760" i="2"/>
  <c r="S760" i="2"/>
  <c r="I761" i="2"/>
  <c r="J761" i="2"/>
  <c r="K761" i="2"/>
  <c r="M761" i="2"/>
  <c r="N761" i="2"/>
  <c r="R761" i="2"/>
  <c r="S761" i="2"/>
  <c r="I762" i="2"/>
  <c r="J762" i="2"/>
  <c r="K762" i="2"/>
  <c r="M762" i="2"/>
  <c r="N762" i="2"/>
  <c r="R762" i="2"/>
  <c r="S762" i="2"/>
  <c r="I763" i="2"/>
  <c r="J763" i="2"/>
  <c r="K763" i="2"/>
  <c r="M763" i="2"/>
  <c r="N763" i="2"/>
  <c r="R763" i="2"/>
  <c r="S763" i="2"/>
  <c r="I764" i="2"/>
  <c r="J764" i="2"/>
  <c r="K764" i="2"/>
  <c r="M764" i="2"/>
  <c r="N764" i="2"/>
  <c r="R764" i="2"/>
  <c r="S764" i="2"/>
  <c r="I765" i="2"/>
  <c r="J765" i="2"/>
  <c r="K765" i="2"/>
  <c r="M765" i="2"/>
  <c r="N765" i="2"/>
  <c r="R765" i="2"/>
  <c r="S765" i="2"/>
  <c r="I766" i="2"/>
  <c r="J766" i="2"/>
  <c r="K766" i="2"/>
  <c r="M766" i="2"/>
  <c r="N766" i="2"/>
  <c r="R766" i="2"/>
  <c r="S766" i="2"/>
  <c r="I767" i="2"/>
  <c r="J767" i="2"/>
  <c r="K767" i="2"/>
  <c r="M767" i="2"/>
  <c r="N767" i="2"/>
  <c r="R767" i="2"/>
  <c r="S767" i="2"/>
  <c r="I768" i="2"/>
  <c r="J768" i="2"/>
  <c r="K768" i="2"/>
  <c r="M768" i="2"/>
  <c r="N768" i="2"/>
  <c r="R768" i="2"/>
  <c r="S768" i="2"/>
  <c r="I769" i="2"/>
  <c r="J769" i="2"/>
  <c r="K769" i="2"/>
  <c r="M769" i="2"/>
  <c r="N769" i="2"/>
  <c r="R769" i="2"/>
  <c r="S769" i="2"/>
  <c r="I770" i="2"/>
  <c r="J770" i="2"/>
  <c r="K770" i="2"/>
  <c r="M770" i="2"/>
  <c r="N770" i="2"/>
  <c r="R770" i="2"/>
  <c r="S770" i="2"/>
  <c r="I771" i="2"/>
  <c r="J771" i="2"/>
  <c r="K771" i="2"/>
  <c r="M771" i="2"/>
  <c r="N771" i="2"/>
  <c r="R771" i="2"/>
  <c r="S771" i="2"/>
  <c r="I772" i="2"/>
  <c r="J772" i="2"/>
  <c r="K772" i="2"/>
  <c r="M772" i="2"/>
  <c r="N772" i="2"/>
  <c r="R772" i="2"/>
  <c r="S772" i="2"/>
  <c r="I773" i="2"/>
  <c r="J773" i="2"/>
  <c r="K773" i="2"/>
  <c r="M773" i="2"/>
  <c r="N773" i="2"/>
  <c r="R773" i="2"/>
  <c r="S773" i="2"/>
  <c r="I774" i="2"/>
  <c r="J774" i="2"/>
  <c r="K774" i="2"/>
  <c r="M774" i="2"/>
  <c r="N774" i="2"/>
  <c r="R774" i="2"/>
  <c r="S774" i="2"/>
  <c r="I775" i="2"/>
  <c r="J775" i="2"/>
  <c r="K775" i="2"/>
  <c r="M775" i="2"/>
  <c r="N775" i="2"/>
  <c r="R775" i="2"/>
  <c r="S775" i="2"/>
  <c r="I776" i="2"/>
  <c r="J776" i="2"/>
  <c r="K776" i="2"/>
  <c r="M776" i="2"/>
  <c r="N776" i="2"/>
  <c r="R776" i="2"/>
  <c r="S776" i="2"/>
  <c r="I777" i="2"/>
  <c r="J777" i="2"/>
  <c r="K777" i="2"/>
  <c r="M777" i="2"/>
  <c r="N777" i="2"/>
  <c r="R777" i="2"/>
  <c r="S777" i="2"/>
  <c r="I778" i="2"/>
  <c r="J778" i="2"/>
  <c r="K778" i="2"/>
  <c r="M778" i="2"/>
  <c r="N778" i="2"/>
  <c r="R778" i="2"/>
  <c r="S778" i="2"/>
  <c r="I779" i="2"/>
  <c r="J779" i="2"/>
  <c r="K779" i="2"/>
  <c r="M779" i="2"/>
  <c r="N779" i="2"/>
  <c r="R779" i="2"/>
  <c r="S779" i="2"/>
  <c r="I780" i="2"/>
  <c r="J780" i="2"/>
  <c r="K780" i="2"/>
  <c r="M780" i="2"/>
  <c r="N780" i="2"/>
  <c r="R780" i="2"/>
  <c r="S780" i="2"/>
  <c r="I781" i="2"/>
  <c r="J781" i="2"/>
  <c r="K781" i="2"/>
  <c r="M781" i="2"/>
  <c r="N781" i="2"/>
  <c r="R781" i="2"/>
  <c r="S781" i="2"/>
  <c r="I782" i="2"/>
  <c r="J782" i="2"/>
  <c r="K782" i="2"/>
  <c r="M782" i="2"/>
  <c r="N782" i="2"/>
  <c r="R782" i="2"/>
  <c r="S782" i="2"/>
  <c r="I783" i="2"/>
  <c r="J783" i="2"/>
  <c r="K783" i="2"/>
  <c r="M783" i="2"/>
  <c r="N783" i="2"/>
  <c r="R783" i="2"/>
  <c r="S783" i="2"/>
  <c r="I784" i="2"/>
  <c r="J784" i="2"/>
  <c r="K784" i="2"/>
  <c r="M784" i="2"/>
  <c r="N784" i="2"/>
  <c r="R784" i="2"/>
  <c r="S784" i="2"/>
  <c r="I785" i="2"/>
  <c r="J785" i="2"/>
  <c r="K785" i="2"/>
  <c r="M785" i="2"/>
  <c r="N785" i="2"/>
  <c r="R785" i="2"/>
  <c r="S785" i="2"/>
  <c r="I786" i="2"/>
  <c r="J786" i="2"/>
  <c r="K786" i="2"/>
  <c r="M786" i="2"/>
  <c r="N786" i="2"/>
  <c r="R786" i="2"/>
  <c r="S786" i="2"/>
  <c r="I787" i="2"/>
  <c r="J787" i="2"/>
  <c r="K787" i="2"/>
  <c r="M787" i="2"/>
  <c r="N787" i="2"/>
  <c r="R787" i="2"/>
  <c r="S787" i="2"/>
  <c r="I788" i="2"/>
  <c r="J788" i="2"/>
  <c r="K788" i="2"/>
  <c r="M788" i="2"/>
  <c r="N788" i="2"/>
  <c r="R788" i="2"/>
  <c r="S788" i="2"/>
  <c r="I789" i="2"/>
  <c r="J789" i="2"/>
  <c r="K789" i="2"/>
  <c r="M789" i="2"/>
  <c r="N789" i="2"/>
  <c r="R789" i="2"/>
  <c r="S789" i="2"/>
  <c r="I790" i="2"/>
  <c r="J790" i="2"/>
  <c r="K790" i="2"/>
  <c r="M790" i="2"/>
  <c r="N790" i="2"/>
  <c r="R790" i="2"/>
  <c r="S790" i="2"/>
  <c r="I791" i="2"/>
  <c r="J791" i="2"/>
  <c r="K791" i="2"/>
  <c r="M791" i="2"/>
  <c r="N791" i="2"/>
  <c r="R791" i="2"/>
  <c r="S791" i="2"/>
  <c r="I792" i="2"/>
  <c r="J792" i="2"/>
  <c r="K792" i="2"/>
  <c r="M792" i="2"/>
  <c r="N792" i="2"/>
  <c r="R792" i="2"/>
  <c r="S792" i="2"/>
  <c r="I793" i="2"/>
  <c r="J793" i="2"/>
  <c r="K793" i="2"/>
  <c r="M793" i="2"/>
  <c r="N793" i="2"/>
  <c r="R793" i="2"/>
  <c r="S793" i="2"/>
  <c r="I794" i="2"/>
  <c r="J794" i="2"/>
  <c r="K794" i="2"/>
  <c r="M794" i="2"/>
  <c r="N794" i="2"/>
  <c r="R794" i="2"/>
  <c r="S794" i="2"/>
  <c r="I795" i="2"/>
  <c r="J795" i="2"/>
  <c r="K795" i="2"/>
  <c r="M795" i="2"/>
  <c r="N795" i="2"/>
  <c r="R795" i="2"/>
  <c r="S795" i="2"/>
  <c r="I796" i="2"/>
  <c r="J796" i="2"/>
  <c r="K796" i="2"/>
  <c r="M796" i="2"/>
  <c r="N796" i="2"/>
  <c r="R796" i="2"/>
  <c r="S796" i="2"/>
  <c r="I797" i="2"/>
  <c r="J797" i="2"/>
  <c r="K797" i="2"/>
  <c r="M797" i="2"/>
  <c r="N797" i="2"/>
  <c r="R797" i="2"/>
  <c r="S797" i="2"/>
  <c r="I798" i="2"/>
  <c r="J798" i="2"/>
  <c r="K798" i="2"/>
  <c r="M798" i="2"/>
  <c r="N798" i="2"/>
  <c r="R798" i="2"/>
  <c r="S798" i="2"/>
  <c r="I799" i="2"/>
  <c r="J799" i="2"/>
  <c r="K799" i="2"/>
  <c r="M799" i="2"/>
  <c r="N799" i="2"/>
  <c r="R799" i="2"/>
  <c r="S799" i="2"/>
  <c r="I800" i="2"/>
  <c r="J800" i="2"/>
  <c r="K800" i="2"/>
  <c r="M800" i="2"/>
  <c r="N800" i="2"/>
  <c r="R800" i="2"/>
  <c r="S800" i="2"/>
  <c r="I801" i="2"/>
  <c r="J801" i="2"/>
  <c r="K801" i="2"/>
  <c r="M801" i="2"/>
  <c r="N801" i="2"/>
  <c r="R801" i="2"/>
  <c r="S801" i="2"/>
  <c r="I802" i="2"/>
  <c r="J802" i="2"/>
  <c r="K802" i="2"/>
  <c r="M802" i="2"/>
  <c r="N802" i="2"/>
  <c r="R802" i="2"/>
  <c r="S802" i="2"/>
  <c r="I803" i="2"/>
  <c r="J803" i="2"/>
  <c r="K803" i="2"/>
  <c r="M803" i="2"/>
  <c r="N803" i="2"/>
  <c r="R803" i="2"/>
  <c r="S803" i="2"/>
  <c r="I804" i="2"/>
  <c r="J804" i="2"/>
  <c r="K804" i="2"/>
  <c r="M804" i="2"/>
  <c r="N804" i="2"/>
  <c r="R804" i="2"/>
  <c r="S804" i="2"/>
  <c r="I805" i="2"/>
  <c r="J805" i="2"/>
  <c r="K805" i="2"/>
  <c r="M805" i="2"/>
  <c r="N805" i="2"/>
  <c r="R805" i="2"/>
  <c r="S805" i="2"/>
  <c r="I806" i="2"/>
  <c r="J806" i="2"/>
  <c r="K806" i="2"/>
  <c r="M806" i="2"/>
  <c r="N806" i="2"/>
  <c r="R806" i="2"/>
  <c r="S806" i="2"/>
  <c r="I16" i="2" l="1"/>
  <c r="L603" i="2" l="1"/>
  <c r="L595" i="2"/>
  <c r="L587" i="2"/>
  <c r="L602" i="2"/>
  <c r="L607" i="2"/>
  <c r="L599" i="2"/>
  <c r="L591" i="2"/>
  <c r="L593" i="2"/>
  <c r="L601" i="2"/>
  <c r="L594" i="2"/>
  <c r="P602" i="2"/>
  <c r="O602" i="2"/>
  <c r="O605" i="2"/>
  <c r="P605" i="2"/>
  <c r="O597" i="2"/>
  <c r="P597" i="2"/>
  <c r="O589" i="2"/>
  <c r="P589" i="2"/>
  <c r="O607" i="2"/>
  <c r="P607" i="2"/>
  <c r="L604" i="2"/>
  <c r="P599" i="2"/>
  <c r="O599" i="2"/>
  <c r="L596" i="2"/>
  <c r="O591" i="2"/>
  <c r="P591" i="2"/>
  <c r="L588" i="2"/>
  <c r="L606" i="2"/>
  <c r="O601" i="2"/>
  <c r="P601" i="2"/>
  <c r="L598" i="2"/>
  <c r="O593" i="2"/>
  <c r="P593" i="2"/>
  <c r="L590" i="2"/>
  <c r="O588" i="2"/>
  <c r="P588" i="2"/>
  <c r="P590" i="2"/>
  <c r="O590" i="2"/>
  <c r="O604" i="2"/>
  <c r="P604" i="2"/>
  <c r="P603" i="2"/>
  <c r="O603" i="2"/>
  <c r="L592" i="2"/>
  <c r="P587" i="2"/>
  <c r="O587" i="2"/>
  <c r="O594" i="2"/>
  <c r="P594" i="2"/>
  <c r="O596" i="2"/>
  <c r="P596" i="2"/>
  <c r="O606" i="2"/>
  <c r="P606" i="2"/>
  <c r="O598" i="2"/>
  <c r="P598" i="2"/>
  <c r="L608" i="2"/>
  <c r="L600" i="2"/>
  <c r="O595" i="2"/>
  <c r="P595" i="2"/>
  <c r="O608" i="2"/>
  <c r="P608" i="2"/>
  <c r="L605" i="2"/>
  <c r="O600" i="2"/>
  <c r="P600" i="2"/>
  <c r="L597" i="2"/>
  <c r="O592" i="2"/>
  <c r="P592" i="2"/>
  <c r="L589" i="2"/>
  <c r="I807" i="2"/>
  <c r="J807" i="2"/>
  <c r="K807" i="2"/>
  <c r="M807" i="2"/>
  <c r="N807" i="2"/>
  <c r="R807" i="2"/>
  <c r="S807" i="2"/>
  <c r="T807" i="2"/>
  <c r="I808" i="2"/>
  <c r="J808" i="2"/>
  <c r="K808" i="2"/>
  <c r="M808" i="2"/>
  <c r="N808" i="2"/>
  <c r="R808" i="2"/>
  <c r="S808" i="2"/>
  <c r="T808" i="2"/>
  <c r="I809" i="2"/>
  <c r="J809" i="2"/>
  <c r="K809" i="2"/>
  <c r="M809" i="2"/>
  <c r="N809" i="2"/>
  <c r="R809" i="2"/>
  <c r="S809" i="2"/>
  <c r="T809" i="2"/>
  <c r="I810" i="2"/>
  <c r="J810" i="2"/>
  <c r="K810" i="2"/>
  <c r="M810" i="2"/>
  <c r="N810" i="2"/>
  <c r="R810" i="2"/>
  <c r="S810" i="2"/>
  <c r="T810" i="2"/>
  <c r="I811" i="2"/>
  <c r="J811" i="2"/>
  <c r="K811" i="2"/>
  <c r="M811" i="2"/>
  <c r="N811" i="2"/>
  <c r="R811" i="2"/>
  <c r="S811" i="2"/>
  <c r="T811" i="2"/>
  <c r="I812" i="2"/>
  <c r="J812" i="2"/>
  <c r="K812" i="2"/>
  <c r="M812" i="2"/>
  <c r="N812" i="2"/>
  <c r="R812" i="2"/>
  <c r="S812" i="2"/>
  <c r="T812" i="2"/>
  <c r="I813" i="2"/>
  <c r="J813" i="2"/>
  <c r="K813" i="2"/>
  <c r="M813" i="2"/>
  <c r="N813" i="2"/>
  <c r="R813" i="2"/>
  <c r="S813" i="2"/>
  <c r="T813" i="2"/>
  <c r="I814" i="2"/>
  <c r="J814" i="2"/>
  <c r="K814" i="2"/>
  <c r="M814" i="2"/>
  <c r="N814" i="2"/>
  <c r="R814" i="2"/>
  <c r="S814" i="2"/>
  <c r="T814" i="2"/>
  <c r="I815" i="2"/>
  <c r="J815" i="2"/>
  <c r="K815" i="2"/>
  <c r="M815" i="2"/>
  <c r="N815" i="2"/>
  <c r="R815" i="2"/>
  <c r="S815" i="2"/>
  <c r="T815" i="2"/>
  <c r="I816" i="2"/>
  <c r="J816" i="2"/>
  <c r="K816" i="2"/>
  <c r="M816" i="2"/>
  <c r="N816" i="2"/>
  <c r="R816" i="2"/>
  <c r="S816" i="2"/>
  <c r="T816" i="2"/>
  <c r="I817" i="2"/>
  <c r="J817" i="2"/>
  <c r="K817" i="2"/>
  <c r="M817" i="2"/>
  <c r="N817" i="2"/>
  <c r="R817" i="2"/>
  <c r="S817" i="2"/>
  <c r="T817" i="2"/>
  <c r="I818" i="2"/>
  <c r="J818" i="2"/>
  <c r="K818" i="2"/>
  <c r="M818" i="2"/>
  <c r="N818" i="2"/>
  <c r="R818" i="2"/>
  <c r="S818" i="2"/>
  <c r="T818" i="2"/>
  <c r="I819" i="2"/>
  <c r="J819" i="2"/>
  <c r="K819" i="2"/>
  <c r="M819" i="2"/>
  <c r="N819" i="2"/>
  <c r="R819" i="2"/>
  <c r="S819" i="2"/>
  <c r="T819" i="2"/>
  <c r="I820" i="2"/>
  <c r="J820" i="2"/>
  <c r="K820" i="2"/>
  <c r="M820" i="2"/>
  <c r="N820" i="2"/>
  <c r="R820" i="2"/>
  <c r="S820" i="2"/>
  <c r="T820" i="2"/>
  <c r="I821" i="2"/>
  <c r="J821" i="2"/>
  <c r="K821" i="2"/>
  <c r="M821" i="2"/>
  <c r="N821" i="2"/>
  <c r="R821" i="2"/>
  <c r="S821" i="2"/>
  <c r="T821" i="2"/>
  <c r="I822" i="2"/>
  <c r="J822" i="2"/>
  <c r="K822" i="2"/>
  <c r="M822" i="2"/>
  <c r="N822" i="2"/>
  <c r="R822" i="2"/>
  <c r="S822" i="2"/>
  <c r="T822" i="2"/>
  <c r="I823" i="2"/>
  <c r="J823" i="2"/>
  <c r="K823" i="2"/>
  <c r="M823" i="2"/>
  <c r="N823" i="2"/>
  <c r="R823" i="2"/>
  <c r="S823" i="2"/>
  <c r="T823" i="2"/>
  <c r="I824" i="2"/>
  <c r="J824" i="2"/>
  <c r="K824" i="2"/>
  <c r="M824" i="2"/>
  <c r="N824" i="2"/>
  <c r="R824" i="2"/>
  <c r="S824" i="2"/>
  <c r="T824" i="2"/>
  <c r="I825" i="2"/>
  <c r="J825" i="2"/>
  <c r="K825" i="2"/>
  <c r="M825" i="2"/>
  <c r="N825" i="2"/>
  <c r="R825" i="2"/>
  <c r="S825" i="2"/>
  <c r="T825" i="2"/>
  <c r="I826" i="2"/>
  <c r="J826" i="2"/>
  <c r="K826" i="2"/>
  <c r="M826" i="2"/>
  <c r="N826" i="2"/>
  <c r="R826" i="2"/>
  <c r="S826" i="2"/>
  <c r="T826" i="2"/>
  <c r="I827" i="2"/>
  <c r="J827" i="2"/>
  <c r="K827" i="2"/>
  <c r="M827" i="2"/>
  <c r="N827" i="2"/>
  <c r="R827" i="2"/>
  <c r="S827" i="2"/>
  <c r="T827" i="2"/>
  <c r="I828" i="2"/>
  <c r="J828" i="2"/>
  <c r="K828" i="2"/>
  <c r="M828" i="2"/>
  <c r="N828" i="2"/>
  <c r="R828" i="2"/>
  <c r="S828" i="2"/>
  <c r="T828" i="2"/>
  <c r="I829" i="2"/>
  <c r="J829" i="2"/>
  <c r="K829" i="2"/>
  <c r="M829" i="2"/>
  <c r="N829" i="2"/>
  <c r="R829" i="2"/>
  <c r="S829" i="2"/>
  <c r="T829" i="2"/>
  <c r="I830" i="2"/>
  <c r="J830" i="2"/>
  <c r="K830" i="2"/>
  <c r="M830" i="2"/>
  <c r="N830" i="2"/>
  <c r="R830" i="2"/>
  <c r="S830" i="2"/>
  <c r="T830" i="2"/>
  <c r="I831" i="2"/>
  <c r="J831" i="2"/>
  <c r="K831" i="2"/>
  <c r="M831" i="2"/>
  <c r="N831" i="2"/>
  <c r="R831" i="2"/>
  <c r="S831" i="2"/>
  <c r="T831" i="2"/>
  <c r="I832" i="2"/>
  <c r="J832" i="2"/>
  <c r="K832" i="2"/>
  <c r="M832" i="2"/>
  <c r="N832" i="2"/>
  <c r="R832" i="2"/>
  <c r="S832" i="2"/>
  <c r="T832" i="2"/>
  <c r="I833" i="2"/>
  <c r="J833" i="2"/>
  <c r="K833" i="2"/>
  <c r="M833" i="2"/>
  <c r="N833" i="2"/>
  <c r="R833" i="2"/>
  <c r="S833" i="2"/>
  <c r="T833" i="2"/>
  <c r="I834" i="2"/>
  <c r="J834" i="2"/>
  <c r="K834" i="2"/>
  <c r="M834" i="2"/>
  <c r="N834" i="2"/>
  <c r="R834" i="2"/>
  <c r="S834" i="2"/>
  <c r="T834" i="2"/>
  <c r="I835" i="2"/>
  <c r="J835" i="2"/>
  <c r="K835" i="2"/>
  <c r="M835" i="2"/>
  <c r="N835" i="2"/>
  <c r="R835" i="2"/>
  <c r="S835" i="2"/>
  <c r="T835" i="2"/>
  <c r="I836" i="2"/>
  <c r="J836" i="2"/>
  <c r="K836" i="2"/>
  <c r="M836" i="2"/>
  <c r="N836" i="2"/>
  <c r="R836" i="2"/>
  <c r="S836" i="2"/>
  <c r="T836" i="2"/>
  <c r="I837" i="2"/>
  <c r="J837" i="2"/>
  <c r="K837" i="2"/>
  <c r="M837" i="2"/>
  <c r="N837" i="2"/>
  <c r="R837" i="2"/>
  <c r="S837" i="2"/>
  <c r="T837" i="2"/>
  <c r="I838" i="2"/>
  <c r="J838" i="2"/>
  <c r="K838" i="2"/>
  <c r="M838" i="2"/>
  <c r="N838" i="2"/>
  <c r="R838" i="2"/>
  <c r="S838" i="2"/>
  <c r="T838" i="2"/>
  <c r="I839" i="2"/>
  <c r="J839" i="2"/>
  <c r="K839" i="2"/>
  <c r="M839" i="2"/>
  <c r="N839" i="2"/>
  <c r="R839" i="2"/>
  <c r="S839" i="2"/>
  <c r="T839" i="2"/>
  <c r="I840" i="2"/>
  <c r="J840" i="2"/>
  <c r="K840" i="2"/>
  <c r="M840" i="2"/>
  <c r="N840" i="2"/>
  <c r="R840" i="2"/>
  <c r="S840" i="2"/>
  <c r="T840" i="2"/>
  <c r="I841" i="2"/>
  <c r="J841" i="2"/>
  <c r="K841" i="2"/>
  <c r="M841" i="2"/>
  <c r="N841" i="2"/>
  <c r="R841" i="2"/>
  <c r="S841" i="2"/>
  <c r="T841" i="2"/>
  <c r="I842" i="2"/>
  <c r="J842" i="2"/>
  <c r="K842" i="2"/>
  <c r="M842" i="2"/>
  <c r="N842" i="2"/>
  <c r="R842" i="2"/>
  <c r="S842" i="2"/>
  <c r="T842" i="2"/>
  <c r="I843" i="2"/>
  <c r="J843" i="2"/>
  <c r="K843" i="2"/>
  <c r="M843" i="2"/>
  <c r="N843" i="2"/>
  <c r="R843" i="2"/>
  <c r="S843" i="2"/>
  <c r="T843" i="2"/>
  <c r="I844" i="2"/>
  <c r="J844" i="2"/>
  <c r="K844" i="2"/>
  <c r="M844" i="2"/>
  <c r="N844" i="2"/>
  <c r="R844" i="2"/>
  <c r="S844" i="2"/>
  <c r="T844" i="2"/>
  <c r="I845" i="2"/>
  <c r="J845" i="2"/>
  <c r="K845" i="2"/>
  <c r="M845" i="2"/>
  <c r="N845" i="2"/>
  <c r="R845" i="2"/>
  <c r="S845" i="2"/>
  <c r="T845" i="2"/>
  <c r="I846" i="2"/>
  <c r="J846" i="2"/>
  <c r="K846" i="2"/>
  <c r="M846" i="2"/>
  <c r="N846" i="2"/>
  <c r="R846" i="2"/>
  <c r="S846" i="2"/>
  <c r="T846" i="2"/>
  <c r="I847" i="2"/>
  <c r="J847" i="2"/>
  <c r="K847" i="2"/>
  <c r="M847" i="2"/>
  <c r="N847" i="2"/>
  <c r="R847" i="2"/>
  <c r="S847" i="2"/>
  <c r="T847" i="2"/>
  <c r="I848" i="2"/>
  <c r="J848" i="2"/>
  <c r="K848" i="2"/>
  <c r="M848" i="2"/>
  <c r="N848" i="2"/>
  <c r="R848" i="2"/>
  <c r="S848" i="2"/>
  <c r="T848" i="2"/>
  <c r="I849" i="2"/>
  <c r="J849" i="2"/>
  <c r="K849" i="2"/>
  <c r="M849" i="2"/>
  <c r="N849" i="2"/>
  <c r="R849" i="2"/>
  <c r="S849" i="2"/>
  <c r="T849" i="2"/>
  <c r="I850" i="2"/>
  <c r="J850" i="2"/>
  <c r="K850" i="2"/>
  <c r="M850" i="2"/>
  <c r="N850" i="2"/>
  <c r="R850" i="2"/>
  <c r="S850" i="2"/>
  <c r="T850" i="2"/>
  <c r="I851" i="2"/>
  <c r="J851" i="2"/>
  <c r="K851" i="2"/>
  <c r="M851" i="2"/>
  <c r="N851" i="2"/>
  <c r="R851" i="2"/>
  <c r="S851" i="2"/>
  <c r="T851" i="2"/>
  <c r="I852" i="2"/>
  <c r="J852" i="2"/>
  <c r="K852" i="2"/>
  <c r="M852" i="2"/>
  <c r="N852" i="2"/>
  <c r="R852" i="2"/>
  <c r="S852" i="2"/>
  <c r="T852" i="2"/>
  <c r="I853" i="2"/>
  <c r="J853" i="2"/>
  <c r="K853" i="2"/>
  <c r="M853" i="2"/>
  <c r="N853" i="2"/>
  <c r="R853" i="2"/>
  <c r="S853" i="2"/>
  <c r="T853" i="2"/>
  <c r="I854" i="2"/>
  <c r="J854" i="2"/>
  <c r="K854" i="2"/>
  <c r="M854" i="2"/>
  <c r="N854" i="2"/>
  <c r="R854" i="2"/>
  <c r="S854" i="2"/>
  <c r="T854" i="2"/>
  <c r="I855" i="2"/>
  <c r="J855" i="2"/>
  <c r="K855" i="2"/>
  <c r="M855" i="2"/>
  <c r="N855" i="2"/>
  <c r="R855" i="2"/>
  <c r="S855" i="2"/>
  <c r="T855" i="2"/>
  <c r="I856" i="2"/>
  <c r="J856" i="2"/>
  <c r="K856" i="2"/>
  <c r="M856" i="2"/>
  <c r="N856" i="2"/>
  <c r="R856" i="2"/>
  <c r="S856" i="2"/>
  <c r="T856" i="2"/>
  <c r="I857" i="2"/>
  <c r="J857" i="2"/>
  <c r="K857" i="2"/>
  <c r="M857" i="2"/>
  <c r="N857" i="2"/>
  <c r="R857" i="2"/>
  <c r="S857" i="2"/>
  <c r="T857" i="2"/>
  <c r="I858" i="2"/>
  <c r="J858" i="2"/>
  <c r="K858" i="2"/>
  <c r="M858" i="2"/>
  <c r="N858" i="2"/>
  <c r="R858" i="2"/>
  <c r="S858" i="2"/>
  <c r="T858" i="2"/>
  <c r="I859" i="2"/>
  <c r="J859" i="2"/>
  <c r="K859" i="2"/>
  <c r="M859" i="2"/>
  <c r="N859" i="2"/>
  <c r="R859" i="2"/>
  <c r="S859" i="2"/>
  <c r="T859" i="2"/>
  <c r="I860" i="2"/>
  <c r="J860" i="2"/>
  <c r="K860" i="2"/>
  <c r="M860" i="2"/>
  <c r="N860" i="2"/>
  <c r="R860" i="2"/>
  <c r="S860" i="2"/>
  <c r="T860" i="2"/>
  <c r="I861" i="2"/>
  <c r="J861" i="2"/>
  <c r="K861" i="2"/>
  <c r="M861" i="2"/>
  <c r="N861" i="2"/>
  <c r="R861" i="2"/>
  <c r="S861" i="2"/>
  <c r="T861" i="2"/>
  <c r="I862" i="2"/>
  <c r="J862" i="2"/>
  <c r="K862" i="2"/>
  <c r="M862" i="2"/>
  <c r="N862" i="2"/>
  <c r="R862" i="2"/>
  <c r="S862" i="2"/>
  <c r="T862" i="2"/>
  <c r="I863" i="2"/>
  <c r="J863" i="2"/>
  <c r="K863" i="2"/>
  <c r="M863" i="2"/>
  <c r="N863" i="2"/>
  <c r="R863" i="2"/>
  <c r="S863" i="2"/>
  <c r="T863" i="2"/>
  <c r="I864" i="2"/>
  <c r="J864" i="2"/>
  <c r="K864" i="2"/>
  <c r="M864" i="2"/>
  <c r="N864" i="2"/>
  <c r="R864" i="2"/>
  <c r="S864" i="2"/>
  <c r="T864" i="2"/>
  <c r="I865" i="2"/>
  <c r="J865" i="2"/>
  <c r="K865" i="2"/>
  <c r="M865" i="2"/>
  <c r="N865" i="2"/>
  <c r="R865" i="2"/>
  <c r="S865" i="2"/>
  <c r="T865" i="2"/>
  <c r="I866" i="2"/>
  <c r="J866" i="2"/>
  <c r="K866" i="2"/>
  <c r="M866" i="2"/>
  <c r="N866" i="2"/>
  <c r="R866" i="2"/>
  <c r="S866" i="2"/>
  <c r="T866" i="2"/>
  <c r="I867" i="2"/>
  <c r="J867" i="2"/>
  <c r="K867" i="2"/>
  <c r="M867" i="2"/>
  <c r="N867" i="2"/>
  <c r="R867" i="2"/>
  <c r="S867" i="2"/>
  <c r="T867" i="2"/>
  <c r="I868" i="2"/>
  <c r="J868" i="2"/>
  <c r="K868" i="2"/>
  <c r="M868" i="2"/>
  <c r="N868" i="2"/>
  <c r="R868" i="2"/>
  <c r="S868" i="2"/>
  <c r="T868" i="2"/>
  <c r="I869" i="2"/>
  <c r="J869" i="2"/>
  <c r="K869" i="2"/>
  <c r="M869" i="2"/>
  <c r="N869" i="2"/>
  <c r="R869" i="2"/>
  <c r="S869" i="2"/>
  <c r="T869" i="2"/>
  <c r="I870" i="2"/>
  <c r="J870" i="2"/>
  <c r="K870" i="2"/>
  <c r="M870" i="2"/>
  <c r="N870" i="2"/>
  <c r="R870" i="2"/>
  <c r="S870" i="2"/>
  <c r="T870" i="2"/>
  <c r="I871" i="2"/>
  <c r="J871" i="2"/>
  <c r="K871" i="2"/>
  <c r="M871" i="2"/>
  <c r="N871" i="2"/>
  <c r="R871" i="2"/>
  <c r="S871" i="2"/>
  <c r="T871" i="2"/>
  <c r="I872" i="2"/>
  <c r="J872" i="2"/>
  <c r="K872" i="2"/>
  <c r="M872" i="2"/>
  <c r="N872" i="2"/>
  <c r="R872" i="2"/>
  <c r="S872" i="2"/>
  <c r="T872" i="2"/>
  <c r="I873" i="2"/>
  <c r="J873" i="2"/>
  <c r="K873" i="2"/>
  <c r="M873" i="2"/>
  <c r="N873" i="2"/>
  <c r="R873" i="2"/>
  <c r="S873" i="2"/>
  <c r="T873" i="2"/>
  <c r="I874" i="2"/>
  <c r="J874" i="2"/>
  <c r="K874" i="2"/>
  <c r="M874" i="2"/>
  <c r="N874" i="2"/>
  <c r="R874" i="2"/>
  <c r="S874" i="2"/>
  <c r="T874" i="2"/>
  <c r="I875" i="2"/>
  <c r="J875" i="2"/>
  <c r="K875" i="2"/>
  <c r="M875" i="2"/>
  <c r="N875" i="2"/>
  <c r="R875" i="2"/>
  <c r="S875" i="2"/>
  <c r="T875" i="2"/>
  <c r="I876" i="2"/>
  <c r="J876" i="2"/>
  <c r="K876" i="2"/>
  <c r="M876" i="2"/>
  <c r="N876" i="2"/>
  <c r="R876" i="2"/>
  <c r="S876" i="2"/>
  <c r="T876" i="2"/>
  <c r="I877" i="2"/>
  <c r="J877" i="2"/>
  <c r="K877" i="2"/>
  <c r="M877" i="2"/>
  <c r="N877" i="2"/>
  <c r="R877" i="2"/>
  <c r="S877" i="2"/>
  <c r="T877" i="2"/>
  <c r="I878" i="2"/>
  <c r="J878" i="2"/>
  <c r="K878" i="2"/>
  <c r="M878" i="2"/>
  <c r="N878" i="2"/>
  <c r="R878" i="2"/>
  <c r="S878" i="2"/>
  <c r="T878" i="2"/>
  <c r="I879" i="2"/>
  <c r="J879" i="2"/>
  <c r="K879" i="2"/>
  <c r="M879" i="2"/>
  <c r="N879" i="2"/>
  <c r="R879" i="2"/>
  <c r="S879" i="2"/>
  <c r="T879" i="2"/>
  <c r="I880" i="2"/>
  <c r="J880" i="2"/>
  <c r="K880" i="2"/>
  <c r="M880" i="2"/>
  <c r="N880" i="2"/>
  <c r="R880" i="2"/>
  <c r="S880" i="2"/>
  <c r="T880" i="2"/>
  <c r="I881" i="2"/>
  <c r="J881" i="2"/>
  <c r="K881" i="2"/>
  <c r="M881" i="2"/>
  <c r="N881" i="2"/>
  <c r="R881" i="2"/>
  <c r="S881" i="2"/>
  <c r="T881" i="2"/>
  <c r="I882" i="2"/>
  <c r="J882" i="2"/>
  <c r="K882" i="2"/>
  <c r="M882" i="2"/>
  <c r="N882" i="2"/>
  <c r="R882" i="2"/>
  <c r="S882" i="2"/>
  <c r="T882" i="2"/>
  <c r="I883" i="2"/>
  <c r="J883" i="2"/>
  <c r="K883" i="2"/>
  <c r="M883" i="2"/>
  <c r="N883" i="2"/>
  <c r="R883" i="2"/>
  <c r="S883" i="2"/>
  <c r="T883" i="2"/>
  <c r="I884" i="2"/>
  <c r="J884" i="2"/>
  <c r="K884" i="2"/>
  <c r="M884" i="2"/>
  <c r="N884" i="2"/>
  <c r="R884" i="2"/>
  <c r="S884" i="2"/>
  <c r="T884" i="2"/>
  <c r="O784" i="2" l="1"/>
  <c r="P784" i="2"/>
  <c r="L784" i="2"/>
  <c r="O728" i="2"/>
  <c r="P728" i="2"/>
  <c r="L728" i="2"/>
  <c r="O680" i="2"/>
  <c r="P680" i="2"/>
  <c r="L680" i="2"/>
  <c r="O805" i="2"/>
  <c r="P805" i="2"/>
  <c r="L805" i="2"/>
  <c r="P797" i="2"/>
  <c r="L797" i="2"/>
  <c r="O797" i="2"/>
  <c r="O789" i="2"/>
  <c r="L789" i="2"/>
  <c r="P789" i="2"/>
  <c r="P781" i="2"/>
  <c r="O781" i="2"/>
  <c r="L781" i="2"/>
  <c r="O773" i="2"/>
  <c r="L773" i="2"/>
  <c r="P773" i="2"/>
  <c r="P765" i="2"/>
  <c r="O765" i="2"/>
  <c r="L765" i="2"/>
  <c r="O757" i="2"/>
  <c r="P757" i="2"/>
  <c r="L757" i="2"/>
  <c r="P749" i="2"/>
  <c r="L749" i="2"/>
  <c r="O749" i="2"/>
  <c r="O741" i="2"/>
  <c r="P741" i="2"/>
  <c r="L741" i="2"/>
  <c r="L733" i="2"/>
  <c r="P733" i="2"/>
  <c r="O733" i="2"/>
  <c r="L725" i="2"/>
  <c r="O725" i="2"/>
  <c r="P725" i="2"/>
  <c r="L717" i="2"/>
  <c r="O717" i="2"/>
  <c r="P717" i="2"/>
  <c r="O709" i="2"/>
  <c r="P709" i="2"/>
  <c r="L709" i="2"/>
  <c r="O701" i="2"/>
  <c r="P701" i="2"/>
  <c r="L701" i="2"/>
  <c r="O693" i="2"/>
  <c r="P693" i="2"/>
  <c r="L693" i="2"/>
  <c r="O685" i="2"/>
  <c r="P685" i="2"/>
  <c r="L685" i="2"/>
  <c r="O677" i="2"/>
  <c r="P677" i="2"/>
  <c r="L677" i="2"/>
  <c r="O669" i="2"/>
  <c r="P669" i="2"/>
  <c r="L669" i="2"/>
  <c r="O661" i="2"/>
  <c r="P661" i="2"/>
  <c r="L661" i="2"/>
  <c r="O653" i="2"/>
  <c r="P653" i="2"/>
  <c r="L653" i="2"/>
  <c r="O645" i="2"/>
  <c r="P645" i="2"/>
  <c r="L645" i="2"/>
  <c r="P637" i="2"/>
  <c r="O637" i="2"/>
  <c r="L637" i="2"/>
  <c r="O629" i="2"/>
  <c r="P629" i="2"/>
  <c r="L629" i="2"/>
  <c r="O621" i="2"/>
  <c r="P621" i="2"/>
  <c r="L621" i="2"/>
  <c r="P613" i="2"/>
  <c r="O613" i="2"/>
  <c r="L613" i="2"/>
  <c r="O800" i="2"/>
  <c r="P800" i="2"/>
  <c r="L800" i="2"/>
  <c r="O760" i="2"/>
  <c r="P760" i="2"/>
  <c r="L760" i="2"/>
  <c r="O720" i="2"/>
  <c r="P720" i="2"/>
  <c r="L720" i="2"/>
  <c r="O672" i="2"/>
  <c r="P672" i="2"/>
  <c r="L672" i="2"/>
  <c r="O624" i="2"/>
  <c r="P624" i="2"/>
  <c r="L624" i="2"/>
  <c r="O802" i="2"/>
  <c r="P802" i="2"/>
  <c r="L802" i="2"/>
  <c r="P794" i="2"/>
  <c r="O794" i="2"/>
  <c r="L794" i="2"/>
  <c r="O786" i="2"/>
  <c r="P786" i="2"/>
  <c r="L786" i="2"/>
  <c r="P778" i="2"/>
  <c r="O778" i="2"/>
  <c r="L778" i="2"/>
  <c r="O770" i="2"/>
  <c r="P770" i="2"/>
  <c r="L770" i="2"/>
  <c r="P762" i="2"/>
  <c r="O762" i="2"/>
  <c r="L762" i="2"/>
  <c r="O754" i="2"/>
  <c r="P754" i="2"/>
  <c r="L754" i="2"/>
  <c r="P746" i="2"/>
  <c r="O746" i="2"/>
  <c r="L746" i="2"/>
  <c r="O738" i="2"/>
  <c r="P738" i="2"/>
  <c r="L738" i="2"/>
  <c r="P730" i="2"/>
  <c r="O730" i="2"/>
  <c r="L730" i="2"/>
  <c r="O722" i="2"/>
  <c r="P722" i="2"/>
  <c r="L722" i="2"/>
  <c r="O714" i="2"/>
  <c r="P714" i="2"/>
  <c r="L714" i="2"/>
  <c r="O706" i="2"/>
  <c r="P706" i="2"/>
  <c r="L706" i="2"/>
  <c r="O698" i="2"/>
  <c r="P698" i="2"/>
  <c r="L698" i="2"/>
  <c r="O690" i="2"/>
  <c r="P690" i="2"/>
  <c r="L690" i="2"/>
  <c r="O682" i="2"/>
  <c r="P682" i="2"/>
  <c r="L682" i="2"/>
  <c r="P674" i="2"/>
  <c r="O674" i="2"/>
  <c r="L674" i="2"/>
  <c r="O666" i="2"/>
  <c r="P666" i="2"/>
  <c r="L666" i="2"/>
  <c r="O658" i="2"/>
  <c r="P658" i="2"/>
  <c r="L658" i="2"/>
  <c r="O650" i="2"/>
  <c r="P650" i="2"/>
  <c r="L650" i="2"/>
  <c r="O642" i="2"/>
  <c r="P642" i="2"/>
  <c r="L642" i="2"/>
  <c r="O634" i="2"/>
  <c r="P634" i="2"/>
  <c r="L634" i="2"/>
  <c r="O626" i="2"/>
  <c r="P626" i="2"/>
  <c r="L626" i="2"/>
  <c r="O618" i="2"/>
  <c r="P618" i="2"/>
  <c r="L618" i="2"/>
  <c r="P610" i="2"/>
  <c r="O610" i="2"/>
  <c r="L610" i="2"/>
  <c r="O736" i="2"/>
  <c r="P736" i="2"/>
  <c r="L736" i="2"/>
  <c r="O704" i="2"/>
  <c r="P704" i="2"/>
  <c r="L704" i="2"/>
  <c r="O664" i="2"/>
  <c r="P664" i="2"/>
  <c r="L664" i="2"/>
  <c r="O632" i="2"/>
  <c r="P632" i="2"/>
  <c r="L632" i="2"/>
  <c r="O799" i="2"/>
  <c r="P799" i="2"/>
  <c r="L799" i="2"/>
  <c r="P791" i="2"/>
  <c r="O791" i="2"/>
  <c r="L791" i="2"/>
  <c r="O783" i="2"/>
  <c r="P783" i="2"/>
  <c r="L783" i="2"/>
  <c r="P775" i="2"/>
  <c r="O775" i="2"/>
  <c r="L775" i="2"/>
  <c r="O767" i="2"/>
  <c r="P767" i="2"/>
  <c r="L767" i="2"/>
  <c r="P759" i="2"/>
  <c r="O759" i="2"/>
  <c r="L759" i="2"/>
  <c r="O751" i="2"/>
  <c r="P751" i="2"/>
  <c r="L751" i="2"/>
  <c r="P743" i="2"/>
  <c r="O743" i="2"/>
  <c r="L743" i="2"/>
  <c r="O735" i="2"/>
  <c r="P735" i="2"/>
  <c r="L735" i="2"/>
  <c r="P727" i="2"/>
  <c r="O727" i="2"/>
  <c r="L727" i="2"/>
  <c r="O719" i="2"/>
  <c r="P719" i="2"/>
  <c r="L719" i="2"/>
  <c r="O711" i="2"/>
  <c r="P711" i="2"/>
  <c r="L711" i="2"/>
  <c r="O703" i="2"/>
  <c r="P703" i="2"/>
  <c r="L703" i="2"/>
  <c r="O695" i="2"/>
  <c r="P695" i="2"/>
  <c r="L695" i="2"/>
  <c r="O687" i="2"/>
  <c r="P687" i="2"/>
  <c r="L687" i="2"/>
  <c r="O679" i="2"/>
  <c r="P679" i="2"/>
  <c r="L679" i="2"/>
  <c r="O671" i="2"/>
  <c r="P671" i="2"/>
  <c r="L671" i="2"/>
  <c r="O663" i="2"/>
  <c r="P663" i="2"/>
  <c r="L663" i="2"/>
  <c r="O655" i="2"/>
  <c r="P655" i="2"/>
  <c r="L655" i="2"/>
  <c r="O647" i="2"/>
  <c r="P647" i="2"/>
  <c r="L647" i="2"/>
  <c r="O639" i="2"/>
  <c r="P639" i="2"/>
  <c r="L639" i="2"/>
  <c r="O631" i="2"/>
  <c r="P631" i="2"/>
  <c r="L631" i="2"/>
  <c r="O623" i="2"/>
  <c r="P623" i="2"/>
  <c r="L623" i="2"/>
  <c r="O615" i="2"/>
  <c r="P615" i="2"/>
  <c r="L615" i="2"/>
  <c r="O744" i="2"/>
  <c r="P744" i="2"/>
  <c r="L744" i="2"/>
  <c r="P804" i="2"/>
  <c r="O804" i="2"/>
  <c r="L804" i="2"/>
  <c r="O796" i="2"/>
  <c r="P796" i="2"/>
  <c r="L796" i="2"/>
  <c r="P788" i="2"/>
  <c r="O788" i="2"/>
  <c r="L788" i="2"/>
  <c r="O780" i="2"/>
  <c r="P780" i="2"/>
  <c r="L780" i="2"/>
  <c r="P772" i="2"/>
  <c r="O772" i="2"/>
  <c r="L772" i="2"/>
  <c r="O764" i="2"/>
  <c r="P764" i="2"/>
  <c r="L764" i="2"/>
  <c r="P756" i="2"/>
  <c r="O756" i="2"/>
  <c r="L756" i="2"/>
  <c r="O748" i="2"/>
  <c r="P748" i="2"/>
  <c r="L748" i="2"/>
  <c r="P740" i="2"/>
  <c r="O740" i="2"/>
  <c r="L740" i="2"/>
  <c r="O732" i="2"/>
  <c r="P732" i="2"/>
  <c r="L732" i="2"/>
  <c r="O724" i="2"/>
  <c r="P724" i="2"/>
  <c r="L724" i="2"/>
  <c r="O716" i="2"/>
  <c r="P716" i="2"/>
  <c r="L716" i="2"/>
  <c r="O708" i="2"/>
  <c r="P708" i="2"/>
  <c r="L708" i="2"/>
  <c r="O700" i="2"/>
  <c r="P700" i="2"/>
  <c r="L700" i="2"/>
  <c r="O692" i="2"/>
  <c r="P692" i="2"/>
  <c r="L692" i="2"/>
  <c r="O684" i="2"/>
  <c r="P684" i="2"/>
  <c r="L684" i="2"/>
  <c r="O676" i="2"/>
  <c r="P676" i="2"/>
  <c r="L676" i="2"/>
  <c r="O668" i="2"/>
  <c r="P668" i="2"/>
  <c r="L668" i="2"/>
  <c r="O660" i="2"/>
  <c r="P660" i="2"/>
  <c r="L660" i="2"/>
  <c r="L652" i="2"/>
  <c r="O652" i="2"/>
  <c r="P652" i="2"/>
  <c r="O644" i="2"/>
  <c r="P644" i="2"/>
  <c r="L644" i="2"/>
  <c r="O636" i="2"/>
  <c r="P636" i="2"/>
  <c r="L636" i="2"/>
  <c r="P628" i="2"/>
  <c r="O628" i="2"/>
  <c r="L628" i="2"/>
  <c r="O620" i="2"/>
  <c r="P620" i="2"/>
  <c r="L620" i="2"/>
  <c r="O612" i="2"/>
  <c r="P612" i="2"/>
  <c r="L612" i="2"/>
  <c r="O752" i="2"/>
  <c r="P752" i="2"/>
  <c r="L752" i="2"/>
  <c r="P712" i="2"/>
  <c r="O712" i="2"/>
  <c r="L712" i="2"/>
  <c r="L648" i="2"/>
  <c r="O648" i="2"/>
  <c r="P648" i="2"/>
  <c r="O801" i="2"/>
  <c r="P801" i="2"/>
  <c r="L801" i="2"/>
  <c r="L793" i="2"/>
  <c r="O793" i="2"/>
  <c r="P793" i="2"/>
  <c r="O785" i="2"/>
  <c r="P785" i="2"/>
  <c r="L785" i="2"/>
  <c r="L777" i="2"/>
  <c r="O777" i="2"/>
  <c r="P777" i="2"/>
  <c r="O769" i="2"/>
  <c r="P769" i="2"/>
  <c r="L769" i="2"/>
  <c r="L761" i="2"/>
  <c r="O761" i="2"/>
  <c r="P761" i="2"/>
  <c r="O753" i="2"/>
  <c r="P753" i="2"/>
  <c r="L753" i="2"/>
  <c r="L745" i="2"/>
  <c r="O745" i="2"/>
  <c r="P745" i="2"/>
  <c r="O737" i="2"/>
  <c r="P737" i="2"/>
  <c r="L737" i="2"/>
  <c r="L729" i="2"/>
  <c r="O729" i="2"/>
  <c r="P729" i="2"/>
  <c r="O721" i="2"/>
  <c r="P721" i="2"/>
  <c r="L721" i="2"/>
  <c r="O713" i="2"/>
  <c r="P713" i="2"/>
  <c r="L713" i="2"/>
  <c r="O705" i="2"/>
  <c r="P705" i="2"/>
  <c r="L705" i="2"/>
  <c r="O697" i="2"/>
  <c r="P697" i="2"/>
  <c r="L697" i="2"/>
  <c r="O689" i="2"/>
  <c r="P689" i="2"/>
  <c r="L689" i="2"/>
  <c r="O681" i="2"/>
  <c r="P681" i="2"/>
  <c r="L681" i="2"/>
  <c r="O673" i="2"/>
  <c r="P673" i="2"/>
  <c r="L673" i="2"/>
  <c r="O665" i="2"/>
  <c r="P665" i="2"/>
  <c r="L665" i="2"/>
  <c r="O657" i="2"/>
  <c r="P657" i="2"/>
  <c r="L657" i="2"/>
  <c r="O649" i="2"/>
  <c r="P649" i="2"/>
  <c r="L649" i="2"/>
  <c r="O641" i="2"/>
  <c r="P641" i="2"/>
  <c r="L641" i="2"/>
  <c r="O633" i="2"/>
  <c r="P633" i="2"/>
  <c r="L633" i="2"/>
  <c r="P625" i="2"/>
  <c r="O625" i="2"/>
  <c r="L625" i="2"/>
  <c r="O617" i="2"/>
  <c r="P617" i="2"/>
  <c r="L617" i="2"/>
  <c r="O609" i="2"/>
  <c r="P609" i="2"/>
  <c r="L609" i="2"/>
  <c r="O776" i="2"/>
  <c r="P776" i="2"/>
  <c r="L776" i="2"/>
  <c r="P696" i="2"/>
  <c r="O696" i="2"/>
  <c r="L696" i="2"/>
  <c r="O656" i="2"/>
  <c r="P656" i="2"/>
  <c r="L656" i="2"/>
  <c r="P616" i="2"/>
  <c r="O616" i="2"/>
  <c r="L616" i="2"/>
  <c r="P806" i="2"/>
  <c r="O806" i="2"/>
  <c r="L806" i="2"/>
  <c r="O798" i="2"/>
  <c r="P798" i="2"/>
  <c r="L798" i="2"/>
  <c r="P790" i="2"/>
  <c r="O790" i="2"/>
  <c r="L790" i="2"/>
  <c r="O782" i="2"/>
  <c r="P782" i="2"/>
  <c r="L782" i="2"/>
  <c r="O774" i="2"/>
  <c r="P774" i="2"/>
  <c r="L774" i="2"/>
  <c r="O766" i="2"/>
  <c r="P766" i="2"/>
  <c r="L766" i="2"/>
  <c r="O758" i="2"/>
  <c r="P758" i="2"/>
  <c r="L758" i="2"/>
  <c r="O750" i="2"/>
  <c r="P750" i="2"/>
  <c r="L750" i="2"/>
  <c r="O742" i="2"/>
  <c r="P742" i="2"/>
  <c r="L742" i="2"/>
  <c r="O734" i="2"/>
  <c r="P734" i="2"/>
  <c r="L734" i="2"/>
  <c r="O726" i="2"/>
  <c r="P726" i="2"/>
  <c r="L726" i="2"/>
  <c r="O718" i="2"/>
  <c r="P718" i="2"/>
  <c r="L718" i="2"/>
  <c r="O710" i="2"/>
  <c r="P710" i="2"/>
  <c r="L710" i="2"/>
  <c r="O702" i="2"/>
  <c r="P702" i="2"/>
  <c r="L702" i="2"/>
  <c r="O694" i="2"/>
  <c r="P694" i="2"/>
  <c r="L694" i="2"/>
  <c r="O686" i="2"/>
  <c r="P686" i="2"/>
  <c r="L686" i="2"/>
  <c r="O678" i="2"/>
  <c r="P678" i="2"/>
  <c r="L678" i="2"/>
  <c r="O670" i="2"/>
  <c r="P670" i="2"/>
  <c r="L670" i="2"/>
  <c r="P662" i="2"/>
  <c r="O662" i="2"/>
  <c r="L662" i="2"/>
  <c r="O654" i="2"/>
  <c r="P654" i="2"/>
  <c r="L654" i="2"/>
  <c r="O646" i="2"/>
  <c r="P646" i="2"/>
  <c r="L646" i="2"/>
  <c r="O638" i="2"/>
  <c r="P638" i="2"/>
  <c r="L638" i="2"/>
  <c r="O630" i="2"/>
  <c r="P630" i="2"/>
  <c r="L630" i="2"/>
  <c r="O622" i="2"/>
  <c r="P622" i="2"/>
  <c r="L622" i="2"/>
  <c r="O614" i="2"/>
  <c r="P614" i="2"/>
  <c r="L614" i="2"/>
  <c r="O792" i="2"/>
  <c r="P792" i="2"/>
  <c r="L792" i="2"/>
  <c r="O768" i="2"/>
  <c r="P768" i="2"/>
  <c r="L768" i="2"/>
  <c r="L688" i="2"/>
  <c r="O688" i="2"/>
  <c r="P688" i="2"/>
  <c r="P640" i="2"/>
  <c r="O640" i="2"/>
  <c r="L640" i="2"/>
  <c r="O803" i="2"/>
  <c r="P803" i="2"/>
  <c r="L803" i="2"/>
  <c r="O795" i="2"/>
  <c r="P795" i="2"/>
  <c r="L795" i="2"/>
  <c r="O787" i="2"/>
  <c r="P787" i="2"/>
  <c r="L787" i="2"/>
  <c r="O779" i="2"/>
  <c r="P779" i="2"/>
  <c r="L779" i="2"/>
  <c r="O771" i="2"/>
  <c r="P771" i="2"/>
  <c r="L771" i="2"/>
  <c r="O763" i="2"/>
  <c r="P763" i="2"/>
  <c r="L763" i="2"/>
  <c r="O755" i="2"/>
  <c r="P755" i="2"/>
  <c r="L755" i="2"/>
  <c r="O747" i="2"/>
  <c r="P747" i="2"/>
  <c r="L747" i="2"/>
  <c r="O739" i="2"/>
  <c r="P739" i="2"/>
  <c r="L739" i="2"/>
  <c r="O731" i="2"/>
  <c r="P731" i="2"/>
  <c r="L731" i="2"/>
  <c r="O723" i="2"/>
  <c r="P723" i="2"/>
  <c r="L723" i="2"/>
  <c r="P715" i="2"/>
  <c r="O715" i="2"/>
  <c r="L715" i="2"/>
  <c r="O707" i="2"/>
  <c r="P707" i="2"/>
  <c r="L707" i="2"/>
  <c r="P699" i="2"/>
  <c r="O699" i="2"/>
  <c r="L699" i="2"/>
  <c r="L691" i="2"/>
  <c r="O691" i="2"/>
  <c r="P691" i="2"/>
  <c r="O683" i="2"/>
  <c r="P683" i="2"/>
  <c r="L683" i="2"/>
  <c r="O675" i="2"/>
  <c r="P675" i="2"/>
  <c r="L675" i="2"/>
  <c r="O667" i="2"/>
  <c r="P667" i="2"/>
  <c r="L667" i="2"/>
  <c r="O659" i="2"/>
  <c r="P659" i="2"/>
  <c r="L659" i="2"/>
  <c r="O651" i="2"/>
  <c r="P651" i="2"/>
  <c r="L651" i="2"/>
  <c r="O643" i="2"/>
  <c r="P643" i="2"/>
  <c r="L643" i="2"/>
  <c r="O635" i="2"/>
  <c r="P635" i="2"/>
  <c r="L635" i="2"/>
  <c r="O627" i="2"/>
  <c r="P627" i="2"/>
  <c r="L627" i="2"/>
  <c r="P619" i="2"/>
  <c r="O619" i="2"/>
  <c r="L619" i="2"/>
  <c r="O611" i="2"/>
  <c r="P611" i="2"/>
  <c r="L611" i="2"/>
  <c r="O854" i="2"/>
  <c r="O850" i="2"/>
  <c r="L875" i="2"/>
  <c r="L873" i="2"/>
  <c r="L871" i="2"/>
  <c r="L855" i="2"/>
  <c r="L819" i="2"/>
  <c r="L811" i="2"/>
  <c r="L809" i="2"/>
  <c r="L807" i="2"/>
  <c r="L865" i="2"/>
  <c r="L849" i="2"/>
  <c r="O823" i="2"/>
  <c r="P871" i="2"/>
  <c r="O865" i="2"/>
  <c r="P807" i="2"/>
  <c r="O848" i="2"/>
  <c r="P848" i="2"/>
  <c r="P840" i="2"/>
  <c r="O830" i="2"/>
  <c r="P828" i="2"/>
  <c r="P824" i="2"/>
  <c r="O822" i="2"/>
  <c r="P820" i="2"/>
  <c r="O875" i="2"/>
  <c r="O851" i="2"/>
  <c r="L847" i="2"/>
  <c r="L835" i="2"/>
  <c r="P830" i="2"/>
  <c r="O818" i="2"/>
  <c r="P812" i="2"/>
  <c r="O883" i="2"/>
  <c r="O879" i="2"/>
  <c r="L821" i="2"/>
  <c r="O820" i="2"/>
  <c r="L868" i="2"/>
  <c r="L864" i="2"/>
  <c r="O811" i="2"/>
  <c r="L832" i="2"/>
  <c r="P819" i="2"/>
  <c r="O853" i="2"/>
  <c r="P839" i="2"/>
  <c r="O828" i="2"/>
  <c r="P826" i="2"/>
  <c r="O825" i="2"/>
  <c r="L851" i="2"/>
  <c r="P879" i="2"/>
  <c r="O855" i="2"/>
  <c r="L845" i="2"/>
  <c r="L827" i="2"/>
  <c r="L825" i="2"/>
  <c r="L817" i="2"/>
  <c r="L813" i="2"/>
  <c r="O812" i="2"/>
  <c r="P811" i="2"/>
  <c r="P808" i="2"/>
  <c r="L823" i="2"/>
  <c r="O845" i="2"/>
  <c r="O884" i="2"/>
  <c r="O859" i="2"/>
  <c r="L853" i="2"/>
  <c r="O840" i="2"/>
  <c r="L881" i="2"/>
  <c r="L880" i="2"/>
  <c r="L879" i="2"/>
  <c r="L877" i="2"/>
  <c r="P863" i="2"/>
  <c r="L862" i="2"/>
  <c r="P850" i="2"/>
  <c r="O849" i="2"/>
  <c r="P844" i="2"/>
  <c r="O843" i="2"/>
  <c r="L840" i="2"/>
  <c r="L837" i="2"/>
  <c r="P835" i="2"/>
  <c r="O827" i="2"/>
  <c r="P822" i="2"/>
  <c r="O821" i="2"/>
  <c r="O819" i="2"/>
  <c r="P816" i="2"/>
  <c r="O815" i="2"/>
  <c r="O814" i="2"/>
  <c r="L812" i="2"/>
  <c r="O824" i="2"/>
  <c r="P872" i="2"/>
  <c r="O861" i="2"/>
  <c r="O836" i="2"/>
  <c r="P810" i="2"/>
  <c r="L878" i="2"/>
  <c r="O878" i="2"/>
  <c r="O852" i="2"/>
  <c r="L838" i="2"/>
  <c r="O838" i="2"/>
  <c r="O829" i="2"/>
  <c r="P827" i="2"/>
  <c r="L810" i="2"/>
  <c r="O810" i="2"/>
  <c r="O881" i="2"/>
  <c r="P843" i="2"/>
  <c r="O841" i="2"/>
  <c r="L839" i="2"/>
  <c r="P815" i="2"/>
  <c r="O813" i="2"/>
  <c r="O808" i="2"/>
  <c r="P836" i="2"/>
  <c r="L858" i="2"/>
  <c r="O858" i="2"/>
  <c r="L846" i="2"/>
  <c r="O826" i="2"/>
  <c r="P852" i="2"/>
  <c r="P883" i="2"/>
  <c r="L834" i="2"/>
  <c r="O834" i="2"/>
  <c r="L867" i="2"/>
  <c r="O862" i="2"/>
  <c r="P860" i="2"/>
  <c r="P851" i="2"/>
  <c r="O846" i="2"/>
  <c r="P846" i="2"/>
  <c r="L843" i="2"/>
  <c r="O831" i="2"/>
  <c r="L829" i="2"/>
  <c r="P823" i="2"/>
  <c r="P818" i="2"/>
  <c r="L815" i="2"/>
  <c r="L870" i="2"/>
  <c r="O870" i="2"/>
  <c r="P832" i="2"/>
  <c r="L818" i="2"/>
  <c r="L872" i="2"/>
  <c r="L857" i="2"/>
  <c r="L854" i="2"/>
  <c r="O847" i="2"/>
  <c r="P847" i="2"/>
  <c r="O844" i="2"/>
  <c r="L826" i="2"/>
  <c r="O816" i="2"/>
  <c r="O807" i="2"/>
  <c r="L882" i="2"/>
  <c r="O877" i="2"/>
  <c r="L860" i="2"/>
  <c r="L848" i="2"/>
  <c r="L842" i="2"/>
  <c r="O837" i="2"/>
  <c r="P834" i="2"/>
  <c r="L828" i="2"/>
  <c r="P868" i="2"/>
  <c r="L866" i="2"/>
  <c r="O857" i="2"/>
  <c r="L820" i="2"/>
  <c r="O882" i="2"/>
  <c r="O880" i="2"/>
  <c r="L876" i="2"/>
  <c r="O873" i="2"/>
  <c r="O871" i="2"/>
  <c r="L869" i="2"/>
  <c r="O866" i="2"/>
  <c r="O864" i="2"/>
  <c r="L856" i="2"/>
  <c r="L850" i="2"/>
  <c r="P842" i="2"/>
  <c r="O835" i="2"/>
  <c r="L833" i="2"/>
  <c r="O832" i="2"/>
  <c r="L830" i="2"/>
  <c r="L822" i="2"/>
  <c r="L814" i="2"/>
  <c r="L841" i="2"/>
  <c r="L836" i="2"/>
  <c r="O817" i="2"/>
  <c r="P814" i="2"/>
  <c r="O809" i="2"/>
  <c r="L884" i="2"/>
  <c r="O876" i="2"/>
  <c r="O874" i="2"/>
  <c r="O869" i="2"/>
  <c r="L863" i="2"/>
  <c r="L861" i="2"/>
  <c r="P856" i="2"/>
  <c r="L852" i="2"/>
  <c r="L844" i="2"/>
  <c r="P838" i="2"/>
  <c r="O833" i="2"/>
  <c r="L824" i="2"/>
  <c r="L816" i="2"/>
  <c r="L808" i="2"/>
  <c r="P867" i="2"/>
  <c r="O842" i="2"/>
  <c r="P884" i="2"/>
  <c r="P880" i="2"/>
  <c r="P876" i="2"/>
  <c r="O867" i="2"/>
  <c r="P864" i="2"/>
  <c r="O863" i="2"/>
  <c r="O839" i="2"/>
  <c r="P881" i="2"/>
  <c r="P877" i="2"/>
  <c r="P873" i="2"/>
  <c r="O872" i="2"/>
  <c r="P869" i="2"/>
  <c r="O868" i="2"/>
  <c r="P865" i="2"/>
  <c r="P861" i="2"/>
  <c r="O860" i="2"/>
  <c r="P857" i="2"/>
  <c r="O856" i="2"/>
  <c r="P853" i="2"/>
  <c r="P849" i="2"/>
  <c r="P845" i="2"/>
  <c r="P841" i="2"/>
  <c r="P837" i="2"/>
  <c r="P833" i="2"/>
  <c r="P829" i="2"/>
  <c r="P825" i="2"/>
  <c r="P821" i="2"/>
  <c r="P817" i="2"/>
  <c r="P813" i="2"/>
  <c r="P809" i="2"/>
  <c r="P875" i="2"/>
  <c r="P859" i="2"/>
  <c r="P882" i="2"/>
  <c r="P878" i="2"/>
  <c r="P874" i="2"/>
  <c r="L874" i="2"/>
  <c r="P870" i="2"/>
  <c r="P866" i="2"/>
  <c r="P862" i="2"/>
  <c r="P858" i="2"/>
  <c r="P854" i="2"/>
  <c r="L883" i="2"/>
  <c r="L859" i="2"/>
  <c r="P831" i="2"/>
  <c r="L831" i="2"/>
  <c r="P855" i="2"/>
  <c r="I885" i="2"/>
  <c r="J885" i="2"/>
  <c r="K885" i="2"/>
  <c r="M885" i="2"/>
  <c r="N885" i="2"/>
  <c r="R885" i="2"/>
  <c r="S885" i="2"/>
  <c r="T885" i="2"/>
  <c r="I886" i="2"/>
  <c r="J886" i="2"/>
  <c r="K886" i="2"/>
  <c r="M886" i="2"/>
  <c r="N886" i="2"/>
  <c r="R886" i="2"/>
  <c r="S886" i="2"/>
  <c r="T886" i="2"/>
  <c r="I887" i="2"/>
  <c r="J887" i="2"/>
  <c r="K887" i="2"/>
  <c r="M887" i="2"/>
  <c r="N887" i="2"/>
  <c r="R887" i="2"/>
  <c r="S887" i="2"/>
  <c r="T887" i="2"/>
  <c r="I888" i="2"/>
  <c r="J888" i="2"/>
  <c r="K888" i="2"/>
  <c r="M888" i="2"/>
  <c r="N888" i="2"/>
  <c r="R888" i="2"/>
  <c r="S888" i="2"/>
  <c r="T888" i="2"/>
  <c r="I889" i="2"/>
  <c r="J889" i="2"/>
  <c r="K889" i="2"/>
  <c r="M889" i="2"/>
  <c r="N889" i="2"/>
  <c r="R889" i="2"/>
  <c r="S889" i="2"/>
  <c r="T889" i="2"/>
  <c r="I890" i="2"/>
  <c r="J890" i="2"/>
  <c r="K890" i="2"/>
  <c r="M890" i="2"/>
  <c r="N890" i="2"/>
  <c r="R890" i="2"/>
  <c r="S890" i="2"/>
  <c r="T890" i="2"/>
  <c r="I891" i="2"/>
  <c r="J891" i="2"/>
  <c r="K891" i="2"/>
  <c r="M891" i="2"/>
  <c r="N891" i="2"/>
  <c r="R891" i="2"/>
  <c r="S891" i="2"/>
  <c r="T891" i="2"/>
  <c r="I892" i="2"/>
  <c r="J892" i="2"/>
  <c r="K892" i="2"/>
  <c r="M892" i="2"/>
  <c r="N892" i="2"/>
  <c r="R892" i="2"/>
  <c r="S892" i="2"/>
  <c r="T892" i="2"/>
  <c r="I893" i="2"/>
  <c r="J893" i="2"/>
  <c r="K893" i="2"/>
  <c r="M893" i="2"/>
  <c r="N893" i="2"/>
  <c r="R893" i="2"/>
  <c r="S893" i="2"/>
  <c r="T893" i="2"/>
  <c r="I894" i="2"/>
  <c r="J894" i="2"/>
  <c r="K894" i="2"/>
  <c r="M894" i="2"/>
  <c r="N894" i="2"/>
  <c r="R894" i="2"/>
  <c r="S894" i="2"/>
  <c r="T894" i="2"/>
  <c r="I895" i="2"/>
  <c r="J895" i="2"/>
  <c r="K895" i="2"/>
  <c r="M895" i="2"/>
  <c r="N895" i="2"/>
  <c r="R895" i="2"/>
  <c r="S895" i="2"/>
  <c r="T895" i="2"/>
  <c r="I896" i="2"/>
  <c r="J896" i="2"/>
  <c r="K896" i="2"/>
  <c r="M896" i="2"/>
  <c r="N896" i="2"/>
  <c r="R896" i="2"/>
  <c r="S896" i="2"/>
  <c r="T896" i="2"/>
  <c r="I897" i="2"/>
  <c r="J897" i="2"/>
  <c r="K897" i="2"/>
  <c r="M897" i="2"/>
  <c r="N897" i="2"/>
  <c r="R897" i="2"/>
  <c r="S897" i="2"/>
  <c r="T897" i="2"/>
  <c r="I898" i="2"/>
  <c r="J898" i="2"/>
  <c r="K898" i="2"/>
  <c r="M898" i="2"/>
  <c r="N898" i="2"/>
  <c r="R898" i="2"/>
  <c r="S898" i="2"/>
  <c r="T898" i="2"/>
  <c r="I899" i="2"/>
  <c r="J899" i="2"/>
  <c r="K899" i="2"/>
  <c r="M899" i="2"/>
  <c r="N899" i="2"/>
  <c r="R899" i="2"/>
  <c r="S899" i="2"/>
  <c r="T899" i="2"/>
  <c r="I900" i="2"/>
  <c r="J900" i="2"/>
  <c r="K900" i="2"/>
  <c r="M900" i="2"/>
  <c r="N900" i="2"/>
  <c r="R900" i="2"/>
  <c r="S900" i="2"/>
  <c r="T900" i="2"/>
  <c r="I901" i="2"/>
  <c r="J901" i="2"/>
  <c r="K901" i="2"/>
  <c r="M901" i="2"/>
  <c r="N901" i="2"/>
  <c r="R901" i="2"/>
  <c r="S901" i="2"/>
  <c r="T901" i="2"/>
  <c r="I902" i="2"/>
  <c r="J902" i="2"/>
  <c r="K902" i="2"/>
  <c r="M902" i="2"/>
  <c r="N902" i="2"/>
  <c r="R902" i="2"/>
  <c r="S902" i="2"/>
  <c r="T902" i="2"/>
  <c r="I903" i="2"/>
  <c r="J903" i="2"/>
  <c r="K903" i="2"/>
  <c r="M903" i="2"/>
  <c r="N903" i="2"/>
  <c r="R903" i="2"/>
  <c r="S903" i="2"/>
  <c r="T903" i="2"/>
  <c r="I904" i="2"/>
  <c r="J904" i="2"/>
  <c r="K904" i="2"/>
  <c r="M904" i="2"/>
  <c r="N904" i="2"/>
  <c r="R904" i="2"/>
  <c r="S904" i="2"/>
  <c r="T904" i="2"/>
  <c r="I905" i="2"/>
  <c r="J905" i="2"/>
  <c r="K905" i="2"/>
  <c r="M905" i="2"/>
  <c r="N905" i="2"/>
  <c r="R905" i="2"/>
  <c r="S905" i="2"/>
  <c r="T905" i="2"/>
  <c r="I906" i="2"/>
  <c r="J906" i="2"/>
  <c r="K906" i="2"/>
  <c r="M906" i="2"/>
  <c r="N906" i="2"/>
  <c r="R906" i="2"/>
  <c r="S906" i="2"/>
  <c r="T906" i="2"/>
  <c r="I907" i="2"/>
  <c r="J907" i="2"/>
  <c r="K907" i="2"/>
  <c r="M907" i="2"/>
  <c r="N907" i="2"/>
  <c r="R907" i="2"/>
  <c r="S907" i="2"/>
  <c r="T907" i="2"/>
  <c r="I908" i="2"/>
  <c r="J908" i="2"/>
  <c r="K908" i="2"/>
  <c r="M908" i="2"/>
  <c r="N908" i="2"/>
  <c r="R908" i="2"/>
  <c r="S908" i="2"/>
  <c r="T908" i="2"/>
  <c r="I909" i="2"/>
  <c r="J909" i="2"/>
  <c r="K909" i="2"/>
  <c r="M909" i="2"/>
  <c r="N909" i="2"/>
  <c r="R909" i="2"/>
  <c r="S909" i="2"/>
  <c r="T909" i="2"/>
  <c r="I910" i="2"/>
  <c r="J910" i="2"/>
  <c r="K910" i="2"/>
  <c r="M910" i="2"/>
  <c r="N910" i="2"/>
  <c r="R910" i="2"/>
  <c r="S910" i="2"/>
  <c r="T910" i="2"/>
  <c r="I911" i="2"/>
  <c r="J911" i="2"/>
  <c r="K911" i="2"/>
  <c r="M911" i="2"/>
  <c r="N911" i="2"/>
  <c r="R911" i="2"/>
  <c r="S911" i="2"/>
  <c r="T911" i="2"/>
  <c r="I912" i="2"/>
  <c r="J912" i="2"/>
  <c r="K912" i="2"/>
  <c r="M912" i="2"/>
  <c r="N912" i="2"/>
  <c r="R912" i="2"/>
  <c r="S912" i="2"/>
  <c r="T912" i="2"/>
  <c r="I913" i="2"/>
  <c r="J913" i="2"/>
  <c r="K913" i="2"/>
  <c r="M913" i="2"/>
  <c r="N913" i="2"/>
  <c r="R913" i="2"/>
  <c r="S913" i="2"/>
  <c r="T913" i="2"/>
  <c r="I914" i="2"/>
  <c r="J914" i="2"/>
  <c r="K914" i="2"/>
  <c r="M914" i="2"/>
  <c r="N914" i="2"/>
  <c r="R914" i="2"/>
  <c r="S914" i="2"/>
  <c r="T914" i="2"/>
  <c r="I915" i="2"/>
  <c r="J915" i="2"/>
  <c r="K915" i="2"/>
  <c r="M915" i="2"/>
  <c r="N915" i="2"/>
  <c r="R915" i="2"/>
  <c r="S915" i="2"/>
  <c r="T915" i="2"/>
  <c r="I916" i="2"/>
  <c r="J916" i="2"/>
  <c r="K916" i="2"/>
  <c r="M916" i="2"/>
  <c r="N916" i="2"/>
  <c r="R916" i="2"/>
  <c r="S916" i="2"/>
  <c r="T916" i="2"/>
  <c r="I917" i="2"/>
  <c r="J917" i="2"/>
  <c r="K917" i="2"/>
  <c r="M917" i="2"/>
  <c r="N917" i="2"/>
  <c r="R917" i="2"/>
  <c r="S917" i="2"/>
  <c r="T917" i="2"/>
  <c r="I918" i="2"/>
  <c r="J918" i="2"/>
  <c r="K918" i="2"/>
  <c r="M918" i="2"/>
  <c r="N918" i="2"/>
  <c r="R918" i="2"/>
  <c r="S918" i="2"/>
  <c r="T918" i="2"/>
  <c r="I919" i="2"/>
  <c r="J919" i="2"/>
  <c r="K919" i="2"/>
  <c r="M919" i="2"/>
  <c r="N919" i="2"/>
  <c r="R919" i="2"/>
  <c r="S919" i="2"/>
  <c r="T919" i="2"/>
  <c r="I920" i="2"/>
  <c r="J920" i="2"/>
  <c r="K920" i="2"/>
  <c r="M920" i="2"/>
  <c r="N920" i="2"/>
  <c r="R920" i="2"/>
  <c r="S920" i="2"/>
  <c r="T920" i="2"/>
  <c r="I921" i="2"/>
  <c r="J921" i="2"/>
  <c r="K921" i="2"/>
  <c r="M921" i="2"/>
  <c r="N921" i="2"/>
  <c r="R921" i="2"/>
  <c r="S921" i="2"/>
  <c r="T921" i="2"/>
  <c r="I922" i="2"/>
  <c r="J922" i="2"/>
  <c r="K922" i="2"/>
  <c r="M922" i="2"/>
  <c r="N922" i="2"/>
  <c r="R922" i="2"/>
  <c r="S922" i="2"/>
  <c r="T922" i="2"/>
  <c r="I923" i="2"/>
  <c r="J923" i="2"/>
  <c r="K923" i="2"/>
  <c r="M923" i="2"/>
  <c r="N923" i="2"/>
  <c r="R923" i="2"/>
  <c r="S923" i="2"/>
  <c r="T923" i="2"/>
  <c r="I924" i="2"/>
  <c r="J924" i="2"/>
  <c r="K924" i="2"/>
  <c r="M924" i="2"/>
  <c r="N924" i="2"/>
  <c r="R924" i="2"/>
  <c r="S924" i="2"/>
  <c r="T924" i="2"/>
  <c r="I925" i="2"/>
  <c r="J925" i="2"/>
  <c r="K925" i="2"/>
  <c r="M925" i="2"/>
  <c r="N925" i="2"/>
  <c r="R925" i="2"/>
  <c r="S925" i="2"/>
  <c r="T925" i="2"/>
  <c r="I926" i="2"/>
  <c r="J926" i="2"/>
  <c r="K926" i="2"/>
  <c r="M926" i="2"/>
  <c r="N926" i="2"/>
  <c r="R926" i="2"/>
  <c r="S926" i="2"/>
  <c r="T926" i="2"/>
  <c r="I927" i="2"/>
  <c r="J927" i="2"/>
  <c r="K927" i="2"/>
  <c r="M927" i="2"/>
  <c r="N927" i="2"/>
  <c r="R927" i="2"/>
  <c r="S927" i="2"/>
  <c r="T927" i="2"/>
  <c r="I928" i="2"/>
  <c r="J928" i="2"/>
  <c r="K928" i="2"/>
  <c r="M928" i="2"/>
  <c r="N928" i="2"/>
  <c r="R928" i="2"/>
  <c r="S928" i="2"/>
  <c r="T928" i="2"/>
  <c r="I929" i="2"/>
  <c r="J929" i="2"/>
  <c r="K929" i="2"/>
  <c r="M929" i="2"/>
  <c r="N929" i="2"/>
  <c r="R929" i="2"/>
  <c r="S929" i="2"/>
  <c r="T929" i="2"/>
  <c r="I930" i="2"/>
  <c r="J930" i="2"/>
  <c r="K930" i="2"/>
  <c r="M930" i="2"/>
  <c r="N930" i="2"/>
  <c r="R930" i="2"/>
  <c r="S930" i="2"/>
  <c r="T930" i="2"/>
  <c r="I931" i="2"/>
  <c r="J931" i="2"/>
  <c r="K931" i="2"/>
  <c r="M931" i="2"/>
  <c r="N931" i="2"/>
  <c r="R931" i="2"/>
  <c r="S931" i="2"/>
  <c r="T931" i="2"/>
  <c r="I932" i="2"/>
  <c r="J932" i="2"/>
  <c r="K932" i="2"/>
  <c r="M932" i="2"/>
  <c r="N932" i="2"/>
  <c r="R932" i="2"/>
  <c r="S932" i="2"/>
  <c r="T932" i="2"/>
  <c r="I933" i="2"/>
  <c r="J933" i="2"/>
  <c r="K933" i="2"/>
  <c r="M933" i="2"/>
  <c r="N933" i="2"/>
  <c r="R933" i="2"/>
  <c r="S933" i="2"/>
  <c r="T933" i="2"/>
  <c r="I934" i="2"/>
  <c r="J934" i="2"/>
  <c r="K934" i="2"/>
  <c r="M934" i="2"/>
  <c r="N934" i="2"/>
  <c r="R934" i="2"/>
  <c r="S934" i="2"/>
  <c r="T934" i="2"/>
  <c r="I935" i="2"/>
  <c r="J935" i="2"/>
  <c r="K935" i="2"/>
  <c r="M935" i="2"/>
  <c r="N935" i="2"/>
  <c r="R935" i="2"/>
  <c r="S935" i="2"/>
  <c r="T935" i="2"/>
  <c r="I936" i="2"/>
  <c r="J936" i="2"/>
  <c r="K936" i="2"/>
  <c r="M936" i="2"/>
  <c r="N936" i="2"/>
  <c r="R936" i="2"/>
  <c r="S936" i="2"/>
  <c r="T936" i="2"/>
  <c r="I937" i="2"/>
  <c r="J937" i="2"/>
  <c r="K937" i="2"/>
  <c r="M937" i="2"/>
  <c r="N937" i="2"/>
  <c r="R937" i="2"/>
  <c r="S937" i="2"/>
  <c r="T937" i="2"/>
  <c r="I938" i="2"/>
  <c r="J938" i="2"/>
  <c r="K938" i="2"/>
  <c r="M938" i="2"/>
  <c r="N938" i="2"/>
  <c r="R938" i="2"/>
  <c r="S938" i="2"/>
  <c r="T938" i="2"/>
  <c r="I939" i="2"/>
  <c r="J939" i="2"/>
  <c r="K939" i="2"/>
  <c r="M939" i="2"/>
  <c r="N939" i="2"/>
  <c r="R939" i="2"/>
  <c r="S939" i="2"/>
  <c r="T939" i="2"/>
  <c r="I940" i="2"/>
  <c r="J940" i="2"/>
  <c r="K940" i="2"/>
  <c r="M940" i="2"/>
  <c r="N940" i="2"/>
  <c r="R940" i="2"/>
  <c r="S940" i="2"/>
  <c r="T940" i="2"/>
  <c r="I941" i="2"/>
  <c r="J941" i="2"/>
  <c r="K941" i="2"/>
  <c r="M941" i="2"/>
  <c r="N941" i="2"/>
  <c r="R941" i="2"/>
  <c r="S941" i="2"/>
  <c r="T941" i="2"/>
  <c r="I942" i="2"/>
  <c r="J942" i="2"/>
  <c r="K942" i="2"/>
  <c r="M942" i="2"/>
  <c r="N942" i="2"/>
  <c r="R942" i="2"/>
  <c r="S942" i="2"/>
  <c r="T942" i="2"/>
  <c r="I943" i="2"/>
  <c r="J943" i="2"/>
  <c r="K943" i="2"/>
  <c r="M943" i="2"/>
  <c r="N943" i="2"/>
  <c r="R943" i="2"/>
  <c r="S943" i="2"/>
  <c r="T943" i="2"/>
  <c r="I944" i="2"/>
  <c r="J944" i="2"/>
  <c r="K944" i="2"/>
  <c r="M944" i="2"/>
  <c r="N944" i="2"/>
  <c r="R944" i="2"/>
  <c r="S944" i="2"/>
  <c r="T944" i="2"/>
  <c r="I945" i="2"/>
  <c r="J945" i="2"/>
  <c r="K945" i="2"/>
  <c r="M945" i="2"/>
  <c r="N945" i="2"/>
  <c r="R945" i="2"/>
  <c r="S945" i="2"/>
  <c r="T945" i="2"/>
  <c r="I946" i="2"/>
  <c r="J946" i="2"/>
  <c r="K946" i="2"/>
  <c r="M946" i="2"/>
  <c r="N946" i="2"/>
  <c r="R946" i="2"/>
  <c r="S946" i="2"/>
  <c r="T946" i="2"/>
  <c r="I947" i="2"/>
  <c r="J947" i="2"/>
  <c r="K947" i="2"/>
  <c r="M947" i="2"/>
  <c r="N947" i="2"/>
  <c r="R947" i="2"/>
  <c r="S947" i="2"/>
  <c r="T947" i="2"/>
  <c r="I948" i="2"/>
  <c r="J948" i="2"/>
  <c r="K948" i="2"/>
  <c r="M948" i="2"/>
  <c r="N948" i="2"/>
  <c r="R948" i="2"/>
  <c r="S948" i="2"/>
  <c r="T948" i="2"/>
  <c r="I949" i="2"/>
  <c r="J949" i="2"/>
  <c r="K949" i="2"/>
  <c r="M949" i="2"/>
  <c r="N949" i="2"/>
  <c r="R949" i="2"/>
  <c r="S949" i="2"/>
  <c r="T949" i="2"/>
  <c r="I950" i="2"/>
  <c r="J950" i="2"/>
  <c r="K950" i="2"/>
  <c r="M950" i="2"/>
  <c r="N950" i="2"/>
  <c r="R950" i="2"/>
  <c r="S950" i="2"/>
  <c r="T950" i="2"/>
  <c r="I951" i="2"/>
  <c r="J951" i="2"/>
  <c r="K951" i="2"/>
  <c r="M951" i="2"/>
  <c r="N951" i="2"/>
  <c r="R951" i="2"/>
  <c r="S951" i="2"/>
  <c r="T951" i="2"/>
  <c r="I952" i="2"/>
  <c r="J952" i="2"/>
  <c r="K952" i="2"/>
  <c r="M952" i="2"/>
  <c r="N952" i="2"/>
  <c r="R952" i="2"/>
  <c r="S952" i="2"/>
  <c r="T952" i="2"/>
  <c r="I953" i="2"/>
  <c r="J953" i="2"/>
  <c r="K953" i="2"/>
  <c r="M953" i="2"/>
  <c r="N953" i="2"/>
  <c r="R953" i="2"/>
  <c r="S953" i="2"/>
  <c r="T953" i="2"/>
  <c r="I954" i="2"/>
  <c r="J954" i="2"/>
  <c r="K954" i="2"/>
  <c r="M954" i="2"/>
  <c r="N954" i="2"/>
  <c r="R954" i="2"/>
  <c r="S954" i="2"/>
  <c r="T954" i="2"/>
  <c r="I955" i="2"/>
  <c r="J955" i="2"/>
  <c r="K955" i="2"/>
  <c r="M955" i="2"/>
  <c r="N955" i="2"/>
  <c r="R955" i="2"/>
  <c r="S955" i="2"/>
  <c r="T955" i="2"/>
  <c r="I956" i="2"/>
  <c r="J956" i="2"/>
  <c r="K956" i="2"/>
  <c r="M956" i="2"/>
  <c r="N956" i="2"/>
  <c r="R956" i="2"/>
  <c r="S956" i="2"/>
  <c r="T956" i="2"/>
  <c r="I957" i="2"/>
  <c r="J957" i="2"/>
  <c r="K957" i="2"/>
  <c r="M957" i="2"/>
  <c r="N957" i="2"/>
  <c r="R957" i="2"/>
  <c r="S957" i="2"/>
  <c r="T957" i="2"/>
  <c r="I958" i="2"/>
  <c r="J958" i="2"/>
  <c r="K958" i="2"/>
  <c r="M958" i="2"/>
  <c r="N958" i="2"/>
  <c r="R958" i="2"/>
  <c r="S958" i="2"/>
  <c r="T958" i="2"/>
  <c r="I959" i="2"/>
  <c r="J959" i="2"/>
  <c r="K959" i="2"/>
  <c r="M959" i="2"/>
  <c r="N959" i="2"/>
  <c r="R959" i="2"/>
  <c r="S959" i="2"/>
  <c r="T959" i="2"/>
  <c r="I960" i="2"/>
  <c r="J960" i="2"/>
  <c r="K960" i="2"/>
  <c r="M960" i="2"/>
  <c r="N960" i="2"/>
  <c r="R960" i="2"/>
  <c r="S960" i="2"/>
  <c r="T960" i="2"/>
  <c r="I961" i="2"/>
  <c r="J961" i="2"/>
  <c r="K961" i="2"/>
  <c r="M961" i="2"/>
  <c r="N961" i="2"/>
  <c r="R961" i="2"/>
  <c r="S961" i="2"/>
  <c r="T961" i="2"/>
  <c r="I962" i="2"/>
  <c r="J962" i="2"/>
  <c r="K962" i="2"/>
  <c r="M962" i="2"/>
  <c r="N962" i="2"/>
  <c r="R962" i="2"/>
  <c r="S962" i="2"/>
  <c r="T962" i="2"/>
  <c r="I963" i="2"/>
  <c r="J963" i="2"/>
  <c r="K963" i="2"/>
  <c r="M963" i="2"/>
  <c r="N963" i="2"/>
  <c r="R963" i="2"/>
  <c r="S963" i="2"/>
  <c r="T963" i="2"/>
  <c r="I964" i="2"/>
  <c r="J964" i="2"/>
  <c r="K964" i="2"/>
  <c r="M964" i="2"/>
  <c r="N964" i="2"/>
  <c r="R964" i="2"/>
  <c r="S964" i="2"/>
  <c r="T964" i="2"/>
  <c r="I965" i="2"/>
  <c r="J965" i="2"/>
  <c r="K965" i="2"/>
  <c r="M965" i="2"/>
  <c r="N965" i="2"/>
  <c r="R965" i="2"/>
  <c r="S965" i="2"/>
  <c r="T965" i="2"/>
  <c r="I966" i="2"/>
  <c r="J966" i="2"/>
  <c r="K966" i="2"/>
  <c r="M966" i="2"/>
  <c r="N966" i="2"/>
  <c r="R966" i="2"/>
  <c r="S966" i="2"/>
  <c r="T966" i="2"/>
  <c r="I967" i="2"/>
  <c r="J967" i="2"/>
  <c r="K967" i="2"/>
  <c r="M967" i="2"/>
  <c r="N967" i="2"/>
  <c r="R967" i="2"/>
  <c r="S967" i="2"/>
  <c r="T967" i="2"/>
  <c r="I968" i="2"/>
  <c r="J968" i="2"/>
  <c r="K968" i="2"/>
  <c r="M968" i="2"/>
  <c r="N968" i="2"/>
  <c r="R968" i="2"/>
  <c r="S968" i="2"/>
  <c r="T968" i="2"/>
  <c r="I969" i="2"/>
  <c r="J969" i="2"/>
  <c r="K969" i="2"/>
  <c r="M969" i="2"/>
  <c r="N969" i="2"/>
  <c r="R969" i="2"/>
  <c r="S969" i="2"/>
  <c r="T969" i="2"/>
  <c r="I970" i="2"/>
  <c r="J970" i="2"/>
  <c r="K970" i="2"/>
  <c r="M970" i="2"/>
  <c r="N970" i="2"/>
  <c r="R970" i="2"/>
  <c r="S970" i="2"/>
  <c r="T970" i="2"/>
  <c r="I971" i="2"/>
  <c r="J971" i="2"/>
  <c r="K971" i="2"/>
  <c r="M971" i="2"/>
  <c r="N971" i="2"/>
  <c r="R971" i="2"/>
  <c r="S971" i="2"/>
  <c r="T971" i="2"/>
  <c r="I972" i="2"/>
  <c r="J972" i="2"/>
  <c r="K972" i="2"/>
  <c r="M972" i="2"/>
  <c r="N972" i="2"/>
  <c r="R972" i="2"/>
  <c r="S972" i="2"/>
  <c r="T972" i="2"/>
  <c r="I973" i="2"/>
  <c r="J973" i="2"/>
  <c r="K973" i="2"/>
  <c r="M973" i="2"/>
  <c r="N973" i="2"/>
  <c r="R973" i="2"/>
  <c r="S973" i="2"/>
  <c r="T973" i="2"/>
  <c r="I974" i="2"/>
  <c r="J974" i="2"/>
  <c r="K974" i="2"/>
  <c r="M974" i="2"/>
  <c r="N974" i="2"/>
  <c r="R974" i="2"/>
  <c r="S974" i="2"/>
  <c r="T974" i="2"/>
  <c r="I975" i="2"/>
  <c r="J975" i="2"/>
  <c r="K975" i="2"/>
  <c r="M975" i="2"/>
  <c r="N975" i="2"/>
  <c r="R975" i="2"/>
  <c r="S975" i="2"/>
  <c r="T975" i="2"/>
  <c r="I976" i="2"/>
  <c r="J976" i="2"/>
  <c r="K976" i="2"/>
  <c r="M976" i="2"/>
  <c r="N976" i="2"/>
  <c r="R976" i="2"/>
  <c r="S976" i="2"/>
  <c r="T976" i="2"/>
  <c r="I977" i="2"/>
  <c r="J977" i="2"/>
  <c r="K977" i="2"/>
  <c r="M977" i="2"/>
  <c r="N977" i="2"/>
  <c r="R977" i="2"/>
  <c r="S977" i="2"/>
  <c r="T977" i="2"/>
  <c r="I978" i="2"/>
  <c r="J978" i="2"/>
  <c r="K978" i="2"/>
  <c r="M978" i="2"/>
  <c r="N978" i="2"/>
  <c r="R978" i="2"/>
  <c r="S978" i="2"/>
  <c r="T978" i="2"/>
  <c r="I979" i="2"/>
  <c r="J979" i="2"/>
  <c r="K979" i="2"/>
  <c r="M979" i="2"/>
  <c r="N979" i="2"/>
  <c r="R979" i="2"/>
  <c r="S979" i="2"/>
  <c r="T979" i="2"/>
  <c r="I980" i="2"/>
  <c r="J980" i="2"/>
  <c r="K980" i="2"/>
  <c r="M980" i="2"/>
  <c r="N980" i="2"/>
  <c r="R980" i="2"/>
  <c r="S980" i="2"/>
  <c r="T980" i="2"/>
  <c r="I981" i="2"/>
  <c r="J981" i="2"/>
  <c r="K981" i="2"/>
  <c r="M981" i="2"/>
  <c r="N981" i="2"/>
  <c r="R981" i="2"/>
  <c r="S981" i="2"/>
  <c r="T981" i="2"/>
  <c r="I982" i="2"/>
  <c r="J982" i="2"/>
  <c r="K982" i="2"/>
  <c r="M982" i="2"/>
  <c r="N982" i="2"/>
  <c r="R982" i="2"/>
  <c r="S982" i="2"/>
  <c r="T982" i="2"/>
  <c r="I983" i="2"/>
  <c r="J983" i="2"/>
  <c r="K983" i="2"/>
  <c r="M983" i="2"/>
  <c r="N983" i="2"/>
  <c r="R983" i="2"/>
  <c r="S983" i="2"/>
  <c r="T983" i="2"/>
  <c r="I984" i="2"/>
  <c r="J984" i="2"/>
  <c r="K984" i="2"/>
  <c r="M984" i="2"/>
  <c r="N984" i="2"/>
  <c r="R984" i="2"/>
  <c r="S984" i="2"/>
  <c r="T984" i="2"/>
  <c r="I985" i="2"/>
  <c r="J985" i="2"/>
  <c r="K985" i="2"/>
  <c r="M985" i="2"/>
  <c r="N985" i="2"/>
  <c r="R985" i="2"/>
  <c r="S985" i="2"/>
  <c r="T985" i="2"/>
  <c r="I986" i="2"/>
  <c r="J986" i="2"/>
  <c r="K986" i="2"/>
  <c r="M986" i="2"/>
  <c r="N986" i="2"/>
  <c r="R986" i="2"/>
  <c r="S986" i="2"/>
  <c r="T986" i="2"/>
  <c r="I987" i="2"/>
  <c r="J987" i="2"/>
  <c r="K987" i="2"/>
  <c r="M987" i="2"/>
  <c r="N987" i="2"/>
  <c r="R987" i="2"/>
  <c r="S987" i="2"/>
  <c r="T987" i="2"/>
  <c r="I988" i="2"/>
  <c r="J988" i="2"/>
  <c r="K988" i="2"/>
  <c r="M988" i="2"/>
  <c r="N988" i="2"/>
  <c r="R988" i="2"/>
  <c r="S988" i="2"/>
  <c r="T988" i="2"/>
  <c r="I989" i="2"/>
  <c r="J989" i="2"/>
  <c r="K989" i="2"/>
  <c r="M989" i="2"/>
  <c r="N989" i="2"/>
  <c r="R989" i="2"/>
  <c r="S989" i="2"/>
  <c r="T989" i="2"/>
  <c r="I990" i="2"/>
  <c r="J990" i="2"/>
  <c r="K990" i="2"/>
  <c r="M990" i="2"/>
  <c r="N990" i="2"/>
  <c r="R990" i="2"/>
  <c r="S990" i="2"/>
  <c r="T990" i="2"/>
  <c r="I991" i="2"/>
  <c r="J991" i="2"/>
  <c r="K991" i="2"/>
  <c r="M991" i="2"/>
  <c r="N991" i="2"/>
  <c r="R991" i="2"/>
  <c r="S991" i="2"/>
  <c r="T991" i="2"/>
  <c r="I992" i="2"/>
  <c r="J992" i="2"/>
  <c r="K992" i="2"/>
  <c r="M992" i="2"/>
  <c r="N992" i="2"/>
  <c r="R992" i="2"/>
  <c r="S992" i="2"/>
  <c r="T992" i="2"/>
  <c r="I993" i="2"/>
  <c r="J993" i="2"/>
  <c r="K993" i="2"/>
  <c r="M993" i="2"/>
  <c r="N993" i="2"/>
  <c r="R993" i="2"/>
  <c r="S993" i="2"/>
  <c r="T993" i="2"/>
  <c r="I994" i="2"/>
  <c r="J994" i="2"/>
  <c r="K994" i="2"/>
  <c r="M994" i="2"/>
  <c r="N994" i="2"/>
  <c r="R994" i="2"/>
  <c r="S994" i="2"/>
  <c r="T994" i="2"/>
  <c r="I995" i="2"/>
  <c r="J995" i="2"/>
  <c r="K995" i="2"/>
  <c r="M995" i="2"/>
  <c r="N995" i="2"/>
  <c r="R995" i="2"/>
  <c r="S995" i="2"/>
  <c r="T995" i="2"/>
  <c r="I996" i="2"/>
  <c r="J996" i="2"/>
  <c r="K996" i="2"/>
  <c r="M996" i="2"/>
  <c r="N996" i="2"/>
  <c r="R996" i="2"/>
  <c r="S996" i="2"/>
  <c r="T996" i="2"/>
  <c r="I997" i="2"/>
  <c r="J997" i="2"/>
  <c r="K997" i="2"/>
  <c r="M997" i="2"/>
  <c r="N997" i="2"/>
  <c r="R997" i="2"/>
  <c r="S997" i="2"/>
  <c r="T997" i="2"/>
  <c r="I998" i="2"/>
  <c r="J998" i="2"/>
  <c r="K998" i="2"/>
  <c r="M998" i="2"/>
  <c r="N998" i="2"/>
  <c r="R998" i="2"/>
  <c r="S998" i="2"/>
  <c r="T998" i="2"/>
  <c r="I999" i="2"/>
  <c r="J999" i="2"/>
  <c r="K999" i="2"/>
  <c r="M999" i="2"/>
  <c r="N999" i="2"/>
  <c r="R999" i="2"/>
  <c r="S999" i="2"/>
  <c r="T999" i="2"/>
  <c r="I1000" i="2"/>
  <c r="J1000" i="2"/>
  <c r="K1000" i="2"/>
  <c r="M1000" i="2"/>
  <c r="N1000" i="2"/>
  <c r="R1000" i="2"/>
  <c r="S1000" i="2"/>
  <c r="T1000" i="2"/>
  <c r="I1001" i="2"/>
  <c r="J1001" i="2"/>
  <c r="K1001" i="2"/>
  <c r="M1001" i="2"/>
  <c r="N1001" i="2"/>
  <c r="R1001" i="2"/>
  <c r="S1001" i="2"/>
  <c r="T1001" i="2"/>
  <c r="I1002" i="2"/>
  <c r="J1002" i="2"/>
  <c r="K1002" i="2"/>
  <c r="M1002" i="2"/>
  <c r="N1002" i="2"/>
  <c r="R1002" i="2"/>
  <c r="S1002" i="2"/>
  <c r="T1002" i="2"/>
  <c r="I1003" i="2"/>
  <c r="J1003" i="2"/>
  <c r="K1003" i="2"/>
  <c r="M1003" i="2"/>
  <c r="N1003" i="2"/>
  <c r="R1003" i="2"/>
  <c r="S1003" i="2"/>
  <c r="T1003" i="2"/>
  <c r="I1004" i="2"/>
  <c r="J1004" i="2"/>
  <c r="K1004" i="2"/>
  <c r="M1004" i="2"/>
  <c r="N1004" i="2"/>
  <c r="R1004" i="2"/>
  <c r="S1004" i="2"/>
  <c r="T1004" i="2"/>
  <c r="I1005" i="2"/>
  <c r="J1005" i="2"/>
  <c r="K1005" i="2"/>
  <c r="M1005" i="2"/>
  <c r="N1005" i="2"/>
  <c r="R1005" i="2"/>
  <c r="S1005" i="2"/>
  <c r="T1005" i="2"/>
  <c r="I1006" i="2"/>
  <c r="J1006" i="2"/>
  <c r="K1006" i="2"/>
  <c r="M1006" i="2"/>
  <c r="N1006" i="2"/>
  <c r="R1006" i="2"/>
  <c r="S1006" i="2"/>
  <c r="T1006" i="2"/>
  <c r="I1007" i="2"/>
  <c r="J1007" i="2"/>
  <c r="K1007" i="2"/>
  <c r="M1007" i="2"/>
  <c r="N1007" i="2"/>
  <c r="R1007" i="2"/>
  <c r="S1007" i="2"/>
  <c r="T1007" i="2"/>
  <c r="I1008" i="2"/>
  <c r="J1008" i="2"/>
  <c r="K1008" i="2"/>
  <c r="M1008" i="2"/>
  <c r="N1008" i="2"/>
  <c r="R1008" i="2"/>
  <c r="S1008" i="2"/>
  <c r="T1008" i="2"/>
  <c r="I1009" i="2"/>
  <c r="J1009" i="2"/>
  <c r="K1009" i="2"/>
  <c r="M1009" i="2"/>
  <c r="N1009" i="2"/>
  <c r="R1009" i="2"/>
  <c r="S1009" i="2"/>
  <c r="T1009" i="2"/>
  <c r="I1010" i="2"/>
  <c r="J1010" i="2"/>
  <c r="K1010" i="2"/>
  <c r="M1010" i="2"/>
  <c r="N1010" i="2"/>
  <c r="R1010" i="2"/>
  <c r="S1010" i="2"/>
  <c r="T1010" i="2"/>
  <c r="I1011" i="2"/>
  <c r="J1011" i="2"/>
  <c r="K1011" i="2"/>
  <c r="M1011" i="2"/>
  <c r="N1011" i="2"/>
  <c r="R1011" i="2"/>
  <c r="S1011" i="2"/>
  <c r="T1011" i="2"/>
  <c r="I1012" i="2"/>
  <c r="J1012" i="2"/>
  <c r="K1012" i="2"/>
  <c r="M1012" i="2"/>
  <c r="N1012" i="2"/>
  <c r="R1012" i="2"/>
  <c r="S1012" i="2"/>
  <c r="T1012" i="2"/>
  <c r="I1013" i="2"/>
  <c r="J1013" i="2"/>
  <c r="K1013" i="2"/>
  <c r="M1013" i="2"/>
  <c r="N1013" i="2"/>
  <c r="R1013" i="2"/>
  <c r="S1013" i="2"/>
  <c r="T1013" i="2"/>
  <c r="I1014" i="2"/>
  <c r="J1014" i="2"/>
  <c r="K1014" i="2"/>
  <c r="M1014" i="2"/>
  <c r="N1014" i="2"/>
  <c r="R1014" i="2"/>
  <c r="S1014" i="2"/>
  <c r="T1014" i="2"/>
  <c r="I1015" i="2"/>
  <c r="J1015" i="2"/>
  <c r="K1015" i="2"/>
  <c r="M1015" i="2"/>
  <c r="N1015" i="2"/>
  <c r="R1015" i="2"/>
  <c r="S1015" i="2"/>
  <c r="T1015" i="2"/>
  <c r="I1016" i="2"/>
  <c r="J1016" i="2"/>
  <c r="K1016" i="2"/>
  <c r="M1016" i="2"/>
  <c r="N1016" i="2"/>
  <c r="R1016" i="2"/>
  <c r="S1016" i="2"/>
  <c r="T1016" i="2"/>
  <c r="I1017" i="2"/>
  <c r="J1017" i="2"/>
  <c r="K1017" i="2"/>
  <c r="M1017" i="2"/>
  <c r="N1017" i="2"/>
  <c r="R1017" i="2"/>
  <c r="S1017" i="2"/>
  <c r="T1017" i="2"/>
  <c r="I1018" i="2"/>
  <c r="J1018" i="2"/>
  <c r="K1018" i="2"/>
  <c r="M1018" i="2"/>
  <c r="N1018" i="2"/>
  <c r="R1018" i="2"/>
  <c r="S1018" i="2"/>
  <c r="T1018" i="2"/>
  <c r="I1019" i="2"/>
  <c r="J1019" i="2"/>
  <c r="K1019" i="2"/>
  <c r="M1019" i="2"/>
  <c r="N1019" i="2"/>
  <c r="R1019" i="2"/>
  <c r="S1019" i="2"/>
  <c r="T1019" i="2"/>
  <c r="I1020" i="2"/>
  <c r="J1020" i="2"/>
  <c r="K1020" i="2"/>
  <c r="M1020" i="2"/>
  <c r="N1020" i="2"/>
  <c r="R1020" i="2"/>
  <c r="S1020" i="2"/>
  <c r="T1020" i="2"/>
  <c r="I1021" i="2"/>
  <c r="J1021" i="2"/>
  <c r="K1021" i="2"/>
  <c r="M1021" i="2"/>
  <c r="N1021" i="2"/>
  <c r="R1021" i="2"/>
  <c r="S1021" i="2"/>
  <c r="T1021" i="2"/>
  <c r="I1022" i="2"/>
  <c r="J1022" i="2"/>
  <c r="K1022" i="2"/>
  <c r="M1022" i="2"/>
  <c r="N1022" i="2"/>
  <c r="R1022" i="2"/>
  <c r="S1022" i="2"/>
  <c r="T1022" i="2"/>
  <c r="I1023" i="2"/>
  <c r="J1023" i="2"/>
  <c r="K1023" i="2"/>
  <c r="M1023" i="2"/>
  <c r="N1023" i="2"/>
  <c r="R1023" i="2"/>
  <c r="S1023" i="2"/>
  <c r="T1023" i="2"/>
  <c r="I1024" i="2"/>
  <c r="J1024" i="2"/>
  <c r="K1024" i="2"/>
  <c r="M1024" i="2"/>
  <c r="N1024" i="2"/>
  <c r="R1024" i="2"/>
  <c r="S1024" i="2"/>
  <c r="T1024" i="2"/>
  <c r="I1025" i="2"/>
  <c r="J1025" i="2"/>
  <c r="K1025" i="2"/>
  <c r="M1025" i="2"/>
  <c r="N1025" i="2"/>
  <c r="R1025" i="2"/>
  <c r="S1025" i="2"/>
  <c r="T1025" i="2"/>
  <c r="I1026" i="2"/>
  <c r="J1026" i="2"/>
  <c r="K1026" i="2"/>
  <c r="M1026" i="2"/>
  <c r="N1026" i="2"/>
  <c r="R1026" i="2"/>
  <c r="S1026" i="2"/>
  <c r="T1026" i="2"/>
  <c r="I1027" i="2"/>
  <c r="J1027" i="2"/>
  <c r="K1027" i="2"/>
  <c r="M1027" i="2"/>
  <c r="N1027" i="2"/>
  <c r="R1027" i="2"/>
  <c r="S1027" i="2"/>
  <c r="T1027" i="2"/>
  <c r="I1028" i="2"/>
  <c r="J1028" i="2"/>
  <c r="K1028" i="2"/>
  <c r="M1028" i="2"/>
  <c r="N1028" i="2"/>
  <c r="R1028" i="2"/>
  <c r="S1028" i="2"/>
  <c r="T1028" i="2"/>
  <c r="I1029" i="2"/>
  <c r="J1029" i="2"/>
  <c r="K1029" i="2"/>
  <c r="M1029" i="2"/>
  <c r="N1029" i="2"/>
  <c r="R1029" i="2"/>
  <c r="S1029" i="2"/>
  <c r="T1029" i="2"/>
  <c r="I1030" i="2"/>
  <c r="J1030" i="2"/>
  <c r="K1030" i="2"/>
  <c r="M1030" i="2"/>
  <c r="N1030" i="2"/>
  <c r="R1030" i="2"/>
  <c r="S1030" i="2"/>
  <c r="T1030" i="2"/>
  <c r="I1031" i="2"/>
  <c r="J1031" i="2"/>
  <c r="K1031" i="2"/>
  <c r="M1031" i="2"/>
  <c r="N1031" i="2"/>
  <c r="R1031" i="2"/>
  <c r="S1031" i="2"/>
  <c r="T1031" i="2"/>
  <c r="I1032" i="2"/>
  <c r="J1032" i="2"/>
  <c r="K1032" i="2"/>
  <c r="M1032" i="2"/>
  <c r="N1032" i="2"/>
  <c r="R1032" i="2"/>
  <c r="S1032" i="2"/>
  <c r="T1032" i="2"/>
  <c r="I1033" i="2"/>
  <c r="J1033" i="2"/>
  <c r="K1033" i="2"/>
  <c r="M1033" i="2"/>
  <c r="N1033" i="2"/>
  <c r="R1033" i="2"/>
  <c r="S1033" i="2"/>
  <c r="T1033" i="2"/>
  <c r="I1034" i="2"/>
  <c r="J1034" i="2"/>
  <c r="K1034" i="2"/>
  <c r="M1034" i="2"/>
  <c r="N1034" i="2"/>
  <c r="R1034" i="2"/>
  <c r="S1034" i="2"/>
  <c r="T1034" i="2"/>
  <c r="I1035" i="2"/>
  <c r="J1035" i="2"/>
  <c r="K1035" i="2"/>
  <c r="M1035" i="2"/>
  <c r="N1035" i="2"/>
  <c r="R1035" i="2"/>
  <c r="S1035" i="2"/>
  <c r="T1035" i="2"/>
  <c r="I1036" i="2"/>
  <c r="J1036" i="2"/>
  <c r="K1036" i="2"/>
  <c r="M1036" i="2"/>
  <c r="N1036" i="2"/>
  <c r="R1036" i="2"/>
  <c r="S1036" i="2"/>
  <c r="T1036" i="2"/>
  <c r="I1037" i="2"/>
  <c r="J1037" i="2"/>
  <c r="K1037" i="2"/>
  <c r="M1037" i="2"/>
  <c r="N1037" i="2"/>
  <c r="R1037" i="2"/>
  <c r="S1037" i="2"/>
  <c r="T1037" i="2"/>
  <c r="I1038" i="2"/>
  <c r="J1038" i="2"/>
  <c r="K1038" i="2"/>
  <c r="M1038" i="2"/>
  <c r="N1038" i="2"/>
  <c r="R1038" i="2"/>
  <c r="S1038" i="2"/>
  <c r="T1038" i="2"/>
  <c r="I1039" i="2"/>
  <c r="J1039" i="2"/>
  <c r="K1039" i="2"/>
  <c r="M1039" i="2"/>
  <c r="N1039" i="2"/>
  <c r="R1039" i="2"/>
  <c r="S1039" i="2"/>
  <c r="T1039" i="2"/>
  <c r="I1040" i="2"/>
  <c r="J1040" i="2"/>
  <c r="K1040" i="2"/>
  <c r="M1040" i="2"/>
  <c r="N1040" i="2"/>
  <c r="R1040" i="2"/>
  <c r="S1040" i="2"/>
  <c r="T1040" i="2"/>
  <c r="I1041" i="2"/>
  <c r="J1041" i="2"/>
  <c r="K1041" i="2"/>
  <c r="M1041" i="2"/>
  <c r="N1041" i="2"/>
  <c r="R1041" i="2"/>
  <c r="S1041" i="2"/>
  <c r="T1041" i="2"/>
  <c r="I1042" i="2"/>
  <c r="J1042" i="2"/>
  <c r="K1042" i="2"/>
  <c r="M1042" i="2"/>
  <c r="N1042" i="2"/>
  <c r="R1042" i="2"/>
  <c r="S1042" i="2"/>
  <c r="T1042" i="2"/>
  <c r="I1043" i="2"/>
  <c r="J1043" i="2"/>
  <c r="K1043" i="2"/>
  <c r="M1043" i="2"/>
  <c r="N1043" i="2"/>
  <c r="R1043" i="2"/>
  <c r="S1043" i="2"/>
  <c r="T1043" i="2"/>
  <c r="I1044" i="2"/>
  <c r="J1044" i="2"/>
  <c r="K1044" i="2"/>
  <c r="M1044" i="2"/>
  <c r="N1044" i="2"/>
  <c r="R1044" i="2"/>
  <c r="S1044" i="2"/>
  <c r="T1044" i="2"/>
  <c r="I1045" i="2"/>
  <c r="J1045" i="2"/>
  <c r="K1045" i="2"/>
  <c r="M1045" i="2"/>
  <c r="N1045" i="2"/>
  <c r="R1045" i="2"/>
  <c r="S1045" i="2"/>
  <c r="T1045" i="2"/>
  <c r="I1046" i="2"/>
  <c r="J1046" i="2"/>
  <c r="K1046" i="2"/>
  <c r="M1046" i="2"/>
  <c r="N1046" i="2"/>
  <c r="R1046" i="2"/>
  <c r="S1046" i="2"/>
  <c r="T1046" i="2"/>
  <c r="I1047" i="2"/>
  <c r="J1047" i="2"/>
  <c r="K1047" i="2"/>
  <c r="M1047" i="2"/>
  <c r="N1047" i="2"/>
  <c r="R1047" i="2"/>
  <c r="S1047" i="2"/>
  <c r="T1047" i="2"/>
  <c r="I1048" i="2"/>
  <c r="J1048" i="2"/>
  <c r="K1048" i="2"/>
  <c r="M1048" i="2"/>
  <c r="N1048" i="2"/>
  <c r="R1048" i="2"/>
  <c r="S1048" i="2"/>
  <c r="T1048" i="2"/>
  <c r="I1049" i="2"/>
  <c r="J1049" i="2"/>
  <c r="K1049" i="2"/>
  <c r="M1049" i="2"/>
  <c r="N1049" i="2"/>
  <c r="R1049" i="2"/>
  <c r="S1049" i="2"/>
  <c r="T1049" i="2"/>
  <c r="I1050" i="2"/>
  <c r="J1050" i="2"/>
  <c r="K1050" i="2"/>
  <c r="M1050" i="2"/>
  <c r="N1050" i="2"/>
  <c r="R1050" i="2"/>
  <c r="S1050" i="2"/>
  <c r="T1050" i="2"/>
  <c r="I1051" i="2"/>
  <c r="J1051" i="2"/>
  <c r="K1051" i="2"/>
  <c r="M1051" i="2"/>
  <c r="N1051" i="2"/>
  <c r="R1051" i="2"/>
  <c r="S1051" i="2"/>
  <c r="T1051" i="2"/>
  <c r="I1052" i="2"/>
  <c r="J1052" i="2"/>
  <c r="K1052" i="2"/>
  <c r="M1052" i="2"/>
  <c r="N1052" i="2"/>
  <c r="R1052" i="2"/>
  <c r="S1052" i="2"/>
  <c r="T1052" i="2"/>
  <c r="I1053" i="2"/>
  <c r="J1053" i="2"/>
  <c r="K1053" i="2"/>
  <c r="M1053" i="2"/>
  <c r="N1053" i="2"/>
  <c r="R1053" i="2"/>
  <c r="S1053" i="2"/>
  <c r="T1053" i="2"/>
  <c r="I1054" i="2"/>
  <c r="J1054" i="2"/>
  <c r="K1054" i="2"/>
  <c r="M1054" i="2"/>
  <c r="N1054" i="2"/>
  <c r="R1054" i="2"/>
  <c r="S1054" i="2"/>
  <c r="T1054" i="2"/>
  <c r="I1055" i="2"/>
  <c r="J1055" i="2"/>
  <c r="K1055" i="2"/>
  <c r="M1055" i="2"/>
  <c r="N1055" i="2"/>
  <c r="R1055" i="2"/>
  <c r="S1055" i="2"/>
  <c r="T1055" i="2"/>
  <c r="I1056" i="2"/>
  <c r="J1056" i="2"/>
  <c r="K1056" i="2"/>
  <c r="M1056" i="2"/>
  <c r="N1056" i="2"/>
  <c r="R1056" i="2"/>
  <c r="S1056" i="2"/>
  <c r="T1056" i="2"/>
  <c r="I1057" i="2"/>
  <c r="J1057" i="2"/>
  <c r="K1057" i="2"/>
  <c r="M1057" i="2"/>
  <c r="N1057" i="2"/>
  <c r="R1057" i="2"/>
  <c r="S1057" i="2"/>
  <c r="T1057" i="2"/>
  <c r="I1058" i="2"/>
  <c r="J1058" i="2"/>
  <c r="K1058" i="2"/>
  <c r="M1058" i="2"/>
  <c r="N1058" i="2"/>
  <c r="R1058" i="2"/>
  <c r="S1058" i="2"/>
  <c r="T1058" i="2"/>
  <c r="I1059" i="2"/>
  <c r="J1059" i="2"/>
  <c r="K1059" i="2"/>
  <c r="M1059" i="2"/>
  <c r="N1059" i="2"/>
  <c r="R1059" i="2"/>
  <c r="S1059" i="2"/>
  <c r="T1059" i="2"/>
  <c r="I1060" i="2"/>
  <c r="J1060" i="2"/>
  <c r="K1060" i="2"/>
  <c r="M1060" i="2"/>
  <c r="N1060" i="2"/>
  <c r="R1060" i="2"/>
  <c r="S1060" i="2"/>
  <c r="T1060" i="2"/>
  <c r="I1061" i="2"/>
  <c r="J1061" i="2"/>
  <c r="K1061" i="2"/>
  <c r="M1061" i="2"/>
  <c r="N1061" i="2"/>
  <c r="R1061" i="2"/>
  <c r="S1061" i="2"/>
  <c r="T1061" i="2"/>
  <c r="I1062" i="2"/>
  <c r="J1062" i="2"/>
  <c r="K1062" i="2"/>
  <c r="M1062" i="2"/>
  <c r="N1062" i="2"/>
  <c r="R1062" i="2"/>
  <c r="S1062" i="2"/>
  <c r="T1062" i="2"/>
  <c r="I1063" i="2"/>
  <c r="J1063" i="2"/>
  <c r="K1063" i="2"/>
  <c r="M1063" i="2"/>
  <c r="N1063" i="2"/>
  <c r="R1063" i="2"/>
  <c r="S1063" i="2"/>
  <c r="T1063" i="2"/>
  <c r="I1064" i="2"/>
  <c r="J1064" i="2"/>
  <c r="K1064" i="2"/>
  <c r="M1064" i="2"/>
  <c r="N1064" i="2"/>
  <c r="R1064" i="2"/>
  <c r="S1064" i="2"/>
  <c r="T1064" i="2"/>
  <c r="I1065" i="2"/>
  <c r="J1065" i="2"/>
  <c r="K1065" i="2"/>
  <c r="M1065" i="2"/>
  <c r="N1065" i="2"/>
  <c r="R1065" i="2"/>
  <c r="S1065" i="2"/>
  <c r="T1065" i="2"/>
  <c r="I1066" i="2"/>
  <c r="J1066" i="2"/>
  <c r="K1066" i="2"/>
  <c r="M1066" i="2"/>
  <c r="N1066" i="2"/>
  <c r="R1066" i="2"/>
  <c r="S1066" i="2"/>
  <c r="T1066" i="2"/>
  <c r="I1067" i="2"/>
  <c r="J1067" i="2"/>
  <c r="K1067" i="2"/>
  <c r="M1067" i="2"/>
  <c r="N1067" i="2"/>
  <c r="R1067" i="2"/>
  <c r="S1067" i="2"/>
  <c r="T1067" i="2"/>
  <c r="I1068" i="2"/>
  <c r="J1068" i="2"/>
  <c r="K1068" i="2"/>
  <c r="M1068" i="2"/>
  <c r="N1068" i="2"/>
  <c r="R1068" i="2"/>
  <c r="S1068" i="2"/>
  <c r="T1068" i="2"/>
  <c r="I1069" i="2"/>
  <c r="J1069" i="2"/>
  <c r="K1069" i="2"/>
  <c r="M1069" i="2"/>
  <c r="N1069" i="2"/>
  <c r="R1069" i="2"/>
  <c r="S1069" i="2"/>
  <c r="T1069" i="2"/>
  <c r="I1070" i="2"/>
  <c r="J1070" i="2"/>
  <c r="K1070" i="2"/>
  <c r="M1070" i="2"/>
  <c r="N1070" i="2"/>
  <c r="R1070" i="2"/>
  <c r="S1070" i="2"/>
  <c r="T1070" i="2"/>
  <c r="I1071" i="2"/>
  <c r="J1071" i="2"/>
  <c r="K1071" i="2"/>
  <c r="M1071" i="2"/>
  <c r="N1071" i="2"/>
  <c r="R1071" i="2"/>
  <c r="S1071" i="2"/>
  <c r="T1071" i="2"/>
  <c r="I1072" i="2"/>
  <c r="J1072" i="2"/>
  <c r="K1072" i="2"/>
  <c r="M1072" i="2"/>
  <c r="N1072" i="2"/>
  <c r="R1072" i="2"/>
  <c r="S1072" i="2"/>
  <c r="T1072" i="2"/>
  <c r="I1073" i="2"/>
  <c r="J1073" i="2"/>
  <c r="K1073" i="2"/>
  <c r="M1073" i="2"/>
  <c r="N1073" i="2"/>
  <c r="R1073" i="2"/>
  <c r="S1073" i="2"/>
  <c r="T1073" i="2"/>
  <c r="I1074" i="2"/>
  <c r="J1074" i="2"/>
  <c r="K1074" i="2"/>
  <c r="M1074" i="2"/>
  <c r="N1074" i="2"/>
  <c r="R1074" i="2"/>
  <c r="S1074" i="2"/>
  <c r="T1074" i="2"/>
  <c r="I1075" i="2"/>
  <c r="J1075" i="2"/>
  <c r="K1075" i="2"/>
  <c r="M1075" i="2"/>
  <c r="N1075" i="2"/>
  <c r="R1075" i="2"/>
  <c r="S1075" i="2"/>
  <c r="T1075" i="2"/>
  <c r="I1076" i="2"/>
  <c r="J1076" i="2"/>
  <c r="K1076" i="2"/>
  <c r="M1076" i="2"/>
  <c r="N1076" i="2"/>
  <c r="R1076" i="2"/>
  <c r="S1076" i="2"/>
  <c r="T1076" i="2"/>
  <c r="I1077" i="2"/>
  <c r="J1077" i="2"/>
  <c r="K1077" i="2"/>
  <c r="M1077" i="2"/>
  <c r="N1077" i="2"/>
  <c r="R1077" i="2"/>
  <c r="S1077" i="2"/>
  <c r="T1077" i="2"/>
  <c r="I1078" i="2"/>
  <c r="J1078" i="2"/>
  <c r="K1078" i="2"/>
  <c r="M1078" i="2"/>
  <c r="N1078" i="2"/>
  <c r="R1078" i="2"/>
  <c r="S1078" i="2"/>
  <c r="T1078" i="2"/>
  <c r="I1079" i="2"/>
  <c r="J1079" i="2"/>
  <c r="K1079" i="2"/>
  <c r="M1079" i="2"/>
  <c r="N1079" i="2"/>
  <c r="R1079" i="2"/>
  <c r="S1079" i="2"/>
  <c r="T1079" i="2"/>
  <c r="I1080" i="2"/>
  <c r="J1080" i="2"/>
  <c r="K1080" i="2"/>
  <c r="M1080" i="2"/>
  <c r="N1080" i="2"/>
  <c r="R1080" i="2"/>
  <c r="S1080" i="2"/>
  <c r="T1080" i="2"/>
  <c r="I1081" i="2"/>
  <c r="J1081" i="2"/>
  <c r="K1081" i="2"/>
  <c r="M1081" i="2"/>
  <c r="N1081" i="2"/>
  <c r="R1081" i="2"/>
  <c r="S1081" i="2"/>
  <c r="T1081" i="2"/>
  <c r="I1082" i="2"/>
  <c r="J1082" i="2"/>
  <c r="K1082" i="2"/>
  <c r="M1082" i="2"/>
  <c r="N1082" i="2"/>
  <c r="R1082" i="2"/>
  <c r="S1082" i="2"/>
  <c r="T1082" i="2"/>
  <c r="I1083" i="2"/>
  <c r="J1083" i="2"/>
  <c r="K1083" i="2"/>
  <c r="M1083" i="2"/>
  <c r="N1083" i="2"/>
  <c r="R1083" i="2"/>
  <c r="S1083" i="2"/>
  <c r="T1083" i="2"/>
  <c r="I1084" i="2"/>
  <c r="J1084" i="2"/>
  <c r="K1084" i="2"/>
  <c r="M1084" i="2"/>
  <c r="N1084" i="2"/>
  <c r="R1084" i="2"/>
  <c r="S1084" i="2"/>
  <c r="T1084" i="2"/>
  <c r="I1085" i="2"/>
  <c r="J1085" i="2"/>
  <c r="K1085" i="2"/>
  <c r="M1085" i="2"/>
  <c r="N1085" i="2"/>
  <c r="R1085" i="2"/>
  <c r="S1085" i="2"/>
  <c r="T1085" i="2"/>
  <c r="I1086" i="2"/>
  <c r="J1086" i="2"/>
  <c r="K1086" i="2"/>
  <c r="M1086" i="2"/>
  <c r="N1086" i="2"/>
  <c r="R1086" i="2"/>
  <c r="S1086" i="2"/>
  <c r="T1086" i="2"/>
  <c r="I1087" i="2"/>
  <c r="J1087" i="2"/>
  <c r="K1087" i="2"/>
  <c r="M1087" i="2"/>
  <c r="N1087" i="2"/>
  <c r="R1087" i="2"/>
  <c r="S1087" i="2"/>
  <c r="T1087" i="2"/>
  <c r="I1088" i="2"/>
  <c r="J1088" i="2"/>
  <c r="K1088" i="2"/>
  <c r="M1088" i="2"/>
  <c r="N1088" i="2"/>
  <c r="R1088" i="2"/>
  <c r="S1088" i="2"/>
  <c r="T1088" i="2"/>
  <c r="I1089" i="2"/>
  <c r="J1089" i="2"/>
  <c r="K1089" i="2"/>
  <c r="M1089" i="2"/>
  <c r="N1089" i="2"/>
  <c r="R1089" i="2"/>
  <c r="S1089" i="2"/>
  <c r="T1089" i="2"/>
  <c r="I1090" i="2"/>
  <c r="J1090" i="2"/>
  <c r="K1090" i="2"/>
  <c r="M1090" i="2"/>
  <c r="N1090" i="2"/>
  <c r="R1090" i="2"/>
  <c r="S1090" i="2"/>
  <c r="T1090" i="2"/>
  <c r="I1091" i="2"/>
  <c r="J1091" i="2"/>
  <c r="K1091" i="2"/>
  <c r="M1091" i="2"/>
  <c r="N1091" i="2"/>
  <c r="R1091" i="2"/>
  <c r="S1091" i="2"/>
  <c r="T1091" i="2"/>
  <c r="I1092" i="2"/>
  <c r="J1092" i="2"/>
  <c r="K1092" i="2"/>
  <c r="M1092" i="2"/>
  <c r="N1092" i="2"/>
  <c r="R1092" i="2"/>
  <c r="S1092" i="2"/>
  <c r="T1092" i="2"/>
  <c r="I1093" i="2"/>
  <c r="J1093" i="2"/>
  <c r="K1093" i="2"/>
  <c r="M1093" i="2"/>
  <c r="N1093" i="2"/>
  <c r="R1093" i="2"/>
  <c r="S1093" i="2"/>
  <c r="T1093" i="2"/>
  <c r="I1094" i="2"/>
  <c r="J1094" i="2"/>
  <c r="K1094" i="2"/>
  <c r="M1094" i="2"/>
  <c r="N1094" i="2"/>
  <c r="R1094" i="2"/>
  <c r="S1094" i="2"/>
  <c r="T1094" i="2"/>
  <c r="I1095" i="2"/>
  <c r="J1095" i="2"/>
  <c r="K1095" i="2"/>
  <c r="M1095" i="2"/>
  <c r="N1095" i="2"/>
  <c r="R1095" i="2"/>
  <c r="S1095" i="2"/>
  <c r="T1095" i="2"/>
  <c r="I1096" i="2"/>
  <c r="J1096" i="2"/>
  <c r="K1096" i="2"/>
  <c r="M1096" i="2"/>
  <c r="N1096" i="2"/>
  <c r="R1096" i="2"/>
  <c r="S1096" i="2"/>
  <c r="T1096" i="2"/>
  <c r="I1097" i="2"/>
  <c r="J1097" i="2"/>
  <c r="K1097" i="2"/>
  <c r="M1097" i="2"/>
  <c r="N1097" i="2"/>
  <c r="R1097" i="2"/>
  <c r="S1097" i="2"/>
  <c r="T1097" i="2"/>
  <c r="I1098" i="2"/>
  <c r="J1098" i="2"/>
  <c r="K1098" i="2"/>
  <c r="M1098" i="2"/>
  <c r="N1098" i="2"/>
  <c r="R1098" i="2"/>
  <c r="S1098" i="2"/>
  <c r="T1098" i="2"/>
  <c r="I1099" i="2"/>
  <c r="J1099" i="2"/>
  <c r="K1099" i="2"/>
  <c r="M1099" i="2"/>
  <c r="N1099" i="2"/>
  <c r="R1099" i="2"/>
  <c r="S1099" i="2"/>
  <c r="T1099" i="2"/>
  <c r="I1100" i="2"/>
  <c r="J1100" i="2"/>
  <c r="K1100" i="2"/>
  <c r="M1100" i="2"/>
  <c r="N1100" i="2"/>
  <c r="R1100" i="2"/>
  <c r="S1100" i="2"/>
  <c r="T1100" i="2"/>
  <c r="I1101" i="2"/>
  <c r="J1101" i="2"/>
  <c r="K1101" i="2"/>
  <c r="M1101" i="2"/>
  <c r="N1101" i="2"/>
  <c r="R1101" i="2"/>
  <c r="S1101" i="2"/>
  <c r="T1101" i="2"/>
  <c r="I1102" i="2"/>
  <c r="J1102" i="2"/>
  <c r="K1102" i="2"/>
  <c r="M1102" i="2"/>
  <c r="N1102" i="2"/>
  <c r="R1102" i="2"/>
  <c r="S1102" i="2"/>
  <c r="T1102" i="2"/>
  <c r="I1103" i="2"/>
  <c r="J1103" i="2"/>
  <c r="K1103" i="2"/>
  <c r="M1103" i="2"/>
  <c r="N1103" i="2"/>
  <c r="R1103" i="2"/>
  <c r="S1103" i="2"/>
  <c r="T1103" i="2"/>
  <c r="I1104" i="2"/>
  <c r="J1104" i="2"/>
  <c r="K1104" i="2"/>
  <c r="M1104" i="2"/>
  <c r="N1104" i="2"/>
  <c r="R1104" i="2"/>
  <c r="S1104" i="2"/>
  <c r="T1104" i="2"/>
  <c r="I1105" i="2"/>
  <c r="J1105" i="2"/>
  <c r="K1105" i="2"/>
  <c r="M1105" i="2"/>
  <c r="N1105" i="2"/>
  <c r="R1105" i="2"/>
  <c r="S1105" i="2"/>
  <c r="T1105" i="2"/>
  <c r="I1106" i="2"/>
  <c r="J1106" i="2"/>
  <c r="K1106" i="2"/>
  <c r="M1106" i="2"/>
  <c r="N1106" i="2"/>
  <c r="R1106" i="2"/>
  <c r="S1106" i="2"/>
  <c r="T1106" i="2"/>
  <c r="I1107" i="2"/>
  <c r="J1107" i="2"/>
  <c r="K1107" i="2"/>
  <c r="M1107" i="2"/>
  <c r="N1107" i="2"/>
  <c r="R1107" i="2"/>
  <c r="S1107" i="2"/>
  <c r="T1107" i="2"/>
  <c r="I1108" i="2"/>
  <c r="J1108" i="2"/>
  <c r="K1108" i="2"/>
  <c r="M1108" i="2"/>
  <c r="N1108" i="2"/>
  <c r="R1108" i="2"/>
  <c r="S1108" i="2"/>
  <c r="T1108" i="2"/>
  <c r="I1109" i="2"/>
  <c r="J1109" i="2"/>
  <c r="K1109" i="2"/>
  <c r="M1109" i="2"/>
  <c r="N1109" i="2"/>
  <c r="R1109" i="2"/>
  <c r="S1109" i="2"/>
  <c r="T1109" i="2"/>
  <c r="I1110" i="2"/>
  <c r="J1110" i="2"/>
  <c r="K1110" i="2"/>
  <c r="M1110" i="2"/>
  <c r="N1110" i="2"/>
  <c r="R1110" i="2"/>
  <c r="S1110" i="2"/>
  <c r="T1110" i="2"/>
  <c r="I1111" i="2"/>
  <c r="J1111" i="2"/>
  <c r="K1111" i="2"/>
  <c r="M1111" i="2"/>
  <c r="N1111" i="2"/>
  <c r="R1111" i="2"/>
  <c r="S1111" i="2"/>
  <c r="T1111" i="2"/>
  <c r="I1112" i="2"/>
  <c r="J1112" i="2"/>
  <c r="K1112" i="2"/>
  <c r="M1112" i="2"/>
  <c r="N1112" i="2"/>
  <c r="R1112" i="2"/>
  <c r="S1112" i="2"/>
  <c r="T1112" i="2"/>
  <c r="I1113" i="2"/>
  <c r="J1113" i="2"/>
  <c r="K1113" i="2"/>
  <c r="M1113" i="2"/>
  <c r="N1113" i="2"/>
  <c r="R1113" i="2"/>
  <c r="S1113" i="2"/>
  <c r="T1113" i="2"/>
  <c r="I1114" i="2"/>
  <c r="J1114" i="2"/>
  <c r="K1114" i="2"/>
  <c r="M1114" i="2"/>
  <c r="N1114" i="2"/>
  <c r="R1114" i="2"/>
  <c r="S1114" i="2"/>
  <c r="T1114" i="2"/>
  <c r="I1115" i="2"/>
  <c r="J1115" i="2"/>
  <c r="K1115" i="2"/>
  <c r="M1115" i="2"/>
  <c r="N1115" i="2"/>
  <c r="R1115" i="2"/>
  <c r="S1115" i="2"/>
  <c r="T1115" i="2"/>
  <c r="I1116" i="2"/>
  <c r="J1116" i="2"/>
  <c r="K1116" i="2"/>
  <c r="M1116" i="2"/>
  <c r="N1116" i="2"/>
  <c r="R1116" i="2"/>
  <c r="S1116" i="2"/>
  <c r="T1116" i="2"/>
  <c r="I1117" i="2"/>
  <c r="J1117" i="2"/>
  <c r="K1117" i="2"/>
  <c r="M1117" i="2"/>
  <c r="N1117" i="2"/>
  <c r="R1117" i="2"/>
  <c r="S1117" i="2"/>
  <c r="T1117" i="2"/>
  <c r="I1118" i="2"/>
  <c r="J1118" i="2"/>
  <c r="K1118" i="2"/>
  <c r="M1118" i="2"/>
  <c r="N1118" i="2"/>
  <c r="R1118" i="2"/>
  <c r="S1118" i="2"/>
  <c r="T1118" i="2"/>
  <c r="I1119" i="2"/>
  <c r="J1119" i="2"/>
  <c r="K1119" i="2"/>
  <c r="M1119" i="2"/>
  <c r="N1119" i="2"/>
  <c r="R1119" i="2"/>
  <c r="S1119" i="2"/>
  <c r="T1119" i="2"/>
  <c r="I1120" i="2"/>
  <c r="J1120" i="2"/>
  <c r="K1120" i="2"/>
  <c r="M1120" i="2"/>
  <c r="N1120" i="2"/>
  <c r="R1120" i="2"/>
  <c r="S1120" i="2"/>
  <c r="T1120" i="2"/>
  <c r="I1121" i="2"/>
  <c r="J1121" i="2"/>
  <c r="K1121" i="2"/>
  <c r="M1121" i="2"/>
  <c r="N1121" i="2"/>
  <c r="R1121" i="2"/>
  <c r="S1121" i="2"/>
  <c r="T1121" i="2"/>
  <c r="I1122" i="2"/>
  <c r="J1122" i="2"/>
  <c r="K1122" i="2"/>
  <c r="M1122" i="2"/>
  <c r="N1122" i="2"/>
  <c r="R1122" i="2"/>
  <c r="S1122" i="2"/>
  <c r="T1122" i="2"/>
  <c r="I1123" i="2"/>
  <c r="J1123" i="2"/>
  <c r="K1123" i="2"/>
  <c r="M1123" i="2"/>
  <c r="N1123" i="2"/>
  <c r="R1123" i="2"/>
  <c r="S1123" i="2"/>
  <c r="T1123" i="2"/>
  <c r="I1124" i="2"/>
  <c r="J1124" i="2"/>
  <c r="K1124" i="2"/>
  <c r="M1124" i="2"/>
  <c r="N1124" i="2"/>
  <c r="R1124" i="2"/>
  <c r="S1124" i="2"/>
  <c r="T1124" i="2"/>
  <c r="I1125" i="2"/>
  <c r="J1125" i="2"/>
  <c r="K1125" i="2"/>
  <c r="M1125" i="2"/>
  <c r="N1125" i="2"/>
  <c r="R1125" i="2"/>
  <c r="S1125" i="2"/>
  <c r="T1125" i="2"/>
  <c r="I1126" i="2"/>
  <c r="J1126" i="2"/>
  <c r="K1126" i="2"/>
  <c r="M1126" i="2"/>
  <c r="N1126" i="2"/>
  <c r="R1126" i="2"/>
  <c r="S1126" i="2"/>
  <c r="T1126" i="2"/>
  <c r="I1127" i="2"/>
  <c r="J1127" i="2"/>
  <c r="K1127" i="2"/>
  <c r="M1127" i="2"/>
  <c r="N1127" i="2"/>
  <c r="R1127" i="2"/>
  <c r="S1127" i="2"/>
  <c r="T1127" i="2"/>
  <c r="I1128" i="2"/>
  <c r="J1128" i="2"/>
  <c r="K1128" i="2"/>
  <c r="M1128" i="2"/>
  <c r="N1128" i="2"/>
  <c r="R1128" i="2"/>
  <c r="S1128" i="2"/>
  <c r="T1128" i="2"/>
  <c r="I1129" i="2"/>
  <c r="J1129" i="2"/>
  <c r="K1129" i="2"/>
  <c r="M1129" i="2"/>
  <c r="N1129" i="2"/>
  <c r="R1129" i="2"/>
  <c r="S1129" i="2"/>
  <c r="T1129" i="2"/>
  <c r="I1130" i="2"/>
  <c r="J1130" i="2"/>
  <c r="K1130" i="2"/>
  <c r="M1130" i="2"/>
  <c r="N1130" i="2"/>
  <c r="R1130" i="2"/>
  <c r="S1130" i="2"/>
  <c r="T1130" i="2"/>
  <c r="I1131" i="2"/>
  <c r="J1131" i="2"/>
  <c r="K1131" i="2"/>
  <c r="M1131" i="2"/>
  <c r="N1131" i="2"/>
  <c r="R1131" i="2"/>
  <c r="S1131" i="2"/>
  <c r="T1131" i="2"/>
  <c r="I1132" i="2"/>
  <c r="J1132" i="2"/>
  <c r="K1132" i="2"/>
  <c r="M1132" i="2"/>
  <c r="N1132" i="2"/>
  <c r="R1132" i="2"/>
  <c r="S1132" i="2"/>
  <c r="T1132" i="2"/>
  <c r="I1133" i="2"/>
  <c r="J1133" i="2"/>
  <c r="K1133" i="2"/>
  <c r="M1133" i="2"/>
  <c r="N1133" i="2"/>
  <c r="R1133" i="2"/>
  <c r="S1133" i="2"/>
  <c r="T1133" i="2"/>
  <c r="I1134" i="2"/>
  <c r="J1134" i="2"/>
  <c r="K1134" i="2"/>
  <c r="M1134" i="2"/>
  <c r="N1134" i="2"/>
  <c r="R1134" i="2"/>
  <c r="S1134" i="2"/>
  <c r="T1134" i="2"/>
  <c r="I1135" i="2"/>
  <c r="J1135" i="2"/>
  <c r="K1135" i="2"/>
  <c r="M1135" i="2"/>
  <c r="N1135" i="2"/>
  <c r="R1135" i="2"/>
  <c r="S1135" i="2"/>
  <c r="T1135" i="2"/>
  <c r="I1136" i="2"/>
  <c r="J1136" i="2"/>
  <c r="K1136" i="2"/>
  <c r="M1136" i="2"/>
  <c r="N1136" i="2"/>
  <c r="R1136" i="2"/>
  <c r="S1136" i="2"/>
  <c r="T1136" i="2"/>
  <c r="I1137" i="2"/>
  <c r="J1137" i="2"/>
  <c r="K1137" i="2"/>
  <c r="M1137" i="2"/>
  <c r="N1137" i="2"/>
  <c r="R1137" i="2"/>
  <c r="S1137" i="2"/>
  <c r="T1137" i="2"/>
  <c r="I1138" i="2"/>
  <c r="J1138" i="2"/>
  <c r="K1138" i="2"/>
  <c r="M1138" i="2"/>
  <c r="N1138" i="2"/>
  <c r="R1138" i="2"/>
  <c r="S1138" i="2"/>
  <c r="T1138" i="2"/>
  <c r="I1139" i="2"/>
  <c r="J1139" i="2"/>
  <c r="K1139" i="2"/>
  <c r="M1139" i="2"/>
  <c r="N1139" i="2"/>
  <c r="R1139" i="2"/>
  <c r="S1139" i="2"/>
  <c r="T1139" i="2"/>
  <c r="I1140" i="2"/>
  <c r="J1140" i="2"/>
  <c r="K1140" i="2"/>
  <c r="M1140" i="2"/>
  <c r="N1140" i="2"/>
  <c r="R1140" i="2"/>
  <c r="S1140" i="2"/>
  <c r="T1140" i="2"/>
  <c r="I1141" i="2"/>
  <c r="J1141" i="2"/>
  <c r="K1141" i="2"/>
  <c r="M1141" i="2"/>
  <c r="N1141" i="2"/>
  <c r="R1141" i="2"/>
  <c r="S1141" i="2"/>
  <c r="T1141" i="2"/>
  <c r="I1142" i="2"/>
  <c r="J1142" i="2"/>
  <c r="K1142" i="2"/>
  <c r="M1142" i="2"/>
  <c r="N1142" i="2"/>
  <c r="R1142" i="2"/>
  <c r="S1142" i="2"/>
  <c r="T1142" i="2"/>
  <c r="I1143" i="2"/>
  <c r="J1143" i="2"/>
  <c r="K1143" i="2"/>
  <c r="M1143" i="2"/>
  <c r="N1143" i="2"/>
  <c r="R1143" i="2"/>
  <c r="S1143" i="2"/>
  <c r="T1143" i="2"/>
  <c r="I1144" i="2"/>
  <c r="J1144" i="2"/>
  <c r="K1144" i="2"/>
  <c r="M1144" i="2"/>
  <c r="N1144" i="2"/>
  <c r="R1144" i="2"/>
  <c r="S1144" i="2"/>
  <c r="T1144" i="2"/>
  <c r="I1145" i="2"/>
  <c r="J1145" i="2"/>
  <c r="K1145" i="2"/>
  <c r="M1145" i="2"/>
  <c r="N1145" i="2"/>
  <c r="R1145" i="2"/>
  <c r="S1145" i="2"/>
  <c r="T1145" i="2"/>
  <c r="I1146" i="2"/>
  <c r="J1146" i="2"/>
  <c r="K1146" i="2"/>
  <c r="M1146" i="2"/>
  <c r="N1146" i="2"/>
  <c r="R1146" i="2"/>
  <c r="S1146" i="2"/>
  <c r="T1146" i="2"/>
  <c r="I1147" i="2"/>
  <c r="J1147" i="2"/>
  <c r="K1147" i="2"/>
  <c r="M1147" i="2"/>
  <c r="N1147" i="2"/>
  <c r="R1147" i="2"/>
  <c r="S1147" i="2"/>
  <c r="T1147" i="2"/>
  <c r="I1148" i="2"/>
  <c r="J1148" i="2"/>
  <c r="K1148" i="2"/>
  <c r="M1148" i="2"/>
  <c r="N1148" i="2"/>
  <c r="R1148" i="2"/>
  <c r="S1148" i="2"/>
  <c r="T1148" i="2"/>
  <c r="I1149" i="2"/>
  <c r="J1149" i="2"/>
  <c r="K1149" i="2"/>
  <c r="M1149" i="2"/>
  <c r="N1149" i="2"/>
  <c r="R1149" i="2"/>
  <c r="S1149" i="2"/>
  <c r="T1149" i="2"/>
  <c r="I1150" i="2"/>
  <c r="J1150" i="2"/>
  <c r="K1150" i="2"/>
  <c r="M1150" i="2"/>
  <c r="N1150" i="2"/>
  <c r="R1150" i="2"/>
  <c r="S1150" i="2"/>
  <c r="T1150" i="2"/>
  <c r="I1151" i="2"/>
  <c r="J1151" i="2"/>
  <c r="K1151" i="2"/>
  <c r="M1151" i="2"/>
  <c r="N1151" i="2"/>
  <c r="R1151" i="2"/>
  <c r="S1151" i="2"/>
  <c r="T1151" i="2"/>
  <c r="I1152" i="2"/>
  <c r="J1152" i="2"/>
  <c r="K1152" i="2"/>
  <c r="M1152" i="2"/>
  <c r="N1152" i="2"/>
  <c r="R1152" i="2"/>
  <c r="S1152" i="2"/>
  <c r="T1152" i="2"/>
  <c r="I1153" i="2"/>
  <c r="J1153" i="2"/>
  <c r="K1153" i="2"/>
  <c r="M1153" i="2"/>
  <c r="N1153" i="2"/>
  <c r="R1153" i="2"/>
  <c r="S1153" i="2"/>
  <c r="T1153" i="2"/>
  <c r="I1154" i="2"/>
  <c r="J1154" i="2"/>
  <c r="K1154" i="2"/>
  <c r="M1154" i="2"/>
  <c r="N1154" i="2"/>
  <c r="R1154" i="2"/>
  <c r="S1154" i="2"/>
  <c r="T1154" i="2"/>
  <c r="L956" i="2" l="1"/>
  <c r="L924" i="2"/>
  <c r="O926" i="2"/>
  <c r="O918" i="2"/>
  <c r="O910" i="2"/>
  <c r="O962" i="2"/>
  <c r="O1049" i="2"/>
  <c r="O1041" i="2"/>
  <c r="O1009" i="2"/>
  <c r="O928" i="2"/>
  <c r="O896" i="2"/>
  <c r="P1123" i="2"/>
  <c r="P1011" i="2"/>
  <c r="O1125" i="2"/>
  <c r="L1059" i="2"/>
  <c r="L1051" i="2"/>
  <c r="P989" i="2"/>
  <c r="O970" i="2"/>
  <c r="P961" i="2"/>
  <c r="O960" i="2"/>
  <c r="O938" i="2"/>
  <c r="O1124" i="2"/>
  <c r="O972" i="2"/>
  <c r="O964" i="2"/>
  <c r="P957" i="2"/>
  <c r="P941" i="2"/>
  <c r="O914" i="2"/>
  <c r="O898" i="2"/>
  <c r="O1107" i="2"/>
  <c r="O1094" i="2"/>
  <c r="O1086" i="2"/>
  <c r="O990" i="2"/>
  <c r="P887" i="2"/>
  <c r="P962" i="2"/>
  <c r="L894" i="2"/>
  <c r="O889" i="2"/>
  <c r="O980" i="2"/>
  <c r="P960" i="2"/>
  <c r="O1148" i="2"/>
  <c r="P1065" i="2"/>
  <c r="P1057" i="2"/>
  <c r="O930" i="2"/>
  <c r="O1051" i="2"/>
  <c r="O1048" i="2"/>
  <c r="O1005" i="2"/>
  <c r="O976" i="2"/>
  <c r="P945" i="2"/>
  <c r="P929" i="2"/>
  <c r="P897" i="2"/>
  <c r="O1135" i="2"/>
  <c r="O1002" i="2"/>
  <c r="O994" i="2"/>
  <c r="L925" i="2"/>
  <c r="O920" i="2"/>
  <c r="L893" i="2"/>
  <c r="O888" i="2"/>
  <c r="P1111" i="2"/>
  <c r="O1087" i="2"/>
  <c r="O1062" i="2"/>
  <c r="P1025" i="2"/>
  <c r="L1013" i="2"/>
  <c r="P1012" i="2"/>
  <c r="O1003" i="2"/>
  <c r="P1002" i="2"/>
  <c r="P995" i="2"/>
  <c r="P981" i="2"/>
  <c r="P977" i="2"/>
  <c r="P973" i="2"/>
  <c r="O958" i="2"/>
  <c r="O950" i="2"/>
  <c r="O946" i="2"/>
  <c r="O942" i="2"/>
  <c r="O892" i="2"/>
  <c r="P1147" i="2"/>
  <c r="P1143" i="2"/>
  <c r="P1139" i="2"/>
  <c r="P1131" i="2"/>
  <c r="O1130" i="2"/>
  <c r="P1127" i="2"/>
  <c r="O1126" i="2"/>
  <c r="L1122" i="2"/>
  <c r="P1116" i="2"/>
  <c r="O1112" i="2"/>
  <c r="L1094" i="2"/>
  <c r="O1092" i="2"/>
  <c r="O1076" i="2"/>
  <c r="L1065" i="2"/>
  <c r="O1059" i="2"/>
  <c r="O1030" i="2"/>
  <c r="O1018" i="2"/>
  <c r="L1003" i="2"/>
  <c r="L1002" i="2"/>
  <c r="O1001" i="2"/>
  <c r="O991" i="2"/>
  <c r="P990" i="2"/>
  <c r="O987" i="2"/>
  <c r="O986" i="2"/>
  <c r="O982" i="2"/>
  <c r="O978" i="2"/>
  <c r="O974" i="2"/>
  <c r="L957" i="2"/>
  <c r="O952" i="2"/>
  <c r="L926" i="2"/>
  <c r="O924" i="2"/>
  <c r="O912" i="2"/>
  <c r="O908" i="2"/>
  <c r="O905" i="2"/>
  <c r="O900" i="2"/>
  <c r="P898" i="2"/>
  <c r="P896" i="2"/>
  <c r="P893" i="2"/>
  <c r="O1140" i="2"/>
  <c r="O1132" i="2"/>
  <c r="L1130" i="2"/>
  <c r="O1113" i="2"/>
  <c r="P1105" i="2"/>
  <c r="P1097" i="2"/>
  <c r="L1095" i="2"/>
  <c r="P1089" i="2"/>
  <c r="P1081" i="2"/>
  <c r="P1073" i="2"/>
  <c r="O1043" i="2"/>
  <c r="P1039" i="2"/>
  <c r="O1035" i="2"/>
  <c r="P1023" i="2"/>
  <c r="L1021" i="2"/>
  <c r="O1020" i="2"/>
  <c r="P993" i="2"/>
  <c r="L991" i="2"/>
  <c r="L990" i="2"/>
  <c r="O979" i="2"/>
  <c r="L958" i="2"/>
  <c r="O956" i="2"/>
  <c r="O944" i="2"/>
  <c r="O940" i="2"/>
  <c r="O937" i="2"/>
  <c r="O932" i="2"/>
  <c r="P930" i="2"/>
  <c r="P928" i="2"/>
  <c r="P925" i="2"/>
  <c r="P913" i="2"/>
  <c r="P909" i="2"/>
  <c r="O906" i="2"/>
  <c r="O894" i="2"/>
  <c r="L892" i="2"/>
  <c r="P1151" i="2"/>
  <c r="L1148" i="2"/>
  <c r="L1154" i="2"/>
  <c r="O1152" i="2"/>
  <c r="O1143" i="2"/>
  <c r="L1138" i="2"/>
  <c r="O1122" i="2"/>
  <c r="P1119" i="2"/>
  <c r="P1115" i="2"/>
  <c r="O1114" i="2"/>
  <c r="L1110" i="2"/>
  <c r="P1104" i="2"/>
  <c r="P1094" i="2"/>
  <c r="P1091" i="2"/>
  <c r="L1087" i="2"/>
  <c r="L1086" i="2"/>
  <c r="O1084" i="2"/>
  <c r="P1075" i="2"/>
  <c r="O1070" i="2"/>
  <c r="O1057" i="2"/>
  <c r="O1056" i="2"/>
  <c r="P1047" i="2"/>
  <c r="O1038" i="2"/>
  <c r="L1035" i="2"/>
  <c r="P1033" i="2"/>
  <c r="L1011" i="2"/>
  <c r="P1007" i="2"/>
  <c r="O1004" i="2"/>
  <c r="O998" i="2"/>
  <c r="L994" i="2"/>
  <c r="L993" i="2"/>
  <c r="O968" i="2"/>
  <c r="P967" i="2"/>
  <c r="P958" i="2"/>
  <c r="P956" i="2"/>
  <c r="O954" i="2"/>
  <c r="P949" i="2"/>
  <c r="O936" i="2"/>
  <c r="P935" i="2"/>
  <c r="P926" i="2"/>
  <c r="P924" i="2"/>
  <c r="O922" i="2"/>
  <c r="P917" i="2"/>
  <c r="O904" i="2"/>
  <c r="P903" i="2"/>
  <c r="P894" i="2"/>
  <c r="P892" i="2"/>
  <c r="O890" i="2"/>
  <c r="P885" i="2"/>
  <c r="O886" i="2"/>
  <c r="O1128" i="2"/>
  <c r="P1117" i="2"/>
  <c r="O1098" i="2"/>
  <c r="O1067" i="2"/>
  <c r="O1063" i="2"/>
  <c r="O1054" i="2"/>
  <c r="P1049" i="2"/>
  <c r="O1040" i="2"/>
  <c r="P1013" i="2"/>
  <c r="O1000" i="2"/>
  <c r="L983" i="2"/>
  <c r="P974" i="2"/>
  <c r="P972" i="2"/>
  <c r="P965" i="2"/>
  <c r="P951" i="2"/>
  <c r="P942" i="2"/>
  <c r="P940" i="2"/>
  <c r="P933" i="2"/>
  <c r="P919" i="2"/>
  <c r="P910" i="2"/>
  <c r="P908" i="2"/>
  <c r="P901" i="2"/>
  <c r="O1154" i="2"/>
  <c r="O1150" i="2"/>
  <c r="L1147" i="2"/>
  <c r="O1138" i="2"/>
  <c r="P1135" i="2"/>
  <c r="O1119" i="2"/>
  <c r="O1110" i="2"/>
  <c r="P1107" i="2"/>
  <c r="P1103" i="2"/>
  <c r="O1102" i="2"/>
  <c r="P1086" i="2"/>
  <c r="P1083" i="2"/>
  <c r="O1078" i="2"/>
  <c r="P1069" i="2"/>
  <c r="P1055" i="2"/>
  <c r="O1046" i="2"/>
  <c r="L1043" i="2"/>
  <c r="P1041" i="2"/>
  <c r="O1033" i="2"/>
  <c r="O1032" i="2"/>
  <c r="P1030" i="2"/>
  <c r="L1029" i="2"/>
  <c r="P1026" i="2"/>
  <c r="L1023" i="2"/>
  <c r="O1021" i="2"/>
  <c r="O1017" i="2"/>
  <c r="O1010" i="2"/>
  <c r="P994" i="2"/>
  <c r="O983" i="2"/>
  <c r="P982" i="2"/>
  <c r="P980" i="2"/>
  <c r="P978" i="2"/>
  <c r="P976" i="2"/>
  <c r="L974" i="2"/>
  <c r="L973" i="2"/>
  <c r="L972" i="2"/>
  <c r="O966" i="2"/>
  <c r="O953" i="2"/>
  <c r="O948" i="2"/>
  <c r="P946" i="2"/>
  <c r="P944" i="2"/>
  <c r="L942" i="2"/>
  <c r="L941" i="2"/>
  <c r="L940" i="2"/>
  <c r="O934" i="2"/>
  <c r="O921" i="2"/>
  <c r="O916" i="2"/>
  <c r="P914" i="2"/>
  <c r="P912" i="2"/>
  <c r="L910" i="2"/>
  <c r="L909" i="2"/>
  <c r="L908" i="2"/>
  <c r="O902" i="2"/>
  <c r="P1015" i="2"/>
  <c r="O1015" i="2"/>
  <c r="L1150" i="2"/>
  <c r="P1145" i="2"/>
  <c r="L1139" i="2"/>
  <c r="P1137" i="2"/>
  <c r="O1134" i="2"/>
  <c r="P1129" i="2"/>
  <c r="L1124" i="2"/>
  <c r="L1123" i="2"/>
  <c r="P1121" i="2"/>
  <c r="P1120" i="2"/>
  <c r="O1118" i="2"/>
  <c r="O1117" i="2"/>
  <c r="O1116" i="2"/>
  <c r="L1114" i="2"/>
  <c r="L1112" i="2"/>
  <c r="L1111" i="2"/>
  <c r="P1109" i="2"/>
  <c r="P1108" i="2"/>
  <c r="O1106" i="2"/>
  <c r="O1105" i="2"/>
  <c r="O1104" i="2"/>
  <c r="L1102" i="2"/>
  <c r="O1100" i="2"/>
  <c r="P1099" i="2"/>
  <c r="P1093" i="2"/>
  <c r="O1091" i="2"/>
  <c r="L1089" i="2"/>
  <c r="P1085" i="2"/>
  <c r="O1083" i="2"/>
  <c r="L1081" i="2"/>
  <c r="O1079" i="2"/>
  <c r="P1077" i="2"/>
  <c r="O1075" i="2"/>
  <c r="L1073" i="2"/>
  <c r="O1071" i="2"/>
  <c r="L1067" i="2"/>
  <c r="O1065" i="2"/>
  <c r="O1064" i="2"/>
  <c r="P1062" i="2"/>
  <c r="L1061" i="2"/>
  <c r="O1058" i="2"/>
  <c r="O1055" i="2"/>
  <c r="P1054" i="2"/>
  <c r="L1053" i="2"/>
  <c r="O1050" i="2"/>
  <c r="O1047" i="2"/>
  <c r="P1046" i="2"/>
  <c r="L1045" i="2"/>
  <c r="O1042" i="2"/>
  <c r="O1039" i="2"/>
  <c r="P1038" i="2"/>
  <c r="L1037" i="2"/>
  <c r="O1034" i="2"/>
  <c r="L1031" i="2"/>
  <c r="L1030" i="2"/>
  <c r="O1029" i="2"/>
  <c r="O1028" i="2"/>
  <c r="L1026" i="2"/>
  <c r="L1025" i="2"/>
  <c r="O1023" i="2"/>
  <c r="O1022" i="2"/>
  <c r="O1016" i="2"/>
  <c r="O1008" i="2"/>
  <c r="P999" i="2"/>
  <c r="O999" i="2"/>
  <c r="O969" i="2"/>
  <c r="P969" i="2"/>
  <c r="P1153" i="2"/>
  <c r="P1144" i="2"/>
  <c r="O1142" i="2"/>
  <c r="L1140" i="2"/>
  <c r="P1136" i="2"/>
  <c r="L1132" i="2"/>
  <c r="L1131" i="2"/>
  <c r="L1126" i="2"/>
  <c r="L1152" i="2"/>
  <c r="L1151" i="2"/>
  <c r="P1149" i="2"/>
  <c r="P1148" i="2"/>
  <c r="O1147" i="2"/>
  <c r="O1146" i="2"/>
  <c r="O1145" i="2"/>
  <c r="O1144" i="2"/>
  <c r="L1142" i="2"/>
  <c r="O1139" i="2"/>
  <c r="O1136" i="2"/>
  <c r="L1134" i="2"/>
  <c r="O1131" i="2"/>
  <c r="L1128" i="2"/>
  <c r="L1127" i="2"/>
  <c r="O1123" i="2"/>
  <c r="O1120" i="2"/>
  <c r="L1118" i="2"/>
  <c r="L1116" i="2"/>
  <c r="L1115" i="2"/>
  <c r="O1111" i="2"/>
  <c r="O1108" i="2"/>
  <c r="L1106" i="2"/>
  <c r="L1104" i="2"/>
  <c r="L1103" i="2"/>
  <c r="P1101" i="2"/>
  <c r="O1099" i="2"/>
  <c r="L1098" i="2"/>
  <c r="L1097" i="2"/>
  <c r="O1095" i="2"/>
  <c r="L1091" i="2"/>
  <c r="O1089" i="2"/>
  <c r="O1088" i="2"/>
  <c r="P1087" i="2"/>
  <c r="L1083" i="2"/>
  <c r="O1081" i="2"/>
  <c r="O1080" i="2"/>
  <c r="P1078" i="2"/>
  <c r="O1077" i="2"/>
  <c r="L1075" i="2"/>
  <c r="O1073" i="2"/>
  <c r="O1072" i="2"/>
  <c r="P1070" i="2"/>
  <c r="O1066" i="2"/>
  <c r="L1063" i="2"/>
  <c r="L1062" i="2"/>
  <c r="O1060" i="2"/>
  <c r="P1059" i="2"/>
  <c r="L1055" i="2"/>
  <c r="L1054" i="2"/>
  <c r="O1052" i="2"/>
  <c r="P1051" i="2"/>
  <c r="L1047" i="2"/>
  <c r="L1046" i="2"/>
  <c r="O1044" i="2"/>
  <c r="P1043" i="2"/>
  <c r="L1039" i="2"/>
  <c r="L1038" i="2"/>
  <c r="O1036" i="2"/>
  <c r="P1035" i="2"/>
  <c r="O1025" i="2"/>
  <c r="O1024" i="2"/>
  <c r="P1021" i="2"/>
  <c r="L1019" i="2"/>
  <c r="P1017" i="2"/>
  <c r="P1009" i="2"/>
  <c r="O1151" i="2"/>
  <c r="L1146" i="2"/>
  <c r="L1144" i="2"/>
  <c r="L1143" i="2"/>
  <c r="P1141" i="2"/>
  <c r="P1140" i="2"/>
  <c r="L1136" i="2"/>
  <c r="L1135" i="2"/>
  <c r="P1133" i="2"/>
  <c r="P1132" i="2"/>
  <c r="O1127" i="2"/>
  <c r="P1125" i="2"/>
  <c r="P1124" i="2"/>
  <c r="L1120" i="2"/>
  <c r="L1119" i="2"/>
  <c r="O1115" i="2"/>
  <c r="P1113" i="2"/>
  <c r="P1112" i="2"/>
  <c r="L1108" i="2"/>
  <c r="L1107" i="2"/>
  <c r="O1103" i="2"/>
  <c r="L1099" i="2"/>
  <c r="O1097" i="2"/>
  <c r="O1096" i="2"/>
  <c r="O1090" i="2"/>
  <c r="O1082" i="2"/>
  <c r="L1079" i="2"/>
  <c r="L1078" i="2"/>
  <c r="O1074" i="2"/>
  <c r="L1071" i="2"/>
  <c r="L1070" i="2"/>
  <c r="O1068" i="2"/>
  <c r="P1067" i="2"/>
  <c r="P1061" i="2"/>
  <c r="L1057" i="2"/>
  <c r="P1053" i="2"/>
  <c r="L1049" i="2"/>
  <c r="P1045" i="2"/>
  <c r="L1041" i="2"/>
  <c r="P1037" i="2"/>
  <c r="L1033" i="2"/>
  <c r="O1031" i="2"/>
  <c r="P1027" i="2"/>
  <c r="L1020" i="2"/>
  <c r="O1019" i="2"/>
  <c r="P1019" i="2"/>
  <c r="O1014" i="2"/>
  <c r="O1013" i="2"/>
  <c r="O1011" i="2"/>
  <c r="P1016" i="2"/>
  <c r="L1012" i="2"/>
  <c r="P1010" i="2"/>
  <c r="P1008" i="2"/>
  <c r="L1007" i="2"/>
  <c r="P998" i="2"/>
  <c r="L997" i="2"/>
  <c r="L995" i="2"/>
  <c r="O993" i="2"/>
  <c r="O992" i="2"/>
  <c r="O989" i="2"/>
  <c r="P987" i="2"/>
  <c r="L982" i="2"/>
  <c r="L981" i="2"/>
  <c r="L980" i="2"/>
  <c r="L979" i="2"/>
  <c r="L978" i="2"/>
  <c r="L977" i="2"/>
  <c r="L976" i="2"/>
  <c r="O973" i="2"/>
  <c r="P971" i="2"/>
  <c r="P966" i="2"/>
  <c r="P964" i="2"/>
  <c r="L962" i="2"/>
  <c r="L961" i="2"/>
  <c r="L960" i="2"/>
  <c r="O957" i="2"/>
  <c r="P955" i="2"/>
  <c r="P950" i="2"/>
  <c r="P948" i="2"/>
  <c r="L946" i="2"/>
  <c r="L945" i="2"/>
  <c r="L944" i="2"/>
  <c r="O941" i="2"/>
  <c r="P939" i="2"/>
  <c r="P934" i="2"/>
  <c r="P932" i="2"/>
  <c r="L930" i="2"/>
  <c r="L929" i="2"/>
  <c r="L928" i="2"/>
  <c r="O925" i="2"/>
  <c r="P923" i="2"/>
  <c r="P918" i="2"/>
  <c r="P916" i="2"/>
  <c r="L914" i="2"/>
  <c r="L913" i="2"/>
  <c r="L912" i="2"/>
  <c r="O909" i="2"/>
  <c r="P907" i="2"/>
  <c r="P902" i="2"/>
  <c r="P900" i="2"/>
  <c r="L898" i="2"/>
  <c r="L897" i="2"/>
  <c r="L896" i="2"/>
  <c r="O893" i="2"/>
  <c r="P891" i="2"/>
  <c r="P886" i="2"/>
  <c r="P1020" i="2"/>
  <c r="L1017" i="2"/>
  <c r="L1015" i="2"/>
  <c r="L1010" i="2"/>
  <c r="L1009" i="2"/>
  <c r="L1008" i="2"/>
  <c r="O1006" i="2"/>
  <c r="P1004" i="2"/>
  <c r="P1003" i="2"/>
  <c r="L999" i="2"/>
  <c r="L998" i="2"/>
  <c r="O997" i="2"/>
  <c r="O996" i="2"/>
  <c r="P991" i="2"/>
  <c r="P988" i="2"/>
  <c r="O985" i="2"/>
  <c r="O984" i="2"/>
  <c r="O981" i="2"/>
  <c r="O977" i="2"/>
  <c r="P975" i="2"/>
  <c r="P970" i="2"/>
  <c r="P968" i="2"/>
  <c r="L966" i="2"/>
  <c r="L965" i="2"/>
  <c r="L964" i="2"/>
  <c r="O961" i="2"/>
  <c r="P959" i="2"/>
  <c r="P954" i="2"/>
  <c r="P953" i="2"/>
  <c r="P952" i="2"/>
  <c r="L950" i="2"/>
  <c r="L949" i="2"/>
  <c r="L948" i="2"/>
  <c r="O945" i="2"/>
  <c r="P943" i="2"/>
  <c r="P938" i="2"/>
  <c r="P937" i="2"/>
  <c r="P936" i="2"/>
  <c r="L934" i="2"/>
  <c r="L933" i="2"/>
  <c r="L932" i="2"/>
  <c r="O929" i="2"/>
  <c r="P927" i="2"/>
  <c r="P922" i="2"/>
  <c r="P921" i="2"/>
  <c r="P920" i="2"/>
  <c r="L918" i="2"/>
  <c r="L917" i="2"/>
  <c r="L916" i="2"/>
  <c r="O913" i="2"/>
  <c r="P911" i="2"/>
  <c r="P906" i="2"/>
  <c r="P905" i="2"/>
  <c r="P904" i="2"/>
  <c r="L902" i="2"/>
  <c r="L901" i="2"/>
  <c r="L900" i="2"/>
  <c r="O897" i="2"/>
  <c r="P895" i="2"/>
  <c r="P890" i="2"/>
  <c r="P889" i="2"/>
  <c r="P888" i="2"/>
  <c r="L886" i="2"/>
  <c r="L885" i="2"/>
  <c r="L1004" i="2"/>
  <c r="L1001" i="2"/>
  <c r="L988" i="2"/>
  <c r="L987" i="2"/>
  <c r="P983" i="2"/>
  <c r="P979" i="2"/>
  <c r="L970" i="2"/>
  <c r="L969" i="2"/>
  <c r="L968" i="2"/>
  <c r="O965" i="2"/>
  <c r="P963" i="2"/>
  <c r="L954" i="2"/>
  <c r="L953" i="2"/>
  <c r="L952" i="2"/>
  <c r="O949" i="2"/>
  <c r="P947" i="2"/>
  <c r="L938" i="2"/>
  <c r="L937" i="2"/>
  <c r="L936" i="2"/>
  <c r="O933" i="2"/>
  <c r="P931" i="2"/>
  <c r="L922" i="2"/>
  <c r="L921" i="2"/>
  <c r="L920" i="2"/>
  <c r="O917" i="2"/>
  <c r="P915" i="2"/>
  <c r="L906" i="2"/>
  <c r="L905" i="2"/>
  <c r="L904" i="2"/>
  <c r="O901" i="2"/>
  <c r="P899" i="2"/>
  <c r="L890" i="2"/>
  <c r="L889" i="2"/>
  <c r="L888" i="2"/>
  <c r="O885" i="2"/>
  <c r="O1137" i="2"/>
  <c r="O1012" i="2"/>
  <c r="O1007" i="2"/>
  <c r="P1154" i="2"/>
  <c r="P1150" i="2"/>
  <c r="P1146" i="2"/>
  <c r="P1142" i="2"/>
  <c r="P1138" i="2"/>
  <c r="P1134" i="2"/>
  <c r="P1130" i="2"/>
  <c r="P1126" i="2"/>
  <c r="P1122" i="2"/>
  <c r="P1118" i="2"/>
  <c r="P1114" i="2"/>
  <c r="P1110" i="2"/>
  <c r="P1106" i="2"/>
  <c r="P1102" i="2"/>
  <c r="P1096" i="2"/>
  <c r="P1088" i="2"/>
  <c r="P1080" i="2"/>
  <c r="P1072" i="2"/>
  <c r="P1064" i="2"/>
  <c r="P1056" i="2"/>
  <c r="P1048" i="2"/>
  <c r="P1040" i="2"/>
  <c r="P1032" i="2"/>
  <c r="L1028" i="2"/>
  <c r="O1027" i="2"/>
  <c r="P1022" i="2"/>
  <c r="L1018" i="2"/>
  <c r="P1005" i="2"/>
  <c r="P1000" i="2"/>
  <c r="L996" i="2"/>
  <c r="O995" i="2"/>
  <c r="L989" i="2"/>
  <c r="P986" i="2"/>
  <c r="P984" i="2"/>
  <c r="O1129" i="2"/>
  <c r="L1100" i="2"/>
  <c r="L1092" i="2"/>
  <c r="L1084" i="2"/>
  <c r="L1076" i="2"/>
  <c r="L1068" i="2"/>
  <c r="L1060" i="2"/>
  <c r="L1052" i="2"/>
  <c r="L1044" i="2"/>
  <c r="L1036" i="2"/>
  <c r="L1016" i="2"/>
  <c r="L1006" i="2"/>
  <c r="L985" i="2"/>
  <c r="O1149" i="2"/>
  <c r="O1109" i="2"/>
  <c r="O1101" i="2"/>
  <c r="O1093" i="2"/>
  <c r="O1045" i="2"/>
  <c r="L1153" i="2"/>
  <c r="L1149" i="2"/>
  <c r="L1137" i="2"/>
  <c r="L1129" i="2"/>
  <c r="L1125" i="2"/>
  <c r="L1121" i="2"/>
  <c r="L1117" i="2"/>
  <c r="L1113" i="2"/>
  <c r="L1109" i="2"/>
  <c r="L1105" i="2"/>
  <c r="L1101" i="2"/>
  <c r="L1093" i="2"/>
  <c r="L1085" i="2"/>
  <c r="L1077" i="2"/>
  <c r="L1069" i="2"/>
  <c r="O1037" i="2"/>
  <c r="L1090" i="2"/>
  <c r="L1082" i="2"/>
  <c r="L1074" i="2"/>
  <c r="L1066" i="2"/>
  <c r="L1058" i="2"/>
  <c r="L1050" i="2"/>
  <c r="L1042" i="2"/>
  <c r="L1034" i="2"/>
  <c r="P1028" i="2"/>
  <c r="L1027" i="2"/>
  <c r="L1024" i="2"/>
  <c r="P1018" i="2"/>
  <c r="L1014" i="2"/>
  <c r="L1005" i="2"/>
  <c r="P1001" i="2"/>
  <c r="P996" i="2"/>
  <c r="L992" i="2"/>
  <c r="L975" i="2"/>
  <c r="L971" i="2"/>
  <c r="L967" i="2"/>
  <c r="L963" i="2"/>
  <c r="L959" i="2"/>
  <c r="L955" i="2"/>
  <c r="L951" i="2"/>
  <c r="L947" i="2"/>
  <c r="L943" i="2"/>
  <c r="L939" i="2"/>
  <c r="L935" i="2"/>
  <c r="L931" i="2"/>
  <c r="L927" i="2"/>
  <c r="L923" i="2"/>
  <c r="L919" i="2"/>
  <c r="L915" i="2"/>
  <c r="L911" i="2"/>
  <c r="L907" i="2"/>
  <c r="L903" i="2"/>
  <c r="L899" i="2"/>
  <c r="L895" i="2"/>
  <c r="L891" i="2"/>
  <c r="L887" i="2"/>
  <c r="O1153" i="2"/>
  <c r="P1152" i="2"/>
  <c r="P1128" i="2"/>
  <c r="P1100" i="2"/>
  <c r="P1095" i="2"/>
  <c r="P1092" i="2"/>
  <c r="P1084" i="2"/>
  <c r="P1079" i="2"/>
  <c r="P1076" i="2"/>
  <c r="P1071" i="2"/>
  <c r="P1068" i="2"/>
  <c r="P1063" i="2"/>
  <c r="P1060" i="2"/>
  <c r="P1052" i="2"/>
  <c r="P1044" i="2"/>
  <c r="P1036" i="2"/>
  <c r="P1031" i="2"/>
  <c r="P1006" i="2"/>
  <c r="P985" i="2"/>
  <c r="O1141" i="2"/>
  <c r="O1133" i="2"/>
  <c r="O1085" i="2"/>
  <c r="O1053" i="2"/>
  <c r="O988" i="2"/>
  <c r="L1141" i="2"/>
  <c r="L1133" i="2"/>
  <c r="L1096" i="2"/>
  <c r="L1088" i="2"/>
  <c r="L1040" i="2"/>
  <c r="L1022" i="2"/>
  <c r="L1000" i="2"/>
  <c r="L986" i="2"/>
  <c r="L984" i="2"/>
  <c r="O1121" i="2"/>
  <c r="O1069" i="2"/>
  <c r="O1061" i="2"/>
  <c r="L1145" i="2"/>
  <c r="L1080" i="2"/>
  <c r="L1072" i="2"/>
  <c r="L1064" i="2"/>
  <c r="L1056" i="2"/>
  <c r="L1048" i="2"/>
  <c r="L1032" i="2"/>
  <c r="O1026" i="2"/>
  <c r="P1098" i="2"/>
  <c r="P1090" i="2"/>
  <c r="P1082" i="2"/>
  <c r="P1074" i="2"/>
  <c r="P1066" i="2"/>
  <c r="P1058" i="2"/>
  <c r="P1050" i="2"/>
  <c r="P1042" i="2"/>
  <c r="P1034" i="2"/>
  <c r="P1029" i="2"/>
  <c r="P1024" i="2"/>
  <c r="P1014" i="2"/>
  <c r="P997" i="2"/>
  <c r="P992" i="2"/>
  <c r="O975" i="2"/>
  <c r="O971" i="2"/>
  <c r="O967" i="2"/>
  <c r="O963" i="2"/>
  <c r="O959" i="2"/>
  <c r="O955" i="2"/>
  <c r="O951" i="2"/>
  <c r="O947" i="2"/>
  <c r="O943" i="2"/>
  <c r="O939" i="2"/>
  <c r="O935" i="2"/>
  <c r="O931" i="2"/>
  <c r="O927" i="2"/>
  <c r="O923" i="2"/>
  <c r="O919" i="2"/>
  <c r="O915" i="2"/>
  <c r="O911" i="2"/>
  <c r="O907" i="2"/>
  <c r="O903" i="2"/>
  <c r="O899" i="2"/>
  <c r="O895" i="2"/>
  <c r="O891" i="2"/>
  <c r="O887" i="2"/>
  <c r="I1155" i="2"/>
  <c r="I1156" i="2"/>
  <c r="I1157" i="2"/>
  <c r="I1158" i="2"/>
  <c r="I1159" i="2"/>
  <c r="I1160" i="2"/>
  <c r="I1161" i="2"/>
  <c r="B10" i="2" l="1"/>
  <c r="J1155" i="2" l="1"/>
  <c r="J1156" i="2"/>
  <c r="J1157" i="2"/>
  <c r="J1158" i="2"/>
  <c r="J1159" i="2"/>
  <c r="J1160" i="2"/>
  <c r="J1161" i="2"/>
  <c r="J16" i="2" l="1"/>
  <c r="K16" i="2" s="1"/>
  <c r="L16" i="2" l="1"/>
  <c r="M16" i="2" l="1"/>
  <c r="N16" i="2"/>
  <c r="P16" i="2"/>
  <c r="O16" i="2"/>
  <c r="S16" i="2" l="1"/>
</calcChain>
</file>

<file path=xl/sharedStrings.xml><?xml version="1.0" encoding="utf-8"?>
<sst xmlns="http://schemas.openxmlformats.org/spreadsheetml/2006/main" count="27503" uniqueCount="6489">
  <si>
    <t>Short Item No</t>
  </si>
  <si>
    <t>LAMBS NAVY DARK RUM PET</t>
  </si>
  <si>
    <t>LAMBS CLASSIC WHITE RUM PET</t>
  </si>
  <si>
    <t>CROWN ROYAL DELUXE WHISKY</t>
  </si>
  <si>
    <t>POTTER'S SPECIAL OLD WHISKYPET</t>
  </si>
  <si>
    <t>JP WISERS DELUXE WHISKY</t>
  </si>
  <si>
    <t>CANADIAN FIVE STAR WHISKY PET</t>
  </si>
  <si>
    <t>CANADIAN FIVE STAR WHISKY</t>
  </si>
  <si>
    <t>ALBERTA PREMIUM RYE WHISKY</t>
  </si>
  <si>
    <t>MEAGHERS 1878 WHISKY PET</t>
  </si>
  <si>
    <t>LAMBS PALM BREEZE AMBR RUM PET</t>
  </si>
  <si>
    <t>GIBSONS FINEST RARE 12 YO WH</t>
  </si>
  <si>
    <t>CAPTAIN MORGAN FINEST DARK RUM</t>
  </si>
  <si>
    <t>BACARDI GOLD RUM PET</t>
  </si>
  <si>
    <t>BACARDI GOLD RUM</t>
  </si>
  <si>
    <t>ALBERTA PURE VODKA PET</t>
  </si>
  <si>
    <t>NEWFOUNDLAND SCREECH RUM</t>
  </si>
  <si>
    <t>CANADIAN 83 WHISKY PET</t>
  </si>
  <si>
    <t>CANADIAN 83 WHISKY</t>
  </si>
  <si>
    <t>CAPTAIN MORGAN WT LABEL RUM</t>
  </si>
  <si>
    <t>SEAGRAMS V O WHISKY</t>
  </si>
  <si>
    <t>LAMBS PALM BREEZE AMBER RUM</t>
  </si>
  <si>
    <t>ALBERTA SPRINGS VINTAGE RYE WH</t>
  </si>
  <si>
    <t>GORDONS LONDON DRY GIN</t>
  </si>
  <si>
    <t>SMIRNOFF RED LABEL #21 VODKA</t>
  </si>
  <si>
    <t>BACARDI SUPERIOR WHITE RUM</t>
  </si>
  <si>
    <t>SMIRNOFF RED LABEL #21 VOD PET</t>
  </si>
  <si>
    <t>WALKERS SPECIAL OLD WHISKY PET</t>
  </si>
  <si>
    <t>BACARDI SUPERIOR WHITE RUM PET</t>
  </si>
  <si>
    <t>CAPTAIN MORGAN DELUXE DARK RUM</t>
  </si>
  <si>
    <t>JP WISERS SPECIAL BLEND WHISKY</t>
  </si>
  <si>
    <t>RON CARIOCA WHITE RUM PET</t>
  </si>
  <si>
    <t>CAPTAIN MORGAN FINE DK RUM PET</t>
  </si>
  <si>
    <t>BAILEYS ORIG IRISH CREAM LIQ</t>
  </si>
  <si>
    <t>SAMALENS BAS VSOP ARMAGNAC</t>
  </si>
  <si>
    <t>GORDONS LONDON DRY GIN PET</t>
  </si>
  <si>
    <t>BACARDI BLACK RUM</t>
  </si>
  <si>
    <t>CAPTAIN MORGAN WT LBL RUM PET</t>
  </si>
  <si>
    <t>DRAMBUIE SCOTCH LIQUEUR</t>
  </si>
  <si>
    <t>POTTER'S VODKA PET</t>
  </si>
  <si>
    <t>SMIRNOFF BLUE LABEL #57 VODKA</t>
  </si>
  <si>
    <t>GIBSONS FINE STERL EDITION WH</t>
  </si>
  <si>
    <t>UNDERBERG HERB DIGEST LIQUEUR</t>
  </si>
  <si>
    <t>WARNINKS ADVOCAAT LIQUOR</t>
  </si>
  <si>
    <t>CROWN ROYAL GIFT BOX ***</t>
  </si>
  <si>
    <t>CAMPARI APERITIVO LIQUEUR</t>
  </si>
  <si>
    <t>CROWN ROYAL LIMITED EDITION WH</t>
  </si>
  <si>
    <t>GILBEYS LEMON GIN COLLINS</t>
  </si>
  <si>
    <t>CROWN ROYAL RESERVE WHISKY</t>
  </si>
  <si>
    <t>PIMM'S NUMBER 1 CUP LIQUEUR</t>
  </si>
  <si>
    <t>SEAGRAMS V O WHISKY ADD ON</t>
  </si>
  <si>
    <t>CAPTAIN MORGAN DARK RUM ADD ON</t>
  </si>
  <si>
    <t>CANADIAN ICEBERG VODKA</t>
  </si>
  <si>
    <t>MALIBU TROP COCONUT RUM LIQ</t>
  </si>
  <si>
    <t>JP WISERS SPEC BLEND WH ADD ON</t>
  </si>
  <si>
    <t>CAPTAIN MORGAN SPICED RUM</t>
  </si>
  <si>
    <t>LAMBS PALMBREEZE AMB RUM ADDON</t>
  </si>
  <si>
    <t>GIBSONS FINE VENERABLE 18YO WH</t>
  </si>
  <si>
    <t>LAMBS CLASSIC WT RUM PET ADDON</t>
  </si>
  <si>
    <t>SMIRNOFF VANILLA VODKA</t>
  </si>
  <si>
    <t>FORTY CREEK BARREL SEL WHISKY</t>
  </si>
  <si>
    <t>BERINGER M&amp;V PIGR</t>
  </si>
  <si>
    <t>SHERIDAN'S ORIGINAL COFFEE LIQ</t>
  </si>
  <si>
    <t>SMIRNOFF RASPBERRY VODKA</t>
  </si>
  <si>
    <t>SMIRNOFF RASP TWIST VODKA</t>
  </si>
  <si>
    <t>SMIRNOFF GREEN APPLE TWIST VOD</t>
  </si>
  <si>
    <t>CAPTAIN MORGAN GOLD RUM ADD ON</t>
  </si>
  <si>
    <t>CITRA MONTE D'ABRUZZO DOC</t>
  </si>
  <si>
    <t>BRIGHTS 74 APERA</t>
  </si>
  <si>
    <t>CALONA ROYAL RED</t>
  </si>
  <si>
    <t>MARTINI ROSSI EX DRY VERMOUTH</t>
  </si>
  <si>
    <t>MARTINI ROSSI ASTI DOLCE DOCG</t>
  </si>
  <si>
    <t>GEKKEIKAN SAKE</t>
  </si>
  <si>
    <t>TAYLOR FLAD TAWNY 20 YO PORT</t>
  </si>
  <si>
    <t>MANISCHEWITZ BLACKBERRY KOSHER</t>
  </si>
  <si>
    <t>PASQUA SOAVE LETTERE DOC</t>
  </si>
  <si>
    <t>GEKKEIKAN SAKE CASK</t>
  </si>
  <si>
    <t>SEGURA VIUDAS BRUT RES CAVA</t>
  </si>
  <si>
    <t>BOLLINGER GRAND ANNEE</t>
  </si>
  <si>
    <t>BRIGHTS 74 TAWNY</t>
  </si>
  <si>
    <t>HENKELL TROCKEN MAG</t>
  </si>
  <si>
    <t>LONDON WESTMINSTER APERA PET</t>
  </si>
  <si>
    <t>CINZANO ROSSO VERMOUTH</t>
  </si>
  <si>
    <t>GEKKEIKAN PLUM WINE</t>
  </si>
  <si>
    <t>TAYLOR FLADGATE LBV PORT</t>
  </si>
  <si>
    <t>LONDON XXX APERA</t>
  </si>
  <si>
    <t>CALONA ROYAL WHITE</t>
  </si>
  <si>
    <t>MANISCHEWITZ CONCORD KOSHER</t>
  </si>
  <si>
    <t>TAYLOR FLAD TAWNY 10 YO PORT</t>
  </si>
  <si>
    <t>ANDRES BABY CANADIAN SPARKLING</t>
  </si>
  <si>
    <t>DANGLADE ST EMILION AC</t>
  </si>
  <si>
    <t>HENKELL TROCKEN</t>
  </si>
  <si>
    <t>CITRA TREBBIANO D'ABRUZZO DOC</t>
  </si>
  <si>
    <t>HENKELL TROCKEN PIC 3/200</t>
  </si>
  <si>
    <t>CARLO ROSSI RED</t>
  </si>
  <si>
    <t>CARLO ROSSI WHITE</t>
  </si>
  <si>
    <t>KOURTAKIS MAVRO OF PATRAS AOC</t>
  </si>
  <si>
    <t>MUMM CORDON ROUGE BRUT</t>
  </si>
  <si>
    <t>MUMM CARTE CLASSIQUE EXTRA DRY</t>
  </si>
  <si>
    <t>OKANAGAN CELLARS 35 APERA PET</t>
  </si>
  <si>
    <t>SAWMILL CREEK CHARDONNAY</t>
  </si>
  <si>
    <t>SAWMILL CREEK BAR SEL SAUV BL</t>
  </si>
  <si>
    <t>DUBOEUF BEAUJOLAIS VILLAGES AC</t>
  </si>
  <si>
    <t>J LOHR 7 OAKS CAB SAUVIGNON</t>
  </si>
  <si>
    <t>SANTA RITA RESERVA CAB SAUV</t>
  </si>
  <si>
    <t>CARLO ROSSI BLUSH</t>
  </si>
  <si>
    <t>BOUTARI KRETIKOS VDP</t>
  </si>
  <si>
    <t>BERINGER M&amp;V WHZIN</t>
  </si>
  <si>
    <t>MASI BONACOSTA VALP CL DOC</t>
  </si>
  <si>
    <t>SAWMILL CREEK BAR SEL RED CASK</t>
  </si>
  <si>
    <t>SAWMILL CREEK BAR SEL WT CASK</t>
  </si>
  <si>
    <t>SAWMILL CREEK CHARDONNAY CASK</t>
  </si>
  <si>
    <t>SAWMILL CREEK MERLOT CASK</t>
  </si>
  <si>
    <t>SAWMILL CREEK MERLOT</t>
  </si>
  <si>
    <t>PIPER HEIDSIECK CUVEE BRUT</t>
  </si>
  <si>
    <t>BOLLINGER SPECIAL CUVEE BRUT</t>
  </si>
  <si>
    <t>ROBERT MONDAVI PRIV SEL CAB</t>
  </si>
  <si>
    <t>PASQUA DI PUGLIA SANG IGT</t>
  </si>
  <si>
    <t>MOET &amp; CHANDON IMP BRUT CHAMP</t>
  </si>
  <si>
    <t>HAKUTSURU DRAFT SAKE</t>
  </si>
  <si>
    <t>ARBOR MIST EXOTIC FRUIT WT ZIN</t>
  </si>
  <si>
    <t>ARBOR MIST STRAWBERRY WT ZIN</t>
  </si>
  <si>
    <t>MOET &amp; CHANDON NECTAR IMP CHAM</t>
  </si>
  <si>
    <t>MASI MODELLO DELLE VENEZIE RED</t>
  </si>
  <si>
    <t>J LOHR LOS OSOS MERLOT</t>
  </si>
  <si>
    <t>SEGURA VIUDAS RES HEREDAD BRUT</t>
  </si>
  <si>
    <t>KITTLING RIDGE ICEWINE/BRANDY</t>
  </si>
  <si>
    <t>PELLER FAMILY VIN MERL CASK</t>
  </si>
  <si>
    <t>PELLER FAMILY VIN CAB/MERL</t>
  </si>
  <si>
    <t>PELLER FAMILY VIN CAB/ME CSK</t>
  </si>
  <si>
    <t>SEGHESIO SONOMA ZINFANDEL</t>
  </si>
  <si>
    <t>RAVENSWOOD LODI OLD VINES ZIN</t>
  </si>
  <si>
    <t>CODORNIU CLASICO BRUT</t>
  </si>
  <si>
    <t>PELEE ISLAND SEMI SWEET MERLOT</t>
  </si>
  <si>
    <t>MASI MODELLO DELLE VENEZIE BIA</t>
  </si>
  <si>
    <t>PELLER FAMILY VIN CHARD CASK</t>
  </si>
  <si>
    <t>GROWERS PEACH CIDER 2L PET</t>
  </si>
  <si>
    <t>GROWERS RASP CIDER 2L PET</t>
  </si>
  <si>
    <t>GROWERS ORCH BRY CIDER 2L PET</t>
  </si>
  <si>
    <t>MOLSON DRY 6/355 C</t>
  </si>
  <si>
    <t>MOLSON DRY 24/355 C</t>
  </si>
  <si>
    <t>MOLSON DRY 15/355 C</t>
  </si>
  <si>
    <t>LABATT BLUE 15/355 C</t>
  </si>
  <si>
    <t>LABATT BLUE 6/355 C</t>
  </si>
  <si>
    <t>LABATT BLUE 24/355 C</t>
  </si>
  <si>
    <t>SLEEMAN CREAM ALE 12/341 B</t>
  </si>
  <si>
    <t>LABATT LITE 15/355 C</t>
  </si>
  <si>
    <t>LABATT LITE 24/355 C</t>
  </si>
  <si>
    <t>MOLSON DRY 12/341 B</t>
  </si>
  <si>
    <t>MOOSEHEAD LAGER 12/341 B</t>
  </si>
  <si>
    <t>MOOSEHEAD LAGER 24/341 B</t>
  </si>
  <si>
    <t>MOOSEHEAD LIGHT 24/341 B</t>
  </si>
  <si>
    <t>LABATT BLUE 12/341 B</t>
  </si>
  <si>
    <t>LABATT 50 ALE 12/341B</t>
  </si>
  <si>
    <t>LABATT LITE 12/341 B</t>
  </si>
  <si>
    <t>LABATT BLUE 24/341 B</t>
  </si>
  <si>
    <t>LABATT LITE 24/341 B</t>
  </si>
  <si>
    <t>SLEEMAN HONEY BROWN LG 12/341B</t>
  </si>
  <si>
    <t>SLEEMAN HONEY BROWN LG 6/341 B</t>
  </si>
  <si>
    <t>DE BORTOLI TAWNY 8 YO</t>
  </si>
  <si>
    <t>KAMORA COFFEE LIQUOR</t>
  </si>
  <si>
    <t>PELLER FAMILY VIN SAUV BL CASK</t>
  </si>
  <si>
    <t>CONO SUR CAR/CAB SAUV/SYR ORG</t>
  </si>
  <si>
    <t>PELLER FAMILY VIN DRY RED CASK</t>
  </si>
  <si>
    <t>PELLER FAMILY VIN DRY WHT CASK</t>
  </si>
  <si>
    <t>GEKKEIKAN BLACK &amp; GOLD SAKE</t>
  </si>
  <si>
    <t>SPERONE FINE DRY MARSALA</t>
  </si>
  <si>
    <t>TAYLOR FLAD TAWNY 30 YO PORT</t>
  </si>
  <si>
    <t>SLEEMAN ORIGINAL DR 12/341 B</t>
  </si>
  <si>
    <t>PELLER FAMILY VIN SHZ CASK</t>
  </si>
  <si>
    <t>PELLER FAMILY VIN PIGR CASK</t>
  </si>
  <si>
    <t>PELLER FAMILY VIN PINOT GRIG</t>
  </si>
  <si>
    <t>PELLER FAMILY VIN SHIRAZ</t>
  </si>
  <si>
    <t>PELLER FAMILY VIN CHARDONNAY</t>
  </si>
  <si>
    <t>SMIRNOFF CHERRY VODKA</t>
  </si>
  <si>
    <t>SLEEMAN HONEY BROWN LG 12/355C</t>
  </si>
  <si>
    <t>MOOSEHEAD LAGER 473 C</t>
  </si>
  <si>
    <t>NAKED GRAPE UNOAKED SHIRAZ</t>
  </si>
  <si>
    <t>CAPTAIN MORGAN WHT SPICED RUM</t>
  </si>
  <si>
    <t>JP CHENET MERLOT VDP CASK</t>
  </si>
  <si>
    <t>CAPTAIN MORGAN SPICED RUM PET</t>
  </si>
  <si>
    <t>CROWN ROYAL DELUXE WHISKY PET</t>
  </si>
  <si>
    <t>SMIRNOFF LIME VODKA</t>
  </si>
  <si>
    <t>HAKUTSURU SAKE</t>
  </si>
  <si>
    <t>JACKSON TRIGGS MERLOT CASK</t>
  </si>
  <si>
    <t>FORTY CREEK BARREL SEL WH PET</t>
  </si>
  <si>
    <t>SMIRNOFF BLUEBERRY VODKA</t>
  </si>
  <si>
    <t>MOOSEHEAD LAGER 15/355C</t>
  </si>
  <si>
    <t>BERINGER M&amp;V CHARD</t>
  </si>
  <si>
    <t>BERINGER M&amp;V CAB</t>
  </si>
  <si>
    <t>DEL BOSQUE CAB SAUVIGNON RSV</t>
  </si>
  <si>
    <t>NAKED GRAPE UNOAKED SHIRAZCASK</t>
  </si>
  <si>
    <t>NAKED GRAPE UNOAKED PIGR CASK</t>
  </si>
  <si>
    <t>MOLSON DRY 710 C</t>
  </si>
  <si>
    <t>MALIBU TROP COC RUM LIQ ADD ON</t>
  </si>
  <si>
    <t>HENKELL ROSE</t>
  </si>
  <si>
    <t>BREE RIESLING PFALZ QBA</t>
  </si>
  <si>
    <t>MOET &amp; CHANDON ROSE IMP CHAMP</t>
  </si>
  <si>
    <t>TAYLOR FLADGATE V2007 PORT</t>
  </si>
  <si>
    <t>CROWN ROYAL BLACK WHISKY</t>
  </si>
  <si>
    <t>SAWMILL CREEK SAUV BLANC CASK</t>
  </si>
  <si>
    <t>JP WISERS 18 YEAR OLD CDN WH</t>
  </si>
  <si>
    <t>TRAPICHE SGLVNYD MALB MIX3/750</t>
  </si>
  <si>
    <t>SAWMILL CREEK DRY WHITE CASK</t>
  </si>
  <si>
    <t>SAWMILL CREEK DRY RED CASK</t>
  </si>
  <si>
    <t>SAWMILL CREEK CAB SAUV CASK</t>
  </si>
  <si>
    <t>BOUTARI MOSCHOFILERO</t>
  </si>
  <si>
    <t>LABATT EXTRA DRY 15/355C</t>
  </si>
  <si>
    <t>LABATT BLUE 8/355 C</t>
  </si>
  <si>
    <t>LABATT LITE 8/355 C</t>
  </si>
  <si>
    <t>SLEEMAN HONEY BROWN LG 15/355C</t>
  </si>
  <si>
    <t>FORTY CREEK BARREL SEL WHADDON</t>
  </si>
  <si>
    <t>FORTY CREEK BAR SEL WH ADD ON</t>
  </si>
  <si>
    <t>SAWMILL CREEK PIGR CASK</t>
  </si>
  <si>
    <t>CAPTAIN MORGAN GOLD RUM</t>
  </si>
  <si>
    <t>FONSECA GUIMARAENS V2009 PORT</t>
  </si>
  <si>
    <t>CROFT FINE TAWNY PORT</t>
  </si>
  <si>
    <t>POL ROGER BRUT RES</t>
  </si>
  <si>
    <t>POL ROGER BL DE BL RES CHAMP</t>
  </si>
  <si>
    <t>SLEEMAN ORIGINAL DR 18/355 C</t>
  </si>
  <si>
    <t>UNIBROUE SUMMER COLL 12/341B</t>
  </si>
  <si>
    <t>CAPTAIN MORG WT LAB RUM ADD ON</t>
  </si>
  <si>
    <t>CROWN ROYAL MAPLE WHISKY</t>
  </si>
  <si>
    <t>GIBSONS FINE RARE 12 WH ADD ON</t>
  </si>
  <si>
    <t>PELLER FAMILY VIN ROSE CASK</t>
  </si>
  <si>
    <t>HENKELL ROSE PICCOLO 3/200</t>
  </si>
  <si>
    <t>GIBSONS FINEST 12 YO WH ADD ON</t>
  </si>
  <si>
    <t>MALIBU BLACK RUM LIQUEUR ADDON</t>
  </si>
  <si>
    <t>BODACIOUS SMOOTH RED</t>
  </si>
  <si>
    <t>ARBOR MIST PINK RASP MOSCATO</t>
  </si>
  <si>
    <t>JP WISERS DELUXE WHISKY ADD ON</t>
  </si>
  <si>
    <t>VILLA CONCHI CAVA BRUT SEL DO</t>
  </si>
  <si>
    <t>BODACIOUS SMOOTH WHITE</t>
  </si>
  <si>
    <t>LAMBS BLACK SHEEP SP RUM ADDON</t>
  </si>
  <si>
    <t>LAKE SONOMA WINERY CAB</t>
  </si>
  <si>
    <t>BLACK CELLAR BLEND13 MALB/MER</t>
  </si>
  <si>
    <t>BLACK CELLAR BLEND 19 SHZ/CAB</t>
  </si>
  <si>
    <t>BLACK CELLAR BLEND11 PIGR</t>
  </si>
  <si>
    <t>SLEEMAN ORIGINAL DR 8/355 C</t>
  </si>
  <si>
    <t>ARBOR MIST PEACH MOSCATO</t>
  </si>
  <si>
    <t>VEUVE CLICQUOT PONSARDIN CHAMP</t>
  </si>
  <si>
    <t>KIM CRAWFORD SOUTH ISLAND PINO</t>
  </si>
  <si>
    <t>BLACK CELLAR BLEND 9 CAB SAUV</t>
  </si>
  <si>
    <t>BODACIOUS SMOOTH RED CASK</t>
  </si>
  <si>
    <t>BODACIOUS SMOOTH WHITE CASK</t>
  </si>
  <si>
    <t>LABATT BLUE 740 C</t>
  </si>
  <si>
    <t>LABATT EXTRA DRY 740 C</t>
  </si>
  <si>
    <t>FORTY CREEK SPIKE HONEY WHISKY</t>
  </si>
  <si>
    <t>LABATT 50 ALE 473C</t>
  </si>
  <si>
    <t>CROWN ROYAL APPLE WHISKY</t>
  </si>
  <si>
    <t>LABATT BLUE DRY 740C</t>
  </si>
  <si>
    <t>POLAR ICE 90 NORTH VODKA ADDON</t>
  </si>
  <si>
    <t>LOLEA NO1 RED SANGRIA</t>
  </si>
  <si>
    <t>RUFFINO PROSECCO DOC</t>
  </si>
  <si>
    <t>CROWN ROYAL NORTH HARV RYE WH</t>
  </si>
  <si>
    <t>CROWN ROYAL XO CANADIAN WHISKY</t>
  </si>
  <si>
    <t>FORTY CREEK CREAM LIQ ADD ON</t>
  </si>
  <si>
    <t>BODACIOUS SHIRAZ</t>
  </si>
  <si>
    <t>BODACIOUS PINOT GRIGIO</t>
  </si>
  <si>
    <t>BLACK CELLAR PIGR CASK</t>
  </si>
  <si>
    <t>BLACK CELLAR B 13 MALB/MERCASK</t>
  </si>
  <si>
    <t>FORTY CREEK SPIKE HON WH ADDON</t>
  </si>
  <si>
    <t>CAPTAIN MORG CARIB PNAPPLE RUM</t>
  </si>
  <si>
    <t>CAPTAIN MORG CARIB COCONUT RUM</t>
  </si>
  <si>
    <t>LAMBS SPICED RUM</t>
  </si>
  <si>
    <t>SLEEMAN ORIGINAL DR 24/355 C</t>
  </si>
  <si>
    <t>CROWN ROYAL VANILLA WHISKY</t>
  </si>
  <si>
    <t>JP WISERS VANILLA WHISKY</t>
  </si>
  <si>
    <t>GREAT WESTERN RADLER 12/355 C</t>
  </si>
  <si>
    <t>MOLSON DRY 8/355C</t>
  </si>
  <si>
    <t>LAMBS SPICED RUM ADD ON</t>
  </si>
  <si>
    <t>LAVAU GIGONDAS ROUGE AOC</t>
  </si>
  <si>
    <t>GIBSONS FINEST BOLD 8 YO WH</t>
  </si>
  <si>
    <t>MOOSEHEAD RADLER 12/355 C</t>
  </si>
  <si>
    <t>CAPTAIN MORG PNAPPLE RUM ADDON</t>
  </si>
  <si>
    <t>CAPTAIN MORG COCONUT RUM ADDON</t>
  </si>
  <si>
    <t>VILLA CONCHI CAVA BRUT ROSE DO</t>
  </si>
  <si>
    <t>BLACK CELLAR B 19 SHZ/CAB CASK</t>
  </si>
  <si>
    <t>JP WISERS HOPPED WHISKY ADD ON</t>
  </si>
  <si>
    <t>BODACIOUS CABERNET SAUVIGNON</t>
  </si>
  <si>
    <t>TWIST OF FATE PIGR/CHARD</t>
  </si>
  <si>
    <t>TWIST OF FATE MALBEC/MERLOT</t>
  </si>
  <si>
    <t>JP WISERS APPLE WHISKY</t>
  </si>
  <si>
    <t>SHRUGGING DOCTOR UPPSALA MEAD</t>
  </si>
  <si>
    <t>LAVAU COTES RHONE VILLAGE AOC</t>
  </si>
  <si>
    <t>FORTY CREEK B SEL WH PET ADDON</t>
  </si>
  <si>
    <t>SMIRNF RD LAB#21 VOD PET ADDON</t>
  </si>
  <si>
    <t>RONDIAZ SPICED BLK CHERRY RUM</t>
  </si>
  <si>
    <t>NAKED GRAPE PINOT GRIGIO CASK</t>
  </si>
  <si>
    <t>NAKED GRAPE SHIRAZ CASK</t>
  </si>
  <si>
    <t>SHRUGGING DOCTOR CRANBERRYWINE</t>
  </si>
  <si>
    <t>SHRUGGING DOCTOR APP CID 750B</t>
  </si>
  <si>
    <t>JP WISERS APPLE WHISKY ADDON</t>
  </si>
  <si>
    <t>SMIRNOFF SOURCED ORNGVOD ADDON</t>
  </si>
  <si>
    <t>JP WISERS TRIPLE BARREL RYE WH</t>
  </si>
  <si>
    <t>COPPER POT RESERVE WH ADD ON</t>
  </si>
  <si>
    <t>SMIRNOFF SOURCEDGRPFR VODADDON</t>
  </si>
  <si>
    <t>CAPTAIN MORGAN WT SPCRUM ADDON</t>
  </si>
  <si>
    <t>SMIRNOFF SOURCED CRAN APPADDON</t>
  </si>
  <si>
    <t>JP WISERS TRI BAR RYE WHADD ON</t>
  </si>
  <si>
    <t>CROWN ROYAL VANILLA WH ADDON</t>
  </si>
  <si>
    <t>SANTA MARGH SPARK RS VS BRUT</t>
  </si>
  <si>
    <t>MOOSEHEAD RADLER 473C</t>
  </si>
  <si>
    <t>BODACIOUS PINOT GRIGIO CASK</t>
  </si>
  <si>
    <t>SAWMILL CREEK ROSE CASK</t>
  </si>
  <si>
    <t>GREAT WESTERN RADLER 473C</t>
  </si>
  <si>
    <t>MALIBU LIME RUM LIQ ADDON</t>
  </si>
  <si>
    <t>LAMBS PALM BRZ AMBRUMPET ADDON</t>
  </si>
  <si>
    <t>VILLA CONCHI CAVA BRUT RESERVA</t>
  </si>
  <si>
    <t>BODACIOUS DARK</t>
  </si>
  <si>
    <t>BODACIOUS BOURB BAR AGD RD BLD</t>
  </si>
  <si>
    <t>BODACIOUS MOSCATO</t>
  </si>
  <si>
    <t>BLACK CELLAR BLEND 9 CAB CASK</t>
  </si>
  <si>
    <t>XOXO PINOT GRIGIO LIGHT</t>
  </si>
  <si>
    <t>BLK CELLAR BLD5 WH OAK SHZ/CAB</t>
  </si>
  <si>
    <t>Size</t>
  </si>
  <si>
    <t>Sku</t>
  </si>
  <si>
    <t>Tier 1</t>
  </si>
  <si>
    <t>Tier 1-3</t>
  </si>
  <si>
    <t>RBA</t>
  </si>
  <si>
    <t>Footprint</t>
  </si>
  <si>
    <t>Submitted by:</t>
  </si>
  <si>
    <t>Manitoba Rep:</t>
  </si>
  <si>
    <t>Shelf Talker</t>
  </si>
  <si>
    <t>Neck Tag</t>
  </si>
  <si>
    <t>LTO</t>
  </si>
  <si>
    <t>Hot Buy</t>
  </si>
  <si>
    <t>Value_Add</t>
  </si>
  <si>
    <t>Shopping Cart Ad</t>
  </si>
  <si>
    <t>ALTO_BEVERAGE_GROUP</t>
  </si>
  <si>
    <t>ANDRE_DENIS_ENTERPRISES</t>
  </si>
  <si>
    <t>ANDREW_PELLER_LIMITED</t>
  </si>
  <si>
    <t>AQUA_VITAE</t>
  </si>
  <si>
    <t>ARMAGNAC_SAMALENS</t>
  </si>
  <si>
    <t>BARN_HAMMER_BREWING_COMPANY</t>
  </si>
  <si>
    <t>BEAM_SUNTORY</t>
  </si>
  <si>
    <t>BKG_DISTRIBUTORS</t>
  </si>
  <si>
    <t>BLEND_IMPORTS</t>
  </si>
  <si>
    <t>CAPITAL_K_DISTILLERY_INC</t>
  </si>
  <si>
    <t>CASTEL_FRERES</t>
  </si>
  <si>
    <t>CELLAR_STOCK_IMPORTERS_INC</t>
  </si>
  <si>
    <t>COBEES_ENTERPRISE_LTD</t>
  </si>
  <si>
    <t>CORBY_SPIRIT_AND_WINE_LIMITED</t>
  </si>
  <si>
    <t>CRUSH_IMPORTS</t>
  </si>
  <si>
    <t>CULIN_IMPORTERS</t>
  </si>
  <si>
    <t>EAST_INDIA_CO</t>
  </si>
  <si>
    <t>ECLECTIC_BEVERAGES</t>
  </si>
  <si>
    <t>ENOTECA_BACCO</t>
  </si>
  <si>
    <t>FARMERY_ESTATE_BREWERY</t>
  </si>
  <si>
    <t>FORTY_CREEK_DISTILLERY</t>
  </si>
  <si>
    <t>HALF_PINTS_BREWING_COMPANY_LTD</t>
  </si>
  <si>
    <t>HILL_STREET_BEVERAGE_COMPANY</t>
  </si>
  <si>
    <t>ICON_FINE_WINE_AND_SPIRITS</t>
  </si>
  <si>
    <t>INTERNATIONAL_CELLARS</t>
  </si>
  <si>
    <t>LABATT_BREWING_COMPANY_LIMITED</t>
  </si>
  <si>
    <t>LAKE_OF_THE_WOODS_BREWING_COMPANY</t>
  </si>
  <si>
    <t>LIBERTY_SPECIALTY_IMPORTS</t>
  </si>
  <si>
    <t>LITTLE_BROWN_JUG_BREWING_COMPANY</t>
  </si>
  <si>
    <t>LUMAR_AGENCY</t>
  </si>
  <si>
    <t>MAGNOTTA_BREWERY</t>
  </si>
  <si>
    <t>MAISON_RIVIERE</t>
  </si>
  <si>
    <t>MANDI_INTERNATIONAL</t>
  </si>
  <si>
    <t>MCCLELLAND_PREMIUM_IMPORTS</t>
  </si>
  <si>
    <t>MINHAS_CREEK_BREWING_COMPANY</t>
  </si>
  <si>
    <t>MOLSON_BREWERIES</t>
  </si>
  <si>
    <t>NONSUCH_BREWING_CO</t>
  </si>
  <si>
    <t>OCTOBER_BREWING_LTD</t>
  </si>
  <si>
    <t>ONE_GREAT_CITY_BREWING_COMPANY_LTD</t>
  </si>
  <si>
    <t>OXUS_BREWING</t>
  </si>
  <si>
    <t>PACIFIC_WINE_AND_SPIRITS</t>
  </si>
  <si>
    <t>PETER_MIELZYNSKI_AGENCIES_CANADA_LTD</t>
  </si>
  <si>
    <t>PRESTIGE_BEVERAGE_GROUP_CANADA</t>
  </si>
  <si>
    <t>PROXIMO_SPIRITS_CANADA_INC</t>
  </si>
  <si>
    <t>QINGHUA_INTERNATIONAL_TRADE</t>
  </si>
  <si>
    <t>RENAISSANCE_WINE_MERCHANTS</t>
  </si>
  <si>
    <t>ROUST_CANADA</t>
  </si>
  <si>
    <t>ROYAL_TOKAJI_BORASZATI_KFT</t>
  </si>
  <si>
    <t>SIMPLICITY_WINES_CANADA</t>
  </si>
  <si>
    <t>TRANS_CANADA_BREWING</t>
  </si>
  <si>
    <t>TWO_WOLVES_BREWING_INC</t>
  </si>
  <si>
    <t>UNIVINS_AND_SPIRITS_CANADA_INC</t>
  </si>
  <si>
    <t>UNTAPPED_TRADING_INC</t>
  </si>
  <si>
    <t>WOOREE_TRADING_LTD</t>
  </si>
  <si>
    <t>WORLD_WINE_SYNERGY_INC</t>
  </si>
  <si>
    <t>Z_G_M</t>
  </si>
  <si>
    <t>_204_SPIRITS_INC</t>
  </si>
  <si>
    <t>_49TH_PARALLEL_GROUP_INC</t>
  </si>
  <si>
    <t>Tier 1-4</t>
  </si>
  <si>
    <t>DEAD_HORSE_CIDER_COMPANY</t>
  </si>
  <si>
    <t>DISTRIBUTION_MISSUM_INC</t>
  </si>
  <si>
    <t>EBB_VIN_LTD</t>
  </si>
  <si>
    <t>MALINDA_DISTRIBUTORS</t>
  </si>
  <si>
    <t>PRIVUS_BRANDS</t>
  </si>
  <si>
    <t>PELLER FAMILY VIN SAUV BLANC</t>
  </si>
  <si>
    <t>PELLER FAMILY VIN WHITE CASK</t>
  </si>
  <si>
    <t>PELLER FAMILY VIN RED CASK</t>
  </si>
  <si>
    <t>19 CRIMES BANISHED RED BLD</t>
  </si>
  <si>
    <t>LINDEMANS CHARDONNAY CAN</t>
  </si>
  <si>
    <t>BOLLA PROSECCO EXTRA DRY DOC</t>
  </si>
  <si>
    <t>LINDEMANS SHIRAZ CAN</t>
  </si>
  <si>
    <t>LINDEMANS PINOT GRIGIO CAN</t>
  </si>
  <si>
    <t>BACARDI SUPERIOR WHITE R ADDON</t>
  </si>
  <si>
    <t>ARMAND DE BRIGNAC BRTGLD CHAMP</t>
  </si>
  <si>
    <t>XOXO SPARKLING PIGR/CHARDONNAY</t>
  </si>
  <si>
    <t>% or $ Discount indicated</t>
  </si>
  <si>
    <t>Missing Field</t>
  </si>
  <si>
    <t>Incorrect Spirit %</t>
  </si>
  <si>
    <t>HOT BUY</t>
  </si>
  <si>
    <t>HOT BUY % too low</t>
  </si>
  <si>
    <t>Incorrect non-spirit %</t>
  </si>
  <si>
    <t>Meets Requirements?</t>
  </si>
  <si>
    <t>PATENT_5</t>
  </si>
  <si>
    <t>FORTY CREEK CREAM LIQUEUR</t>
  </si>
  <si>
    <t>CROWN R NORTH HARV RYE ADDON</t>
  </si>
  <si>
    <t>SMIRNOFF RED LBLVOD PET ADD ON</t>
  </si>
  <si>
    <t>CANADIAN ICEBERG VOD ADD ON</t>
  </si>
  <si>
    <t>CROWN ROYAL APPLE WHISKY ADDON</t>
  </si>
  <si>
    <t>YES WAY ROSE BUBBLES</t>
  </si>
  <si>
    <t>GRAND_RIVER_BREWING</t>
  </si>
  <si>
    <t>Spirits</t>
  </si>
  <si>
    <t>Wine</t>
  </si>
  <si>
    <t>Beer</t>
  </si>
  <si>
    <t>Refreshment Beverage</t>
  </si>
  <si>
    <t>AUTHENTIC_SEACOAST_DISTILLING_COMPANY</t>
  </si>
  <si>
    <t>LANDMARK_SELECTIONS</t>
  </si>
  <si>
    <t>TWIST_LP</t>
  </si>
  <si>
    <t>Item Category</t>
  </si>
  <si>
    <t>LE MESNIL BRUT BL DE BL CHAMP</t>
  </si>
  <si>
    <t>ALEGRIA_FOOD_AND_DRINKS</t>
  </si>
  <si>
    <t>FLUID_ASSETS</t>
  </si>
  <si>
    <t>ONYX_BEVERAGE_GROUP_INC</t>
  </si>
  <si>
    <t>SOCIETE_DES_ALCOOLS_DU_QUEBEC</t>
  </si>
  <si>
    <t>STERLING_BEVERAGES</t>
  </si>
  <si>
    <t>STONE_ANGEL_BREWING</t>
  </si>
  <si>
    <t>SUMMIT_FINE_WINES</t>
  </si>
  <si>
    <t>TANTALUS_INDUSTRIES_INC</t>
  </si>
  <si>
    <t>THE_DELF_GROUP</t>
  </si>
  <si>
    <t>TIMELY_LIBATIONS</t>
  </si>
  <si>
    <t>TORQUE_BREWING</t>
  </si>
  <si>
    <t>TRAJECTORY_BEVERAGE_PARTNERS</t>
  </si>
  <si>
    <t>PELLER FAMILY VIN CAB SAUV</t>
  </si>
  <si>
    <t>XOXO PINOT GRIGIO/CHARD CASK</t>
  </si>
  <si>
    <t>DOW'S VINTAGE 2017 PORT</t>
  </si>
  <si>
    <t>Product_Spotlight</t>
  </si>
  <si>
    <t>Price</t>
  </si>
  <si>
    <t>BEE_BOYZZ_WINERY_AND_MEADERY</t>
  </si>
  <si>
    <t>SOOKRAMS_BREWING_CO</t>
  </si>
  <si>
    <t>AUTHENTIC_WINE_AND_SPIRITS_MERCHANTS</t>
  </si>
  <si>
    <t>BLUE_NOTE_WINE_AND_SPIRITS_INC</t>
  </si>
  <si>
    <t>BRAZEN_HALL_KITCHEN_AND_BREWERY</t>
  </si>
  <si>
    <t>DARK_HORSE_WINE_AND_SPIRITS</t>
  </si>
  <si>
    <t>DECANTER_WINE_AND_SPIRITS</t>
  </si>
  <si>
    <t>ESCALADE_WINE_AND_SPIRITS_INC</t>
  </si>
  <si>
    <t>ILLANA_FRANCISCO_MANITOBA_LIQ_AND_SPIRITS</t>
  </si>
  <si>
    <t>MARK_ANTHONY_WINE_AND_SPIRITS</t>
  </si>
  <si>
    <t>PEACOCK_AND_MARTIN</t>
  </si>
  <si>
    <t>SAS_SAMAZEUILH_AND_CIE</t>
  </si>
  <si>
    <t>SEEDLIP_LTD</t>
  </si>
  <si>
    <t>SET_THE_BAR_SALES_AND_DISTRIBUTION_LTD</t>
  </si>
  <si>
    <t>TAP_AND_RAIL_BEVERAGE_GROUP</t>
  </si>
  <si>
    <t>WELLINGTON_ESTATE_FINE_WINES_AND_SPIRITS</t>
  </si>
  <si>
    <t>NEW</t>
  </si>
  <si>
    <t>CROWN ROYAL BLACK WHISKY ADDON</t>
  </si>
  <si>
    <t>Discount Amount ($)</t>
  </si>
  <si>
    <t>Discount Price ($)</t>
  </si>
  <si>
    <t>Category</t>
  </si>
  <si>
    <t>Contest_Mechanism</t>
  </si>
  <si>
    <t>Online</t>
  </si>
  <si>
    <t>Text-to-Win</t>
  </si>
  <si>
    <t>Other</t>
  </si>
  <si>
    <t>Value Add Item (Brief Description)</t>
  </si>
  <si>
    <t>12-Pack Carrier Ad</t>
  </si>
  <si>
    <t>In-Store Audio Ad</t>
  </si>
  <si>
    <t>Display Number</t>
  </si>
  <si>
    <t>Plant Applied</t>
  </si>
  <si>
    <t>BREAKTHRU_BEVERAGE_CANADA</t>
  </si>
  <si>
    <t xml:space="preserve">Description </t>
  </si>
  <si>
    <t>Unit Size</t>
  </si>
  <si>
    <t>RTL-MLCC</t>
  </si>
  <si>
    <t>HEINEKEN LAGER 330 B</t>
  </si>
  <si>
    <t>CANADIAN CLUB WHISKY</t>
  </si>
  <si>
    <t>BABY DUCK</t>
  </si>
  <si>
    <t>CASILLERO DEL DIABLO CARMENERE</t>
  </si>
  <si>
    <t>GUEBER GOLDERT GEWURZ GR CRU</t>
  </si>
  <si>
    <t>MATEUS ROSE VDT</t>
  </si>
  <si>
    <t>DUBONNET ROUGE</t>
  </si>
  <si>
    <t>DANCING BULL ZINFANDEL</t>
  </si>
  <si>
    <t>CANADIAN CLUB WHISKY PET</t>
  </si>
  <si>
    <t>FAXE STRONG LAGER BEER 500 C</t>
  </si>
  <si>
    <t>CINZANO PROSECCO DOC</t>
  </si>
  <si>
    <t>MOLSON BLACK ICE BEER 12/355 C</t>
  </si>
  <si>
    <t>BEEFEATER LONDON DRY GIN</t>
  </si>
  <si>
    <t>BOWMORE 12 YO SGLE MALT ISLAY</t>
  </si>
  <si>
    <t>OLMECA GOLD TEQUILA</t>
  </si>
  <si>
    <t>LITTLE PENGUIN CHARDONNAY</t>
  </si>
  <si>
    <t>LITTLE PENGUIN MERLOT</t>
  </si>
  <si>
    <t>LITTLE PENGUIN SHIRAZ</t>
  </si>
  <si>
    <t>LITTLE PENGUIN CAB SAUVIGNON</t>
  </si>
  <si>
    <t>BLUE NUN QBA</t>
  </si>
  <si>
    <t>SILENT SAM VODKA ADD ON-</t>
  </si>
  <si>
    <t>J T PROP SEL CHARD W/ADD ON</t>
  </si>
  <si>
    <t>J T PROP SEL CAB W/ADD ON</t>
  </si>
  <si>
    <t>FOLONARI VALPOLICELLA DOC</t>
  </si>
  <si>
    <t>THREE OLIVES VODKA</t>
  </si>
  <si>
    <t>MCGUIGAN BLACK LABEL SHIRAZ</t>
  </si>
  <si>
    <t>MOUTON CADET RED AC</t>
  </si>
  <si>
    <t>ANGUS THE BULL CAB SAUVIGNON</t>
  </si>
  <si>
    <t>ROYAL RESERVE WHISKY PET</t>
  </si>
  <si>
    <t>ZUCCARDI Q CHARDONNAY</t>
  </si>
  <si>
    <t>PKNT RESERVE CAB SAUVIGNON</t>
  </si>
  <si>
    <t>TOKAJI ASZU 5 PUTT</t>
  </si>
  <si>
    <t>JOHNNIE WALKER RED LABEL SC</t>
  </si>
  <si>
    <t>FAT BASTARD MERLOT VDP</t>
  </si>
  <si>
    <t>SANTA MARGHERITA PROS SUP BRUT</t>
  </si>
  <si>
    <t>FAT BASTARD SAUVIGNON BL VDP</t>
  </si>
  <si>
    <t>JAFFELIN POUILLY FUISSE AC</t>
  </si>
  <si>
    <t>GLENFIDDICH GR RES 21 YO HLND</t>
  </si>
  <si>
    <t>THE CROSSINGS SAUVIGNON BLANC</t>
  </si>
  <si>
    <t>ENGLISH HARBOUR 5 YO RUM</t>
  </si>
  <si>
    <t>ABSOLUT RASPBERRI VODKA</t>
  </si>
  <si>
    <t>GLENLIVET 15YO FRENCH OAK RES</t>
  </si>
  <si>
    <t>OTIMA TAWNY 20 YO PORT</t>
  </si>
  <si>
    <t>MINHAS CREEK CL LAGER 6/355 C</t>
  </si>
  <si>
    <t>MINHAS CREEK CL LAGER 24/355 C</t>
  </si>
  <si>
    <t>YELLOW TAIL MERLOT</t>
  </si>
  <si>
    <t>YELLOW TAIL CABERNET SAUVIGNON</t>
  </si>
  <si>
    <t>CORONITA EXTRA 207 B</t>
  </si>
  <si>
    <t>PISCO CAPEL RESERVADO</t>
  </si>
  <si>
    <t>ARSVITIS RIESLING QBA</t>
  </si>
  <si>
    <t>JOHNNIE WALKER GREEN LABEL SC</t>
  </si>
  <si>
    <t>CLYNELISH 14 YO HLND SGLE MALT</t>
  </si>
  <si>
    <t>CAOL ILA 12 YO ISLAY SGLE MALT</t>
  </si>
  <si>
    <t>BALLANTINE'S FINEST SCOTCH</t>
  </si>
  <si>
    <t>TERRE BAROLO DOCG</t>
  </si>
  <si>
    <t>SANTA CAROLINA SAUV BL RES</t>
  </si>
  <si>
    <t>GRAND MARNIER CORDON ROUGE LIQ</t>
  </si>
  <si>
    <t>HEARTLAND SHIRAZ</t>
  </si>
  <si>
    <t>DR ZENZEN GOLD SPARKLER DRY</t>
  </si>
  <si>
    <t>THE DEAD ARM SHIRAZ</t>
  </si>
  <si>
    <t>COURVOISIER VS COGNAC</t>
  </si>
  <si>
    <t>CARLO ROSSI PAISANO</t>
  </si>
  <si>
    <t>AROMAS DE TURIS SANGRIA</t>
  </si>
  <si>
    <t>CAPT MORGAN PRIV ST SPICED RUM</t>
  </si>
  <si>
    <t>MASI GRANDARELLA ROSSO IGT</t>
  </si>
  <si>
    <t>DON AMADO SPECIAL RESERVE</t>
  </si>
  <si>
    <t>GRAND TERROIR TAUTAVEL</t>
  </si>
  <si>
    <t>PILSNER URQUELL 500C</t>
  </si>
  <si>
    <t>DISARONNO ORIGINALE LIQUEUR</t>
  </si>
  <si>
    <t>APPLETON EST SIGN BL RUM ADDON</t>
  </si>
  <si>
    <t>COMPASS BOX PEAT MONSTER SC</t>
  </si>
  <si>
    <t>J &amp; B RARE SCOTCH</t>
  </si>
  <si>
    <t>MINHAS CREEK CL LAGER 15/355 C</t>
  </si>
  <si>
    <t>GOSLING FAMILY RESERVE OLD RUM</t>
  </si>
  <si>
    <t>MOUTON CADET BLANC AC</t>
  </si>
  <si>
    <t>CHOCOLATE BLOCK BLEND</t>
  </si>
  <si>
    <t>ERDINGER GIFT PACK 2/500 B</t>
  </si>
  <si>
    <t>TANQUERAY LONDON DRY GIN</t>
  </si>
  <si>
    <t>WB GREY LABEL SHIRAZ</t>
  </si>
  <si>
    <t>RAVENSWOOD VINT BL CAB</t>
  </si>
  <si>
    <t>CAMPO VIEJO RESERVA DOC</t>
  </si>
  <si>
    <t>FOLONARI PINOT GRIGIO IGT</t>
  </si>
  <si>
    <t>LAUGHING MAGPIE SHIRAZ/VIOG</t>
  </si>
  <si>
    <t>OSOYOOS LAROSE GRAND VIN VQA</t>
  </si>
  <si>
    <t>GNARLY HEAD OLD VN ZINFANDEL</t>
  </si>
  <si>
    <t>NOBLE VINES 337 CAB SAUVIGNON</t>
  </si>
  <si>
    <t>NEWCASTLE BROWN ALE 330B</t>
  </si>
  <si>
    <t>ABSOLUT PEACH VODKA</t>
  </si>
  <si>
    <t>J BOUSQUET MALBEC ORGANIC</t>
  </si>
  <si>
    <t>ST VERAN LES DEUX MOULINS AC</t>
  </si>
  <si>
    <t>COTE DE BEAUNE VILLAGE AC</t>
  </si>
  <si>
    <t>GIVRY ROUGE AC</t>
  </si>
  <si>
    <t>GAZELA VINHO VERDE WHITE DOC</t>
  </si>
  <si>
    <t>FRONTERA CABERNET SAUV CASK</t>
  </si>
  <si>
    <t>JUAN GIL 4 MONTHS DO</t>
  </si>
  <si>
    <t>JUAN GIL SILVER LABEL DO</t>
  </si>
  <si>
    <t>DON DAVID RESERVE MALBEC</t>
  </si>
  <si>
    <t>JACK DANIELS TENN SOUR MASH WH</t>
  </si>
  <si>
    <t>FAXE PREMIUM LAGER BEER 500 C</t>
  </si>
  <si>
    <t>DB PREM RES SHIRAZ CASK</t>
  </si>
  <si>
    <t>GLENLIVET ARCHIVE 21YO SPEY SC</t>
  </si>
  <si>
    <t>CHOCALAN ORIGEN GRAN RES CAB</t>
  </si>
  <si>
    <t>ROOT BEER SCHNAPPS LIQUOR</t>
  </si>
  <si>
    <t>ARDANZA RESERVA TEMP/GARN</t>
  </si>
  <si>
    <t>STELLERS JAY BRUT VQA</t>
  </si>
  <si>
    <t>DB PREM RES CAB SAUVIGNON CASK</t>
  </si>
  <si>
    <t>TWO RIVERS RED LAGER 12/355 C</t>
  </si>
  <si>
    <t>BUD LIGHT 24/355 C</t>
  </si>
  <si>
    <t>SILENI SAUVIGNON BLANC</t>
  </si>
  <si>
    <t>SILENI PINOT NOIR</t>
  </si>
  <si>
    <t>THE CLOOF CELLAR BLEND</t>
  </si>
  <si>
    <t>REMY MARTIN VSOP FN CHAMP COG</t>
  </si>
  <si>
    <t>PATRON ANEJO TEQUILA</t>
  </si>
  <si>
    <t>PATRON SILVER TEQUILA</t>
  </si>
  <si>
    <t>D'EAUBONNE VSOP NAPOL BRANDY</t>
  </si>
  <si>
    <t>FAT BASTARD CAB SAUVIGNON VDP</t>
  </si>
  <si>
    <t>CECCHI CHIANTI DOCG</t>
  </si>
  <si>
    <t>RELAX COOL RED BLEND QBA</t>
  </si>
  <si>
    <t>BAREFOOT CELLARS PINOT GRIGIO</t>
  </si>
  <si>
    <t>RODNEY STRONG RUS RVR PINO</t>
  </si>
  <si>
    <t>GREY GOOSE ORIGINAL VODKA</t>
  </si>
  <si>
    <t>BURLY WINE EX STRONG ALE 650 B</t>
  </si>
  <si>
    <t>RED STRIPE BEER 330 B</t>
  </si>
  <si>
    <t>STOLICHNAYA ELIT VODKA</t>
  </si>
  <si>
    <t>PEPPOLI CHIANTI CLASSICO DOCG</t>
  </si>
  <si>
    <t>FORT GARRY VARIETY PK 12/341 B</t>
  </si>
  <si>
    <t>CASILLERO DEL DIABLO RS SUM ED</t>
  </si>
  <si>
    <t>YELLOW TAIL BUBBLES</t>
  </si>
  <si>
    <t>JAGERMEISTER LIQUEUR</t>
  </si>
  <si>
    <t>SIMMONET FEBVRE CHABLIS AC</t>
  </si>
  <si>
    <t>SMIRNOFF ICE VODKA 12/330B</t>
  </si>
  <si>
    <t>DON DAVID TANNAT</t>
  </si>
  <si>
    <t>VALDIVIESO SGLE VNYD CAB FRANC</t>
  </si>
  <si>
    <t>MARQUES DE CONCHA SYRAH</t>
  </si>
  <si>
    <t>SANDEMAN 10 YO TAWNY PORT</t>
  </si>
  <si>
    <t>ONA RED BLEND SPECIAL RESERVE</t>
  </si>
  <si>
    <t>SMOKEHEAD ISLAY SINGLE MALT SC</t>
  </si>
  <si>
    <t>BLACKWELL SHIRAZ</t>
  </si>
  <si>
    <t>SILENT SAM VODKA</t>
  </si>
  <si>
    <t>BUSCH LAGER 15/355 C</t>
  </si>
  <si>
    <t>MENAGE A TROIS FOLIE DEUX RED</t>
  </si>
  <si>
    <t>FREI RANCH RES CAB SAUVIGNON</t>
  </si>
  <si>
    <t>TRIPLE SEC LIQUEUR</t>
  </si>
  <si>
    <t>TWISTED SHOTZ B52 LIQUOR 4/30</t>
  </si>
  <si>
    <t>RON ZACAPA 23YO SOLERA GR RUM</t>
  </si>
  <si>
    <t>VINHO VERDE FONTE DOC</t>
  </si>
  <si>
    <t>MUDSHAKE CREAMY VAN 270B</t>
  </si>
  <si>
    <t>MUDSHAKE CHOCOLATE 270 B</t>
  </si>
  <si>
    <t>ALEX KEITH'S IPA 15/355C</t>
  </si>
  <si>
    <t>WYBOROWA VODKA</t>
  </si>
  <si>
    <t>JAIME I BRANDY</t>
  </si>
  <si>
    <t>AUCHENTOSHAN 3 WOOD SGLE SC</t>
  </si>
  <si>
    <t>DIRECTOR'S CUT ZINFANDEL</t>
  </si>
  <si>
    <t>SALMOS DO</t>
  </si>
  <si>
    <t>SAYURI NIGORI SAKE</t>
  </si>
  <si>
    <t>YELLOW TAIL SHIRAZ</t>
  </si>
  <si>
    <t>BREWHOUSE LIGHT 12/355 C</t>
  </si>
  <si>
    <t>FRANZIA CRISP WHITE TAP CASK</t>
  </si>
  <si>
    <t>MONTES ALPHA CHARDONNAY</t>
  </si>
  <si>
    <t>VILLAMONT NUITS ST GEORGES AC</t>
  </si>
  <si>
    <t>STAMP SERIES SHIRAZ/CAB SAUV</t>
  </si>
  <si>
    <t>CHOCALAN ORIGEN GRAN RES CARM</t>
  </si>
  <si>
    <t>FORT GARRY DARK ALE 473 C</t>
  </si>
  <si>
    <t>TWO RIVERS LAGER 710 PET</t>
  </si>
  <si>
    <t>KLINKER BRICK OLD VINE ZIN</t>
  </si>
  <si>
    <t>CASILLERO DEL DIABLO CAB</t>
  </si>
  <si>
    <t>MEUKOW BLACK VS COGNAC</t>
  </si>
  <si>
    <t>RICKARD'S WHITE 6/341 B</t>
  </si>
  <si>
    <t>TERRAZAS LOS ANDES RES MALBEC</t>
  </si>
  <si>
    <t>DARK SIDE CAB SAUV</t>
  </si>
  <si>
    <t>ALEX KEITH'S RED AMBER 12/341B</t>
  </si>
  <si>
    <t>FINE YOUNG GENEVER GIN</t>
  </si>
  <si>
    <t>GLENFIDDICH SOLER RES 15 YO SC</t>
  </si>
  <si>
    <t>TOCORNAL CAB SAUV/MERLOT CASK</t>
  </si>
  <si>
    <t>CONO SUR TOCORNAL CHARD CASK</t>
  </si>
  <si>
    <t>SOUR PUSS RASPBERRY LIQUOR</t>
  </si>
  <si>
    <t>MASI CAMPOFIORIN ROSSO IGT</t>
  </si>
  <si>
    <t>FUZION SHIRAZ/MALBEC</t>
  </si>
  <si>
    <t>SOHO LYCHEE FLAVOURED LIQ</t>
  </si>
  <si>
    <t>ROCHEFORT 10 TRAPPIST ALE 330B</t>
  </si>
  <si>
    <t>GALIL MTN CAB SAUV KOSHER</t>
  </si>
  <si>
    <t>JESTER CABERNET SAUVIGNON</t>
  </si>
  <si>
    <t>COINTREAU LIQUEUR</t>
  </si>
  <si>
    <t>TORRES SANGRE DE TORO</t>
  </si>
  <si>
    <t>DIAMOND COL IVORY LBL CAB SAUV</t>
  </si>
  <si>
    <t>CUMA CAB SAUVIGNON ORGANIC</t>
  </si>
  <si>
    <t>CUMA TORRONTES ORGANIC</t>
  </si>
  <si>
    <t>CUMA MALBEC ORGANIC</t>
  </si>
  <si>
    <t>ERRAZURIZ ESTATE CARMENERE</t>
  </si>
  <si>
    <t>CONO SUR CHARDONNAY ORGANIC</t>
  </si>
  <si>
    <t>MONTALTO NERO D'AVOLA CAB SAUV</t>
  </si>
  <si>
    <t>YELLOW TAIL ROSE</t>
  </si>
  <si>
    <t>BOXER LAGER 6/355C</t>
  </si>
  <si>
    <t>VILLA WOLF RIESLING</t>
  </si>
  <si>
    <t>LAPHROAIG QUARTER CASK SCOTCH</t>
  </si>
  <si>
    <t>CORVINA PASSITA RIPA MAGNA</t>
  </si>
  <si>
    <t>STAGS' LEAP MERLOT</t>
  </si>
  <si>
    <t>STIR STICK STOUT 6/341ML BTL</t>
  </si>
  <si>
    <t>BULLDOG AMBER ALE 6/341ML B</t>
  </si>
  <si>
    <t>LITTLE SCRAPPER IPA 6/341B</t>
  </si>
  <si>
    <t>TRIVENTO RESERVE MALBEC</t>
  </si>
  <si>
    <t>GRANT'S FAMILY RESERVE SCOTCH</t>
  </si>
  <si>
    <t>ESTACIONES MALBEC</t>
  </si>
  <si>
    <t>MOTT'S CLAM CAESAR ORIG 6/341C</t>
  </si>
  <si>
    <t>MOTT'S CLAM CAESAR EX SP6/341C</t>
  </si>
  <si>
    <t>PATRON XO CAFE LIQUEUR</t>
  </si>
  <si>
    <t>KWV ROODEBERG RED</t>
  </si>
  <si>
    <t>EGRI BIKAVER</t>
  </si>
  <si>
    <t>MOOSEHEAD LIGHT 15/355C</t>
  </si>
  <si>
    <t>FORT GARRY PALE ALE 473 C</t>
  </si>
  <si>
    <t>BERNKASTELER BADSTUBE KAB</t>
  </si>
  <si>
    <t>BR TRADITION ALE 12/355C</t>
  </si>
  <si>
    <t>BOWMORE 18 YO ISLAY S M SCOTCH</t>
  </si>
  <si>
    <t>CORONA EXTRA BEER 24/330 B</t>
  </si>
  <si>
    <t>WAKEFIELD ESTATE CAB SAUVIGNON</t>
  </si>
  <si>
    <t>MYTHOS DO</t>
  </si>
  <si>
    <t>COPPER MOON SHIRAZ</t>
  </si>
  <si>
    <t>RICKARD'S WHITE 12/341B</t>
  </si>
  <si>
    <t>IL BRUCIATO DOC</t>
  </si>
  <si>
    <t>FLAT ROOF MANOR PINOT GRIGIO</t>
  </si>
  <si>
    <t>RELAX ROSE QBA</t>
  </si>
  <si>
    <t>MCCLELLAND'S SGLE MALT ISLAY</t>
  </si>
  <si>
    <t>CHIVAS REGAL 12 YO SCOTCH</t>
  </si>
  <si>
    <t>TERRANOBLE CABERNET SAUVIGNON</t>
  </si>
  <si>
    <t>TERRANOBLE SAUVIGNON BLANC</t>
  </si>
  <si>
    <t>VARAS VINHO TINTO</t>
  </si>
  <si>
    <t>CH MOUTON ROTHSCHILD AC 2006</t>
  </si>
  <si>
    <t>CH HAUT BRION ROUGE AC 2006</t>
  </si>
  <si>
    <t>CHATEAU MARGAUX AC 2006</t>
  </si>
  <si>
    <t>CHATEAU LATOUR AC 2006</t>
  </si>
  <si>
    <t>JOHNNIE WALKER BLK LAB 12YO SC</t>
  </si>
  <si>
    <t>AUCHENTOSHAN 12 YO LOW SC</t>
  </si>
  <si>
    <t>JACK DANIELS TENN WHISKEY</t>
  </si>
  <si>
    <t>CHOCALAN VITRUM BLEND</t>
  </si>
  <si>
    <t>HEIDSIECK SAUVAGE ROSE BRUT</t>
  </si>
  <si>
    <t>PFEIFFER SHIRAZ</t>
  </si>
  <si>
    <t>DEINHARD GREEN LABEL RIESLING</t>
  </si>
  <si>
    <t>UNDURRAGA SIBARIS CARMENERE</t>
  </si>
  <si>
    <t>RIGBY ORCHARDS MEAD CASSIS</t>
  </si>
  <si>
    <t>REYKA VODKA</t>
  </si>
  <si>
    <t>CHEETAH BEER 6/341 BTL</t>
  </si>
  <si>
    <t>HENNESSY VS COGNAC</t>
  </si>
  <si>
    <t>SEGURET COTEAUX SCHISTEUX AOC</t>
  </si>
  <si>
    <t>GABBIANO CHIANTI CLAS RIS DOCG</t>
  </si>
  <si>
    <t>GLENKINCHIE 12 YO LOWLAND SGLE</t>
  </si>
  <si>
    <t>TRIBUTO SGLE VNYD CARMENERE</t>
  </si>
  <si>
    <t>SANTA JULIA RESERVA MALBEC</t>
  </si>
  <si>
    <t>ZUCCARDI Q TEMPRANILLO</t>
  </si>
  <si>
    <t>YELLOW TAIL PINOT GRIGIO</t>
  </si>
  <si>
    <t>YELLOW TAIL BUBBLES ROSE</t>
  </si>
  <si>
    <t>LONG FLAT MOSCATO</t>
  </si>
  <si>
    <t>BECK'S BEER 500C</t>
  </si>
  <si>
    <t>GALLO FAM VNYD PINOT GRIGIO</t>
  </si>
  <si>
    <t>GOUGUENHEIM MALBEC RESERVA</t>
  </si>
  <si>
    <t>BULLEIT BOURBON WHISKEY</t>
  </si>
  <si>
    <t>TUNDRA ICE LAGER STRONG4/355 C</t>
  </si>
  <si>
    <t>BOWMORE ISLAY 12YO SGLE MLT SC</t>
  </si>
  <si>
    <t>FRANGELICO LIQUOR</t>
  </si>
  <si>
    <t>SUPERIOR JUNMAI GINJO SAKE</t>
  </si>
  <si>
    <t>GROLSCH PREMIUM LAGER 450B</t>
  </si>
  <si>
    <t>KWV ROODEBERG WHITE</t>
  </si>
  <si>
    <t>CIAO FRIZZANT IGT CAN</t>
  </si>
  <si>
    <t>VINEDRESSERS CAB/PEVE VQA</t>
  </si>
  <si>
    <t>PERONI NASTRO AZZURRO 330 B</t>
  </si>
  <si>
    <t>TRAVAGLINI GATTINARA SELEZIONE</t>
  </si>
  <si>
    <t>MAS LA PLANA DO</t>
  </si>
  <si>
    <t>CRACKED CANOE LIGHT 12/341 B</t>
  </si>
  <si>
    <t>TOMATIN 12YO HLND SGLE SCOTCH</t>
  </si>
  <si>
    <t>PATRIARCHE PINOT NOIR AOC</t>
  </si>
  <si>
    <t>POST HOUSE PENNY BLACK</t>
  </si>
  <si>
    <t>CRYSTAL HEAD VODKA</t>
  </si>
  <si>
    <t>EL JIMADOR REPOSADO TEQUILA</t>
  </si>
  <si>
    <t>ST REMY VSOP NAPOLEON BRANDY</t>
  </si>
  <si>
    <t>SMIRNOFF ICE VODKA 1L PET</t>
  </si>
  <si>
    <t>MAX RESERVA CARMENERE</t>
  </si>
  <si>
    <t>COYAM ORGANIC BLEND</t>
  </si>
  <si>
    <t>GOLD STRONG 12/355 C</t>
  </si>
  <si>
    <t>NICKY HAHN PINOT NOIR</t>
  </si>
  <si>
    <t>LE DOME DU GRAND BOIS AC</t>
  </si>
  <si>
    <t>BECK'S BEER 330 B</t>
  </si>
  <si>
    <t>JACOB'S CREEK PINOT GRIGIO</t>
  </si>
  <si>
    <t>KINGSGATE CDN APERA RES</t>
  </si>
  <si>
    <t>GHOST PINES CAB SAUVIGNON</t>
  </si>
  <si>
    <t>FRANZIA CHILLABLE RED TAP CASK</t>
  </si>
  <si>
    <t>DB PREM RES PINOTGRIGIO CASK</t>
  </si>
  <si>
    <t>GRAHAM'S TAWNY 10 YO PORT</t>
  </si>
  <si>
    <t>BEAUJOLAIS SUPERIEUR AC</t>
  </si>
  <si>
    <t>BAREFOOT MOSCATO</t>
  </si>
  <si>
    <t>LA POSTA PIZZELLA FAMILY MALB</t>
  </si>
  <si>
    <t>BOSSI FEDRIGOTTI PINOT GRIGIO</t>
  </si>
  <si>
    <t>TANTALUS RIESLING VQA</t>
  </si>
  <si>
    <t>RUSSIAN STANDARD ORIG VODKA</t>
  </si>
  <si>
    <t>CAZADORES REPOSADO TEQUILA</t>
  </si>
  <si>
    <t>TENUTA DI CASTIGLIONI IGT</t>
  </si>
  <si>
    <t>NIPOZZANO CHIA RUFINA RIS DOCG</t>
  </si>
  <si>
    <t>CHAMBORD RASPBERRY LIQUOR</t>
  </si>
  <si>
    <t>RICKARD'S TASTERS PACK 12/341B</t>
  </si>
  <si>
    <t>DUCKITT CAFR/MER/CAB SAUV</t>
  </si>
  <si>
    <t>THELEMA CAB SAUVIGNON</t>
  </si>
  <si>
    <t>ZAYA GRAN RESERVA RUM</t>
  </si>
  <si>
    <t>JOSE CUERVO ESPECIAL SILV TEQ</t>
  </si>
  <si>
    <t>MARQUES DE CONCHA CARM</t>
  </si>
  <si>
    <t>CONO SUR SAUV BLANC ORGANIC</t>
  </si>
  <si>
    <t>MAX RESERVA SAUVIGNON BLANC</t>
  </si>
  <si>
    <t>ELYSSIA GRAN CUVEE BRUT</t>
  </si>
  <si>
    <t>BALVENIE 21 YO PORTWOOD SCOTCH</t>
  </si>
  <si>
    <t>VOGA PINOT GRIGIO IGT</t>
  </si>
  <si>
    <t>RELAX RIESLING QBA</t>
  </si>
  <si>
    <t>RUTHERGLEN TOPAQUE</t>
  </si>
  <si>
    <t>LUIGI BOSCA MALBEC RES</t>
  </si>
  <si>
    <t>SANTA CRISTINA PINOT GRIGIO</t>
  </si>
  <si>
    <t>ROCKY MOUNTAIN PILSNER 12/341B</t>
  </si>
  <si>
    <t>SOLERA 1927 PEDRO XIMENEZ</t>
  </si>
  <si>
    <t>TENUTA FRES DI CASTIGLIONI IGT</t>
  </si>
  <si>
    <t>LAS ACEQUIAS MALBEC OAK</t>
  </si>
  <si>
    <t>CHATEAU CANADA AOC</t>
  </si>
  <si>
    <t>CLOS DES MENUTS AOC</t>
  </si>
  <si>
    <t>FAMOUS GROUSE SMOKY BLACK SC</t>
  </si>
  <si>
    <t>KEYSTONE LAGER 6/355C</t>
  </si>
  <si>
    <t>KEYSTONE LIGHT 6/355C</t>
  </si>
  <si>
    <t>KEYSTONE LAGER 15/355C</t>
  </si>
  <si>
    <t>KEYSTONE LIGHT 15/355C</t>
  </si>
  <si>
    <t>JAMESON IRISH WHISKEY</t>
  </si>
  <si>
    <t>DB ROCOCO PREMIUM CUVEE</t>
  </si>
  <si>
    <t>THE KRAKEN BLACK SPICED RUM</t>
  </si>
  <si>
    <t>VILLA TERESA PROSECCO</t>
  </si>
  <si>
    <t>TIGER BEER 500 C</t>
  </si>
  <si>
    <t>FONTODI CHIANTI CLASSICO DOCG</t>
  </si>
  <si>
    <t>BREWHOUSE PILSNER 12/341B</t>
  </si>
  <si>
    <t>GLEN GARIOCH 1797 HIGHL SCOTCH</t>
  </si>
  <si>
    <t>STERLING VINT COLL PINOT GRIG</t>
  </si>
  <si>
    <t>TRIVENTO AMADO SUR MALBEC</t>
  </si>
  <si>
    <t>SAMUEL ADAMS BOSTON LAGER 355B</t>
  </si>
  <si>
    <t>WHITE OWL WHISKY</t>
  </si>
  <si>
    <t>PERIQUITA RED</t>
  </si>
  <si>
    <t>DUJARDIN VSOP BRANDY</t>
  </si>
  <si>
    <t>STARLING CASTLE RIESLING QBA</t>
  </si>
  <si>
    <t>CONQUISTA MALBEC</t>
  </si>
  <si>
    <t>BUD LIGHT LIME 12/355C</t>
  </si>
  <si>
    <t>BUD LIGHT 30/355C</t>
  </si>
  <si>
    <t>BOXER LAGER 15/355C</t>
  </si>
  <si>
    <t>DB FAM SELECTION PINOT GRIGIO</t>
  </si>
  <si>
    <t>CAMINS DEL PRIORAT DOC</t>
  </si>
  <si>
    <t>NEW GRIST GLUTEN FREE STR 355B</t>
  </si>
  <si>
    <t>TRIBUTO LTD ED CARM/MALBEC A</t>
  </si>
  <si>
    <t>ABSOLUT VODKA</t>
  </si>
  <si>
    <t>CH MOUTON ROTHSCHILD</t>
  </si>
  <si>
    <t>BUSCH LIGHT 15/355 C</t>
  </si>
  <si>
    <t>KAHLUA COFFEE LIQUEUR</t>
  </si>
  <si>
    <t>THE BEACHHOUSE WHITE</t>
  </si>
  <si>
    <t>MIDDLE SISTER DRAMA QUEEN PIGR</t>
  </si>
  <si>
    <t>WOODBRIDGE PINOT GRIGIO</t>
  </si>
  <si>
    <t>THE FAMOUS GROUSE SCOTCH</t>
  </si>
  <si>
    <t>THE SHOW MALBEC</t>
  </si>
  <si>
    <t>NEGRA MODELO 355 B</t>
  </si>
  <si>
    <t>BOXER LIGHT LAGER 6/355C</t>
  </si>
  <si>
    <t>DIPLOMATICO RES EXCLUSIVA RUM</t>
  </si>
  <si>
    <t>CARL SITTMANN RIESLING WSG</t>
  </si>
  <si>
    <t>DEWAR'S WHITE LABEL SCOTCH</t>
  </si>
  <si>
    <t>MARTINI ROSSI ROSSO VERMOUTH</t>
  </si>
  <si>
    <t>J BOUSQUET RES MALBEC ORGANIC</t>
  </si>
  <si>
    <t>B &amp; J MOJITO MALT 330 B</t>
  </si>
  <si>
    <t>B &amp; J STRAW DAIQUIRI MALT 330B</t>
  </si>
  <si>
    <t>B &amp; J PINA COLADA MALT 330 B</t>
  </si>
  <si>
    <t>B &amp; J EXOTIC BERRY MALT 330 B</t>
  </si>
  <si>
    <t>B &amp; J FUZZY NAVEL MALT 330 B</t>
  </si>
  <si>
    <t>CONO SUR PINOT NOIR ORGANIC</t>
  </si>
  <si>
    <t>SANTA CAROLINA RES DE FAM CAB</t>
  </si>
  <si>
    <t>GANCIA 1850 PROSECCO DRY DOC</t>
  </si>
  <si>
    <t>CHIANTI CLASSICO DOCG</t>
  </si>
  <si>
    <t>LUCENTE TOSCANA IGT</t>
  </si>
  <si>
    <t>AMALAYA MALBEC</t>
  </si>
  <si>
    <t>PFEIFFER CARLYLE SHIRAZ</t>
  </si>
  <si>
    <t>GIRLS' NIGHT OUT STRAW SAMBA</t>
  </si>
  <si>
    <t>GIRLS' NIGHT OUT PIN/MNG TANGO</t>
  </si>
  <si>
    <t>LA DOMELIERE RASTEAU ACRVC</t>
  </si>
  <si>
    <t>HENNESSY XO COGNAC</t>
  </si>
  <si>
    <t>ROCKSTAR ORIGINAL 473C</t>
  </si>
  <si>
    <t>NAPA CELLARS CAB SAUVIGNON</t>
  </si>
  <si>
    <t>APPLETON ESTATE SIGN BLEND RUM</t>
  </si>
  <si>
    <t>LE GRAND NOIR PINOT NOIR VDP</t>
  </si>
  <si>
    <t>MIDDLE SISTER REBEL RED</t>
  </si>
  <si>
    <t>MAKER'S MARK 46 BOURBON WH</t>
  </si>
  <si>
    <t>HOT TO TROT RED BLEND</t>
  </si>
  <si>
    <t>INDIAN WELLS CABERNET SAUV</t>
  </si>
  <si>
    <t>BUDWEISER 8/355C</t>
  </si>
  <si>
    <t>LOUIS MARTINI SONOMA CAB</t>
  </si>
  <si>
    <t>LOUIS MARTINI NAPA VALLEY CAB</t>
  </si>
  <si>
    <t>POST HOUSE BULLSEYE CABERNET</t>
  </si>
  <si>
    <t>CUVEE NAPA BRUT PRESTIGE</t>
  </si>
  <si>
    <t>KUNG FU GIRL RIESLING</t>
  </si>
  <si>
    <t>POLAR ICE VODKA</t>
  </si>
  <si>
    <t>CONO SUR BICICLETA CARMENERE</t>
  </si>
  <si>
    <t>ORIGINAL 16 PALE ALE 6/341B</t>
  </si>
  <si>
    <t>EL JIMADOR MARGARITA 4/355 C</t>
  </si>
  <si>
    <t>SOBIESKI VODKA</t>
  </si>
  <si>
    <t>VILLA MARIA CEL SEL SAUV BLANC</t>
  </si>
  <si>
    <t>MHFE 5 VINEYARDS ROSE VQA</t>
  </si>
  <si>
    <t>TWISTED TEA HARD ICED 12/355C</t>
  </si>
  <si>
    <t>ROYAL JAMAICAN GINGER BEER355B</t>
  </si>
  <si>
    <t>DB SPARKLING BRUT FAMILY SELEC</t>
  </si>
  <si>
    <t>KNOB CREEK SGLE BARREL WHISKEY</t>
  </si>
  <si>
    <t>CORONA EXTRA BEER 473 C</t>
  </si>
  <si>
    <t>THE ARRAN MALT AMARONE SM SC</t>
  </si>
  <si>
    <t>DOS EQUIS XX SPEC LAGER24/355B</t>
  </si>
  <si>
    <t>WHITE HOUSE RIESLING/PIGR VQA</t>
  </si>
  <si>
    <t>RED HOUSE CABERNET/SHIRAZ VQA</t>
  </si>
  <si>
    <t>VEUVE CLICQUOT BRUT CHAMP</t>
  </si>
  <si>
    <t>HEINEKEN LAGER 650 B</t>
  </si>
  <si>
    <t>ST GERMAIN ELDERFLOWER LIQUOR</t>
  </si>
  <si>
    <t>CORDON NEGRO BRUT CAVA</t>
  </si>
  <si>
    <t>CARTA NEVADA EXTRA DRY CAVA</t>
  </si>
  <si>
    <t>SAUZA EXTRA GOLD TEQUILA</t>
  </si>
  <si>
    <t>KRONENBOURG 1664 330B</t>
  </si>
  <si>
    <t>SKYY VODKA</t>
  </si>
  <si>
    <t>GRAN CENTENARIO ANEJO TEQUILA</t>
  </si>
  <si>
    <t>ABERFELDY 12YO HIGHLAND SCOTCH</t>
  </si>
  <si>
    <t>JOSE CUERVO TRAD REPOSADO TEQ</t>
  </si>
  <si>
    <t>EMERI SPARKLING PINK MOSCATO</t>
  </si>
  <si>
    <t>BREWHOUSE PILSNER 15/355 C</t>
  </si>
  <si>
    <t>MOOSEHEAD LAGER BONUS 18/355C</t>
  </si>
  <si>
    <t>BANFF ICE VODKA</t>
  </si>
  <si>
    <t>COURVOISIER XO COGNAC</t>
  </si>
  <si>
    <t>IL TRAMONTO LIMONCELLO LIQUEUR</t>
  </si>
  <si>
    <t>PLANTATION GRAND RES 5YR RUM</t>
  </si>
  <si>
    <t>FUZION ALTA MALBEC/TEMPRANILLO</t>
  </si>
  <si>
    <t>FUZION ALTA TORRE/PINOT GRIGIO</t>
  </si>
  <si>
    <t>CUPCAKE CHARDONNAY</t>
  </si>
  <si>
    <t>CUPCAKE VNYD RED VELVET</t>
  </si>
  <si>
    <t>LA FIOLE CHNEUF DU PAPE RG AC</t>
  </si>
  <si>
    <t>OYSTER BAY SPK CUVEE BRUT</t>
  </si>
  <si>
    <t>SANTA CRISTINA CHIANTI SUPER</t>
  </si>
  <si>
    <t>MILLER GENUINE DRAFT 473 C</t>
  </si>
  <si>
    <t>JOHNNIE WALKER BLUE LABEL SC</t>
  </si>
  <si>
    <t>CIAO SANG ORGANIC TETRA</t>
  </si>
  <si>
    <t>CIAO CHARD ORGANIC TETRA</t>
  </si>
  <si>
    <t>BOMBAY SAPPHIRE LONDON DRY GIN</t>
  </si>
  <si>
    <t>3 MONTS GOLDEN STRONG ALE 750B</t>
  </si>
  <si>
    <t>MISSION HILL RES MERLOT VQA</t>
  </si>
  <si>
    <t>HARP LAGER 500C</t>
  </si>
  <si>
    <t>SMITHWICK'S IRISH ALE 500C</t>
  </si>
  <si>
    <t>EL DORADO 12 YR OLD RUM</t>
  </si>
  <si>
    <t>JOSE CUERVO ESPECIAL GOLD TEQ</t>
  </si>
  <si>
    <t>TWO ROSE APPLE &amp; HASKAP ORG</t>
  </si>
  <si>
    <t>GLENFIDDICH SPEC RES 12YO SC</t>
  </si>
  <si>
    <t>MARTINI ROSSI BIANCO VERMOUTH</t>
  </si>
  <si>
    <t>MARIO'S VINEYARD CABERNET SAUV</t>
  </si>
  <si>
    <t>ROLLING ROCK 473C</t>
  </si>
  <si>
    <t>WB GREY LABEL CABERNET/SHIRAZ</t>
  </si>
  <si>
    <t>JACK DANIELS TENN HONEY LIQ</t>
  </si>
  <si>
    <t>MILLER GENUINE DRAFT 15/355C</t>
  </si>
  <si>
    <t>MILLER GENUINE DRAFT 6/355 C</t>
  </si>
  <si>
    <t>KRONENBOURG 1664 BLANC 330B</t>
  </si>
  <si>
    <t>TRAPICHE VARIETALS PINOT GRIG</t>
  </si>
  <si>
    <t>DON DAVID FIN MARAVILLE 6 MALB</t>
  </si>
  <si>
    <t>POPPERS HARD ICE MALT 473C</t>
  </si>
  <si>
    <t>POPPERS CRAN ICE MALT 473C</t>
  </si>
  <si>
    <t>NORTON BARREL SELECT MALBEC</t>
  </si>
  <si>
    <t>THE STRAITS SAUVIGNON BL</t>
  </si>
  <si>
    <t>ANTU CAB SAUV/CARM DO</t>
  </si>
  <si>
    <t>FREIXENET MIA WHITE</t>
  </si>
  <si>
    <t>FREIXENET MIA RED</t>
  </si>
  <si>
    <t>ATTECA DO</t>
  </si>
  <si>
    <t>POST SCRIPTUM DE CHRYSEIA DOC</t>
  </si>
  <si>
    <t>STELLA ARTOIS 750 B</t>
  </si>
  <si>
    <t>CH MOUTON ROTHSCHILD PR GR CRU</t>
  </si>
  <si>
    <t>CH VRAY CROIX DE GAY POMEROL</t>
  </si>
  <si>
    <t>CH LEOVILLE BARTON CRU CLASSE</t>
  </si>
  <si>
    <t>CAVE DE RASTEAU PRESTIGE</t>
  </si>
  <si>
    <t>VINO DEGLI DEI AMARONE VALP</t>
  </si>
  <si>
    <t>RIPASSO DELLA VALP SUPER DOC</t>
  </si>
  <si>
    <t>TAYLOR FLADGATE V2009 PORT</t>
  </si>
  <si>
    <t>PFEIFFER MOSCATO</t>
  </si>
  <si>
    <t>MER SOLEIL SILVER UNOAK CHARD</t>
  </si>
  <si>
    <t>MAKULU ISWITHI PINOTAGE</t>
  </si>
  <si>
    <t>BANROCK STATION PINK MOSCATO</t>
  </si>
  <si>
    <t>PRIMAL ROOTS RED BLEND</t>
  </si>
  <si>
    <t>COLUMBIA CREST H3 CAB SAUV</t>
  </si>
  <si>
    <t>PIRRAMIMMA A C J</t>
  </si>
  <si>
    <t>CHOCOLATE SHOP CHOC RED WINE</t>
  </si>
  <si>
    <t>SOUTHERN COMFORT LIQUEUR</t>
  </si>
  <si>
    <t>MHFE RES RIESLING ICEWINE VQA</t>
  </si>
  <si>
    <t>LE PETIT PERROY VOUVRAY</t>
  </si>
  <si>
    <t>NOVAS CARM/CAB ORGANIC</t>
  </si>
  <si>
    <t>J T PROP SEL MERLOT CASK</t>
  </si>
  <si>
    <t>J T PROP SEL SAUV BL CASK</t>
  </si>
  <si>
    <t>MHFE RESERVE PINOT NOIR VQA</t>
  </si>
  <si>
    <t>MCCLELLAND'S HLND SGLE MALT SC</t>
  </si>
  <si>
    <t>CABOT TRAIL MAPLE CREAM LIQUOR</t>
  </si>
  <si>
    <t>GRAYS PEAK VODKA</t>
  </si>
  <si>
    <t>PATRON REPOSADO TEQUILA</t>
  </si>
  <si>
    <t>GLENDRONACH 21YO PARLIAMENT SC</t>
  </si>
  <si>
    <t>JOHNNIE WALKER DOUBLE BLACK SC</t>
  </si>
  <si>
    <t>ELDERTON ESTATE CAB SAUV</t>
  </si>
  <si>
    <t>LFE RESERVA CABERNET SAUVIGNON</t>
  </si>
  <si>
    <t>SANTA JULIA PINOT GRIGIO PLUS</t>
  </si>
  <si>
    <t>TWO OCEANS PINOT GRIGIO</t>
  </si>
  <si>
    <t>JACOB'S CREEK MOSCATO</t>
  </si>
  <si>
    <t>RIGBY WHITE MANITOBA MEAD</t>
  </si>
  <si>
    <t>WHITEHAVEN SAUVIGNON BLANC</t>
  </si>
  <si>
    <t>WHITEHAVEN PINOT NOIR</t>
  </si>
  <si>
    <t>CONQUISTA RESERVE MALBEC</t>
  </si>
  <si>
    <t>1792 SMALL BATCH BOURBON</t>
  </si>
  <si>
    <t>GALLIANO L'AUTENTICO LIQUEUR</t>
  </si>
  <si>
    <t>CARLSBERG LAGER 12/330B</t>
  </si>
  <si>
    <t>MICHELOB ULTRA 12/341B</t>
  </si>
  <si>
    <t>ATALAYA LAYA DO</t>
  </si>
  <si>
    <t>FOLONARI CHIANTI</t>
  </si>
  <si>
    <t>JP CHENET PINO LTD REL VDP</t>
  </si>
  <si>
    <t>DEVIL'S CUT BOURBON WHISKEY</t>
  </si>
  <si>
    <t>CANADIAN CLUB DOCK 57 BB WH</t>
  </si>
  <si>
    <t>TE KAHU GIMBLETT GRAVELS</t>
  </si>
  <si>
    <t>PELLER ESTATES ICE CUVEE VQA</t>
  </si>
  <si>
    <t>ANGRY FISH PILSNER 473C</t>
  </si>
  <si>
    <t>TWISTED TEA HARD ICED TEA 355B</t>
  </si>
  <si>
    <t>HENRY OF PELHAM PINOT GRIG VQA</t>
  </si>
  <si>
    <t>DRY SACK MED DRY SHERRY</t>
  </si>
  <si>
    <t>ERRAZURIZ ACONCAGUA COSTA SABL</t>
  </si>
  <si>
    <t>J T PROP SEL CAB SAUV CASK</t>
  </si>
  <si>
    <t>J T PROP SEL CHARDONNAY CASK</t>
  </si>
  <si>
    <t>RADIO BOKA TEMPRANILLO VDLT</t>
  </si>
  <si>
    <t>EL ENEMIGO MALBEC</t>
  </si>
  <si>
    <t>ORIGINAL 16 PALE ALE 15/355C</t>
  </si>
  <si>
    <t>JOHNNIE WALKER GOLD RESERVE SC</t>
  </si>
  <si>
    <t>ZIERGARTEN RIESLING QBA</t>
  </si>
  <si>
    <t>EL DORADO 21 YR OLD RUM</t>
  </si>
  <si>
    <t>ROOT 1 CABERNET SAUVIGNON</t>
  </si>
  <si>
    <t>BALVENIE CARIBBEAN 14YO SCOTCH</t>
  </si>
  <si>
    <t>APRICOT BRANDY LIQUOR</t>
  </si>
  <si>
    <t>CREME DE MENTHE GREEN LIQUEUR</t>
  </si>
  <si>
    <t>ZELTINGER SCHLOSS RSL AUSLESE</t>
  </si>
  <si>
    <t>ETCETERA CABERNET SAUVIGNON</t>
  </si>
  <si>
    <t>FRONTERA SAUVIGNON BLANC CASK</t>
  </si>
  <si>
    <t>ORIGINAL 16 PALE ALE 6/355C</t>
  </si>
  <si>
    <t>LA ROSA BAROLO DOCG</t>
  </si>
  <si>
    <t>HENRY OF PELHAM PINOT NOIR VQA</t>
  </si>
  <si>
    <t>BREE SWEET RED</t>
  </si>
  <si>
    <t>BAREFOOT CELLARS SWEET RED</t>
  </si>
  <si>
    <t>FAT BASTARD BLANC DE BLANC SPK</t>
  </si>
  <si>
    <t>AUSTRALIAN CABERNET/SHIRAZ BIB</t>
  </si>
  <si>
    <t>KEYSTONE LAGER 8/355C</t>
  </si>
  <si>
    <t>KEYSTONE LIGHT 8/355C</t>
  </si>
  <si>
    <t>FRENCH MER/AUSTRALIAN CAB BIB</t>
  </si>
  <si>
    <t>CINQ CEPAGES CAB SAUVIGNON</t>
  </si>
  <si>
    <t>THE DREAMING TREE CRUSH</t>
  </si>
  <si>
    <t>WILD TURKEY KENT ST BOURBON WH</t>
  </si>
  <si>
    <t>BARKING SQUIRREL LAGER 6/341 B</t>
  </si>
  <si>
    <t>LA SCALA SPUMANTE</t>
  </si>
  <si>
    <t>BARKING SQUIRREL LAGER 473 C</t>
  </si>
  <si>
    <t>OLD BOYS TAWNY 21 YO BARREL</t>
  </si>
  <si>
    <t>LA MASCOTA CABERNET SAUVIGNON</t>
  </si>
  <si>
    <t>SPINYBACK SAUVIGNON BLANC</t>
  </si>
  <si>
    <t>PEPPERMINT SCHNAPPS LIQUEUR</t>
  </si>
  <si>
    <t>MASI BROLO CAMPOFIORIN ORO IGT</t>
  </si>
  <si>
    <t>KOLOMYKA VODKA PET</t>
  </si>
  <si>
    <t>KEYSTONE ICE 15/355C</t>
  </si>
  <si>
    <t>BLACK SAGE MERLOT VQA</t>
  </si>
  <si>
    <t>STONELEIGH PINOT GRIGIO</t>
  </si>
  <si>
    <t>MIDDLE SISTER WILD ONE MALBEC</t>
  </si>
  <si>
    <t>VILLA MARIA CEL SEL PINOT NOIR</t>
  </si>
  <si>
    <t>MATUA SAUVIGNON BLANC</t>
  </si>
  <si>
    <t>TORRES CELESTE CRIANZA DO</t>
  </si>
  <si>
    <t>19 CRIMES SHIRAZ/DURIF</t>
  </si>
  <si>
    <t>NUEVO MUNDO CAB MALB RES ORG</t>
  </si>
  <si>
    <t>NUEVO MUNDO VIOGNIER RES ORG</t>
  </si>
  <si>
    <t>HAMILTON RUSSEL VINEYARDS PINO</t>
  </si>
  <si>
    <t>BUSCH LAGER 24/355 C</t>
  </si>
  <si>
    <t>HAVANA CLUB ANEJO 3 ANOS RUM</t>
  </si>
  <si>
    <t>VAL D'OCA MOSCATO DOLCE</t>
  </si>
  <si>
    <t>TREVO VINHO VERDE DOC</t>
  </si>
  <si>
    <t>QUINTA PORTAL 10YO TAWNY PORT</t>
  </si>
  <si>
    <t>QUINTA DO PORTAL RESERVA</t>
  </si>
  <si>
    <t>PETTENTHAL NIERSTEINER RSL SP</t>
  </si>
  <si>
    <t>YELLOW TAIL MOSCATO</t>
  </si>
  <si>
    <t>HERITAGE ROAD MOONSTONE PIGR</t>
  </si>
  <si>
    <t>CAORUNN SML BATCH SCOTTISH GIN</t>
  </si>
  <si>
    <t>DIAMOND COL SCARLET LBL RED BL</t>
  </si>
  <si>
    <t>RISATA PINK MOSCATO IGT</t>
  </si>
  <si>
    <t>RISATA MOSCATO D'ASTI DOCG</t>
  </si>
  <si>
    <t>JACOB'S CREEK MOSCATO ROSE</t>
  </si>
  <si>
    <t>FIREBALL CINNAMON WHISKY LIQ</t>
  </si>
  <si>
    <t>GLENMORANGIE ORIGINAL SCOTCH</t>
  </si>
  <si>
    <t>DOS LOCOS LIME MARGARITA 440C</t>
  </si>
  <si>
    <t>DEMORGENZON MAESTRO WHITE</t>
  </si>
  <si>
    <t>GENERATIONS GASTON PHILIPP2015</t>
  </si>
  <si>
    <t>CH MOUTON ROTHSCHILD PR GR CR</t>
  </si>
  <si>
    <t>CH HAUT BAILLY CR CL GRAVES</t>
  </si>
  <si>
    <t>CH LEOVILLE BARTON GR CR CL</t>
  </si>
  <si>
    <t>CH PONTET CANET GR CR CL</t>
  </si>
  <si>
    <t>BAJA ROSA TEQ STRAWBRY CRM LIQ</t>
  </si>
  <si>
    <t>STARLING CASTLE GWZ QBA</t>
  </si>
  <si>
    <t>MIKE'S HARD LEMONADE 6/355C</t>
  </si>
  <si>
    <t>TWISTED SHOTZ MIAMI VICE4/30ML</t>
  </si>
  <si>
    <t>KEYSTONE LAGER 24/355 C</t>
  </si>
  <si>
    <t>KEYSTONE LIGHT 24/355 C</t>
  </si>
  <si>
    <t>LE TEMPS NOIR 650 B</t>
  </si>
  <si>
    <t>BONESHAKER ZINFANDEL</t>
  </si>
  <si>
    <t>TWISTED TEA HALF&amp;HALF 12/355C</t>
  </si>
  <si>
    <t>TWISTED TEA HALF&amp;HALF 355B</t>
  </si>
  <si>
    <t>ZUCCARDI Q MALBEC</t>
  </si>
  <si>
    <t>EPICA RED WINE</t>
  </si>
  <si>
    <t>BLACK BOX CAB SAUVIGNON CASK</t>
  </si>
  <si>
    <t>MELIPAL BLEND</t>
  </si>
  <si>
    <t>SMIRNOFF ICE 330B</t>
  </si>
  <si>
    <t>SMIRNOFF ICE VODKA 6/355 C</t>
  </si>
  <si>
    <t>BUSHMILLS ORIG IRISH WHISKEY</t>
  </si>
  <si>
    <t>BUSCH LAGER 8/355C</t>
  </si>
  <si>
    <t>GRAO VASCO DAO DOC</t>
  </si>
  <si>
    <t>STIEGL RADLER GF XLT 500C</t>
  </si>
  <si>
    <t>SAM ADAMS UTOPIAS 10 ANV 710CB</t>
  </si>
  <si>
    <t>SAUVIGNON DE BORDEAUX AOC</t>
  </si>
  <si>
    <t>COPPER POT RESERVE WHISKY</t>
  </si>
  <si>
    <t>LUCE BRUNELLO MONTALCINO</t>
  </si>
  <si>
    <t>BERINGER FOUND EST DARK RED</t>
  </si>
  <si>
    <t>MEUKOW COGNAC VSOP</t>
  </si>
  <si>
    <t>ZONIN 1821 PROSECCO BRUT DOC</t>
  </si>
  <si>
    <t>TRAPICHE PURE MALBEC</t>
  </si>
  <si>
    <t>CHASSELAS PIBL/PIGR VQA</t>
  </si>
  <si>
    <t>ROCKY MOUNTAIN PILSNER 6/355C</t>
  </si>
  <si>
    <t>CANNONAU DI SARDEGNA RES DOC</t>
  </si>
  <si>
    <t>CIROC PEACH VODKA</t>
  </si>
  <si>
    <t>MILLER GENUINE DRAFT 8/355 C</t>
  </si>
  <si>
    <t>ABERLOUR 12 YO SCOTCH</t>
  </si>
  <si>
    <t>CAMPO VIEJO TEMPRANILLO DOC</t>
  </si>
  <si>
    <t>MACALLAN GOLD DBLCSK SCOTCH</t>
  </si>
  <si>
    <t>BLACKSMITH CAB SAUV</t>
  </si>
  <si>
    <t>POST HOUSE BLACK MAIL MERLOT</t>
  </si>
  <si>
    <t>CASILLERO DEL DIABLO PIGR DO</t>
  </si>
  <si>
    <t>OYSTER BAY PINOT GRIGIO</t>
  </si>
  <si>
    <t>BONESHAKER UNFILTERED IPA 473C</t>
  </si>
  <si>
    <t>OPAL NERA SAMBUCA LIQ</t>
  </si>
  <si>
    <t>TULLIBARDINE 20YO SGLE MALT SC</t>
  </si>
  <si>
    <t>NO 99 PINOT GRIGIO VQA</t>
  </si>
  <si>
    <t>FARMERY PREMIUM LAGER 8/473C</t>
  </si>
  <si>
    <t>FARMERY PREMIUM LAGER 473C</t>
  </si>
  <si>
    <t>KINKY BLUE LIQUOR</t>
  </si>
  <si>
    <t>CHIANTI CLASSICO RIS DOCG</t>
  </si>
  <si>
    <t>BRUGAL ANEJO RUM</t>
  </si>
  <si>
    <t>LA VIEILLE FERME ROSE</t>
  </si>
  <si>
    <t>NO 99 MERLOT VQA</t>
  </si>
  <si>
    <t>TOMMASI FILODORA PROS BRUT DOC</t>
  </si>
  <si>
    <t>LA FIOLE COTES DU RHONE AOC</t>
  </si>
  <si>
    <t>DAB MAIBOCK 500C</t>
  </si>
  <si>
    <t>COORS ORIGINAL 12/355 C</t>
  </si>
  <si>
    <t>BULLEIT STRAIGHT RYE WHISKEY</t>
  </si>
  <si>
    <t>BOMBAY SAPPHIRE EAST DRY GIN</t>
  </si>
  <si>
    <t>SANDHILL HID TERRACE PIGR VQA</t>
  </si>
  <si>
    <t>PASTIS DE MARSEILLE 45 LIQUEUR</t>
  </si>
  <si>
    <t>PORTAGE AND MAIN STRG IPA 473C</t>
  </si>
  <si>
    <t>BOUNDARY ALE 473 C</t>
  </si>
  <si>
    <t>J T PROP SEL PINOT GRIGIO CASK</t>
  </si>
  <si>
    <t>J T PROP SEL SHIRAZ CASK</t>
  </si>
  <si>
    <t>MARTINI PROSECCO EXTRA DRY DOC</t>
  </si>
  <si>
    <t>BREWHOUSE PRIME 12/355 C</t>
  </si>
  <si>
    <t>NO 99 CHARDONNAY VQA</t>
  </si>
  <si>
    <t>ORIGINAL 16 COPPER ALE 6/341B</t>
  </si>
  <si>
    <t>ORIGINAL 16 PALE ALE 12/341B</t>
  </si>
  <si>
    <t>CA' MOMI ROSSO DI CA'MOMI</t>
  </si>
  <si>
    <t>B&amp;B LIQUEUR</t>
  </si>
  <si>
    <t>MONEMVASIA AGIORGITIKO RED</t>
  </si>
  <si>
    <t>CASILLERO DIABLO DEVIL'S RED</t>
  </si>
  <si>
    <t>LOUIS BERNARD ORGANIC RED</t>
  </si>
  <si>
    <t>1865 SINGLE VINEYARD CARM</t>
  </si>
  <si>
    <t>BENJAMIN BRIDGE NOVA 7</t>
  </si>
  <si>
    <t>ASKA BOLGHERI ROSSO DOC</t>
  </si>
  <si>
    <t>INCEPTION DEEP LAYERED RED</t>
  </si>
  <si>
    <t>COW'S CORNER GREN/SHZ/MATARO</t>
  </si>
  <si>
    <t>EPIPHANY SHIRAZ</t>
  </si>
  <si>
    <t>FREIXENET MIA MOSCATO</t>
  </si>
  <si>
    <t>ROSSO DI MONTALCINO DOC</t>
  </si>
  <si>
    <t>BUNNAHABHAIN 12YO ISLAY SGLE</t>
  </si>
  <si>
    <t>CIROC RED BERRY VODKA</t>
  </si>
  <si>
    <t>LA VIE EN ROSE IGP</t>
  </si>
  <si>
    <t>STONELEIGH LATITUDE SAUV BLANC</t>
  </si>
  <si>
    <t>GEORGES DUBOEUF BROUILLY</t>
  </si>
  <si>
    <t>MONASTERIO DE LAS VINAS RES DO</t>
  </si>
  <si>
    <t>MONASTERIO DE LAS VINAS GR RES</t>
  </si>
  <si>
    <t>ALBINO ARMANI RIPA VALP CL SUP</t>
  </si>
  <si>
    <t>CHATEAU TOUR BAYARD AOC</t>
  </si>
  <si>
    <t>19 CRIMES SHZ/GREN/MATARO</t>
  </si>
  <si>
    <t>DIRECTOR'S CUT CAB SAUV</t>
  </si>
  <si>
    <t>YELLOW TAIL BIG BOLD RED</t>
  </si>
  <si>
    <t>LONG FLAT PINK MOSCATO</t>
  </si>
  <si>
    <t>ALFREDO DRIED GRAPE SHIRAZ</t>
  </si>
  <si>
    <t>KETEL ONE VODKA</t>
  </si>
  <si>
    <t>TANQUERAY RANGPUR DIST GIN</t>
  </si>
  <si>
    <t>JIM BEAM HONEY BOURBON WHISKEY</t>
  </si>
  <si>
    <t>NAPA CELLARS ZINFANDEL</t>
  </si>
  <si>
    <t>FOLONARI PINK PINOT GRIGIO IGT</t>
  </si>
  <si>
    <t>ORIGINAL 16 COPPER ALE 15/355C</t>
  </si>
  <si>
    <t>DODGY THE DILEMMA</t>
  </si>
  <si>
    <t>SANDHILL VANESSA CAB/MER VQA</t>
  </si>
  <si>
    <t>DIABOLICA RED WINE VQA</t>
  </si>
  <si>
    <t>RADIO BOKA TEMPRANILLO CASK</t>
  </si>
  <si>
    <t>INNIS&amp;GUNN ORIGINAL 500C</t>
  </si>
  <si>
    <t>INNIS&amp;GUNN LAGER 500C</t>
  </si>
  <si>
    <t>KNOB CREEK SMOKED MAPLE WH</t>
  </si>
  <si>
    <t>SMIRNOFF ICE LT BLK CH&amp; 4/355C</t>
  </si>
  <si>
    <t>EASTDELL SUMMER ROSE VQA</t>
  </si>
  <si>
    <t>EASTDELL GAMAY NOIR VQA</t>
  </si>
  <si>
    <t>CARNIVOR CAB SAUVIGNON</t>
  </si>
  <si>
    <t>BLACK FLY LONG ISL TEA4/400PET</t>
  </si>
  <si>
    <t>CABOT TRAIL MAPLE WHISKY</t>
  </si>
  <si>
    <t>JOSH CELLARS CAB SAUVIGNON</t>
  </si>
  <si>
    <t>CHATEAU RECOUGNE ROUGE AOC</t>
  </si>
  <si>
    <t>FLEUR DE CLINET POMEROL</t>
  </si>
  <si>
    <t>JD CC DOWNHOME PUNCH 296B</t>
  </si>
  <si>
    <t>WG THE GREAT RED VQA</t>
  </si>
  <si>
    <t>LOT NO 40 SINGLE COPPER POT WH</t>
  </si>
  <si>
    <t>TINTONEGRO UCO VALLEY MALBEC</t>
  </si>
  <si>
    <t>GLENMORANGIE EX RARE 18 YO SC</t>
  </si>
  <si>
    <t>APOTHIC DARK</t>
  </si>
  <si>
    <t>APOTHIC ROSE</t>
  </si>
  <si>
    <t>MENAGE A TROIS PINOT GRIGIO</t>
  </si>
  <si>
    <t>CHATEAU LEOVILLE BARTON 2012</t>
  </si>
  <si>
    <t>ERDINGER DUNKEL WEISSBIER 500B</t>
  </si>
  <si>
    <t>MICHELOB ULTRA 6/341 B</t>
  </si>
  <si>
    <t>MIKE'S HARD CRANB LEM 6/355C</t>
  </si>
  <si>
    <t>NINETY 5YR OLD CND RYE WHISKY</t>
  </si>
  <si>
    <t>AUCHENTOSHAN AM OAK SGLMALT SC</t>
  </si>
  <si>
    <t>BOTTEGA GOLD BRUT DOC</t>
  </si>
  <si>
    <t>GRAHAM'S 20 YO TAWNY PORT</t>
  </si>
  <si>
    <t>TWISTED SHOTZ SHOT BOX 12/30</t>
  </si>
  <si>
    <t>YELLOW TAIL SANGRIA</t>
  </si>
  <si>
    <t>EVAN WILLIAMS KY ST BOURBON WH</t>
  </si>
  <si>
    <t>SZEKSZARDI KEKFRANKOS VOROS</t>
  </si>
  <si>
    <t>ESPOLON TEQUILA BLANCO</t>
  </si>
  <si>
    <t>ESPOLON TEQUILA REPOSADO</t>
  </si>
  <si>
    <t>JP AZEITAO RED</t>
  </si>
  <si>
    <t>STAGS' LEAP VIOGNIER</t>
  </si>
  <si>
    <t>WATERLOO GRAPEFRUIT RADLER473C</t>
  </si>
  <si>
    <t>J T RESERVE RSL/GWZ VQA</t>
  </si>
  <si>
    <t>FORT GARRY LIGHT 6/355C</t>
  </si>
  <si>
    <t>BEERS OF MEXICO 12/355B</t>
  </si>
  <si>
    <t>BLACK BOX SAUVIGNON BLANC CASK</t>
  </si>
  <si>
    <t>CASAMIGOS REPOSADO TEQUILA</t>
  </si>
  <si>
    <t>CASAMIGOS BLANCO TEQUILA</t>
  </si>
  <si>
    <t>GIRLS' NIGHT OUT SANGRIA</t>
  </si>
  <si>
    <t>ORIGINAL 16 MIXER PACK 12/355C</t>
  </si>
  <si>
    <t>SANDHILL SYRAH VQA</t>
  </si>
  <si>
    <t>QUINTA DOS MALVEDOS V2004 PORT</t>
  </si>
  <si>
    <t>NOVA TICKLED PINK</t>
  </si>
  <si>
    <t>NOVA MOSCATO</t>
  </si>
  <si>
    <t>WPG BLUEBOMB BI1930SB/RSL VQA</t>
  </si>
  <si>
    <t>WPG BLUEBOMB BIN1930CAB/MERVQA</t>
  </si>
  <si>
    <t>WPG BLUEBOMBER PRV RES CAB VQA</t>
  </si>
  <si>
    <t>BAILEYS VAN CINN IRISH CR LIQ</t>
  </si>
  <si>
    <t>HUSSONG'S REPOSADO TEQUILA</t>
  </si>
  <si>
    <t>FIREBALL CINNAMON WH LIQ PET</t>
  </si>
  <si>
    <t>HORNITOS BLACK BARREL TEQUILA</t>
  </si>
  <si>
    <t>JIM BEAM KENTUCKY BOURBON WH</t>
  </si>
  <si>
    <t>REMY MARTIN 1738 ACCORD COGNAC</t>
  </si>
  <si>
    <t>MOUNT GAY ECLIPSE RUM</t>
  </si>
  <si>
    <t>SCOTT BARLEY CLASSIC LADDIE SC</t>
  </si>
  <si>
    <t>TEELING SMALL BATCH IRISH WH</t>
  </si>
  <si>
    <t>KOZEL BEER 500ML C</t>
  </si>
  <si>
    <t>PERONI NASTRO AZZURRO 500C</t>
  </si>
  <si>
    <t>CANADIAN CLUB 100% RYE WHISKY</t>
  </si>
  <si>
    <t>THE BOTANIST GIN</t>
  </si>
  <si>
    <t>MONKEY BAY SAUVIGNON BLANC</t>
  </si>
  <si>
    <t>NOBILO REG COLLECTION SAUV BL</t>
  </si>
  <si>
    <t>KIM CRAWFORD UNOAKED CHARD</t>
  </si>
  <si>
    <t>RUFFINO CHIANTI DOCG</t>
  </si>
  <si>
    <t>RUFFINO ORVIETO CLASSICO DOC</t>
  </si>
  <si>
    <t>RUFFINO CHIA CL DUC RIS DOCG</t>
  </si>
  <si>
    <t>KIM CRAWFORD PINOT GRIS</t>
  </si>
  <si>
    <t>STOLICHNAYA PREMIUM VODKA</t>
  </si>
  <si>
    <t>JOEL GOTT OREGON PINO</t>
  </si>
  <si>
    <t>MENAGE A TROIS MIDNIGHT RED</t>
  </si>
  <si>
    <t>SAILOR JERRY SP NV RUM FOC GT</t>
  </si>
  <si>
    <t>EGO GORU DO RED</t>
  </si>
  <si>
    <t>ALEX KEITH'S IPA 473C</t>
  </si>
  <si>
    <t>CHATEAU VRAY CROIX DE GAY 2013</t>
  </si>
  <si>
    <t>CHATEAU LEOVILLE BARTON 2013</t>
  </si>
  <si>
    <t>CONNETABLE DE TALBOT 2013</t>
  </si>
  <si>
    <t>LE PETIT MOUTON 2013</t>
  </si>
  <si>
    <t>CUVEE CATHARINE BRUT VQA</t>
  </si>
  <si>
    <t>GLENMORANGIE LASANTA SCOTCH</t>
  </si>
  <si>
    <t>GREAT WESTERN LIGHT 24/355C</t>
  </si>
  <si>
    <t>NEWCASTLE BROWN ALE 500 C</t>
  </si>
  <si>
    <t>HORNITOS PLATA TEQUILA</t>
  </si>
  <si>
    <t>ARTAS PRIMITIVO SALENTO IGT</t>
  </si>
  <si>
    <t>SECONDO MARCO VALP RIP CL SUP</t>
  </si>
  <si>
    <t>ACINATICO VALP RIP CL SUP DOC</t>
  </si>
  <si>
    <t>ROOT 1 CARMENERE</t>
  </si>
  <si>
    <t>CONQUISTA OAK CASK MALBEC IP</t>
  </si>
  <si>
    <t>G MARQUIS SILVER LINE EPIC VQA</t>
  </si>
  <si>
    <t>CH DES CHARMES VID ICEWINE VQA</t>
  </si>
  <si>
    <t>BERINGER QUANTUM</t>
  </si>
  <si>
    <t>JEAN DE TRIMOULET GR CRU RED</t>
  </si>
  <si>
    <t>FRULI STRAWBERRY ALE 330 B</t>
  </si>
  <si>
    <t>VINTAGE INK REBEL RED VQA</t>
  </si>
  <si>
    <t>TUNDRA ICE LAGER STRONG 2L PET</t>
  </si>
  <si>
    <t>SUMAC PRIV RES CAB/MERL VQA</t>
  </si>
  <si>
    <t>BUDWEISER 473C</t>
  </si>
  <si>
    <t>BUD LIGHT 473C</t>
  </si>
  <si>
    <t>THE CROSSINGS PINOT NOIR</t>
  </si>
  <si>
    <t>KRONENBOURG 1664 BLANC 500C</t>
  </si>
  <si>
    <t>GLUTENBERG BLONDE ALE 473C</t>
  </si>
  <si>
    <t>BAROSSA VALLEY EST CAB SAUV</t>
  </si>
  <si>
    <t>RAFAEL VALP CLASSICO SUP DOC</t>
  </si>
  <si>
    <t>NIPOZZANO VECCHIEVITI CHIA RIS</t>
  </si>
  <si>
    <t>CRAGGY RANGE TE MUNA SABL</t>
  </si>
  <si>
    <t>TRAPICHE RESERVE PINOT GRIGIO</t>
  </si>
  <si>
    <t>TRAPICHE RESERVE MALBEC CASK</t>
  </si>
  <si>
    <t>ROOT 1 SAUVIGNON BLANC</t>
  </si>
  <si>
    <t>LOWENBRAU ORIGINAL BEER 473C</t>
  </si>
  <si>
    <t>TRALCETTO MONTE D'ABRUZZO</t>
  </si>
  <si>
    <t>BOXER GLUTEN FREE 6/355C</t>
  </si>
  <si>
    <t>SABLES D'AZUR ROSE</t>
  </si>
  <si>
    <t>SPARK HOUSE RED ALE 473C</t>
  </si>
  <si>
    <t>SINGLETON OF DUFFTOWN 12YO SC</t>
  </si>
  <si>
    <t>VILLA MARIA PRI BIN PINOT GRIS</t>
  </si>
  <si>
    <t>RADIO BOKA ROSE</t>
  </si>
  <si>
    <t>FLACCIANELLO DELLA PIEVE</t>
  </si>
  <si>
    <t>ABERFELDY 21 YO SCOTCH</t>
  </si>
  <si>
    <t>GREY GOOSE VODKA</t>
  </si>
  <si>
    <t>BOODLES BRITISH GIN</t>
  </si>
  <si>
    <t>MENAGE A TROIS PROSECCO DOC</t>
  </si>
  <si>
    <t>BAILEYS SALTED CARAMEL LIQ</t>
  </si>
  <si>
    <t>MIONETTO PROSECCO TREVISO BRUT</t>
  </si>
  <si>
    <t>ENGLISH BAY PALE ALE 473 C</t>
  </si>
  <si>
    <t>ELIJAH CRAIG SMALL BATCH BOURB</t>
  </si>
  <si>
    <t>TINCUP AMERICAN WHISKEY</t>
  </si>
  <si>
    <t>DIABOLICA WHITE WINE VQA</t>
  </si>
  <si>
    <t>VINTAGE INK WILD WHITE VQA</t>
  </si>
  <si>
    <t>THE DREAMING TREE CAB SAUV</t>
  </si>
  <si>
    <t>MICHTERS US 1 AMERICAN WHISKEY</t>
  </si>
  <si>
    <t>BLACK STALLION ESTATE CAB SAUV</t>
  </si>
  <si>
    <t>THE BEACHHOUSE ROSE</t>
  </si>
  <si>
    <t>HEN HOUSE RUFFLED RED VQA</t>
  </si>
  <si>
    <t>KWV CLASSIC COLLECT CAB SAUV</t>
  </si>
  <si>
    <t>RANSOM OLD TOM GIN</t>
  </si>
  <si>
    <t>BELLERUCHE ROSE AOC</t>
  </si>
  <si>
    <t>CONO SUR BICICLETA PINO ROSE</t>
  </si>
  <si>
    <t>ANGRY ORCHARD CRISP APPLE 473C</t>
  </si>
  <si>
    <t>JD CC WATERMELON PUNCH 296B</t>
  </si>
  <si>
    <t>SNAPPLE SPIKED PEACH TEA 458C</t>
  </si>
  <si>
    <t>OKANAGAN BC CIDER SAMP 12/355C</t>
  </si>
  <si>
    <t>JALIFA AMON SOL ESP 30YR SHRY</t>
  </si>
  <si>
    <t>AMERICAN V ICED TEA MX 12/355C</t>
  </si>
  <si>
    <t>TILIMUQUI SV CAB/BON ORG FTC</t>
  </si>
  <si>
    <t>TILIMUQUI SV TORRONTES ORG FTC</t>
  </si>
  <si>
    <t>PILLITTERI RES CAB ICEWINE VQA</t>
  </si>
  <si>
    <t>GARUN ICELANDIC STOUT 330B</t>
  </si>
  <si>
    <t>REFOSCO FRIULI COLLI ORIEN DOC</t>
  </si>
  <si>
    <t>PRAIRIE BOREALIS HASKAP BERRY</t>
  </si>
  <si>
    <t>BURNT SHIP VIDAL ICEWINE VQA</t>
  </si>
  <si>
    <t>GROWERS STRW RHUB CIDER 2L PET</t>
  </si>
  <si>
    <t>PAULANER HEFE WEISSBIER 500 C</t>
  </si>
  <si>
    <t>SCHOFFERHOFER GRAPEFRUIT 500C</t>
  </si>
  <si>
    <t>ERRAZURIZ ACONCAGUA ALTO CAB</t>
  </si>
  <si>
    <t>USA RED BLEND BIB</t>
  </si>
  <si>
    <t>LITTLE PEBBLE SAUVIGNON BLANC</t>
  </si>
  <si>
    <t>SAMUEL ADAMS BOSTON LAGER 473C</t>
  </si>
  <si>
    <t>SANTA JULIA MALBEC</t>
  </si>
  <si>
    <t>BUD LIGHT APPLE 12/355C</t>
  </si>
  <si>
    <t>BUD LIGHT APPLE 473C</t>
  </si>
  <si>
    <t>MARTELL 300 VSOP MEDALL COGNAC</t>
  </si>
  <si>
    <t>TOMATIN 14 YO HLND SGLE SCOTCH</t>
  </si>
  <si>
    <t>JACK DANIELS TENN FIRE CIN LIQ</t>
  </si>
  <si>
    <t>RONDIAZ GRAN RESERVA SPICEDRUM</t>
  </si>
  <si>
    <t>LES BECASSES AC</t>
  </si>
  <si>
    <t>LAWN CHAIR CLASSIC WEISSE473 C</t>
  </si>
  <si>
    <t>GRAN SELLO TEMPRANILLO SYRAH</t>
  </si>
  <si>
    <t>RICKARD'S RADLER 473C</t>
  </si>
  <si>
    <t>PERIQUITA RESERVA</t>
  </si>
  <si>
    <t>DOW'S COLHEITA TAWNY 2002 PORT</t>
  </si>
  <si>
    <t>PORTAL COLHEITA TINTO DOC</t>
  </si>
  <si>
    <t>MILLER LITE 12/355B</t>
  </si>
  <si>
    <t>MILLER LITE 24/355B</t>
  </si>
  <si>
    <t>MILLER LITE 24/355C</t>
  </si>
  <si>
    <t>MILLER LITE 15/355C</t>
  </si>
  <si>
    <t>MILLER LITE 473C</t>
  </si>
  <si>
    <t>GLENLIVET FOUNDERS RES SGLE SC</t>
  </si>
  <si>
    <t>MODELO ESPECIAL 12/355C</t>
  </si>
  <si>
    <t>ARDMORE HIGHLAND SGLE MALT SC</t>
  </si>
  <si>
    <t>PILLITTERI CARRETTO VIDAL VQA</t>
  </si>
  <si>
    <t>CORONA EXTRA BEER 18/330 B</t>
  </si>
  <si>
    <t>CAIR TEMPRANILLO</t>
  </si>
  <si>
    <t>COORS ORIGINAL 24/355C</t>
  </si>
  <si>
    <t>GREY GOOSE VODKA ADD ON</t>
  </si>
  <si>
    <t>BUD LIGHT CHELADA 12/355C</t>
  </si>
  <si>
    <t>CH TANUNDA GR BAROSSA CAB SAUV</t>
  </si>
  <si>
    <t>SAPPORO PREMIUM BEER 12/355C</t>
  </si>
  <si>
    <t>COPPER MOON SHIRAZ CASK</t>
  </si>
  <si>
    <t>COPPER MOON CABERNET SAUV CASK</t>
  </si>
  <si>
    <t>COPPER MOON PINOT GRIGIO CASK</t>
  </si>
  <si>
    <t>COPPER MOON MERLOT CASK</t>
  </si>
  <si>
    <t>COPPER MOON SAUV BLANC CASK</t>
  </si>
  <si>
    <t>COPPER MOON MALBEC CASK</t>
  </si>
  <si>
    <t>RUMCHATA CREAM LIQUEUR</t>
  </si>
  <si>
    <t>MARQUES DE RISCAL GRAN RESERVA</t>
  </si>
  <si>
    <t>LES JAMELLES PINOT NOIR</t>
  </si>
  <si>
    <t>SULTANA GOLD BLONDE ALE 473C</t>
  </si>
  <si>
    <t>TRAPICHE ZAPHY CAB SAUV ORG</t>
  </si>
  <si>
    <t>TECATE LAGER 473C</t>
  </si>
  <si>
    <t>ORACULO RIBERA DEL DUERO TEMP</t>
  </si>
  <si>
    <t>POST HOUSE MERRY WIDOW SHIRAZ</t>
  </si>
  <si>
    <t>LAKE OF BAYS CRAFT PACK 4/473C</t>
  </si>
  <si>
    <t>ORIGINAL 16 COPPER ALE 473C</t>
  </si>
  <si>
    <t>ORIGINAL 16 PALE ALE 473C</t>
  </si>
  <si>
    <t>NORTON PRIVADA</t>
  </si>
  <si>
    <t>UNO MALBEC</t>
  </si>
  <si>
    <t>BOXER LAGER 24/355 C</t>
  </si>
  <si>
    <t>ERDINGER OKTOBERFEST PK 5/500B</t>
  </si>
  <si>
    <t>SHO UNE JUNMAI DAI GINJO SAKE</t>
  </si>
  <si>
    <t>GRAND MARNIER CUV 1880 LIQUEUR</t>
  </si>
  <si>
    <t>CORONA EXTRA BEER SLEEK12/355C</t>
  </si>
  <si>
    <t>HELL CAT MAGGIE IRISH WHISKEY</t>
  </si>
  <si>
    <t>URZIGER WURZ RSL/KAB QMP</t>
  </si>
  <si>
    <t>BASIL HAYDEN'S BOURBON WH</t>
  </si>
  <si>
    <t>CYPRESS HONEY LAGER 6/341B</t>
  </si>
  <si>
    <t>BERONIA RUEDA VERDEJO DO</t>
  </si>
  <si>
    <t>BERONIA TEMPRANILLO DOC</t>
  </si>
  <si>
    <t>OLD MILWAUKEE 8/355 C</t>
  </si>
  <si>
    <t>204 VODKA</t>
  </si>
  <si>
    <t>OLD STYLE PILSNER 473C</t>
  </si>
  <si>
    <t>CHATEAU CLINET 2014</t>
  </si>
  <si>
    <t>CONNETABLE DE TALBOT 2014</t>
  </si>
  <si>
    <t>CHATEAU TALBOT GRAN CRU 2014</t>
  </si>
  <si>
    <t>OSCAR'S WHITE DOC</t>
  </si>
  <si>
    <t>COORS LIGHT 710 C</t>
  </si>
  <si>
    <t>GOOSE ISLAND IPA 473C</t>
  </si>
  <si>
    <t>CASTELLO DE POGGIO MOSC D'ASTI</t>
  </si>
  <si>
    <t>CHURCH BLOCK CAB SAUV/SHZ/MERL</t>
  </si>
  <si>
    <t>MILLER LITE 6/355 C</t>
  </si>
  <si>
    <t>TRIVENTO GOLDEN RESERVE MALBEC</t>
  </si>
  <si>
    <t>BELLE GLOS DAIRYMAN PINOT NOIR</t>
  </si>
  <si>
    <t>BELLE GLOS CLARK &amp; TELE PINO</t>
  </si>
  <si>
    <t>MAGNOTTA ICE CIDER</t>
  </si>
  <si>
    <t>DOUGLAS GREEN MERLOT FTC</t>
  </si>
  <si>
    <t>LITTLE SUMPIN SUMPIN ALE 355B</t>
  </si>
  <si>
    <t>VEUVE CLICQUOT RICH CHAMP</t>
  </si>
  <si>
    <t>BALVENIE 12 YO SNGL BARREL SC</t>
  </si>
  <si>
    <t>VILLA MARIA PRIV BIN SAUV BL</t>
  </si>
  <si>
    <t>TRAPICHE RESERVE MALBEC</t>
  </si>
  <si>
    <t>HIBIKI HARMONY WHISKY</t>
  </si>
  <si>
    <t>MASI MASIANCO PINOT GR/VERDUZ</t>
  </si>
  <si>
    <t>120 SAUVIGNON BLANC</t>
  </si>
  <si>
    <t>BAREFOOT BUBBLY PINK MOSCATO</t>
  </si>
  <si>
    <t>PENDERYN LEGEND SM WELSH WH</t>
  </si>
  <si>
    <t>ARDBEG UIGEADAIL ISLAY S M SC</t>
  </si>
  <si>
    <t>JACOB'S CREEK DB BARREL SHIRAZ</t>
  </si>
  <si>
    <t>RAPITALA HUGONIS IGT</t>
  </si>
  <si>
    <t>GATO NEGRO 9 LIVES RES CAB</t>
  </si>
  <si>
    <t>FORGOTTEN LAKE BLUEBRY ALE473C</t>
  </si>
  <si>
    <t>RAZA GRAN RESERVA MALBEC</t>
  </si>
  <si>
    <t>ACONCAGUA COSTA CHARDONNAY</t>
  </si>
  <si>
    <t>KONO PINOT GRIS</t>
  </si>
  <si>
    <t>GENTLEMANS COLLECTION CAB</t>
  </si>
  <si>
    <t>MISTY COVE ESTATE SERIES PINO</t>
  </si>
  <si>
    <t>MERLOT DE BORDEAUX AOP</t>
  </si>
  <si>
    <t>CARIB LAGER 330 B</t>
  </si>
  <si>
    <t>VILLA MARIA CEL SEL CHARDONNAY</t>
  </si>
  <si>
    <t>LAS TRES FILAS MENCIA</t>
  </si>
  <si>
    <t>J WRAY JAMAICA WHITE RUM</t>
  </si>
  <si>
    <t>LADY LOLA PINOT GRIGIO MOSCATO</t>
  </si>
  <si>
    <t>FARMERY BLONDE CPA 473C</t>
  </si>
  <si>
    <t>UNGAVA CANADIAN PREMIUM GIN</t>
  </si>
  <si>
    <t>FARMERY 4X4 PACK 8/473C</t>
  </si>
  <si>
    <t>CATHEDRAL CELLAR SABL</t>
  </si>
  <si>
    <t>DECOY SONOMA COUNTY CHARDONNAY</t>
  </si>
  <si>
    <t>CHRONIC CELLARS SUITE PESI</t>
  </si>
  <si>
    <t>TOM GORE CABERNET SAUVIGNON</t>
  </si>
  <si>
    <t>MENAGE A TROIS SILK RED</t>
  </si>
  <si>
    <t>GNARLY HEAD 1924 DOUBLE BLK LE</t>
  </si>
  <si>
    <t>TOM GORE CHARDONNAY</t>
  </si>
  <si>
    <t>THE DREAMING TREE PINOT NOIR</t>
  </si>
  <si>
    <t>VOLNAY CLOS BARRE 1ER CRU 2012</t>
  </si>
  <si>
    <t>GUNSIGHT ROCK CAB SAUV</t>
  </si>
  <si>
    <t>MOLSON BLACK ICE BEER 710 C</t>
  </si>
  <si>
    <t>ROLLING ROCK 15/355 C</t>
  </si>
  <si>
    <t>STALK &amp; BARREL SGLE MALT WH</t>
  </si>
  <si>
    <t>LIGHT HORSE CAB SAUVIGNON</t>
  </si>
  <si>
    <t>FAT BASTARD ROSE</t>
  </si>
  <si>
    <t>OLD MILWAUKEE LIGHT 15/355 C</t>
  </si>
  <si>
    <t>TULI PINOT NOIR</t>
  </si>
  <si>
    <t>WHISPERING ANGEL ROSE</t>
  </si>
  <si>
    <t>BERAN ZINFANDEL</t>
  </si>
  <si>
    <t>LE POUSSIN ROSE</t>
  </si>
  <si>
    <t>J T RESERVE CAB/SHIRAZ VQA</t>
  </si>
  <si>
    <t>J T PROP SEL RSL/GWZ CASK</t>
  </si>
  <si>
    <t>MAD TOM IPA 473C</t>
  </si>
  <si>
    <t>CIROC PINEAPPLE VODKA</t>
  </si>
  <si>
    <t>BLACK FLY VOD GRPFRUIT4/400PET</t>
  </si>
  <si>
    <t>BELGIAN MOON ALE 473 C</t>
  </si>
  <si>
    <t>BELGIAN MOON ALE 12/355 C</t>
  </si>
  <si>
    <t>AMERICAN V RAS HRD ICEDT6/355C</t>
  </si>
  <si>
    <t>AMERICAN V PEAC HRDICEDT6/355C</t>
  </si>
  <si>
    <t>DEWAR'S 12 YEAR OLD SCOTCH</t>
  </si>
  <si>
    <t>WOODFORD RES DBL OAK BOURBON</t>
  </si>
  <si>
    <t>JINRO CHAMISUL CLASSIC 360SOJU</t>
  </si>
  <si>
    <t>BONAVITA TINTO</t>
  </si>
  <si>
    <t>OPACO</t>
  </si>
  <si>
    <t>LAB OF PORTUGAL</t>
  </si>
  <si>
    <t>JOSE CUERVO SPK CL MARG 4/355C</t>
  </si>
  <si>
    <t>BAILEYS ALMANDE LIQUEUR</t>
  </si>
  <si>
    <t>GINGERBEARD 500B</t>
  </si>
  <si>
    <t>JERKFACE 9000 NW WHEAT ALE473C</t>
  </si>
  <si>
    <t>NINFA ESCOLHA TINTO</t>
  </si>
  <si>
    <t>CABRIZ COLHEITA SELECIONADA RD</t>
  </si>
  <si>
    <t>LONGHAND CABERNET MERLOT VQA</t>
  </si>
  <si>
    <t>WOODFORD RES KTK ST BOURBON WH</t>
  </si>
  <si>
    <t>SNAPPLE SP RASPCHERRY TEA 458C</t>
  </si>
  <si>
    <t>LOLA SPARKLING PINK VQA</t>
  </si>
  <si>
    <t>HENRY OF PELHAM O V BACO VQA</t>
  </si>
  <si>
    <t>LAGUNITAS IPA 355B</t>
  </si>
  <si>
    <t>FONTANAFREDDA BAROLO DOCG</t>
  </si>
  <si>
    <t>ROCKSTAR FRUIT PUNCHED 473C</t>
  </si>
  <si>
    <t>RICKARD'S RADLER 12/355C</t>
  </si>
  <si>
    <t>ERDINGER ALKOHOLFREI 500B</t>
  </si>
  <si>
    <t>SM BATCH WEST COAST PALE 650B</t>
  </si>
  <si>
    <t>ENIGMATICO ASIO OTUS ROSSO</t>
  </si>
  <si>
    <t>SANTA CAROLINA RES PINOT NOIR</t>
  </si>
  <si>
    <t>MCGUIGAN BLACK LABEL PIGR</t>
  </si>
  <si>
    <t>DONA PAULA ESTATE BLK EDITION</t>
  </si>
  <si>
    <t>JACOB'S CREEK SPARKL MOSC ROSE</t>
  </si>
  <si>
    <t>PINOT GRIGIO BLENDED IN CANADA</t>
  </si>
  <si>
    <t>FINLANDIA VODKA</t>
  </si>
  <si>
    <t>DONINI MERLOT</t>
  </si>
  <si>
    <t>DONINI TREBBIANO/CHARD IGT</t>
  </si>
  <si>
    <t>OLD STYLE PILSNER 8/355C</t>
  </si>
  <si>
    <t>MILLER GENUINE DRAFT 24/355C</t>
  </si>
  <si>
    <t>HOPBOT IPA 473 C</t>
  </si>
  <si>
    <t>BREWHOUSE PILSNER 8/355 C</t>
  </si>
  <si>
    <t>MOTT'S CLAM CAESAR LIME 458C</t>
  </si>
  <si>
    <t>BREWHOUSE PRIME 8/355 C</t>
  </si>
  <si>
    <t>BREWHOUSE LIGHT 8/355 C</t>
  </si>
  <si>
    <t>ALAMBRE 10YEAR MOSC DE SETUBAL</t>
  </si>
  <si>
    <t>QUINTA DO PORTAL GRANDE RES</t>
  </si>
  <si>
    <t>THE BEER WITH NO NAME 473C</t>
  </si>
  <si>
    <t>BOXER HARD GRAPE SODA 12/330 B</t>
  </si>
  <si>
    <t>BOXER HARD ROOT BEER 12/330 B</t>
  </si>
  <si>
    <t>LAGAVULIN 8 YO ISLAY SCOTCH</t>
  </si>
  <si>
    <t>BIG SKY PINOT NOIR TEMUNA ROAD</t>
  </si>
  <si>
    <t>BEACH CHAIR LAGER 473C</t>
  </si>
  <si>
    <t>BLUEBERRY WHEAT ALE 473C</t>
  </si>
  <si>
    <t>LANDSHARK PREMIUM LAGER 473C</t>
  </si>
  <si>
    <t>MONTES ALPHA M DO 2012</t>
  </si>
  <si>
    <t>GLEN MORAY PORT CASK SCOTCH</t>
  </si>
  <si>
    <t>ROYAL RESERVE WHISKY ADD ON</t>
  </si>
  <si>
    <t>JOSE CUERVO TRAD SILVERTEQ</t>
  </si>
  <si>
    <t>MODELO ESPECIAL 355 B</t>
  </si>
  <si>
    <t>SLEEMAN SELECTION 15/355C</t>
  </si>
  <si>
    <t>AMBROISE APRICOT WHEAT ALE473C</t>
  </si>
  <si>
    <t>Z ALEXANDER BROWN UNCAGED CAB</t>
  </si>
  <si>
    <t>BARON SAMEDI SPICED RUM</t>
  </si>
  <si>
    <t>STANDARD LAGER 15/355C</t>
  </si>
  <si>
    <t>TRIPLE BOGEY PREM LAGER 473C</t>
  </si>
  <si>
    <t>CHASSAGNE MONTRACHET AC</t>
  </si>
  <si>
    <t>GLENLIVET FOUNDERS RESERVE SC</t>
  </si>
  <si>
    <t>ABERFELDY 16 YO SCOTCH</t>
  </si>
  <si>
    <t>HOB NOB WICKED RED BLEND</t>
  </si>
  <si>
    <t>WOODBRIDGE CAB SAUV CASK</t>
  </si>
  <si>
    <t>VALDIVIESO SGLE VNYD CARM DO</t>
  </si>
  <si>
    <t>CANVASBACK CABERNET SAUVIGNON</t>
  </si>
  <si>
    <t>RANSACK UNIVERSE HEM IPA 473C</t>
  </si>
  <si>
    <t>BECK'S NON ALCOHOLIC BEER 330B</t>
  </si>
  <si>
    <t>CODORNIU CLASICO BRUT 3/200ML</t>
  </si>
  <si>
    <t>MONTESODI CASTELLO NIPOZZANO</t>
  </si>
  <si>
    <t>STIEGL RADLER GRAPEFRUIT 330B</t>
  </si>
  <si>
    <t>SAISON RUSTIQUE LOCHRISTI 750B</t>
  </si>
  <si>
    <t>KRONENBOURG 1664 500C</t>
  </si>
  <si>
    <t>BIG HOUSE PINOT GRIGIO CAN</t>
  </si>
  <si>
    <t>BIG HOUSE CARDINAL ZIN CAN</t>
  </si>
  <si>
    <t>ICEBOX BLACK RUSS LIQ PET</t>
  </si>
  <si>
    <t>FARMERY PINK LEMONALE 6/355 C</t>
  </si>
  <si>
    <t>FARMERY DIRTY DOZEN 12/355 C</t>
  </si>
  <si>
    <t>CIAO MOSCATO IGT CAN</t>
  </si>
  <si>
    <t>BELGIAN MOON WHITE ALE 12/341B</t>
  </si>
  <si>
    <t>GLENLIVET 12 YO SPEYSIDE SC</t>
  </si>
  <si>
    <t>DODGY SELLICK FOOTHILLS SHZ</t>
  </si>
  <si>
    <t>CRYSTAL HEAD VODKA ADD ON</t>
  </si>
  <si>
    <t>POEMA CAVA BRUT</t>
  </si>
  <si>
    <t>SKYY INFUSIONS WILD STWBRY VOD</t>
  </si>
  <si>
    <t>SECRETO PATAGONICO CAB SAUV</t>
  </si>
  <si>
    <t>KOKANEE LAGER 740C</t>
  </si>
  <si>
    <t>SMITH WOODHOUSE LB PORT</t>
  </si>
  <si>
    <t>PABST BLUE RIBBON 8/355 C</t>
  </si>
  <si>
    <t>SMALL BATCH GOSE 650B</t>
  </si>
  <si>
    <t>GLENLIVET XXV 25YO SGLE SC WH</t>
  </si>
  <si>
    <t>MARK WEST BLACK PINOT NOIR</t>
  </si>
  <si>
    <t>ROBERT MONDAVI OAKVILLE BDX RD</t>
  </si>
  <si>
    <t>BUD LIGHT LIME 12/341 B</t>
  </si>
  <si>
    <t>CANADIAN COLD SHOTS STR 8/236C</t>
  </si>
  <si>
    <t>204 GIN</t>
  </si>
  <si>
    <t>KWV THE MENTORS SHIRAZ</t>
  </si>
  <si>
    <t>CHATEAU DE RICAUD AOC</t>
  </si>
  <si>
    <t>BOLLA LA ORIGINI AMARONE</t>
  </si>
  <si>
    <t>ANCIANO 7 YO GRAN RES TEMP DO</t>
  </si>
  <si>
    <t>YELLOW SPOT IRISH WHISKEY</t>
  </si>
  <si>
    <t>PABST BLUE RIBBON 473C</t>
  </si>
  <si>
    <t>REDBREAST LUSTAU ED IRISH WH</t>
  </si>
  <si>
    <t>GLENLIVET NADURRA PEATED SC</t>
  </si>
  <si>
    <t>SKYY VODKA ADD ON</t>
  </si>
  <si>
    <t>TERROIR FRENCH OAK CHARD VQA</t>
  </si>
  <si>
    <t>SAINT CLAIR FAMILY ESTATE PINO</t>
  </si>
  <si>
    <t>WHAT THE HELLES LAGER 473C</t>
  </si>
  <si>
    <t>THE WITTY BELGIAN 473C</t>
  </si>
  <si>
    <t>RED LINE IPA 473C</t>
  </si>
  <si>
    <t>JAMESON BLACK BARREL WHISKY</t>
  </si>
  <si>
    <t>G MARQUIS SILVER L RSL ICE VQA</t>
  </si>
  <si>
    <t>BEAL VNYD CABERNET ICEWINE VQA</t>
  </si>
  <si>
    <t>CH D'ARMAILHAC GRAN CRU 2015</t>
  </si>
  <si>
    <t>CHATEAU BEYCHEVELLE 2015</t>
  </si>
  <si>
    <t>CH CLERC MILON GRAN CRU 2015</t>
  </si>
  <si>
    <t>CHATEAU TALBOT GRAN CRU 2015</t>
  </si>
  <si>
    <t>CHATEAU FAUGERES GR CRU CL2015</t>
  </si>
  <si>
    <t>BLACK LABEL LAGER 8/355C</t>
  </si>
  <si>
    <t>PIKE CREEK DBL BARREL WHISKY</t>
  </si>
  <si>
    <t>WHAT THE HELLES LAGER 12/355 C</t>
  </si>
  <si>
    <t>FANCY FARM GIRL FLAMBOY RD VQA</t>
  </si>
  <si>
    <t>FANCY FARM GIRL FRIVOLS WT VQA</t>
  </si>
  <si>
    <t>MISSION ESTATE VYND SEL SYRAH</t>
  </si>
  <si>
    <t>LE DIFESE IGT</t>
  </si>
  <si>
    <t>WILD TURKEY 101 KS BOURBON WH</t>
  </si>
  <si>
    <t>SMALL BATCH SO CAL IPA 650B</t>
  </si>
  <si>
    <t>BENJAMIN BRIDGE CLASSIQUE NV</t>
  </si>
  <si>
    <t>U17 GRAND RES VINTAGE PK3/750B</t>
  </si>
  <si>
    <t>LES JAMELLES MERLOT</t>
  </si>
  <si>
    <t>TOP SHELF VIENNA LAGER 473C</t>
  </si>
  <si>
    <t>LAPHROAIG SELECT SGLE MALT SC</t>
  </si>
  <si>
    <t>CH MONTLABERT GRAND CRU AC</t>
  </si>
  <si>
    <t>FREIXENET CLASSIC MIA SANGRIA</t>
  </si>
  <si>
    <t>OSCAR'S RED DOC</t>
  </si>
  <si>
    <t>SANDEMAN 20 YO TAWNY PORT</t>
  </si>
  <si>
    <t>CABRIZ RESERVA RED DOC</t>
  </si>
  <si>
    <t>CORUBA DELUXE DARK RUM</t>
  </si>
  <si>
    <t>SALENTEIN RESERVE MERLOT</t>
  </si>
  <si>
    <t>HOPE'S END RED BLEND</t>
  </si>
  <si>
    <t>19 CRIMES THE WARDEN RED</t>
  </si>
  <si>
    <t>FRONTERA MOONLIGHT WHITE</t>
  </si>
  <si>
    <t>FRONTERA AFTER MIDNIGHT RED</t>
  </si>
  <si>
    <t>GATO NEGRO CAB SAUV CASK</t>
  </si>
  <si>
    <t>THE BLEND COLLECTION RED</t>
  </si>
  <si>
    <t>EVAN WILLIAM BOND BOURBON WH</t>
  </si>
  <si>
    <t>WILD NORTH MIDNIGHT BOCK 473C</t>
  </si>
  <si>
    <t>FARMERY BL CDN PALE ALE 6/355C</t>
  </si>
  <si>
    <t>FARMERY PREMIUM LAGER 6/355C</t>
  </si>
  <si>
    <t>AVERBODE BELGIAN ALE 330B</t>
  </si>
  <si>
    <t>ANIMUS RED DOC</t>
  </si>
  <si>
    <t>CONUNDRUM RED</t>
  </si>
  <si>
    <t>GLENDALOUGH DBL BARREL 4YO WH</t>
  </si>
  <si>
    <t>MESSAGE IN A BOTTLE RED IGT</t>
  </si>
  <si>
    <t>EVOLUTION PINOT NOIR</t>
  </si>
  <si>
    <t>JOSH CELLARS CHARDONNAY</t>
  </si>
  <si>
    <t>REDEMPTION ZINFANDEL</t>
  </si>
  <si>
    <t>TWISTED TEA MIXED UP 12/355C</t>
  </si>
  <si>
    <t>TWISTED TEA HARD ICED 6/355C</t>
  </si>
  <si>
    <t>THE FEDERALIST CAB SAUV</t>
  </si>
  <si>
    <t>DIABOLICA ROSE VQA</t>
  </si>
  <si>
    <t>BREE PINOT NOIR ROSE</t>
  </si>
  <si>
    <t>LA BONHOMME ROSE DO</t>
  </si>
  <si>
    <t>S DE LA SABLETTE ROSE AOC</t>
  </si>
  <si>
    <t>OYSTER BAY ROSE</t>
  </si>
  <si>
    <t>TALL GRASS VODKA</t>
  </si>
  <si>
    <t>ROBERT MONDAVI PRIV SEL PIGR</t>
  </si>
  <si>
    <t>SLEEMAN CLEAR 2.0 8/355 C</t>
  </si>
  <si>
    <t>SAN MIGUEL LAGER 330B</t>
  </si>
  <si>
    <t>FERN WALK PINOT GRIS VQA</t>
  </si>
  <si>
    <t>BOXER HARD APPLE 6/330B</t>
  </si>
  <si>
    <t>BOXER HARD ROOT BEER 6/330B</t>
  </si>
  <si>
    <t>BOXER HARD CREAM SODA 6/330B</t>
  </si>
  <si>
    <t>BOXER HARD BLUEBERRY 6/330B</t>
  </si>
  <si>
    <t>BOXER HARD CALIMOCHO 6/330B</t>
  </si>
  <si>
    <t>BOXER HARD OLD FASHIONED6/330B</t>
  </si>
  <si>
    <t>BOXER HARD GINGER BEER 6/330B</t>
  </si>
  <si>
    <t>BOXER HARD ROOT BEER 6/355C</t>
  </si>
  <si>
    <t>BOXER HARD POME SELTZER 6/355C</t>
  </si>
  <si>
    <t>1919 BELGIAN PALE ALE 750B</t>
  </si>
  <si>
    <t>RADIO BOKA SUMMER SANGRIA</t>
  </si>
  <si>
    <t>PLACET VALTOMELLOSO DOCA</t>
  </si>
  <si>
    <t>FERN WALK SAUV BLANC VQA</t>
  </si>
  <si>
    <t>CASAMIGOS BLANCO TEQUILA ADDON</t>
  </si>
  <si>
    <t>SULTANA GOLD NA BL ALE 8/473C</t>
  </si>
  <si>
    <t>SCAPA GLANSA SCOTCH WHISKY</t>
  </si>
  <si>
    <t>OPEN SMOOTH RED VQA</t>
  </si>
  <si>
    <t>HAYWIRE PINOT NOIR VQA</t>
  </si>
  <si>
    <t>BUMBU RUM</t>
  </si>
  <si>
    <t>EL PASADOR DE ORO XO RUM</t>
  </si>
  <si>
    <t>OROFINO BELEZA RED BL VQA</t>
  </si>
  <si>
    <t>8TH SIN BLACK LAGER 473 C</t>
  </si>
  <si>
    <t>SMIRNOFF ICE PEACH BELL 6/355C</t>
  </si>
  <si>
    <t>TALL GRASS GIN</t>
  </si>
  <si>
    <t>SMIRNOFF ICE RASPBERRY 6/355C</t>
  </si>
  <si>
    <t>MOTT'S CLAM CAES PKLDBEAN 458C</t>
  </si>
  <si>
    <t>SNAPPLE SPIKED STRAW KIWI 458C</t>
  </si>
  <si>
    <t>AMERICAN V CL LEM ICEDT 6/355C</t>
  </si>
  <si>
    <t>BREEZER TROP ORNG SM 6/355C</t>
  </si>
  <si>
    <t>BREEZER MULTIPACK 12/355C</t>
  </si>
  <si>
    <t>BREEZER PINA COLADA 6/355C</t>
  </si>
  <si>
    <t>TWISTED TEA RASPBERRY 6/355C</t>
  </si>
  <si>
    <t>MEDEIROS PRIVATE SELECTION RED</t>
  </si>
  <si>
    <t>D'ONT POKE BEAR CAB/BANO VQA</t>
  </si>
  <si>
    <t>D'ONT POKE BEAR CHARD/SAB/RSL</t>
  </si>
  <si>
    <t>DAN AYKROYD DISC CAB/SHZ VQA</t>
  </si>
  <si>
    <t>LAKEVIEW CELL VID ICEWINE VQA</t>
  </si>
  <si>
    <t>PUMP HOUSE CRAFTY RADLER 473C</t>
  </si>
  <si>
    <t>HAVANA CLUB ANEJO 3 ANOS ADDON</t>
  </si>
  <si>
    <t>EXCLAMATION WINEMKR SEL MERVQA</t>
  </si>
  <si>
    <t>UNO CABERNET SAUVIGNON</t>
  </si>
  <si>
    <t>ADUENTUS CLASSIC RED</t>
  </si>
  <si>
    <t>VILLA CONCHI EXTRA BRUT IMP</t>
  </si>
  <si>
    <t>BLACK BOX MALBEC CASK</t>
  </si>
  <si>
    <t>JACOB'S CREEK DOTS PIGR</t>
  </si>
  <si>
    <t>SILENT SAM VODKA PET</t>
  </si>
  <si>
    <t>HEY MALBEC</t>
  </si>
  <si>
    <t>SUSANA BALBO T SERIESMALB/CAFR</t>
  </si>
  <si>
    <t>MIONETTO IL PROSECCO DOC</t>
  </si>
  <si>
    <t>BLACK BOX CAB SAUVIGNON TETRA</t>
  </si>
  <si>
    <t>BLACK BOX PINOT GRIGIO TETRA</t>
  </si>
  <si>
    <t>FARMERY ROBBIE SCOTCH ALE 473C</t>
  </si>
  <si>
    <t>PRIMA PERLA CREMANT LIMOUXBRUT</t>
  </si>
  <si>
    <t>ACQUESI ROSATO BRUT DOC</t>
  </si>
  <si>
    <t>BEAU BONHOMME MONASTRELL</t>
  </si>
  <si>
    <t>MIKE'S HARD BLK CHERRY 6/355C</t>
  </si>
  <si>
    <t>CABRIZ TOURIGA NACIONAL RED</t>
  </si>
  <si>
    <t>CAIR CUVEE DO</t>
  </si>
  <si>
    <t>VIVANCO CRIANZA TEMP DOC</t>
  </si>
  <si>
    <t>PAGO CIRSUS SELECCION FAMILIA</t>
  </si>
  <si>
    <t>VALCATRINA</t>
  </si>
  <si>
    <t>DILLON'S VERMOUTH</t>
  </si>
  <si>
    <t>CUNE RESERVA DOC</t>
  </si>
  <si>
    <t>CUNE CRIANZA DOC</t>
  </si>
  <si>
    <t>LAKESIDE KOLSCH 473C</t>
  </si>
  <si>
    <t>A TOUT LE MONDE ALE 750B</t>
  </si>
  <si>
    <t>FARMERY IN A HOP B RYE IPA473C</t>
  </si>
  <si>
    <t>HERMANOS LURTON TEMPRANILLO DO</t>
  </si>
  <si>
    <t>1000 STORIES ZINFANDEL</t>
  </si>
  <si>
    <t>THOMAS GOSS SHIRAZ</t>
  </si>
  <si>
    <t>CRACKING BLACK SHIRAZ</t>
  </si>
  <si>
    <t>ST AMBROISE RASP ALE 473C</t>
  </si>
  <si>
    <t>CHATEAUNEUF DU PAPE RG AC</t>
  </si>
  <si>
    <t>HENDRICK'S GIN</t>
  </si>
  <si>
    <t>BUSHMILLS RED BUSH IRISH WH</t>
  </si>
  <si>
    <t>HORNITOS REPOSADO TEQ</t>
  </si>
  <si>
    <t>JUICY DOUBLE IPA 473C</t>
  </si>
  <si>
    <t>SANTA EMA BARRELL RES CAB/MER</t>
  </si>
  <si>
    <t>BARTIER CABERNET FRANC VQA</t>
  </si>
  <si>
    <t>204 GIN PET</t>
  </si>
  <si>
    <t>TWO OCEANS SAUVIGNON BL CASK</t>
  </si>
  <si>
    <t>LAYER CAKE SAUVIGNON BLANC</t>
  </si>
  <si>
    <t>CONCRETO MALBEC</t>
  </si>
  <si>
    <t>BUDWEISER 48/355 C</t>
  </si>
  <si>
    <t>BUD LIGHT 48/355 C</t>
  </si>
  <si>
    <t>BOOKER'S BOURBON WHISKEY</t>
  </si>
  <si>
    <t>NONSUCH SAISON ALE 750B</t>
  </si>
  <si>
    <t>DUNAVAR CHARDONNAY</t>
  </si>
  <si>
    <t>FARMERY CELEBRATION PK12/355 C</t>
  </si>
  <si>
    <t>STEAM WHISTLE PILSNER 473C</t>
  </si>
  <si>
    <t>CULMINA R&amp;D GOLDEN MILE VQA</t>
  </si>
  <si>
    <t>ABSOLUT LIME VODKA</t>
  </si>
  <si>
    <t>SMIRNOFF RED SANGRIA 473C</t>
  </si>
  <si>
    <t>PINA GRANDE WHEAT ALE 473C</t>
  </si>
  <si>
    <t>SWITCHBACK PILSNER 473C</t>
  </si>
  <si>
    <t>BROKEN AXE AMER PALE ALE 473C</t>
  </si>
  <si>
    <t>GRAND SUD CHARDONNAY</t>
  </si>
  <si>
    <t>GRAND SUD MERLOT VDP</t>
  </si>
  <si>
    <t>MURPHY'S IRISH STOUT 440C</t>
  </si>
  <si>
    <t>SUNTORY TOKI WHISKY</t>
  </si>
  <si>
    <t>ERDINGER SOMMERWEISSE 330B</t>
  </si>
  <si>
    <t>ERDINGER VARIETY PACK 5/500B</t>
  </si>
  <si>
    <t>GUINNESS HOP HOUSE 13 LAG 500C</t>
  </si>
  <si>
    <t>PHILLIPS HOP BOX VAR PK12/355C</t>
  </si>
  <si>
    <t>SANDEMAN RUBY PORT</t>
  </si>
  <si>
    <t>CRUDO CATARRATTO ZIB ORG</t>
  </si>
  <si>
    <t>LOUIS BERNARD CDR BLANC AOP</t>
  </si>
  <si>
    <t>FLOR DE CANA BLK LBL 5YO RUM</t>
  </si>
  <si>
    <t>FLOR DE CANA GRAND RES 7 RUM</t>
  </si>
  <si>
    <t>FLOR DE CANA CENT 12 AMB RUM</t>
  </si>
  <si>
    <t>CENTENARIO SINGLE EST 18YO RUM</t>
  </si>
  <si>
    <t>RED RACER PALE ALE 6/355C</t>
  </si>
  <si>
    <t>CASAMIGOS ANEJO TEQUILA</t>
  </si>
  <si>
    <t>VINTAGE INK WH BAR AGED RD VQA</t>
  </si>
  <si>
    <t>GLENFIDDICH PROJECT XX SCOTCH</t>
  </si>
  <si>
    <t>GLENFIDDICH IPA SCOTCH</t>
  </si>
  <si>
    <t>THE WANTED ZIN ZINFANDEL IGP</t>
  </si>
  <si>
    <t>MACALLAN DOUBLE CASK 12 YO SC</t>
  </si>
  <si>
    <t>TERLATO PINOT GRIGIO DOC</t>
  </si>
  <si>
    <t>WALLAROO TRAIL SHIRAZ</t>
  </si>
  <si>
    <t>WALLAROO TRAIL CHARDONNAY</t>
  </si>
  <si>
    <t>JACK DANIELS TENN RYE WH</t>
  </si>
  <si>
    <t>PRAIRIE MOON SASK HONEY WINE</t>
  </si>
  <si>
    <t>FILTHY DIRTY IPA 473C</t>
  </si>
  <si>
    <t>EMPRESS 1908 GIN</t>
  </si>
  <si>
    <t>MACIEIRA ROYAL SPIRIT BRANDY</t>
  </si>
  <si>
    <t>AMBROISE SESSION IPA 473C</t>
  </si>
  <si>
    <t>NO 99 RED CASK WHISKY</t>
  </si>
  <si>
    <t>TALL GRASS DILL PICKLE VODKA</t>
  </si>
  <si>
    <t>LE PETIT MOUTON 2016</t>
  </si>
  <si>
    <t>CHATEAU CLERC MILON 2016</t>
  </si>
  <si>
    <t>CHATEAU BEYCHEVELLE 2016</t>
  </si>
  <si>
    <t>CHATEAU LAGRANGE 2016</t>
  </si>
  <si>
    <t>CH CANON GAFFELIERE 2016</t>
  </si>
  <si>
    <t>BAILEYS ALMANDE LIQUOR ADD ON</t>
  </si>
  <si>
    <t>BOLGHERI SASSICAIA DOC 2014</t>
  </si>
  <si>
    <t>AALBORG TAFFEL AKVAVIT</t>
  </si>
  <si>
    <t>MOONLIGHT DES SM PUMP SAIS650B</t>
  </si>
  <si>
    <t>ENGLISH BAY PALE ALE 12/355C</t>
  </si>
  <si>
    <t>LIONS WINTER ALE 12/355C</t>
  </si>
  <si>
    <t>LES FUMEES BLANCHES SABL</t>
  </si>
  <si>
    <t>BOWMORE NO1 ISLAY SGLE MALT SC</t>
  </si>
  <si>
    <t>GLEN GRANT 12 YEAR OLD SCOTCH</t>
  </si>
  <si>
    <t>BR ALBERTA GENUINE DR 473C</t>
  </si>
  <si>
    <t>PABST BLUE RIBBON 15/341 B</t>
  </si>
  <si>
    <t>SLEEMAN CLEAR 15/341B</t>
  </si>
  <si>
    <t>LOWENBRAU ORIGINAL 12/341B</t>
  </si>
  <si>
    <t>AMARONE DELLA VALP CL DOCG</t>
  </si>
  <si>
    <t>BR MAGPIE RYE ALE 6/330B</t>
  </si>
  <si>
    <t>DIABOLICA REINCARNATION RD VQA</t>
  </si>
  <si>
    <t>LEBLON CACHACA RUM</t>
  </si>
  <si>
    <t>THE MIDNIGHT KING LAG 473C</t>
  </si>
  <si>
    <t>CAYMUS VNYD SPEC SEL CAB 2014</t>
  </si>
  <si>
    <t>BAKER'S BOURBON WHISKEY</t>
  </si>
  <si>
    <t>INFAME RESERVA SABL DO</t>
  </si>
  <si>
    <t>INFAME RESERVA RED BLEND DO</t>
  </si>
  <si>
    <t>BR WINTER SPICE ALE 473C</t>
  </si>
  <si>
    <t>MILLER LITE 12/341B</t>
  </si>
  <si>
    <t>MILLER LITE 24/341B</t>
  </si>
  <si>
    <t>MILLER HIGH LIFE LAGER 24/355C</t>
  </si>
  <si>
    <t>MILLER HIGH LIFE LAGER 15/355C</t>
  </si>
  <si>
    <t>MILLER HIGH LIFE LAGER 6/355C</t>
  </si>
  <si>
    <t>MILLER HIGH LIFE LAGER 473C</t>
  </si>
  <si>
    <t>DELIRIUM TREMENS 750B</t>
  </si>
  <si>
    <t>WEISSBIER HELL 500C</t>
  </si>
  <si>
    <t>WEISSBIER DUNKEL 500C</t>
  </si>
  <si>
    <t>ARDBEG AN OA SNGL MLT SCOTCH</t>
  </si>
  <si>
    <t>TYRCONNELL S M IRISH WHISKEY</t>
  </si>
  <si>
    <t>WAYNE GRETZKY CREAM LIQUOR</t>
  </si>
  <si>
    <t>BELGIAN ESPRIT ALE 650B</t>
  </si>
  <si>
    <t>QUEEN'S BEST BITTER ALE 650B</t>
  </si>
  <si>
    <t>TIPSY COW MILK STOUT 650B</t>
  </si>
  <si>
    <t>MONKEY TRAIL PALE ALE 650B</t>
  </si>
  <si>
    <t>MAD SCIENTIST IPA 650B</t>
  </si>
  <si>
    <t>FALCON BLONDE ALE 650B</t>
  </si>
  <si>
    <t>TRAPICHE GRAN MEDALLA CAB SAUV</t>
  </si>
  <si>
    <t>TRAPICHE GRAN MEDALLA MALBEC</t>
  </si>
  <si>
    <t>TBC HOUSE BEER 2 650B</t>
  </si>
  <si>
    <t>TBC HOUSE BEER 3 650B</t>
  </si>
  <si>
    <t>TBC HOUSE BEER 4 650B</t>
  </si>
  <si>
    <t>TBC HOUSE BEER 5 650B</t>
  </si>
  <si>
    <t>SHRUGGING DOCTOR APPL CIN MEAD</t>
  </si>
  <si>
    <t>CORSAIRE BROWN ALE 473C</t>
  </si>
  <si>
    <t>BOTTEGA PIGR ROSE DOC</t>
  </si>
  <si>
    <t>LUCCARELLI PRIMITIVO IGT</t>
  </si>
  <si>
    <t>ANCIANO 10YO GRAN RES TEMP DO</t>
  </si>
  <si>
    <t>PALAS BAROLO</t>
  </si>
  <si>
    <t>FOLONARI PASSIENO</t>
  </si>
  <si>
    <t>ATLAS 12 EXTRA STRONG LAG 500C</t>
  </si>
  <si>
    <t>SENATORE PRIMITIVO</t>
  </si>
  <si>
    <t>ANCIANO OLD VINES GARNACHA</t>
  </si>
  <si>
    <t>SAN FELICE CHIANTI CLASSICO</t>
  </si>
  <si>
    <t>QUATRAIN 2013 VQA</t>
  </si>
  <si>
    <t>COMPENDIUM 2013 VQA</t>
  </si>
  <si>
    <t>DIABLO DARK RED</t>
  </si>
  <si>
    <t>ST. AMBROISE OATMEAL STOUT473C</t>
  </si>
  <si>
    <t>ORIGINAL 16 PRAIRIE WT 15/355C</t>
  </si>
  <si>
    <t>HAVANA CLUB 7 YO RUM ADD ON</t>
  </si>
  <si>
    <t>STAVE&amp;STEEL BOURB BAR AGED CAB</t>
  </si>
  <si>
    <t>JOSH CELLARS LEGACY RED</t>
  </si>
  <si>
    <t>ORIGINAL16 CELEBRAT MIX12/355C</t>
  </si>
  <si>
    <t>HOWELL MOUNTAIN CAB 2014</t>
  </si>
  <si>
    <t>FARMERY ENDLESS SUMMER LAG473C</t>
  </si>
  <si>
    <t>OLD SOUL PURE RED</t>
  </si>
  <si>
    <t>DALMORE 15YO SCOTCH</t>
  </si>
  <si>
    <t>JIM BEAM SINGLE BARREL BOURBON</t>
  </si>
  <si>
    <t>LARCENY BOURBON</t>
  </si>
  <si>
    <t>FIREBALL CINNAMON WHISKY PET</t>
  </si>
  <si>
    <t>DILLON'S RYE WHISKY</t>
  </si>
  <si>
    <t>J.P. WISER'S 15YO CANADIAN WH</t>
  </si>
  <si>
    <t>KINKY ALOHA LIQUOR</t>
  </si>
  <si>
    <t>TAKE IT TO THE GRAVE SHIRAZ</t>
  </si>
  <si>
    <t>LES FLEURS DU MAL CEVEN RS IGP</t>
  </si>
  <si>
    <t>NONSUCH OLD ALE X 750B</t>
  </si>
  <si>
    <t>LUCKY LAGER 24/355C</t>
  </si>
  <si>
    <t>TBC HOUSE BEER 1 355B</t>
  </si>
  <si>
    <t>MCGUIGAN THE PLAN CAB SAUV</t>
  </si>
  <si>
    <t>ZAGO PROSEC MILLESIMATO BRUT</t>
  </si>
  <si>
    <t>NK'MIP QUAM QWMT RIES ICE VQA</t>
  </si>
  <si>
    <t>19 CRIMES UPRISING RED BLEND</t>
  </si>
  <si>
    <t>19 CRIMES HARD CHARD</t>
  </si>
  <si>
    <t>FARMERY LOCALISHIOUS IPA 473C</t>
  </si>
  <si>
    <t>SMIRNOFF WH SANGRIA 473C</t>
  </si>
  <si>
    <t>CAZADORES BLANCO TEQUILA</t>
  </si>
  <si>
    <t>CORAZON ANEJO TEQUILA</t>
  </si>
  <si>
    <t>SMIRNOFF ICE BERRY BLAST 473C</t>
  </si>
  <si>
    <t>SMIRNOFF ICE 473C</t>
  </si>
  <si>
    <t>MOTT'S CLAM CAES THE WORKS458C</t>
  </si>
  <si>
    <t>HIRES ROOT BEER 473C</t>
  </si>
  <si>
    <t>SMIRNOFF BERRY BLAST VODKA</t>
  </si>
  <si>
    <t>NONSUCH BELGIAN STRONG ALE750B</t>
  </si>
  <si>
    <t>SOCIAL LITE PINE/MANGO 4/355C</t>
  </si>
  <si>
    <t>TWISTED TEA ORIGINAL 473C</t>
  </si>
  <si>
    <t>TWISTED TEA PEACH 6/355C</t>
  </si>
  <si>
    <t>VINTAGE INK PINOT GRIGIO VQA</t>
  </si>
  <si>
    <t>VINTAGE INK ROSE VQA</t>
  </si>
  <si>
    <t>TRASH PANDA IPA 473C</t>
  </si>
  <si>
    <t>PETER LEHMANN THE BAROSSAN SHZ</t>
  </si>
  <si>
    <t>SHRUGGING DOCTOR RASPBRY WINE</t>
  </si>
  <si>
    <t>MELINI NEOCAMPANA CHIANTI DOCG</t>
  </si>
  <si>
    <t>LE GRAND NOIR ROSE</t>
  </si>
  <si>
    <t>MEDEIROS ROSE</t>
  </si>
  <si>
    <t>AIX PROVENCE ROSE</t>
  </si>
  <si>
    <t>LAYER CAKE ROSE OF PINOT NOIR</t>
  </si>
  <si>
    <t>SANTA JULIA ORGANIC ROSE</t>
  </si>
  <si>
    <t>SEDOSA ROSE</t>
  </si>
  <si>
    <t>THREE THIEVES PINOT GRIGIO</t>
  </si>
  <si>
    <t>GEORGIAN BAY VODKA SMASH 473C</t>
  </si>
  <si>
    <t>THREE THIEVES CAB</t>
  </si>
  <si>
    <t>SISTER'S RUN OLD TEST CAB</t>
  </si>
  <si>
    <t>CABOT TRAIL MPL CRM LIQ ADDON</t>
  </si>
  <si>
    <t>LAVAU COTES DU RHONE ROSE</t>
  </si>
  <si>
    <t>JOIY SHIMMERING WINE BUBBLES</t>
  </si>
  <si>
    <t>MAPLE SHACK CR ALE 6/341B</t>
  </si>
  <si>
    <t>JAMES READY 5.5 8/355C</t>
  </si>
  <si>
    <t>CRACKED CANOE LIGHT LAGER 473C</t>
  </si>
  <si>
    <t>FARMERY PINK LEMON PK 12/355C</t>
  </si>
  <si>
    <t>FARMERY HARD ICE TEA PK12/355C</t>
  </si>
  <si>
    <t>MOOSEHEAD PALE ALE 473C</t>
  </si>
  <si>
    <t>PACIFIC NORTHWEST PORTER 650B</t>
  </si>
  <si>
    <t>LEINENKUGELS LEMON SHANDY 473C</t>
  </si>
  <si>
    <t>LEINENKUGELS LEM SHANDY12/355C</t>
  </si>
  <si>
    <t>COLOME TORRONTES</t>
  </si>
  <si>
    <t>CALVADOS GRAND SOLAGE</t>
  </si>
  <si>
    <t>ANCHOR STEAM BEER 355 B</t>
  </si>
  <si>
    <t>TITO'S HANDMADE VODKA</t>
  </si>
  <si>
    <t>JIM BEAM BLACK BOURBON WH</t>
  </si>
  <si>
    <t>SHOCK TOP BELGIAN WHITE15/355C</t>
  </si>
  <si>
    <t>FALSE CREEK RASP ALE 12/355C</t>
  </si>
  <si>
    <t>MALENE ROSE</t>
  </si>
  <si>
    <t>SEASONS RESERVE TAWNY</t>
  </si>
  <si>
    <t>RUFFINO LUMINA PINOT GRIGIO</t>
  </si>
  <si>
    <t>NORTHERN LITE LAGER 473C</t>
  </si>
  <si>
    <t>DON JULIO BLANCO TEQUILA</t>
  </si>
  <si>
    <t>I'TALJA BIANCO ITALIANO</t>
  </si>
  <si>
    <t>I'TALJA ROSSO ITALIANO</t>
  </si>
  <si>
    <t>DON JULIO REPOSADO TEQUILA</t>
  </si>
  <si>
    <t>PHANTOM BRIDE IPA 473C</t>
  </si>
  <si>
    <t>MEXICAN CHOC PB STOUT 650B</t>
  </si>
  <si>
    <t>STIEGL ZITRONE RADLER 500C</t>
  </si>
  <si>
    <t>STIEGL GRAPEFRUIT RADLER4/500C</t>
  </si>
  <si>
    <t>GRAMPA'S SWEATER OAT ST 473C</t>
  </si>
  <si>
    <t>THE 7TH STAB RED ALE 473C</t>
  </si>
  <si>
    <t>LE SNEAK BELGIQUE WITBIER 473C</t>
  </si>
  <si>
    <t>LOUSY BEATNIK KELLERBIER 473C</t>
  </si>
  <si>
    <t>SAT NT LUMBERJACK DBL IPA 473C</t>
  </si>
  <si>
    <t>MICHELOB ULTRA 473C</t>
  </si>
  <si>
    <t>WOODFIRED HEATHCOTE SHIRAZ</t>
  </si>
  <si>
    <t>BACARDI ANEJO CUATRO</t>
  </si>
  <si>
    <t>ASIO OTUS BIANCO CASK</t>
  </si>
  <si>
    <t>THE SEXTON SGL MALT IRISH WH</t>
  </si>
  <si>
    <t>FOLONARI PINOT GRIGIO CASK</t>
  </si>
  <si>
    <t>MICHELOB ULTRA 15/355C</t>
  </si>
  <si>
    <t>J T PROP SEL MALBEC CASK</t>
  </si>
  <si>
    <t>HIGHLAND PARK MAGNUS SCOTCH</t>
  </si>
  <si>
    <t>FLAT ROOF MANOR OPULENT RED</t>
  </si>
  <si>
    <t>APOTHIC RED CASK</t>
  </si>
  <si>
    <t>ANCNOC PEATHEART SCOTCH</t>
  </si>
  <si>
    <t>LEFT FIELD SAUV BLANC</t>
  </si>
  <si>
    <t>BACARDI GRAN RES DIEZ 10YO</t>
  </si>
  <si>
    <t>BAREFOOT PINK PINOT GRIGIO</t>
  </si>
  <si>
    <t>MAKER'S MARK BOURBON WH</t>
  </si>
  <si>
    <t>LONGSHOT CHARDONNAY</t>
  </si>
  <si>
    <t>LONGSHOT PINOT GRIGIO</t>
  </si>
  <si>
    <t>LONGSHOT CABERNET SAUVIGNON</t>
  </si>
  <si>
    <t>ODYSSEY MERITAGE RED BL</t>
  </si>
  <si>
    <t>LANDSHARK PREMIUM LAGER 355B</t>
  </si>
  <si>
    <t>WELLS BANANA BREAD ALE 500C</t>
  </si>
  <si>
    <t>BOMBARDIER ALE 500C</t>
  </si>
  <si>
    <t>WELLS INDIA PALE ALE 500 C</t>
  </si>
  <si>
    <t>MCEWANS SCOTCH ALE 330B</t>
  </si>
  <si>
    <t>ORIGINAL 16 PRAIRIE WHITE 473C</t>
  </si>
  <si>
    <t>OKANAGAN SRIN SUMMER PK12/355C</t>
  </si>
  <si>
    <t>CABANA COAST MOSCOW MULE 473C</t>
  </si>
  <si>
    <t>COTTAGE SPRINGS ONT PEACH 355C</t>
  </si>
  <si>
    <t>DISTRICT GERMAN PILSNER 473C</t>
  </si>
  <si>
    <t>MURRAY BANKS CAB SAUV</t>
  </si>
  <si>
    <t>TRUE NORTH INUKSHUK IPA 473C</t>
  </si>
  <si>
    <t>HAZED &amp; CONFUSED 473C</t>
  </si>
  <si>
    <t>SW MASH UP TALL 8/473C</t>
  </si>
  <si>
    <t>TRUE NORTH POLAR LAGER 473C</t>
  </si>
  <si>
    <t>TRUE NORTH COPPER 473C</t>
  </si>
  <si>
    <t>GUINNESS IRISH WHEAT LAGER500C</t>
  </si>
  <si>
    <t>ROCKY MOUNTAIN STRONG 6/355C</t>
  </si>
  <si>
    <t>RED LINE IPA 24/355C</t>
  </si>
  <si>
    <t>WHAT THE HELLES LAGER 24/355C</t>
  </si>
  <si>
    <t>WITTY BELGIAN ALE 24/355C</t>
  </si>
  <si>
    <t>LOCKER ROOM LAGER 473C</t>
  </si>
  <si>
    <t>EPHEMERE SERIE MX PK 6/341B</t>
  </si>
  <si>
    <t>EPHEMERE STRAWB/RHUB ALE 750B</t>
  </si>
  <si>
    <t>MEIOMI ROSE</t>
  </si>
  <si>
    <t>LABATT MAXIMUM ICE 473C</t>
  </si>
  <si>
    <t>HEINEKEN LAGER ZERO 6/330C</t>
  </si>
  <si>
    <t>CONDUCTOR'S CRAFT ALE 473C</t>
  </si>
  <si>
    <t>PICAROONS BLONE ALE 473C</t>
  </si>
  <si>
    <t>ENGINEERS IPA 473C</t>
  </si>
  <si>
    <t>FRONTERA PINOT GRIGIO</t>
  </si>
  <si>
    <t>COORS EDGE 12/355C</t>
  </si>
  <si>
    <t>TWO OCEANS 2/750 DUO GIFT PACK</t>
  </si>
  <si>
    <t>LAKE HOUSE CRAFT LAGER 473C</t>
  </si>
  <si>
    <t>MAD QUACKER AMBER LAGER 473C</t>
  </si>
  <si>
    <t>SLEEMAN ORIGINAL DRAFT 15/355C</t>
  </si>
  <si>
    <t>HORNITOS CRISTALINO TEQUILA</t>
  </si>
  <si>
    <t>MILLER HIGH LIFE LAGER 12/355B</t>
  </si>
  <si>
    <t>1919 BELGIAN PALE ALE 473C</t>
  </si>
  <si>
    <t>SAMUEL ADAMS SUMMER ALE 6/355C</t>
  </si>
  <si>
    <t>1919 BELGIAN PALE ALE 8/473C</t>
  </si>
  <si>
    <t>OXTONGUE IPA 473C</t>
  </si>
  <si>
    <t>66 NEW ENGLAND STYLE IPA473C</t>
  </si>
  <si>
    <t>KOKANEE LAGER 48/355 C</t>
  </si>
  <si>
    <t>KRONENBOURG 1664 BL FRT RG330B</t>
  </si>
  <si>
    <t>KRONENBOURG 1664 BL FRT RG500C</t>
  </si>
  <si>
    <t>COORS ORIGINAL 710 C</t>
  </si>
  <si>
    <t>MACALLAN 12YO TRIPLE CASK</t>
  </si>
  <si>
    <t>BR ALB GENUINE DR LIGHT15/355C</t>
  </si>
  <si>
    <t>GROLSCH RADLER 500C</t>
  </si>
  <si>
    <t>SAMUEL ADAMS BOSTON LAG 6/355C</t>
  </si>
  <si>
    <t>ARCTIC BLONDE ALE 6/355C</t>
  </si>
  <si>
    <t>TILIMUQUI MALBEC ORG FTC</t>
  </si>
  <si>
    <t>TRAPICHE MEDALLA MALBEC</t>
  </si>
  <si>
    <t>TANQUERAY FLOR DE SEVILLA GIN</t>
  </si>
  <si>
    <t>GREAT PLAINS BROWN ALE 6/355C</t>
  </si>
  <si>
    <t>FREIXENET PROSECCO DOC</t>
  </si>
  <si>
    <t>AMARULA CREAM LIQUOR GIFT PACK</t>
  </si>
  <si>
    <t>WEST COAST FARMHOUSE SAIS 650B</t>
  </si>
  <si>
    <t>LOLA CABERNET FRANC ROSE VQA</t>
  </si>
  <si>
    <t>TRANSOXANIA IPA 473C</t>
  </si>
  <si>
    <t>CANADIAN DREAM BLONDE ALE473C</t>
  </si>
  <si>
    <t>COMMUTER SESSION IPA 473 C</t>
  </si>
  <si>
    <t>APOTHIC BREW</t>
  </si>
  <si>
    <t>KNOB CREEK BOURBON GIFT PACK</t>
  </si>
  <si>
    <t>OLE SMOKY APPLE PIE MOONSHINE</t>
  </si>
  <si>
    <t>ROBERTO CAVALLI VODKA</t>
  </si>
  <si>
    <t>GLENMORANGIE ORIGINAL SC ADDON</t>
  </si>
  <si>
    <t>NO 99 CAB SAUV/SYRAH VQA ADDON</t>
  </si>
  <si>
    <t>SANGSTERS RUM &amp; RAISIN CR LIQ</t>
  </si>
  <si>
    <t>FRESITA CHRISTMAS SPICE</t>
  </si>
  <si>
    <t>THE MIDNIGHT KING 8/355 C</t>
  </si>
  <si>
    <t>RED ROOF LAGER 473C</t>
  </si>
  <si>
    <t>SUMMERHILL ALIVE WHITE BLD VQA</t>
  </si>
  <si>
    <t>SUMMERHILL ALIVE RED BLD VQA</t>
  </si>
  <si>
    <t>R MONDAVI PRI SEL BOUR BAR CAB</t>
  </si>
  <si>
    <t>SMOKY BAY CAB SAUV</t>
  </si>
  <si>
    <t>JP WISERS OLD FASH WH BEV</t>
  </si>
  <si>
    <t>LAB OF PORTUGAL CASK</t>
  </si>
  <si>
    <t>LOHIN MCKINNON WHISKY</t>
  </si>
  <si>
    <t>REUSE</t>
  </si>
  <si>
    <t>TRAINSPOTTER CRAFT LAGER 355C</t>
  </si>
  <si>
    <t>LTM BALTIQUE PORTER 750B</t>
  </si>
  <si>
    <t>LLOPART BRUT RESERVA</t>
  </si>
  <si>
    <t>BANDIT APA 473C</t>
  </si>
  <si>
    <t>DRAGON STOUT STRONG BEER 284B</t>
  </si>
  <si>
    <t>LIEBFRAUMILCH FORBID PLEASURE</t>
  </si>
  <si>
    <t>GRANVILLE MOCHA PORTER 6/341B</t>
  </si>
  <si>
    <t>IRISHMAN SM BAT SINGLE MALT WH</t>
  </si>
  <si>
    <t>TCB BLUEBEARY ALE 355B</t>
  </si>
  <si>
    <t>CODENAME GHOST IPA 473C</t>
  </si>
  <si>
    <t>RUMCHATA CREAM LIQ</t>
  </si>
  <si>
    <t>ANGOSTURA 1919 RUM</t>
  </si>
  <si>
    <t>BOTTEGA WHITE GOLD BRUT</t>
  </si>
  <si>
    <t>NORTHERN LITE LAGER 12/355C</t>
  </si>
  <si>
    <t>LOCKER ROOM LAGER 24/355C</t>
  </si>
  <si>
    <t>WEIHENSTEPHANER BRAU ALE500B</t>
  </si>
  <si>
    <t>NERO NOBILE ALL'ESPRESSO</t>
  </si>
  <si>
    <t>CONO SUR BICICLETA RED BLEND</t>
  </si>
  <si>
    <t>CONO SUR BICICLETA SABL</t>
  </si>
  <si>
    <t>JACOB'S CREEK DBL BARREL CHARD</t>
  </si>
  <si>
    <t>SHRUGGING DOCTOR SANGRIA</t>
  </si>
  <si>
    <t>STRAWBERRY RHUBARB SOUR 355C</t>
  </si>
  <si>
    <t>RASPBERRY SOUR 355C</t>
  </si>
  <si>
    <t>DRY HOPPED MANGO SOUR 355C</t>
  </si>
  <si>
    <t>BERINGER BOURB BAR AGED CHARD</t>
  </si>
  <si>
    <t>BR CITRADELIC SINGLE HOP 473C</t>
  </si>
  <si>
    <t>BRUGAL 1888 GRAN RESERVA RUM</t>
  </si>
  <si>
    <t>LAVAU VACQUEYRAS</t>
  </si>
  <si>
    <t>SHELTER POINT ART SGLMALT WH</t>
  </si>
  <si>
    <t>GIGONDAS LA GILLE AOC</t>
  </si>
  <si>
    <t>BREWHOUSE LIGHT 15/355 C</t>
  </si>
  <si>
    <t>KINGFISHER PREMIUM LAGER 330B</t>
  </si>
  <si>
    <t>ZUBR LAGER 500C</t>
  </si>
  <si>
    <t>SLEEMAN SPARKLING ALE750B</t>
  </si>
  <si>
    <t>HERE COMES MANGO 650B</t>
  </si>
  <si>
    <t>DON RODOLFO PINOT GRIGIO</t>
  </si>
  <si>
    <t>SILK &amp; SPICE RED BLEND</t>
  </si>
  <si>
    <t>SIGNAL HILL WH</t>
  </si>
  <si>
    <t>GORU EL BLANCO</t>
  </si>
  <si>
    <t>KAISER BILL IPA 473C</t>
  </si>
  <si>
    <t>BALUARTE GRAN FEUDO VERDEJO</t>
  </si>
  <si>
    <t>MOONLIGHT DES PUMP SAISON 473C</t>
  </si>
  <si>
    <t>BAREFOOT PINOT GRIGIO CASK 3L</t>
  </si>
  <si>
    <t>SILICON WIT ALE 473C</t>
  </si>
  <si>
    <t>GEORGIAN BAY CRANGIN SMASH473C</t>
  </si>
  <si>
    <t>GRAN SELLO MACABEO/ VERDEJO</t>
  </si>
  <si>
    <t>BAREFOOT MOSCATO CASK 3L</t>
  </si>
  <si>
    <t>ALVARO CASTRO WHITE DOP</t>
  </si>
  <si>
    <t>LA DONCELLA DE LAS VINAS TEMP</t>
  </si>
  <si>
    <t>GLENFIDDICH FIRE &amp; CANE SC</t>
  </si>
  <si>
    <t>JAMESON CASKMATES IPA EDITION</t>
  </si>
  <si>
    <t>WILD TURKEY LONGBRANCH</t>
  </si>
  <si>
    <t>SANTA CAROLINA CAB CASK</t>
  </si>
  <si>
    <t>SANTA CAROLINA SABL CASK</t>
  </si>
  <si>
    <t>ARCTIC BLONDE ALE 473C</t>
  </si>
  <si>
    <t>OKANAGAN SPR WINTER PK12/355C</t>
  </si>
  <si>
    <t>VIN (ZERO) CHARDONNAY</t>
  </si>
  <si>
    <t>WALLAROO TRAIL CHARDONNAY CASK</t>
  </si>
  <si>
    <t>WALLAROO TRAIL SHIRAZ CASK</t>
  </si>
  <si>
    <t>VIN (ZERO) MERLOT</t>
  </si>
  <si>
    <t>BERINGER BOURB BAR AGED REDBLD</t>
  </si>
  <si>
    <t>VIN (ZERO) BRUT BLANC</t>
  </si>
  <si>
    <t>GREAT PLAINS BROWN ALE 473C</t>
  </si>
  <si>
    <t>MANITOBA MULE VODKA</t>
  </si>
  <si>
    <t>OLD PULTENEY 12YO SCOTCH WH</t>
  </si>
  <si>
    <t>BALTIC BISON VODKA</t>
  </si>
  <si>
    <t>DON MAXIMIANO FOUND RSV 2015</t>
  </si>
  <si>
    <t>KILTER BREWING JUICII IPA 473C</t>
  </si>
  <si>
    <t>DEVIL MAY CARE TABUROSPALE473C</t>
  </si>
  <si>
    <t>BR MIDNIGHT RHAP DK ALE6/330B</t>
  </si>
  <si>
    <t>TILIMUQUI ROSE ORG FTC</t>
  </si>
  <si>
    <t>THE FUZZ MILKSHAKE IPA 473C</t>
  </si>
  <si>
    <t>LINDEMANS BIN 55 RED BLEND</t>
  </si>
  <si>
    <t>E GUIGAL CROZES HERMITAGE RED</t>
  </si>
  <si>
    <t>HOP HIGHWAY IPA 650B</t>
  </si>
  <si>
    <t>SOUR SERIES BATCH 5 375B</t>
  </si>
  <si>
    <t>LAURUS VIOGNIER VDP</t>
  </si>
  <si>
    <t>BLOOD ORANGE GOSE 355C</t>
  </si>
  <si>
    <t>BROTHER DAVIDS TRPL ALE 650B</t>
  </si>
  <si>
    <t>3 FONTEINEN ARMAND&amp;GASTON 375B</t>
  </si>
  <si>
    <t>CLOWN SHOES MANGO 355C</t>
  </si>
  <si>
    <t>BRENNAN'S BARN IRISH ALE 473C</t>
  </si>
  <si>
    <t>MT JOY IRISH COF STOUT 473C</t>
  </si>
  <si>
    <t>HOP HIGHWAY IPA 355C</t>
  </si>
  <si>
    <t>ME SO HONEY BLONDE ALE 355C</t>
  </si>
  <si>
    <t>ALTBIER ALE 473C</t>
  </si>
  <si>
    <t>PENFOLDS MAX'S CAB SAUVIGNON</t>
  </si>
  <si>
    <t>FARMERY GWN ALE 473C</t>
  </si>
  <si>
    <t>FARMERY FRESH HOP ALE2019 473C</t>
  </si>
  <si>
    <t>GOATS DO ROAM RED FTC</t>
  </si>
  <si>
    <t>GROLSCH RAD NON ALC 4/500C</t>
  </si>
  <si>
    <t>HARVEST SKY RYE PALE ALE 650B</t>
  </si>
  <si>
    <t>GROLSCH NON ALC 4/500C</t>
  </si>
  <si>
    <t>SWERVE CITY IPA 650B</t>
  </si>
  <si>
    <t>WOODEN WINERY BARN DOOR RD BLD</t>
  </si>
  <si>
    <t>WAYNE GRETZKY ICE CASK WHISKY</t>
  </si>
  <si>
    <t>LUG TREAD LAGERED ALE 473C</t>
  </si>
  <si>
    <t>HURRY HARD AMBER LAGER 473C</t>
  </si>
  <si>
    <t>GREEN SPOT IRISH WHISKEY</t>
  </si>
  <si>
    <t>OPEN SMOOTH RED CASK VQA</t>
  </si>
  <si>
    <t>VENTURE BEATEN PACK12/355C</t>
  </si>
  <si>
    <t>ESTRELLA DAMM LAGER BEER 500 C</t>
  </si>
  <si>
    <t>DAURA DAMM LAGER 330B</t>
  </si>
  <si>
    <t>GRAND MARNIER LOUIS ALEX LIQ</t>
  </si>
  <si>
    <t>DEVIL MAY CARE STARSTF ALE473C</t>
  </si>
  <si>
    <t>DEVIL MAY CARENICERYE ALE 473C</t>
  </si>
  <si>
    <t>SAMHAIN PORTER 473C</t>
  </si>
  <si>
    <t>CAMINOS BONHOMME CAB SAUV</t>
  </si>
  <si>
    <t>IW HARPER KENTUCKY STR BOURWH</t>
  </si>
  <si>
    <t>THREE FINGER JACK ZINFANDEL</t>
  </si>
  <si>
    <t>LIKEMINDED DEVIANTS PK 6/473C</t>
  </si>
  <si>
    <t>WPG VODKA</t>
  </si>
  <si>
    <t>FARMERY PINK LEMONALE 473C</t>
  </si>
  <si>
    <t>NEIPULA ALE 473C</t>
  </si>
  <si>
    <t>GOTAS DE MAR ALBARINO</t>
  </si>
  <si>
    <t>BELIEVER ORG WHITE RES FTC</t>
  </si>
  <si>
    <t>BELIEVER ORG SHZ ROSE FTC</t>
  </si>
  <si>
    <t>BELIEVER ORG RED RES FTC</t>
  </si>
  <si>
    <t>CH CLERC MILON GRAN CRU 2017</t>
  </si>
  <si>
    <t>GANCIA MOSCATO D'ASTI DOCG</t>
  </si>
  <si>
    <t>CH MOUTON ROTHSCHILD 2017</t>
  </si>
  <si>
    <t>CHATEAU CLINET 2017</t>
  </si>
  <si>
    <t>CHATEAU BEYCHEVELLE 2017</t>
  </si>
  <si>
    <t>CONNETABLE TALBOT 2017</t>
  </si>
  <si>
    <t>CH TALBOT GRANDCRU CLASSE 2017</t>
  </si>
  <si>
    <t>CH FAUGERES GR CRU CLASSE 2017</t>
  </si>
  <si>
    <t>CH D'ARMAILHAC GRAN CRU 2017</t>
  </si>
  <si>
    <t>CH LYNCH BAGES GRCRUCLASSE2017</t>
  </si>
  <si>
    <t>CH LAGRANGE GR CRU CLASSE 2017</t>
  </si>
  <si>
    <t>FAT TUG IPA 473C</t>
  </si>
  <si>
    <t>TALL GRASS PUMPKIN SPICE RHUMB</t>
  </si>
  <si>
    <t>WB GOLD LABEL COONAWARRA CAB</t>
  </si>
  <si>
    <t>BRINEY MELON 355C</t>
  </si>
  <si>
    <t>MERF CABERNET SAUVIGNON</t>
  </si>
  <si>
    <t>LINDEMANS BIN 85 PIGR CASK</t>
  </si>
  <si>
    <t>RISATA RED MOSCATO</t>
  </si>
  <si>
    <t>NONSUCH BELGIAN TRIPEL 750B</t>
  </si>
  <si>
    <t>ESMERALDA ROSADO</t>
  </si>
  <si>
    <t>KILTER COCONUTZO STOUT 473C</t>
  </si>
  <si>
    <t>HAVISHAM REGRETS BITT ALE 473C</t>
  </si>
  <si>
    <t>YES WAY ROSE</t>
  </si>
  <si>
    <t>TARIMA SPARKLING</t>
  </si>
  <si>
    <t>BORDON RESERVA DO</t>
  </si>
  <si>
    <t>CAYMUS VNYD NAPA CAB SAUV 2016</t>
  </si>
  <si>
    <t>ADOBE RESERVA CHARD ORG</t>
  </si>
  <si>
    <t>HEY Y'ALL PORCH PACK 12/341C</t>
  </si>
  <si>
    <t>OLE SMOKY BLACKBERRY MOONSHINE</t>
  </si>
  <si>
    <t>KILTER FLAMANGO MILK IPA 473C</t>
  </si>
  <si>
    <t>BIRDS &amp; BEES SWEET WT BLD</t>
  </si>
  <si>
    <t>FARM HAND ORGANIC CAB SAUV</t>
  </si>
  <si>
    <t>FARM HAND ORGANIC CHARDONNAY</t>
  </si>
  <si>
    <t>GUINNESS DRAUGHT 4/440C</t>
  </si>
  <si>
    <t>GUINNESS DRAUGHT 500C</t>
  </si>
  <si>
    <t>LOXTON DE-ALC CAB SAUVIGNON</t>
  </si>
  <si>
    <t>NOLLAIG WINTER ALE 473C</t>
  </si>
  <si>
    <t>GALACTIC SPACE DRAGON IPA 355C</t>
  </si>
  <si>
    <t>LOXTON DE-ALC SEM/CHARD</t>
  </si>
  <si>
    <t>HAKU VODKA</t>
  </si>
  <si>
    <t>ODIN'S GIFT AMBER ALE 355C</t>
  </si>
  <si>
    <t>LOXTON DE-ALCOHOLIZED SPK BRUT</t>
  </si>
  <si>
    <t>ODIN SUPER GALACTIC IPA 473C</t>
  </si>
  <si>
    <t>CARNIVOR SHIRAZ</t>
  </si>
  <si>
    <t>ROKU GIN</t>
  </si>
  <si>
    <t>SCREAMING VIKING LAGER 355C</t>
  </si>
  <si>
    <t>HAUS LAGER 15/355C</t>
  </si>
  <si>
    <t>HAUS LAGER 473C</t>
  </si>
  <si>
    <t>PHANTOM - MINDFUZZ IPA 473C</t>
  </si>
  <si>
    <t>PHANTOM - SPACEFORCE IPA 473C</t>
  </si>
  <si>
    <t>BEEFEATER PINK GIN</t>
  </si>
  <si>
    <t>DEVIL MAY CARE GET UP ALE 473C</t>
  </si>
  <si>
    <t>BREAD &amp; BUTTER CHARDONNAY</t>
  </si>
  <si>
    <t>DOAN'S WINTERLICIOUS STOUT355C</t>
  </si>
  <si>
    <t>SPECTRUM WHITE CHOC STOUT 355C</t>
  </si>
  <si>
    <t>SUPER SMASH BREWERS IPA 473C</t>
  </si>
  <si>
    <t>SPECTRUM SHAMPAGNE SAISON 355C</t>
  </si>
  <si>
    <t>REDHANDED IRISH RED ALE 473C</t>
  </si>
  <si>
    <t>NAUTICAL DISASTER DH IPA 473C</t>
  </si>
  <si>
    <t>LAKESIDE KOLSCH 8/473C</t>
  </si>
  <si>
    <t>FORGOTTEN LAKE BB ALE 8/473C</t>
  </si>
  <si>
    <t>GRAN SELLO ROSE</t>
  </si>
  <si>
    <t>CRUDO PROSECCO ORGANIC</t>
  </si>
  <si>
    <t>350 ORANGE CHOC RYE ALE 750B</t>
  </si>
  <si>
    <t>CONCERTO LAMB REGGIANO FRIZ</t>
  </si>
  <si>
    <t>ARANLEON BLES CRIANZA ORG</t>
  </si>
  <si>
    <t>ADOBE RESERVA MERLOT ORG</t>
  </si>
  <si>
    <t>DONA PAULA ROSE OF MALBEC</t>
  </si>
  <si>
    <t>CIROC SUMMER WATERMELON VODKA</t>
  </si>
  <si>
    <t>PILLITTERI 25ANN LAHA VIDAL</t>
  </si>
  <si>
    <t>KETEL ONE PEACH &amp; ORANGE VODKA</t>
  </si>
  <si>
    <t>DOAN'S RYE STOUT 650B</t>
  </si>
  <si>
    <t>DOAN'S RYE IPA 650B</t>
  </si>
  <si>
    <t>HAUS LAGER 24/355C</t>
  </si>
  <si>
    <t>GRAN SELLO TEMP/SYRAH CASK</t>
  </si>
  <si>
    <t>YEAR OF THE UNICORN ALE 473C</t>
  </si>
  <si>
    <t>ODIN THOR'S EQUINOX ALE 650B</t>
  </si>
  <si>
    <t>ODIN BALDR THE BRUT IPA 650B</t>
  </si>
  <si>
    <t>DRY HOPPED SOUR IPA 650B</t>
  </si>
  <si>
    <t>WINTER WARMER ALE 650B</t>
  </si>
  <si>
    <t>PRADOREY ADARO CRIANZA</t>
  </si>
  <si>
    <t>DOMINGO SPRITZ PGPEAR 355C</t>
  </si>
  <si>
    <t>DAT JUICE PALE ALE 473C</t>
  </si>
  <si>
    <t>SINGLE WHAMMY PALE ALE 473C</t>
  </si>
  <si>
    <t>MALTED SODA ROOT BEER 473C</t>
  </si>
  <si>
    <t>ROCKY MOUNTAIN STRONG 15/355C</t>
  </si>
  <si>
    <t>DOMINGO SPRITZ CAB BC 355C</t>
  </si>
  <si>
    <t>DOMINGO WILD HARV BERRY 341B</t>
  </si>
  <si>
    <t>DON MELCHOR CABERNET SAUV 2016</t>
  </si>
  <si>
    <t>GIB BRUT INDIA PALE LAGER 650B</t>
  </si>
  <si>
    <t>DOMINGO TROPICAL SPLASH 341B</t>
  </si>
  <si>
    <t>DOMINGO PEACH FANTASY 341B</t>
  </si>
  <si>
    <t>PEPITO SANGRIA 473C</t>
  </si>
  <si>
    <t>IWAI WHISKY</t>
  </si>
  <si>
    <t>EMBRAZEN CHARDONNAY</t>
  </si>
  <si>
    <t>LOXTON DE-ALC MOSCATO ROSE</t>
  </si>
  <si>
    <t>KOLOMYKA VODKA PET ADD ON</t>
  </si>
  <si>
    <t>AUSTIN HOPE CABERNET SAUVIGNON</t>
  </si>
  <si>
    <t>BASE CAMP - SEND IT IPA 355C</t>
  </si>
  <si>
    <t>SCUTTLEBUTT - MOSAIC IPA 355C</t>
  </si>
  <si>
    <t>FRISKY ZEBRAS SEDUCTIVE SHZFTC</t>
  </si>
  <si>
    <t>SOMBRA JOVEN MEZCAL</t>
  </si>
  <si>
    <t>FRISKY ZEBRAS SENSUOUS SABLFTC</t>
  </si>
  <si>
    <t>CASTANO GSM</t>
  </si>
  <si>
    <t>SPITFIRE AMBER ALE 500C</t>
  </si>
  <si>
    <t>CASAMIGOS MEZCAL</t>
  </si>
  <si>
    <t>KILTER JAJAJA STOUT 473C</t>
  </si>
  <si>
    <t>CASTANO MONASTREL ORGANIC</t>
  </si>
  <si>
    <t>CASTANO SOLANERA RED BLD</t>
  </si>
  <si>
    <t>MARTINI RISERVA AMBRATO VERM</t>
  </si>
  <si>
    <t>MARTINI RISERVA RUBINO VERM</t>
  </si>
  <si>
    <t>GEORGIAN BAY GIN SMASH 6/355C</t>
  </si>
  <si>
    <t>SMIRNOFF ROSE SANGRIA 473C</t>
  </si>
  <si>
    <t>PARTAKE NON ALC IPA 355C</t>
  </si>
  <si>
    <t>MOTT'S CLAM PICKLE BEAN 6/341C</t>
  </si>
  <si>
    <t>FINCA LOS PRIMOS MALB/CAB</t>
  </si>
  <si>
    <t>MOTT'S CLAM GIN&amp;CUC CAESAR458C</t>
  </si>
  <si>
    <t>SOCIAL LITE GFRT POMELO 4/355C</t>
  </si>
  <si>
    <t>PERLE DE JEAN PINOT GRIGIOROSE</t>
  </si>
  <si>
    <t>SMIRNOFF VODSOD BRYLEMON4/355C</t>
  </si>
  <si>
    <t>THE KRAKEN BLACK SPICED ADD ON</t>
  </si>
  <si>
    <t>LUCKY EXTRA LAGER 8/355 C</t>
  </si>
  <si>
    <t>GOATS DO ROAM ROSE FTC</t>
  </si>
  <si>
    <t>BEAU'S PAPER CHASE ALE 600B</t>
  </si>
  <si>
    <t>CASAMIGOS REPOSADO TEQU ADD ON</t>
  </si>
  <si>
    <t>CASAMIGOS BLANCO TEQUIL ADD ON</t>
  </si>
  <si>
    <t>BIG ROCK LAGER 15/355C</t>
  </si>
  <si>
    <t>BIG ROCK LAGER 6/355C</t>
  </si>
  <si>
    <t>DEVIL MAY CARE ENUNC DOP 473C</t>
  </si>
  <si>
    <t>DEVIL MAY CARE NONE STOUT 473C</t>
  </si>
  <si>
    <t>J T RESERVE PINOT GRIGIO VQA</t>
  </si>
  <si>
    <t>BEAU'S ASTROMANCER ALE 600B</t>
  </si>
  <si>
    <t>BEAU'S MOTUEKA PILS ALE 600B</t>
  </si>
  <si>
    <t>BEAU'S GRUMPIEST LAGER 600B</t>
  </si>
  <si>
    <t>PARTAKE NON ALC PALE ALE355C</t>
  </si>
  <si>
    <t>SMIRNOFF ICEBERRYBLAST 6/355C</t>
  </si>
  <si>
    <t>BEAU'S DRY IRISH STOUT 600B</t>
  </si>
  <si>
    <t>CHATEAU LAROQUE</t>
  </si>
  <si>
    <t>TORQUE BLONDE ALE 473C</t>
  </si>
  <si>
    <t>KILTER FUDGE STOUT 473C</t>
  </si>
  <si>
    <t>FARMERY GWN LIGHT LAGER 473C</t>
  </si>
  <si>
    <t>FARMERY PINK LEMONALE TEA 473C</t>
  </si>
  <si>
    <t>FARMERY PINK LEMONALE T 6/355C</t>
  </si>
  <si>
    <t>GOATS DO ROAM RED CASK FTC</t>
  </si>
  <si>
    <t>LTM HOPFENWEISSE ALE 750B</t>
  </si>
  <si>
    <t>TCB HOUSE BEER 2 750B</t>
  </si>
  <si>
    <t>MT JOY XX OATMEAL STOUT 473C</t>
  </si>
  <si>
    <t>NUTRL VOD SODA CRAN 6/355C</t>
  </si>
  <si>
    <t>BALTIC PORTER473C</t>
  </si>
  <si>
    <t>BRAMARE MARCHIORI CAB 2015</t>
  </si>
  <si>
    <t>QUINON DE VALMIRA DOCA 2016</t>
  </si>
  <si>
    <t>LAS LAMAS DOP 2016</t>
  </si>
  <si>
    <t>VILLA DE CORULLON DOP 2016 ORG</t>
  </si>
  <si>
    <t>BELGIAN BLONDE ALE 473C</t>
  </si>
  <si>
    <t>MOLSON EXPORT ALE 473C</t>
  </si>
  <si>
    <t>CONTINUUM NAPA RED BLD 2015</t>
  </si>
  <si>
    <t>MOLSON EXPORT ALE 12/355C</t>
  </si>
  <si>
    <t>BUSCH LAGER 740C</t>
  </si>
  <si>
    <t>OLA SABOR LATINO PILS 6/355C</t>
  </si>
  <si>
    <t>SUUR TOLL PORTER 473C</t>
  </si>
  <si>
    <t>MIKE'S HARD LIME 6/355C</t>
  </si>
  <si>
    <t>GROLSCH WEIZEN 500C</t>
  </si>
  <si>
    <t>FRE CABERNET SAUVIGNON</t>
  </si>
  <si>
    <t>FRE ROSE</t>
  </si>
  <si>
    <t>FRE CHARDONNAY</t>
  </si>
  <si>
    <t>GIRLS' NIGHT OUT RASP LEMONADE</t>
  </si>
  <si>
    <t>E GUIGAL LA MOULINE 2014</t>
  </si>
  <si>
    <t>TCB HOUSE BEER 3 355C</t>
  </si>
  <si>
    <t>TCB HOUSE BEER 2 355C</t>
  </si>
  <si>
    <t>HOLSTEN MAIBOCK 500C</t>
  </si>
  <si>
    <t>QUINTO DO CRASTO FINESTRESPORT</t>
  </si>
  <si>
    <t>LA VIEILLE FERME RES ROSE SPK</t>
  </si>
  <si>
    <t>GALACTIC SPACE DRAGON IPA 473C</t>
  </si>
  <si>
    <t>LINDEMANS BIN30 SPARKLING ROSE</t>
  </si>
  <si>
    <t>CHARLES VII BL DE BL CHAMP</t>
  </si>
  <si>
    <t>PARHELION FARM SAISON 750B</t>
  </si>
  <si>
    <t>TCB BLUEBEARY ALE 8/355C</t>
  </si>
  <si>
    <t>DMC LIVING IN ARABICA ALE 473C</t>
  </si>
  <si>
    <t>AVENGER AMERICAN PALE ALE 473C</t>
  </si>
  <si>
    <t>BACARDI SPICED&amp;COLA 473C</t>
  </si>
  <si>
    <t>TCB COUNTY MELON SOUR 473C</t>
  </si>
  <si>
    <t>MONKEY TRAIL PALE ALE 473C</t>
  </si>
  <si>
    <t>SPECTRUM CHC MLKSHK ALE 355C</t>
  </si>
  <si>
    <t>MOUNTAIN HAZE IPA 473C</t>
  </si>
  <si>
    <t>SPECTRUM FUZZY PCH ALE355C</t>
  </si>
  <si>
    <t>LOVEBLOCK SAUVIGNON BLANC</t>
  </si>
  <si>
    <t>HAUS LAGER 8/355C</t>
  </si>
  <si>
    <t>PRAIRIE COMMON LAGER 473C</t>
  </si>
  <si>
    <t>BELVEDERE VODKA ADD ON</t>
  </si>
  <si>
    <t>COORS ORGANIC 6/355C</t>
  </si>
  <si>
    <t>HIGH SOCKS IPA 473C</t>
  </si>
  <si>
    <t>ORANGE SLICES IPA 473C</t>
  </si>
  <si>
    <t>COORS ORGANIC 15/355C</t>
  </si>
  <si>
    <t>COORS ORGANIC LAGER 473C</t>
  </si>
  <si>
    <t>GLENMORANGIE NECTAR D'OR SC</t>
  </si>
  <si>
    <t>TS LOW LIFE 355C</t>
  </si>
  <si>
    <t>SOOKRAM'S FIRST DRAFT ALE 473C</t>
  </si>
  <si>
    <t>LUXARDO SAMBUCA DEI CESARI LIQ</t>
  </si>
  <si>
    <t>WOODBRIDGE SAUVIGNON BLANC</t>
  </si>
  <si>
    <t>CARDHU 12 YO SCOTCH</t>
  </si>
  <si>
    <t>KIRSCH</t>
  </si>
  <si>
    <t>FUNDADOR BRANDY</t>
  </si>
  <si>
    <t>SAPPORO PREMIUM BEER 6/355B</t>
  </si>
  <si>
    <t>HENNESSY VSOP PRIVILEGE COGNAC</t>
  </si>
  <si>
    <t>RUSSIAN PRINCE VODKA PET</t>
  </si>
  <si>
    <t>CROZES HERMITAGE LES JALET AC</t>
  </si>
  <si>
    <t>KONO SAUVIGNON BLANC</t>
  </si>
  <si>
    <t>WILLM GEWURZ RESERVE AC</t>
  </si>
  <si>
    <t>BUSHMILLS BLACK BUSH IRISH WH</t>
  </si>
  <si>
    <t>LE GRAND NOIR CAB VDP</t>
  </si>
  <si>
    <t>PALM BAY PINE/MAND ORNG 6/355C</t>
  </si>
  <si>
    <t>LUCCIO PINOT GRIGIO IGT</t>
  </si>
  <si>
    <t>OLD STYLE PILSNER 710C</t>
  </si>
  <si>
    <t>O'DARBY'S IRISH CREAM LIQUOR</t>
  </si>
  <si>
    <t>LUCKY LAGER 8/355 C</t>
  </si>
  <si>
    <t>STOLICHNAYA VODKA</t>
  </si>
  <si>
    <t>RIUNITE LAMBRUSCO IGT</t>
  </si>
  <si>
    <t>TULLAMORE DEW LEGEND IRISH WH</t>
  </si>
  <si>
    <t>CARLSBERG LAGER 500 C</t>
  </si>
  <si>
    <t>TUBORG GOLD 500C</t>
  </si>
  <si>
    <t>SANTA CRISTINA SANGIOVESE IGT</t>
  </si>
  <si>
    <t>FERNIE CRAFT COLL 12/355C</t>
  </si>
  <si>
    <t>DR ZENZEN KABINET QMP</t>
  </si>
  <si>
    <t>HOCHTALER</t>
  </si>
  <si>
    <t>EL PETIT BONHOMME BLANCO DO</t>
  </si>
  <si>
    <t>MITOLO G A M SHIRAZ</t>
  </si>
  <si>
    <t>HOCHTALER CASK</t>
  </si>
  <si>
    <t>ROLLING ROCK LAGER 740C</t>
  </si>
  <si>
    <t>JESTER SHIRAZ</t>
  </si>
  <si>
    <t>WYNDHAM BIN 222 CHARDONNAY</t>
  </si>
  <si>
    <t>LATOUR CHARDONNAY AC</t>
  </si>
  <si>
    <t>SANTA ANA ECO MALBEC ORGANIC</t>
  </si>
  <si>
    <t>IL VINO DEI POETI PROS BRUTDOC</t>
  </si>
  <si>
    <t>E &amp; J GALLO BRANDY</t>
  </si>
  <si>
    <t>WOODBRIDGE CHARDONNAY</t>
  </si>
  <si>
    <t>KIM CRAWFORD SAUVIGNON BLANC</t>
  </si>
  <si>
    <t>LA CREMA CHARDONNAY</t>
  </si>
  <si>
    <t>ENTRE LACS WHITE CASK</t>
  </si>
  <si>
    <t>HOB NOB MERLOT VDP</t>
  </si>
  <si>
    <t>RED ROOSTER PINOT BLANC VQA</t>
  </si>
  <si>
    <t>MAKER'S MARK KENT BOURBON WH</t>
  </si>
  <si>
    <t>MARQUES DE CACERES CRIANZA DOC</t>
  </si>
  <si>
    <t>DOMAINE D'OR WHITE CASK</t>
  </si>
  <si>
    <t>JACOB'S CREEK SHZ/CAB SAUV</t>
  </si>
  <si>
    <t>SANTA MARGHERITA PINOT GRIGIO</t>
  </si>
  <si>
    <t>SCHLOSS LADERHEIM RIESLINGCASK</t>
  </si>
  <si>
    <t>COPPER MOON ROSE</t>
  </si>
  <si>
    <t>CAROLANS IRISH CREAM LIQUOR</t>
  </si>
  <si>
    <t>DOMAINE D'OR RED CASK</t>
  </si>
  <si>
    <t>CUVEE DU CENTENAIRE LIQ</t>
  </si>
  <si>
    <t>MARQUES DE CACERES ROSADA DOC</t>
  </si>
  <si>
    <t>WYNDHAM BIN 444 CAB SAUVIGNON</t>
  </si>
  <si>
    <t>1800 REPOSADO TEQUILA</t>
  </si>
  <si>
    <t>NEDERBURG WINEMASTERS RES CAB</t>
  </si>
  <si>
    <t>CAZADORES ANEJO TEQUILA</t>
  </si>
  <si>
    <t>CHARLES &amp; CHARLES RED</t>
  </si>
  <si>
    <t>BLACK BOX PINOT GRIGIO CASK</t>
  </si>
  <si>
    <t>METAXA SEVEN STAR BRANDY</t>
  </si>
  <si>
    <t>GRAY MONK PINOT GRIS VQA</t>
  </si>
  <si>
    <t>MHFE 5 VINEYARDS SABL VQA</t>
  </si>
  <si>
    <t>SHOT IN THE DARK CAB/SHIRAZ</t>
  </si>
  <si>
    <t>LINDEMANS BIN 45 CAB SAUV</t>
  </si>
  <si>
    <t>DOS EQUIS XX AMBER 355 B</t>
  </si>
  <si>
    <t>PALM BAY STR/PINE 6/355 C</t>
  </si>
  <si>
    <t>CHATEAU MAGNOL AC</t>
  </si>
  <si>
    <t>WINE MEN OF GOTHAM SHIRAZ</t>
  </si>
  <si>
    <t>OUZO 12 LIQUEUR</t>
  </si>
  <si>
    <t>CH HAUCHAT BORDEAUX RED AOC</t>
  </si>
  <si>
    <t>SIBLING RIVALRY WHITE VQA</t>
  </si>
  <si>
    <t>SIBLING RIVALRY RED VQA</t>
  </si>
  <si>
    <t>CANADIAN CLUB SB CL12YR WHISKY</t>
  </si>
  <si>
    <t>GALIL MOUNTAIN VIOGNIER KOSHER</t>
  </si>
  <si>
    <t>CAPISTRO LIGHT WHITE CASK</t>
  </si>
  <si>
    <t>GOLDENER OKTOBER</t>
  </si>
  <si>
    <t>CARPINETO CHIANT CLASSICO DOCG</t>
  </si>
  <si>
    <t>BUSHMILLS 10YO SGL MLT IRSH WH</t>
  </si>
  <si>
    <t>LAPHROAIG 10 YO ISLAY SCOTCH</t>
  </si>
  <si>
    <t>PELEE ISLAND PINOT NOIR VQA</t>
  </si>
  <si>
    <t>PELEE ISLAND LATE HARV RSL VQA</t>
  </si>
  <si>
    <t>TRIUS VIDAL ICEWINE VQA</t>
  </si>
  <si>
    <t>THE WOLFTRAP SYR/MOURV/VIOG</t>
  </si>
  <si>
    <t>LINDEMANS BIN 65 CHARDONNAY</t>
  </si>
  <si>
    <t>SUMAC PRIV RES GEWURZ VQA</t>
  </si>
  <si>
    <t>KIM CRAWFORD ROSE</t>
  </si>
  <si>
    <t>ENTRE LACS RED CASK</t>
  </si>
  <si>
    <t>MONTECILLO CRIANZA DOC</t>
  </si>
  <si>
    <t>SANDEMAN FOUNDER'S RES PORT</t>
  </si>
  <si>
    <t>LINDEMANS BIN 50 SHIRAZ</t>
  </si>
  <si>
    <t>LIGHTHOUSE RIESLING VQA</t>
  </si>
  <si>
    <t>LIGHTHOUSE CAB FRANC VQA</t>
  </si>
  <si>
    <t>RAVENSWOOD ICON MIXED BLACKS</t>
  </si>
  <si>
    <t>WARRIOR SPECIAL RESERVE PORT</t>
  </si>
  <si>
    <t>GLEN CARLOU GRAND CLASSIQUE</t>
  </si>
  <si>
    <t>SIR WINSTON CHURCHILL CUVEE</t>
  </si>
  <si>
    <t>DOS EQUIS XX SPECIAL LAGER355B</t>
  </si>
  <si>
    <t>DONA ANTONIA PERSONAL RESERVE</t>
  </si>
  <si>
    <t>CEDARCREEK CAB SAUV/MERLOT VQA</t>
  </si>
  <si>
    <t>DOORNKAAT SCHNAPPS</t>
  </si>
  <si>
    <t>RED RIVER ROUGE VQA</t>
  </si>
  <si>
    <t>COPPER MOON MALBEC</t>
  </si>
  <si>
    <t>TORRES ESMERALDA MOSC/GWZ</t>
  </si>
  <si>
    <t>LA FERME DU MONT LE PONNANT</t>
  </si>
  <si>
    <t>RUBY POUSADA PORTO</t>
  </si>
  <si>
    <t>MORNING FOG CHARDONNAY</t>
  </si>
  <si>
    <t>LINDEMANS BIN 95 SAUVIGNON BL</t>
  </si>
  <si>
    <t>CREME DE CASSIS BLACK CURR LIQ</t>
  </si>
  <si>
    <t>CORONA EXTRA BEER 330 B</t>
  </si>
  <si>
    <t>GATO NEGRO CABERNET SAUVIGNON</t>
  </si>
  <si>
    <t>HOCHTALER DRY CASK</t>
  </si>
  <si>
    <t>WILDBERRY VODKA 1L PET</t>
  </si>
  <si>
    <t>WYNDHAM BIN 555 SHIRAZ</t>
  </si>
  <si>
    <t>ROCKABERRY 2L PET</t>
  </si>
  <si>
    <t>GRAHAM'S LBV PORT</t>
  </si>
  <si>
    <t>JOEL GOTT SAUVIGNON BLANC 2017</t>
  </si>
  <si>
    <t>FABULOUS ANT PINOT NOIR</t>
  </si>
  <si>
    <t>CRAGGANMORE 12 YO SPEY SCOTCH</t>
  </si>
  <si>
    <t>CONFEDERATION OAK RES WHISKY</t>
  </si>
  <si>
    <t>POL ROGER CUVEE DE RES BRUT NV</t>
  </si>
  <si>
    <t>GLENDRONACH 12YO HIGHLAND SC</t>
  </si>
  <si>
    <t>COPPER MOON MERLOT</t>
  </si>
  <si>
    <t>PETER LEHMANN LAYERS RED</t>
  </si>
  <si>
    <t>BERONIA GRAN RESERVA</t>
  </si>
  <si>
    <t>GLAYVA SCOTCH LIQUEUR</t>
  </si>
  <si>
    <t>LAGAVULIN 16 YO ISLAY SCOTCH</t>
  </si>
  <si>
    <t>SLEEMAN ORIGINAL DR 15/355C</t>
  </si>
  <si>
    <t>L'AMBIANCE RED CASK</t>
  </si>
  <si>
    <t>L'AMBIANCE WHITE CASK</t>
  </si>
  <si>
    <t>GRAHAM'S SIX GRAPES RES PORT</t>
  </si>
  <si>
    <t>STERLING SAUVIGNON BLANC</t>
  </si>
  <si>
    <t>MARQUES DE RISCAL RED RES</t>
  </si>
  <si>
    <t>HARVEY'S BRISTOL CREAM SHERRY</t>
  </si>
  <si>
    <t>MISSION RIDGE WHITE CASK</t>
  </si>
  <si>
    <t>MISSION RIDGE PREMIUM RED CASK</t>
  </si>
  <si>
    <t>BERONIA RESERVA DOC</t>
  </si>
  <si>
    <t>120 CABERNET SAUVIGNON</t>
  </si>
  <si>
    <t>GATO NEGRO SAUVIGNON BLANC</t>
  </si>
  <si>
    <t>CLOUDY BAY PINOT NOIR</t>
  </si>
  <si>
    <t>LINDEMANS BIN 85 PINOT GRIGIO</t>
  </si>
  <si>
    <t>THE BEACHHOUSE SUNSET RED</t>
  </si>
  <si>
    <t>ICEBOX LONG ISL ICD T PET</t>
  </si>
  <si>
    <t>GALLO FAM VNYD CAB SAUVIGNON</t>
  </si>
  <si>
    <t>BOTTEGA ROSE GOLD</t>
  </si>
  <si>
    <t>SAPPORO PREMIUM BEER 500C</t>
  </si>
  <si>
    <t>OKANAGAN PREM BLK CHERRY6/355C</t>
  </si>
  <si>
    <t>PALM BAY KEY LIME CHERRY6/355C</t>
  </si>
  <si>
    <t>WB YELLOW LABEL CHARDONNAY</t>
  </si>
  <si>
    <t>GR CORONAS CAB RES DO</t>
  </si>
  <si>
    <t>CAVE SPRING RIESLING VQA</t>
  </si>
  <si>
    <t>WINDSOR CANADIAN WHISKY PET</t>
  </si>
  <si>
    <t>DALWHINNIE 15 YO HLND SCOTCH</t>
  </si>
  <si>
    <t>MONTECILLO GRAN RESERVA DOC</t>
  </si>
  <si>
    <t>TIO PEPE EX DRY PALO FINO SHY</t>
  </si>
  <si>
    <t>KARLOVACKO LAGER 500C</t>
  </si>
  <si>
    <t>OBAN 14 YO HIGHLAND SCOTCH</t>
  </si>
  <si>
    <t>COPPER MOON CHARDONNAY</t>
  </si>
  <si>
    <t>TALISKER 10 YO ISLE OF SKYE SC</t>
  </si>
  <si>
    <t>GRAY MONK PINOT NOIR VQA</t>
  </si>
  <si>
    <t>WB YELLOW LABEL CAB SAUVIGNON</t>
  </si>
  <si>
    <t>CAWARRA SHIRAZ/CABERNET</t>
  </si>
  <si>
    <t>GLENFIDDICH SPEC RES 12 YO</t>
  </si>
  <si>
    <t>LUKSUSOWA POTATO VODKA</t>
  </si>
  <si>
    <t>DAB ORIGINAL LAGER 500 C</t>
  </si>
  <si>
    <t>ROBERT MONDAVI CAB SAUVIGNON</t>
  </si>
  <si>
    <t>ICEBOX LONG ISL ICD T LIQ</t>
  </si>
  <si>
    <t>TOCORNAL CABERNET/MERLOT</t>
  </si>
  <si>
    <t>ABSOLUT CITRON VODKA</t>
  </si>
  <si>
    <t>MHFE 5 VINEYARDS CAB/MER VQA</t>
  </si>
  <si>
    <t>EMU 999 AUSTRALIAN FORTIFIED</t>
  </si>
  <si>
    <t>AMONTILLADO MED DRY FORTIFIED</t>
  </si>
  <si>
    <t>J LOHR RIVERSTONE CHARDONNAY</t>
  </si>
  <si>
    <t>E GUIGAL COTES DU RHONE ROUGE</t>
  </si>
  <si>
    <t>INNISKILLIN VAR SER PINO VQA</t>
  </si>
  <si>
    <t>NIERSTEINER SPATLESE L/H QMP</t>
  </si>
  <si>
    <t>PACIFICO BEER 355 B</t>
  </si>
  <si>
    <t>ERRAZURIZ CABERNET SAUVIGNON</t>
  </si>
  <si>
    <t>COLUMBIA CREST GR EST MERLOT</t>
  </si>
  <si>
    <t>LA VIEILLE FERME ROUGE AC</t>
  </si>
  <si>
    <t>CHATEAU PEY LA TOUR AC</t>
  </si>
  <si>
    <t>TENNENT'S EXPORT LAG 500C</t>
  </si>
  <si>
    <t>CASTILLO DE ALMANSA RESERVA DO</t>
  </si>
  <si>
    <t>HENRY OF PELHAM BACO NOIR VQA</t>
  </si>
  <si>
    <t>LOUIS LATOUR PINOT NOIR AC</t>
  </si>
  <si>
    <t>MARGARITA PREMIX LIQUEUR PET</t>
  </si>
  <si>
    <t>BIN 27 FINE RESERVE PORT</t>
  </si>
  <si>
    <t>LONG ISLAND ICED TEA LIQUOR</t>
  </si>
  <si>
    <t>SANTA CAROLINA CAB SAUV RES</t>
  </si>
  <si>
    <t>DOM PERIGNON CUVEE BRUT CHAMP</t>
  </si>
  <si>
    <t>BLANDY'S DUKE CLARENCE MADEIRA</t>
  </si>
  <si>
    <t>ERRAZURIZ CHARDONNAY</t>
  </si>
  <si>
    <t>FRONTERA SAUVIGNON BLANC</t>
  </si>
  <si>
    <t>PENFOLDS SHIRAZ/CAB SAUV</t>
  </si>
  <si>
    <t>GALLO FAM VNYD WHITE ZINFANDEL</t>
  </si>
  <si>
    <t>FRONTERA CABERNET SAUVIGNON</t>
  </si>
  <si>
    <t>CAVE SPRING RIESLING EST VQA</t>
  </si>
  <si>
    <t>VECCHIA ROMAGNA BRANDY</t>
  </si>
  <si>
    <t>MAX RESERVA CAB SAUVIGNON</t>
  </si>
  <si>
    <t>HOLSTEN PREMIUM BEER 500 C</t>
  </si>
  <si>
    <t>BERNARDINE CHNEUF DU PAPE AC</t>
  </si>
  <si>
    <t>OLD KRUPNIK POLISH HONEY LIQ</t>
  </si>
  <si>
    <t>STONELEIGH SAUVIGNON BLANC</t>
  </si>
  <si>
    <t>SOUTHERN COMFORT LIQUEUR PET</t>
  </si>
  <si>
    <t>TSINGTAO BEER 330 B</t>
  </si>
  <si>
    <t>SAZERAC 6 YO RYE WHISKEY</t>
  </si>
  <si>
    <t>LUCCARELLI NEGROAMARO</t>
  </si>
  <si>
    <t>SLIVOVITZ OLD PLUM BRANDY</t>
  </si>
  <si>
    <t>LA VIEILLE FERME BLANC AC</t>
  </si>
  <si>
    <t>FRESITA</t>
  </si>
  <si>
    <t>MARQUES DE CACERES RES DOC</t>
  </si>
  <si>
    <t>SOUTH HILLS CABERNET SAUVIGNON</t>
  </si>
  <si>
    <t>ROSEMOUNT DIAMOND EST BTL SHZ</t>
  </si>
  <si>
    <t>HAYMAN'S SLOE GIN LIQUEUR</t>
  </si>
  <si>
    <t>CASTELGIOCONDO BRUN MONT DOCG</t>
  </si>
  <si>
    <t>TRIUS RED VQA</t>
  </si>
  <si>
    <t>CLOUDY BAY SAUVIGNON BLANC</t>
  </si>
  <si>
    <t>MILLER GENUINE DRAFT 18/355 B</t>
  </si>
  <si>
    <t>CARPINETO CHIAN CLASS RIS DOCG</t>
  </si>
  <si>
    <t>PHILLIPS VODKA PET</t>
  </si>
  <si>
    <t>WB RED LABEL SHIRAZ/CAB SAUV</t>
  </si>
  <si>
    <t>MEZZACORONA PINOT GRIGIO IGT</t>
  </si>
  <si>
    <t>STERLING CABERNET SAUVIGNON</t>
  </si>
  <si>
    <t>OYSTER BAY SAUVIGNON BLANC</t>
  </si>
  <si>
    <t>MASI COSTASERA AMARONE DOCG</t>
  </si>
  <si>
    <t>KIM C S P SPITFIRE SAUV BLANC</t>
  </si>
  <si>
    <t>MARK WEST PINOT NOIR</t>
  </si>
  <si>
    <t>GRAY MONK GEWURZTRAMINER VQA</t>
  </si>
  <si>
    <t>LATITUDE FIFTY WHITE VQA</t>
  </si>
  <si>
    <t>MONTES ALPHA CAB SAUVIGNON</t>
  </si>
  <si>
    <t>PELLER EST PROP RES DRY WHITE</t>
  </si>
  <si>
    <t>PELLER FAMILY VNYDS DRY RED</t>
  </si>
  <si>
    <t>APFELKORN LIQUOR</t>
  </si>
  <si>
    <t>INNISKILLIN MERLOT VQA</t>
  </si>
  <si>
    <t>SAMBUCA LIQUEUR</t>
  </si>
  <si>
    <t>WILD IRISH ROSE</t>
  </si>
  <si>
    <t>KNOB CRK KENT STR BOURBON WH</t>
  </si>
  <si>
    <t>WRAY &amp; NEPHEW OVERPROOF WT RUM</t>
  </si>
  <si>
    <t>OYSTER BAY CHARDONNAY</t>
  </si>
  <si>
    <t>J T PROP SEL CHARDONNAY</t>
  </si>
  <si>
    <t>J T PROP SEL CAB SAUV</t>
  </si>
  <si>
    <t>LUXARDO SAMBUCA PASS NERA LIQ</t>
  </si>
  <si>
    <t>HOLSTEN FESTBOCK PREMIUM 500 C</t>
  </si>
  <si>
    <t>GLENLIVET 18YO SGLE MALT SC</t>
  </si>
  <si>
    <t>BLACK TOWER RIVANER QBA</t>
  </si>
  <si>
    <t>VALLEY OAKS CAB SAUVIGNON</t>
  </si>
  <si>
    <t>MARQUES DE CONCHA CAB</t>
  </si>
  <si>
    <t>SEVEN DEADLY ZINS</t>
  </si>
  <si>
    <t>GRAN RESERVA TEMPRANILLO DOC</t>
  </si>
  <si>
    <t>HEINEKEN LAGER 500 C</t>
  </si>
  <si>
    <t>TRAPICHE VARIETALS MALBEC</t>
  </si>
  <si>
    <t>LUXARDO AMARETTO DI SAS LIQ</t>
  </si>
  <si>
    <t>JOHNNY Q SHIRAZ/VIOGNIER</t>
  </si>
  <si>
    <t>TWO OCEANS SAUVIGNON BLANC</t>
  </si>
  <si>
    <t>TWO OCEANS CAB SAUV/MERLOT</t>
  </si>
  <si>
    <t>LOUIS JADOT PINOT NOIR AC</t>
  </si>
  <si>
    <t>CANADIAN CLUB WHISKY ADD ON</t>
  </si>
  <si>
    <t>POLAR ICE VODKA ADD ON</t>
  </si>
  <si>
    <t>AMARULA CREAM LIQUOR</t>
  </si>
  <si>
    <t>BONTERRA CAB SAUVIGNON ORGANIC</t>
  </si>
  <si>
    <t>BERINGER CHARDONNAY</t>
  </si>
  <si>
    <t>E GUIGAL CHNEUF DU PAPE</t>
  </si>
  <si>
    <t>FETZER VYDS GEWURZTRAMINER</t>
  </si>
  <si>
    <t>KNIGHTS VALLEY CAB SAUV</t>
  </si>
  <si>
    <t>BARON OTARD VSOP COGNAC</t>
  </si>
  <si>
    <t>LA GRANDE DAME</t>
  </si>
  <si>
    <t>ANCNOC 12YO S M HIGHLAND SC</t>
  </si>
  <si>
    <t>RAVENSWOOD VINTNERS BLEND ZIN</t>
  </si>
  <si>
    <t>CHATEAU DE COURTEILLAC AC</t>
  </si>
  <si>
    <t>HINE RARE VSOP COGNAC</t>
  </si>
  <si>
    <t>BOLLA PINOT GRIGIO</t>
  </si>
  <si>
    <t>LA CREMA PINOT NOIR</t>
  </si>
  <si>
    <t>GOSLING BLACK SEAL DARK RUM</t>
  </si>
  <si>
    <t>FRANZIA WT ZIN WINE TAP CASK</t>
  </si>
  <si>
    <t>KENDALL JACKSON VINT RES CHARD</t>
  </si>
  <si>
    <t>THE SHOW CABERNET</t>
  </si>
  <si>
    <t>ANNA SPINATO PROSECCO ORGANIC</t>
  </si>
  <si>
    <t>TOCORNAL CHARDONNAY</t>
  </si>
  <si>
    <t>QUAILS' GATE CHARDONNAY VQA</t>
  </si>
  <si>
    <t>GENTLEMAN JACK RARE WHISKEY</t>
  </si>
  <si>
    <t>CH COS D'ESTOURNEL GR CRU</t>
  </si>
  <si>
    <t>J T PROP SEL MERLOT</t>
  </si>
  <si>
    <t>BALVENIE 12YO DBL WOOD SG MALT</t>
  </si>
  <si>
    <t>PILSNER URQUELL 330B</t>
  </si>
  <si>
    <t>DETZEMER MAX KLOS RSL SPAT QMP</t>
  </si>
  <si>
    <t>QUAILS' GATE CHENIN BLANC VQA</t>
  </si>
  <si>
    <t>CALIFORNIA HOUSE CAB SAUV CASK</t>
  </si>
  <si>
    <t>CALIFORNIA HOUSE CHBL CASK</t>
  </si>
  <si>
    <t>JAM JAR SWEET SHIRAZ</t>
  </si>
  <si>
    <t>BITBURGER PREM DRAFT PILS 500C</t>
  </si>
  <si>
    <t>WB YELLOW LABEL CAB SAUV</t>
  </si>
  <si>
    <t>FRONTERA MERLOT</t>
  </si>
  <si>
    <t>TRAPICHE BROQUEL MALBEC</t>
  </si>
  <si>
    <t>E &amp; J GALLO VSOP BRANDY</t>
  </si>
  <si>
    <t>OKAN EXT CRISP APPLE CID 2LPET</t>
  </si>
  <si>
    <t>BACARDI LIMON RUM</t>
  </si>
  <si>
    <t>CH HAUT BRION GRAND VIN</t>
  </si>
  <si>
    <t>CH LATOUR GRAND VIN</t>
  </si>
  <si>
    <t>CH MISSION HAUT BRION BL CRU</t>
  </si>
  <si>
    <t>NOSEY NEIGHBOUR WHITE VQA</t>
  </si>
  <si>
    <t>J T PROP SEL SAUVIGNON BLANC</t>
  </si>
  <si>
    <t>LUXARDO LIMONCELLO LIQUEUR</t>
  </si>
  <si>
    <t>RIVA RANCH SGL VNYD CHARDONNAY</t>
  </si>
  <si>
    <t>GROLSCH PREMIUM LAGER 330 B</t>
  </si>
  <si>
    <t>ANTANO RESERVA DOCA</t>
  </si>
  <si>
    <t>CHARLES WETMORE RES CAB SAUV</t>
  </si>
  <si>
    <t>BOONE'S SANGRIA</t>
  </si>
  <si>
    <t>CATENA HIGH MOUNTAIN CAB</t>
  </si>
  <si>
    <t>CATENA HIGH MOUNTAIN CHARD</t>
  </si>
  <si>
    <t>HENRY OF PELHAM SAUV BL VQA</t>
  </si>
  <si>
    <t>CARMEN GRAN RES CARMENERE</t>
  </si>
  <si>
    <t>GRANDFATHER RARE TAWNY GIFT BX</t>
  </si>
  <si>
    <t>LA PLAYA SAUVIGNON BLANC</t>
  </si>
  <si>
    <t>TEMPLE BRUER SHIRAZ/MALBEC ORG</t>
  </si>
  <si>
    <t>CHATEAU PEY LA TOUR RES SUP AC</t>
  </si>
  <si>
    <t>GIACONDI SANGIOVESE IGT</t>
  </si>
  <si>
    <t>GIACONDI TREBBIANO IGT</t>
  </si>
  <si>
    <t>GLENGOYNE 10YR HIGHLAND SCOTCH</t>
  </si>
  <si>
    <t>QUAILS' GATE MERLOT VQA</t>
  </si>
  <si>
    <t>SMIRNOFF ICE LT RASP &amp; 4/355C</t>
  </si>
  <si>
    <t>SUTTER HOME WHITE ZINFANDEL</t>
  </si>
  <si>
    <t>BANROCK STATION SHIRAZ</t>
  </si>
  <si>
    <t>BANROCK STATION CHARD UNWOOD</t>
  </si>
  <si>
    <t>LINDEMANS BIN 40 MERLOT</t>
  </si>
  <si>
    <t>EL JIMADOR BLANCO TEQUILA</t>
  </si>
  <si>
    <t>CULMINA HYPOTHESIS VQA</t>
  </si>
  <si>
    <t>MICKEY'S BEER 12/355 B</t>
  </si>
  <si>
    <t>SSAL MAKKOLI RICE WINE</t>
  </si>
  <si>
    <t>FRONTERA CHARDONNAY</t>
  </si>
  <si>
    <t>ALAMOS CABERNET SAUVIGNON</t>
  </si>
  <si>
    <t>ALAMOS MALBEC</t>
  </si>
  <si>
    <t>ALAMOS CHARDONNAY</t>
  </si>
  <si>
    <t>DUCHESSE DE BOURGOGNE 330B</t>
  </si>
  <si>
    <t>LA GUILLOTINE 330B</t>
  </si>
  <si>
    <t>COMBE AUX JACQUES AC</t>
  </si>
  <si>
    <t>POLAR ICE VODKA PET</t>
  </si>
  <si>
    <t>MERRYS WHT CHOC IR CREAM LIQ</t>
  </si>
  <si>
    <t>CATENA HIGH MOUNTAIN MALBEC</t>
  </si>
  <si>
    <t>NOE PEDRO XIMENEZ RARE OLD SHY</t>
  </si>
  <si>
    <t>GOODERHAM &amp; WORTS CDN WHISKY</t>
  </si>
  <si>
    <t>DOM CHAMPALOU VOUVRAY SEC AOC</t>
  </si>
  <si>
    <t>CLOS LA COUTALE AC</t>
  </si>
  <si>
    <t>JACK DANIELS SINGLE BARREL WH</t>
  </si>
  <si>
    <t>FOLONARI VALP CL SUP RIP DOC</t>
  </si>
  <si>
    <t>JP CHENET RES MERLOT/CABERNET</t>
  </si>
  <si>
    <t>MAGNOTTA VIDAL ICEWINE VQA</t>
  </si>
  <si>
    <t>C HEIDSIECK BRUT RES CHAMP</t>
  </si>
  <si>
    <t>LEFFE BLONDE STRONG BEER 330 B</t>
  </si>
  <si>
    <t>STELLA ARTOIS 330 B</t>
  </si>
  <si>
    <t>CHATEAU DES JACQUES AC</t>
  </si>
  <si>
    <t>FAITH SHIRAZ</t>
  </si>
  <si>
    <t>H &amp; H FULL RICH 3 YO MADEIRA</t>
  </si>
  <si>
    <t>BACARDI 8 AMBER RUM</t>
  </si>
  <si>
    <t>TRIVENTO RESERVE CAB SAUV/MALB</t>
  </si>
  <si>
    <t>EMMOLO MERLOT</t>
  </si>
  <si>
    <t>EMMOLO SAUVIGNON BLANC</t>
  </si>
  <si>
    <t>LES ROMAINS SANCERRE AC</t>
  </si>
  <si>
    <t>EYZAGUIRRE CAB SAUVIGNON</t>
  </si>
  <si>
    <t>HIGHLAND PARK 18 YO ORKNEY SC</t>
  </si>
  <si>
    <t>BEND IN THE RIVER RIESLING QBA</t>
  </si>
  <si>
    <t>WB BLACK LABEL CABERNET/SHIRAZ</t>
  </si>
  <si>
    <t>WYNNS CABERNET SAUVIGNON</t>
  </si>
  <si>
    <t>LAGAVULIN DIST EDITION SCOTCH</t>
  </si>
  <si>
    <t>TALISKER DISTILLERS EDITION SC</t>
  </si>
  <si>
    <t>BOWMORE 15YO SGLE MALT ISLAY</t>
  </si>
  <si>
    <t>HENRY OF PELHAM CAB/MERL VQA</t>
  </si>
  <si>
    <t>WB YELLOW LABEL SHIRAZ</t>
  </si>
  <si>
    <t>GALLO FAMILY VINEYARD MERLOT</t>
  </si>
  <si>
    <t>DARINGA CELLARS MEAD</t>
  </si>
  <si>
    <t>JOHNNY Q CAB SAUVIGNON</t>
  </si>
  <si>
    <t>COPPER MOON SAUVIGNON BLANC</t>
  </si>
  <si>
    <t>GRAN PASSIONE ROSSO IGT</t>
  </si>
  <si>
    <t>CORONA EXTRA BEER 12/330B</t>
  </si>
  <si>
    <t>SOUR PUSS APPLE LIQUOR</t>
  </si>
  <si>
    <t>COTES DE PROVENCE ROSE</t>
  </si>
  <si>
    <t>GLENFIDDICH SM BATCH 18YO SC</t>
  </si>
  <si>
    <t>TINHORN CREEK MERLOT VQA</t>
  </si>
  <si>
    <t>HEINEKEN LAGER 12/330 B</t>
  </si>
  <si>
    <t>FOUNDERS EST CHARDONNAY</t>
  </si>
  <si>
    <t>FOUNDERS EST CAB SAUVIGNON</t>
  </si>
  <si>
    <t>OLD BLOCK SHIRAZ</t>
  </si>
  <si>
    <t>GROLSCH PREMIUM LAGER 500C</t>
  </si>
  <si>
    <t>GATO NEGRO ROSE</t>
  </si>
  <si>
    <t>LES DAUPHINS RESERVE</t>
  </si>
  <si>
    <t>ZACO TEMPRANILLO DO</t>
  </si>
  <si>
    <t>TRALCETTO PINOT GRIGIO IGT</t>
  </si>
  <si>
    <t>WB YELLOW LABEL MERLOT</t>
  </si>
  <si>
    <t>FT GARRY FRONTIER PILS 12/341B</t>
  </si>
  <si>
    <t>AVANTGARDE RIESLING QBA</t>
  </si>
  <si>
    <t>JAM JAR SWEET WHITE</t>
  </si>
  <si>
    <t>SANDHILL CHARDONNAY VQA</t>
  </si>
  <si>
    <t>WINKELHAUSEN WEINBRAND BRANDY</t>
  </si>
  <si>
    <t>J T RESERVE MERLOT VQA</t>
  </si>
  <si>
    <t>J T RESERVE CABERNET SAUV VQA</t>
  </si>
  <si>
    <t>MHFE RES CHARDONNAY VQA</t>
  </si>
  <si>
    <t>CASTIGLIONI CHIANTI DOCG</t>
  </si>
  <si>
    <t>NIKKA FROM THE BARREL WHISKY</t>
  </si>
  <si>
    <t>HERITAGE ROAD BLOODSTONE SHZ</t>
  </si>
  <si>
    <t>ARBOR MIST BLACKBERRY MERLOT</t>
  </si>
  <si>
    <t>CORONA EXTRA BEER 710 B</t>
  </si>
  <si>
    <t>INNISKILLIN VID ICE NIAG VQA</t>
  </si>
  <si>
    <t>CABO WABO REPOSADO TEQUILA</t>
  </si>
  <si>
    <t>MILLER GENUINE DRAFT 12/355 B</t>
  </si>
  <si>
    <t>FORT GARRY DARK ALE 12/341 B</t>
  </si>
  <si>
    <t>FORT GARRY PALE ALE 12/341 B</t>
  </si>
  <si>
    <t>GUINNESS DRAUGHT 8/440C</t>
  </si>
  <si>
    <t>ST REMY XO NAPOLEON BRANDY</t>
  </si>
  <si>
    <t>PONCHO CRIOLLO MALBEC</t>
  </si>
  <si>
    <t>INNISKILLIN VID ICE OKAN VQA</t>
  </si>
  <si>
    <t>INNISKILLIN VIDAL ICEWINE VQA</t>
  </si>
  <si>
    <t>ARDBEG 10YO ISLAY SGLE MALT SC</t>
  </si>
  <si>
    <t>CEDARCREEK PINOT GRIS VQA</t>
  </si>
  <si>
    <t>TERRUNYO VYND SEL CARMENERE</t>
  </si>
  <si>
    <t>VEUVE CLICQUOT BRUT NV CHAMP</t>
  </si>
  <si>
    <t>OLD SPECKLED HEN ENGL ALE 500C</t>
  </si>
  <si>
    <t>OTIMA TAWNY 10 YO PORT</t>
  </si>
  <si>
    <t>TOMMASI RIP VALPOL CL SUP DOC</t>
  </si>
  <si>
    <t>WILLIAM FEVRE PETIT CHABLIS AC</t>
  </si>
  <si>
    <t>BACARDI SPICED RUM</t>
  </si>
  <si>
    <t>ABSENTE ABSINTHE LIQUEUR</t>
  </si>
  <si>
    <t>MOTT'S CLAM CAESAR ORIG 4/355B</t>
  </si>
  <si>
    <t>PL PORTRAIT SHIRAZ</t>
  </si>
  <si>
    <t>SANDHILL MERLOT VQA</t>
  </si>
  <si>
    <t>CASILLERO DEL DIABLO SABL</t>
  </si>
  <si>
    <t>MARQUES DE CACERES GAUDIUM</t>
  </si>
  <si>
    <t>VEUVE CLICQUOT DEMI SEC CHAMP</t>
  </si>
  <si>
    <t>CHIVAS REGAL 18 YO SCOTCH</t>
  </si>
  <si>
    <t>DR ZENZEN NOBLESSE GEWURZ QBA</t>
  </si>
  <si>
    <t>REMY MARTIN XO EXCELL COGNAC</t>
  </si>
  <si>
    <t>OKANAGAN CRAFT SUMMER 12/341B</t>
  </si>
  <si>
    <t>QUAILS' GATE PINOT NOIR VQA</t>
  </si>
  <si>
    <t>MHFE RESERVE SHIRAZ VQA</t>
  </si>
  <si>
    <t>VALDERIZ RED BLEND 2015</t>
  </si>
  <si>
    <t>OLD MILWAUKEE ICE STR 6/473 C</t>
  </si>
  <si>
    <t>CZECHVAR PREMIUM LAGER 500B</t>
  </si>
  <si>
    <t>SUMAC PRIVATE RES SABL VQA</t>
  </si>
  <si>
    <t>J T RESERVE SAUVIGNON BL VQA</t>
  </si>
  <si>
    <t>BAROSSA VALLEY EST SHIRAZ</t>
  </si>
  <si>
    <t>NUMBER TEN GIN</t>
  </si>
  <si>
    <t>MONTENEGRO AMARO LIQUEUR</t>
  </si>
  <si>
    <t>MONTES CAB SAUVIGNON/CARMENERE</t>
  </si>
  <si>
    <t>MONTES ALPHA SYRAH</t>
  </si>
  <si>
    <t>HORIN JUNMAI DAIGINJO</t>
  </si>
  <si>
    <t>BUFFALO TRACE BOURBON WH</t>
  </si>
  <si>
    <t>GLENFIDDICH SPECIAL RES 12 YO</t>
  </si>
  <si>
    <t>RAINIER BEER 15/355 C</t>
  </si>
  <si>
    <t>OLD MILWAUKEE 15/355 C</t>
  </si>
  <si>
    <t>PETER LEHMANN MENTOR</t>
  </si>
  <si>
    <t>JINRO CHAMISUL FRESH SOJU</t>
  </si>
  <si>
    <t>BLACK FLY VOD CRAN 4/400B PET</t>
  </si>
  <si>
    <t>RUFFINO MODUS IGT</t>
  </si>
  <si>
    <t>STELLA ARTOIS 12/330 B</t>
  </si>
  <si>
    <t>ROYAL LOCHNAGAR 12 YO SCOTCH</t>
  </si>
  <si>
    <t>SPECK FAMILY RES CAB/MERL VQA</t>
  </si>
  <si>
    <t>MELINI SELVANELLA CHIA RESDOCG</t>
  </si>
  <si>
    <t>CORONA LIGHT BEER 330 B</t>
  </si>
  <si>
    <t>OKANAGAN SPRING 1516 6/341B</t>
  </si>
  <si>
    <t>CLOS DE LOS SIETE</t>
  </si>
  <si>
    <t>NK'MIP CELLARS MERLOT VQA</t>
  </si>
  <si>
    <t>YELLOW TAIL CHARDONNAY</t>
  </si>
  <si>
    <t>TIA MARIA COFFEE LIQUOR</t>
  </si>
  <si>
    <t>MCGUINNESS CREME CACAO WT LIQ</t>
  </si>
  <si>
    <t>DONA PAULA ESTATE MALBEC</t>
  </si>
  <si>
    <t>MCGUINNESS CHERRY WH LIQUOR</t>
  </si>
  <si>
    <t>CHERRY BRANDY LIQUOR</t>
  </si>
  <si>
    <t>OKANAGAN SPRING 1516 6/355 C</t>
  </si>
  <si>
    <t>MEIOMI CHARDONNAY</t>
  </si>
  <si>
    <t>FINCA LOS PRIMOS MALBEC</t>
  </si>
  <si>
    <t>CHUM CHURUM RICH SOJU</t>
  </si>
  <si>
    <t>RED ROOSTER CAB/MERL VQA</t>
  </si>
  <si>
    <t>QUAILS' GATE RESERVE PINO VQA</t>
  </si>
  <si>
    <t>PILUNA PRIMITIVO SALENTO RD</t>
  </si>
  <si>
    <t>POPPERS WILD ICE MALT 341 B</t>
  </si>
  <si>
    <t>POPPERS CRAN ICE MALT 341 B</t>
  </si>
  <si>
    <t>STERLING VINT COLL CAB SAUV</t>
  </si>
  <si>
    <t>STERLING VINT COLL CHARD</t>
  </si>
  <si>
    <t>VIDIGAL PORTA 6</t>
  </si>
  <si>
    <t>LONG COUNTRY RED BLEND</t>
  </si>
  <si>
    <t>STONELEIGH PINOT NOIR</t>
  </si>
  <si>
    <t>W L WELLER SPECIAL RESERVE WH</t>
  </si>
  <si>
    <t>BOTTEGA GOLD BRUT</t>
  </si>
  <si>
    <t>EL GRAND BONHOMME</t>
  </si>
  <si>
    <t>OKANAGAN PREM HARV PEAR 6/355C</t>
  </si>
  <si>
    <t>PETALOS DE DO</t>
  </si>
  <si>
    <t>SINGHA LAGER BEER 330 B</t>
  </si>
  <si>
    <t>BAVARIA HOLLAND PREM BEER 500C</t>
  </si>
  <si>
    <t>LECH BEER 500ML C</t>
  </si>
  <si>
    <t>LUCKY LAGER 15/355 C</t>
  </si>
  <si>
    <t>BUD LIGHT 15/355 C</t>
  </si>
  <si>
    <t>GUINNESS BLONDE AMER LAG 473C</t>
  </si>
  <si>
    <t>ALEX KEITH'S IPA 8/355C</t>
  </si>
  <si>
    <t>TALISKER STORM</t>
  </si>
  <si>
    <t>KOKANEE GOLD 12/341 B</t>
  </si>
  <si>
    <t>BR GRASSHOPPER KRISTALL12/355C</t>
  </si>
  <si>
    <t>MILLER GENUINE DRAFT 355 B</t>
  </si>
  <si>
    <t>KOKANEE LAGER 30/355C</t>
  </si>
  <si>
    <t>BUDWEISER 30/355 C</t>
  </si>
  <si>
    <t>COORS LIGHT 30/355 C</t>
  </si>
  <si>
    <t>KOKANEE LAGER 8/355 C</t>
  </si>
  <si>
    <t>POPPERS HARD ICE MALT 341 B</t>
  </si>
  <si>
    <t>HEINEKEN LAGER 12/330 C</t>
  </si>
  <si>
    <t>TYSKIE GRONIE BEER 500B</t>
  </si>
  <si>
    <t>CANADIAN 8/355 C</t>
  </si>
  <si>
    <t>COORS LIGHT 8/355 C</t>
  </si>
  <si>
    <t>MILLER GENUINE DRAFT 24/355B</t>
  </si>
  <si>
    <t>OLYMPIA BEER 12/355 C</t>
  </si>
  <si>
    <t>GUINNESS BLONDE AMER LAGER355B</t>
  </si>
  <si>
    <t>RON MATUSALEM GR RES RUM 15 YR</t>
  </si>
  <si>
    <t>CAVALIERE D'ORO PROMESSA PIGR</t>
  </si>
  <si>
    <t>CAVALIERE D'ORO CHIANTI DOCG</t>
  </si>
  <si>
    <t>KILKENNY IRISH CREAM ALE 500C</t>
  </si>
  <si>
    <t>BR ALBERTA GENUINE DR 15/355C</t>
  </si>
  <si>
    <t>DON RODOLFO MALBEC</t>
  </si>
  <si>
    <t>TORRES 10 IMP BRANDY</t>
  </si>
  <si>
    <t>JACOB'S CREEK CAB SAUV RESERVE</t>
  </si>
  <si>
    <t>BULLEIT BOURBON 10 YO</t>
  </si>
  <si>
    <t>JACK RABBIT LAGER 6/355 C</t>
  </si>
  <si>
    <t>POPPERS PINK MALT BEV 341 B</t>
  </si>
  <si>
    <t>OYSTER BAY MERLOT</t>
  </si>
  <si>
    <t>BOWMORE 25 YO SGLE MALT SC</t>
  </si>
  <si>
    <t>STIEGL SALZBURG BIER LAG 500 C</t>
  </si>
  <si>
    <t>CHATEAU LE MAROUTINE AC</t>
  </si>
  <si>
    <t>GUINNESS IRISH BEER DISC8/500C</t>
  </si>
  <si>
    <t>SMOKING LOON MERLOT</t>
  </si>
  <si>
    <t>OYSTER BAY PINOT NOIR</t>
  </si>
  <si>
    <t>MIRASSOU PINOT NOIR</t>
  </si>
  <si>
    <t>THREE OLIVES CHERRY VODKA</t>
  </si>
  <si>
    <t>TROIS PISTOLES XSTRONG 750B</t>
  </si>
  <si>
    <t>BLANCHE DE CHAMBLY 750B</t>
  </si>
  <si>
    <t>MAUDITE STRONG ALE 750B</t>
  </si>
  <si>
    <t>LA FIN DU MONDE XST ALE 750B</t>
  </si>
  <si>
    <t>LA PLAYA CAB SAUVIGNON ROSE</t>
  </si>
  <si>
    <t>CIROC APPLE VODKA</t>
  </si>
  <si>
    <t>MANSO DE VELASCO CAB SAUV</t>
  </si>
  <si>
    <t>POGGIO AL TUFO ROMPICOLLO</t>
  </si>
  <si>
    <t>EPHEMERE CASSIS 750B</t>
  </si>
  <si>
    <t>BR VARIETY PACK 15/355C</t>
  </si>
  <si>
    <t>WARSTEINER PREMIUM VERUM 500C</t>
  </si>
  <si>
    <t>THREE OLIVES GRAPE VODKA</t>
  </si>
  <si>
    <t>DOW'S FINE RUBY PORT</t>
  </si>
  <si>
    <t>DOW'S TAWNY 10 YO PORT</t>
  </si>
  <si>
    <t>BELLERUCHE WHITE AOC</t>
  </si>
  <si>
    <t>BELLERUCHE RED AOC</t>
  </si>
  <si>
    <t>SLEEMAN SEASONAL SEL 12/341B</t>
  </si>
  <si>
    <t>SLEEMAN SELECTIONS 15/355C</t>
  </si>
  <si>
    <t>U17 EXTRA STRONG ALE 750B</t>
  </si>
  <si>
    <t>BAREFOOT BUBBLY PINOT GRIGIO</t>
  </si>
  <si>
    <t>1800 SILVER TEQUILA</t>
  </si>
  <si>
    <t>MONKEY BAY PINOT GRIGIO</t>
  </si>
  <si>
    <t>MILAGRO REPOSADO TEQUILA</t>
  </si>
  <si>
    <t>OKANAGAN CRAFT WINTER 12/341B</t>
  </si>
  <si>
    <t>FRONTEIRA DOC</t>
  </si>
  <si>
    <t>VEUVE CLICQUOT ROSE CHAMP</t>
  </si>
  <si>
    <t>GHOST PINES CHARDONNAY</t>
  </si>
  <si>
    <t>GHOST PINES MERLOT</t>
  </si>
  <si>
    <t>DELIRIUM NOEL GFT PK 4/330B</t>
  </si>
  <si>
    <t>AR GUENTOTA OLD VINE MALBEC</t>
  </si>
  <si>
    <t>LLAMA OLD VINE MALBEC</t>
  </si>
  <si>
    <t>BUD LIGHT 8/355 C</t>
  </si>
  <si>
    <t>DALMORE 12YR SGLE MALT SC</t>
  </si>
  <si>
    <t>ERRAZURIZ ACONCAGUA ALTO CARM</t>
  </si>
  <si>
    <t>BRUNEL DE LA GARDINE ROUGE</t>
  </si>
  <si>
    <t>BUDWEISER 18/355C</t>
  </si>
  <si>
    <t>BUD LIGHT 18/355C</t>
  </si>
  <si>
    <t>APOTHIC RED</t>
  </si>
  <si>
    <t>BEAR FLAG SMOOTH RED</t>
  </si>
  <si>
    <t>PARALYZER BLACK RUSSIAN LIQPET</t>
  </si>
  <si>
    <t>ANTANO RIOJA CRIANZA</t>
  </si>
  <si>
    <t>PABST BLUE RIBBON 710C</t>
  </si>
  <si>
    <t>APEROL APERITIVO LIQ</t>
  </si>
  <si>
    <t>J LOHR FALCON'S PERCH PINO</t>
  </si>
  <si>
    <t>DELIRIUM NOCTURNUM 330B</t>
  </si>
  <si>
    <t>RUSSELLS RESERVE 10 YO BOURBON</t>
  </si>
  <si>
    <t>PABST BLUE RIBBON 15/355 C</t>
  </si>
  <si>
    <t>LINDEMANS BIN 45 CAB CASK</t>
  </si>
  <si>
    <t>LINDEMANS BIN 50 SHIRAZ CASK</t>
  </si>
  <si>
    <t>LINDEMANS BIN 65 CHARD CASK</t>
  </si>
  <si>
    <t>ORIN SWIFT PALERMO</t>
  </si>
  <si>
    <t>HACKER PSCHORR MUNICH GOLD500C</t>
  </si>
  <si>
    <t>GITANA MANZANILLA SHERRY</t>
  </si>
  <si>
    <t>BECK'S BEER 660B</t>
  </si>
  <si>
    <t>CATTO BLENDED SCOTCH WHISKY</t>
  </si>
  <si>
    <t>ARELE APPASSIMENTO IGT</t>
  </si>
  <si>
    <t>SKYY INFUSIONS BL ORANGE VODKA</t>
  </si>
  <si>
    <t>NOSEY NEIGHBOUR RED VQA</t>
  </si>
  <si>
    <t>NEW AMSTERDAM VODKA</t>
  </si>
  <si>
    <t>ROLLING ROCK 12/355 C</t>
  </si>
  <si>
    <t>OUDE GEUZE LAGER 375B</t>
  </si>
  <si>
    <t>KILCHOMAN MACHIR BAY SCOTCH WH</t>
  </si>
  <si>
    <t>APOTHIC WHITE</t>
  </si>
  <si>
    <t>BR SCOTTISH HEAVY ALE 473C</t>
  </si>
  <si>
    <t>BIG ROCK PILSNER 473C</t>
  </si>
  <si>
    <t>BR PURPLE GAS 6/355 C</t>
  </si>
  <si>
    <t>1800 COCONUT TEQUILA</t>
  </si>
  <si>
    <t>BUDWEISER CHELADA 6/355C</t>
  </si>
  <si>
    <t>BUD LIGHT CHELADA 6/355C</t>
  </si>
  <si>
    <t>MADRIA SANGRIA MOSCATO</t>
  </si>
  <si>
    <t>WEE ANGUS MERLOT</t>
  </si>
  <si>
    <t>HERITAGE RED BLEND PRIV SEL</t>
  </si>
  <si>
    <t>OZV OLD VINE ZINFANDEL</t>
  </si>
  <si>
    <t>BR GRASSHOPPER KRISTALL 6/330B</t>
  </si>
  <si>
    <t>BR GRASSHOPPER KRISTAL12/330 B</t>
  </si>
  <si>
    <t>BR HONEY BROWN LAGER 6/330 B</t>
  </si>
  <si>
    <t>BR SESSION IPA 6/330 B</t>
  </si>
  <si>
    <t>BIG ROCK PILSNER 6/330B</t>
  </si>
  <si>
    <t>BR TRADITIONAL ALE 6/330B</t>
  </si>
  <si>
    <t>BR TRADITIONAL ALE 12/330B</t>
  </si>
  <si>
    <t>BR WARTHOG ALE 6/330 B</t>
  </si>
  <si>
    <t>BAREFOOT RED MOSCATO</t>
  </si>
  <si>
    <t>BAREFOOT PINK MOSCATO</t>
  </si>
  <si>
    <t>BUD LIGHT 6/341 B</t>
  </si>
  <si>
    <t>BR WARTHOG MILD ENG ALE 473C</t>
  </si>
  <si>
    <t>ROSA DEI MASI IGT</t>
  </si>
  <si>
    <t>NIKKA COFFEY GRAIN WHISKY</t>
  </si>
  <si>
    <t>SHOCK TOP BELGIAN WHITE 473C</t>
  </si>
  <si>
    <t>NUMINA GRAN CORTE</t>
  </si>
  <si>
    <t>LOLEA NO2 WHITE SANGRIA</t>
  </si>
  <si>
    <t>KIM CRAWFORD SML PARCELS FIZZ</t>
  </si>
  <si>
    <t>ROLLING ROCK 12/341 B</t>
  </si>
  <si>
    <t>BR BARN BURNER VARIETY 12/330B</t>
  </si>
  <si>
    <t>BUDWEISER 740 C</t>
  </si>
  <si>
    <t>BUD LIGHT 740C</t>
  </si>
  <si>
    <t>BRENNIVIN</t>
  </si>
  <si>
    <t>LA RESOLUTION 750B</t>
  </si>
  <si>
    <t>J LOHR FLUME CROSSING SABL</t>
  </si>
  <si>
    <t>GALLO FAMILY VINEYARD MOSCATO</t>
  </si>
  <si>
    <t>BR WINTER SPICE ALE 6/330B</t>
  </si>
  <si>
    <t>LAYER CAKE SEA OF STONES RD BL</t>
  </si>
  <si>
    <t>ENIGMA CABERNET SAUVIGNON</t>
  </si>
  <si>
    <t>STIEGL BIER 330B</t>
  </si>
  <si>
    <t>VOLVER SINGLE VINEYARD DO</t>
  </si>
  <si>
    <t>APOTHIC CRUSH</t>
  </si>
  <si>
    <t>SPRITZ &amp; GIGGLES GRAND CUVEE</t>
  </si>
  <si>
    <t>BR RHINE STONE COWBOY 6/355C</t>
  </si>
  <si>
    <t>BREEZER TROP ORNG SM 1L PET</t>
  </si>
  <si>
    <t>MONNET VS COGNAC</t>
  </si>
  <si>
    <t>LA MARCA PROSECCO DOC</t>
  </si>
  <si>
    <t>COLUMBIA CABERNET SAUV</t>
  </si>
  <si>
    <t>CUPCAKE VNYD BLACK FOREST RED</t>
  </si>
  <si>
    <t>WILLIAM HILL NORTH COAST CAB</t>
  </si>
  <si>
    <t>WILLIAM HILL NORTH COAST CHARD</t>
  </si>
  <si>
    <t>PROPHECY PINOT NOIR</t>
  </si>
  <si>
    <t>SALENTEIN BARREL SELECTION CAB</t>
  </si>
  <si>
    <t>BR CITRADELIC SGLHOP IPA6/330B</t>
  </si>
  <si>
    <t>19 CRIMES CABERNET SAUVIGNON</t>
  </si>
  <si>
    <t>BOXER HARD BLACK CHERRY 6/330B</t>
  </si>
  <si>
    <t>APOTHIC INFERNO</t>
  </si>
  <si>
    <t>ROSSO NOBILE AL CIOCCOLATA</t>
  </si>
  <si>
    <t>CREMA NOBILE AL CIOCCOLATA</t>
  </si>
  <si>
    <t>CARNIVOR ZINFANDEL</t>
  </si>
  <si>
    <t>PROPHECY THE STAR PIGR IGT</t>
  </si>
  <si>
    <t>BAREFOOT SANGRIA</t>
  </si>
  <si>
    <t>PROPHECY RED</t>
  </si>
  <si>
    <t>BR BELLY FLOP ALE 6/355C</t>
  </si>
  <si>
    <t>COPPER MOON PINOT GRIGIO</t>
  </si>
  <si>
    <t>CHATEAU SOUVERAIN ROSE</t>
  </si>
  <si>
    <t>BIG ROCK CAN 150 VAR PK 6/330B</t>
  </si>
  <si>
    <t>GAME OF THRONES REDBL</t>
  </si>
  <si>
    <t>GAME OF THRONES CHARDONNAY</t>
  </si>
  <si>
    <t>BUTTERY BOMB CHARDONNAY</t>
  </si>
  <si>
    <t>LIFE IN THE CLOUDS IPA 473C</t>
  </si>
  <si>
    <t>MONTECILLO RESERVA DOC</t>
  </si>
  <si>
    <t>CARLSBERG LAGER 330B</t>
  </si>
  <si>
    <t>WILLM BLANC DE NOIRS BRUT AC</t>
  </si>
  <si>
    <t>PRESIDENT GR RES DRY SPARKLING</t>
  </si>
  <si>
    <t>ABRAHAM PEROLD SHIRAZ</t>
  </si>
  <si>
    <t>SYMPHONY OBSESSION</t>
  </si>
  <si>
    <t>HOB NOB PINOT NOIR VDP</t>
  </si>
  <si>
    <t>BESO DE VINO OLD VINE GARNACHA</t>
  </si>
  <si>
    <t>TWO RIVERS LAGER 12/341 B</t>
  </si>
  <si>
    <t>PALM BAY RUBY GRAPEFRT 6/355C</t>
  </si>
  <si>
    <t>BABICH SAUVIGNON BLANC</t>
  </si>
  <si>
    <t>CUPCAKE SAUVIGNON BLANC</t>
  </si>
  <si>
    <t>LIBERTY SCHOOL CAB SAUVIGNON</t>
  </si>
  <si>
    <t>ZUCCARDI TITO PARAJE</t>
  </si>
  <si>
    <t>DR LOOSEN RIESLING</t>
  </si>
  <si>
    <t>TWO RIVERS STONE CLD DR 2L PET</t>
  </si>
  <si>
    <t>LOUIS JADOT CHARDONNAY AC</t>
  </si>
  <si>
    <t>CONUNDRUM WHITE</t>
  </si>
  <si>
    <t>LES MEYSONNIERS CROZES HER ORG</t>
  </si>
  <si>
    <t>GRAPPA DA VINACCE DI SASSICAIA</t>
  </si>
  <si>
    <t>ANCIENT VINE CARIGNANE</t>
  </si>
  <si>
    <t>H &amp; H BUAL 10 YO MADEIRA</t>
  </si>
  <si>
    <t>TE BHEAG BL SCOTCH WH</t>
  </si>
  <si>
    <t>LA PLAYA CARM ESTATE SERIES</t>
  </si>
  <si>
    <t>DOOLEY'S ORIG TOFFEE CREAM LIQ</t>
  </si>
  <si>
    <t>BAREFOOT CELLARS CAB SAUV</t>
  </si>
  <si>
    <t>BAREFOOT WHITE ZINFANDEL</t>
  </si>
  <si>
    <t>BAREFOOT CELLARS MERLOT</t>
  </si>
  <si>
    <t>WEHLENER SONN RSL SPATLESE QMP</t>
  </si>
  <si>
    <t>DR ZENZEN VINO NOIRE QBA</t>
  </si>
  <si>
    <t>BUTTER RIPPLE SCHNAPPS LIQ</t>
  </si>
  <si>
    <t>ST ESPRIT AC</t>
  </si>
  <si>
    <t>COPPER MOON CABERNET SAUVIGNON</t>
  </si>
  <si>
    <t>BOLS CREME DE BANANES LIQUOR</t>
  </si>
  <si>
    <t>BOLS MELON LIQUEUR</t>
  </si>
  <si>
    <t>BOLS BLUE CURACAO LIQUOR</t>
  </si>
  <si>
    <t>MEIOMI PINOT NOIR</t>
  </si>
  <si>
    <t>SOUR PUSS BLUE TROPICAL LIQ</t>
  </si>
  <si>
    <t>COLUMBIA CREST GR EST CAB SAUV</t>
  </si>
  <si>
    <t>REDBREAST 12YO IRISH WHISKEY</t>
  </si>
  <si>
    <t>ALEX KEITH'S IPA 12/341 B</t>
  </si>
  <si>
    <t>CANADIAN 12/341 B</t>
  </si>
  <si>
    <t>OLD STYLE PILSNER 12/341 B</t>
  </si>
  <si>
    <t>ALEX KEITH'S IPA 24/341B</t>
  </si>
  <si>
    <t>ALEX KEITH'S IPA 6/341B</t>
  </si>
  <si>
    <t>OLD VIENNA 12/341 B</t>
  </si>
  <si>
    <t>LABATT BLUE 0.5 PILSNER 6/341B</t>
  </si>
  <si>
    <t>O'DOUL'S ORIGINAL 12/355C</t>
  </si>
  <si>
    <t>O'DOUL'S ORIGINAL 6/341B</t>
  </si>
  <si>
    <t>O'DOUL'S AMBER BEER 12/355C</t>
  </si>
  <si>
    <t>O'DOUL'S AMBER BEER 6/341B</t>
  </si>
  <si>
    <t>CLUB BEER 12/341 B</t>
  </si>
  <si>
    <t>CANADIAN 6/341 B</t>
  </si>
  <si>
    <t>CANADIAN 24/341 B</t>
  </si>
  <si>
    <t>GUINNESS STOUT 6/341 B</t>
  </si>
  <si>
    <t>STANDARD LAGER 12/341 B</t>
  </si>
  <si>
    <t>BUDWEISER 6/341 B</t>
  </si>
  <si>
    <t>BUDWEISER 12/341 B</t>
  </si>
  <si>
    <t>BUDWEISER 24/341 B</t>
  </si>
  <si>
    <t>KOKANEE LAGER 6/341 B</t>
  </si>
  <si>
    <t>KOKANEE LAGER 12/341 B</t>
  </si>
  <si>
    <t>LUCKY LAGER 12/341 B</t>
  </si>
  <si>
    <t>BUDWEISER 18/341 B</t>
  </si>
  <si>
    <t>EXTRA OLD STOCK MALT STR6/355C</t>
  </si>
  <si>
    <t>BR TRADITIONAL ALE 6/355C</t>
  </si>
  <si>
    <t>LUCKY LAGER 6/355 C</t>
  </si>
  <si>
    <t>CANADIAN 6/355 C</t>
  </si>
  <si>
    <t>BUDWEISER 6/355 C</t>
  </si>
  <si>
    <t>CANADIAN 18/341 B</t>
  </si>
  <si>
    <t>KOKANEE LAGER 6/355 C</t>
  </si>
  <si>
    <t>CANADIAN 24/355 C</t>
  </si>
  <si>
    <t>BUDWEISER 24/355 C</t>
  </si>
  <si>
    <t>COORS LIGHT 6/341 B</t>
  </si>
  <si>
    <t>COORS LIGHT 12/341 B</t>
  </si>
  <si>
    <t>COORS LIGHT 24/341 B</t>
  </si>
  <si>
    <t>COORS LIGHT 6/355 C</t>
  </si>
  <si>
    <t>COORS LIGHT 24/355 C</t>
  </si>
  <si>
    <t>BR GRASSHOPPER KRISTALL 6/355C</t>
  </si>
  <si>
    <t>BUD LIGHT 24/341 B</t>
  </si>
  <si>
    <t>BUD LIGHT 12/341 B</t>
  </si>
  <si>
    <t>BUD LIGHT 6/355 C</t>
  </si>
  <si>
    <t>KOKANEE LAGER 24/341 B</t>
  </si>
  <si>
    <t>LUCKY LAGER 12/355 C</t>
  </si>
  <si>
    <t>MOOSEHEAD LAGER 6/355C</t>
  </si>
  <si>
    <t>BREWHOUSE PILSNER 12/355 C</t>
  </si>
  <si>
    <t>GOLD STRONG 6/355C</t>
  </si>
  <si>
    <t>COORS LIGHT 18/341 B</t>
  </si>
  <si>
    <t>MOLSON BLACK ICE BEER 6/355 C</t>
  </si>
  <si>
    <t>KOKANEE LAGER 24/355 C</t>
  </si>
  <si>
    <t>ACROBAT PINOT GRIS</t>
  </si>
  <si>
    <t>CANADIAN 15/355 C</t>
  </si>
  <si>
    <t>ALAMOS SELECCION MALBEC</t>
  </si>
  <si>
    <t>BUDWEISER 15/355C</t>
  </si>
  <si>
    <t>RICKARD'S RED 12/341 B</t>
  </si>
  <si>
    <t>OKANAGAN SPR PALE ALE 6/355 C</t>
  </si>
  <si>
    <t>CLUB BEER 15/355 C</t>
  </si>
  <si>
    <t>BREWHOUSE PILSNER 6/355 C</t>
  </si>
  <si>
    <t>COORS LIGHT 15/355 C</t>
  </si>
  <si>
    <t>OLD STYLE PILSNER 15/355C</t>
  </si>
  <si>
    <t>OLD VIENNA 15/355C</t>
  </si>
  <si>
    <t>COORS LIGHT 18/355 C</t>
  </si>
  <si>
    <t>CAMPO VIEJO GRAN RESERVA DOC</t>
  </si>
  <si>
    <t>KOKANEE LAGER 15/355 C</t>
  </si>
  <si>
    <t>H &amp; H SERCIAL 10 YO MADEIRA</t>
  </si>
  <si>
    <t>COLOME ESTATE MALBEC</t>
  </si>
  <si>
    <t>PETALES D'OSOYOOS VQA</t>
  </si>
  <si>
    <t>OPEN RIESLING/GWZ VQA</t>
  </si>
  <si>
    <t>OPEN CAB2/MERLOT VQA</t>
  </si>
  <si>
    <t>OPEN SAUVIGNON BLANC VQA</t>
  </si>
  <si>
    <t>SEE YA LATER RANCH PINO VQA</t>
  </si>
  <si>
    <t>J T PROP SEL PINOT GRIGIO</t>
  </si>
  <si>
    <t>TATONE MONTEPULCIANO DOC</t>
  </si>
  <si>
    <t>SLEEMAN CLEAR 12/341 B</t>
  </si>
  <si>
    <t>DELIRIUM TREMENS XSTRONG 330B</t>
  </si>
  <si>
    <t>BADGER FURSTY FERRET ALE 500B</t>
  </si>
  <si>
    <t>LEMON RADLER 6/355C</t>
  </si>
  <si>
    <t>BOXER WATERMELON 4/355 C</t>
  </si>
  <si>
    <t>ST JAMES PALE ALE 473C</t>
  </si>
  <si>
    <t>LITTLE SCRAPPER IPA 473C</t>
  </si>
  <si>
    <t>BIKEY MCBIKEFACE LAGER 473C</t>
  </si>
  <si>
    <t>LASER MERCATICORN IPA 473C</t>
  </si>
  <si>
    <t>HIGHLANDER WEE HEAVY ALE 473C</t>
  </si>
  <si>
    <t>KILTER FOG MACHINE ALE 473C</t>
  </si>
  <si>
    <t>MARCELLUS PB MILK STOUT 473C</t>
  </si>
  <si>
    <t>DEVIL MAY CARE RYEWINE ALE473C</t>
  </si>
  <si>
    <t>DEVIL MAY CARE LIGHTRACER 473C</t>
  </si>
  <si>
    <t>BRUXELLES WITBIER ALE 473C</t>
  </si>
  <si>
    <t>KILTER SPACE JAM 473C</t>
  </si>
  <si>
    <t>BRUXELLES BELG BRUNE ALE 473C</t>
  </si>
  <si>
    <t>KILTER ELYSIUM 473C</t>
  </si>
  <si>
    <t>DMC GOLDEN RECORD IPA 473C</t>
  </si>
  <si>
    <t>ROTER HASE ROTBIER 473C</t>
  </si>
  <si>
    <t>DMC PERFEKTENSCHLAG 473C</t>
  </si>
  <si>
    <t>HUN LOLA HUN 473C</t>
  </si>
  <si>
    <t>KILTER S'MORE SCOUT 473C</t>
  </si>
  <si>
    <t>DMC ALL MAD STOUT 473C</t>
  </si>
  <si>
    <t>DMC AIR GRIEVANCES STOUT 473C</t>
  </si>
  <si>
    <t>KILTER PARADISE OAT IPA 473C</t>
  </si>
  <si>
    <t>DIRTY CATFISH CR ALE 473C</t>
  </si>
  <si>
    <t>ONKEL GEORG APRES RAD 473C</t>
  </si>
  <si>
    <t>AMARETTO CHEESECAKE ST 473C</t>
  </si>
  <si>
    <t>SELKIRK STOUT 473C</t>
  </si>
  <si>
    <t>LUTHER'S FOLLY BLONDE ALE 473C</t>
  </si>
  <si>
    <t>KILTERB NORSE CODE ALE 473C</t>
  </si>
  <si>
    <t>NOCTURNE DARK MILD ALE 473C</t>
  </si>
  <si>
    <t>CARAVAN GOSE ON ALE 473C</t>
  </si>
  <si>
    <t>CULT CLASSIC PILSNER 473C</t>
  </si>
  <si>
    <t>DESERT ISLAND IPA 473C</t>
  </si>
  <si>
    <t>MACGUFFIN CALIFORNIA C 473C</t>
  </si>
  <si>
    <t>COSMOS DRY HOPPED SOUR 473C</t>
  </si>
  <si>
    <t>AMITY ISLAND HAZY IPA 473C</t>
  </si>
  <si>
    <t>MAGIC HR SESSION IPA 473C</t>
  </si>
  <si>
    <t>WITCH HUNT WITBIER 473C</t>
  </si>
  <si>
    <t>LOW LIFE BLOOD CUT ALE 473C</t>
  </si>
  <si>
    <t>PEMBY TANG ORGMLK IPA473C</t>
  </si>
  <si>
    <t>MOSAIC DOUBLE IPA 473C</t>
  </si>
  <si>
    <t>FALL OF TROY ALE 473C</t>
  </si>
  <si>
    <t>LEMON DROP KETTLE SOUR 355C</t>
  </si>
  <si>
    <t>PHANTOM RESOLUTION ALE 473C</t>
  </si>
  <si>
    <t>SPECTRUM HOT PINK LEM ALE 355C</t>
  </si>
  <si>
    <t>SPECTRUM MELON HAZE ALE 355C</t>
  </si>
  <si>
    <t>SPECTRUM MARG GOSE ALE 355C</t>
  </si>
  <si>
    <t>DOAN'S - BERRYTIME 355C</t>
  </si>
  <si>
    <t>POSTMARK-EASY LAGER 473C</t>
  </si>
  <si>
    <t>POSTMARK LUNA 473C</t>
  </si>
  <si>
    <t>POSTMARK - SUMMER 355C</t>
  </si>
  <si>
    <t>HERE COMES MANGO ALE 355B</t>
  </si>
  <si>
    <t>POSTMARK - LUNA 330B</t>
  </si>
  <si>
    <t>POSTMARK COASTAL COLLE 12/355C</t>
  </si>
  <si>
    <t>DOAN'S HAPPY PACK 12/355C</t>
  </si>
  <si>
    <t>HAZY WHALER NE IPA 473C</t>
  </si>
  <si>
    <t>TOOTH &amp; TAIL 473C</t>
  </si>
  <si>
    <t>5050 ECLIPSE BA STOUT 650B</t>
  </si>
  <si>
    <t>POSTMARK EASY LAGER 355C</t>
  </si>
  <si>
    <t>POSTMARK JUICY PALE ALE 355C</t>
  </si>
  <si>
    <t>MACALLAN RARE CASK SCOTCH</t>
  </si>
  <si>
    <t>BARD'S GLUTEN FREE LAG473C</t>
  </si>
  <si>
    <t>RED RACER SUPER SOL IPA 4/500C</t>
  </si>
  <si>
    <t>BELGIAN MOON WHITE ALE 4/473 C</t>
  </si>
  <si>
    <t>COORS SLICE ORANGE LG 12/355C</t>
  </si>
  <si>
    <t>COORS SLICE ORANGE LG 473C</t>
  </si>
  <si>
    <t>CITRA GROVE ALE 500B</t>
  </si>
  <si>
    <t>BALLS FALLS SESSION IPA 473C</t>
  </si>
  <si>
    <t>STONE ROAD WHEAT ALE 473C</t>
  </si>
  <si>
    <t>GUAVA ISLANDER IPA 6/355C</t>
  </si>
  <si>
    <t>STEAM WH PILS 6/341B</t>
  </si>
  <si>
    <t>SINGLE WHAMMY PALE ALE 4/473C</t>
  </si>
  <si>
    <t>NB FAT TIRE AMBER ALE 473C</t>
  </si>
  <si>
    <t>WOULD CRUSH WHEAT ALE 4/473C</t>
  </si>
  <si>
    <t>CHERRY CHAMBIERE ALE 473C</t>
  </si>
  <si>
    <t>DUCHESSE BOURGONGNE PK 2/750B</t>
  </si>
  <si>
    <t>SHELTER PT SUNSHINE LIQUEUR</t>
  </si>
  <si>
    <t>BUSCH ICE LAGER 740C</t>
  </si>
  <si>
    <t>SELECT BEERS OF SUMMER 12/341B</t>
  </si>
  <si>
    <t>MH PRAIRE HONEY WHEAT ALE 473C</t>
  </si>
  <si>
    <t>GEKKEIKAN NAMA DRAFT SAKE</t>
  </si>
  <si>
    <t>EZRA BROOKS BOURBON CREAM LIQ</t>
  </si>
  <si>
    <t>MH STRAWBERRY RHUBARB IPA 473C</t>
  </si>
  <si>
    <t>SHRUGGING DOCTOR STRW/RHU WINE</t>
  </si>
  <si>
    <t>ORIGINAL 16 HELLES LAG 15/355C</t>
  </si>
  <si>
    <t>SLEEMAN CLEAR 2.0 24/355 C</t>
  </si>
  <si>
    <t>MICHELOB ULTRA 6/355C</t>
  </si>
  <si>
    <t>GRASSHOPPER LEMON ALE 6/355C</t>
  </si>
  <si>
    <t>BR JACK RABBIT LAGER 12/355C</t>
  </si>
  <si>
    <t>BIG ROCK LAGER 12/355C</t>
  </si>
  <si>
    <t>PABST BLUE RIBBON 5.9 710C</t>
  </si>
  <si>
    <t>CANADIAN 473C</t>
  </si>
  <si>
    <t>COORS LIGHT 473C</t>
  </si>
  <si>
    <t>COORS ORIGINAL 36/355C</t>
  </si>
  <si>
    <t>BR CITRADELIC IPA 4/473C</t>
  </si>
  <si>
    <t>BUD LIGHT LIME 473C</t>
  </si>
  <si>
    <t>BREWERS CHOICE WINTER VP8/473C</t>
  </si>
  <si>
    <t>MOLSON FIRESIDE LAGER4/473C</t>
  </si>
  <si>
    <t>MOLSON FIRESIDE LAGER 473C</t>
  </si>
  <si>
    <t>NATTY LIGHT LAGER 15/355C</t>
  </si>
  <si>
    <t>MOLSON ULTRA 12/355C</t>
  </si>
  <si>
    <t>MOLSON ULTRA 12/341B</t>
  </si>
  <si>
    <t>COORS LIGHT 36/355C</t>
  </si>
  <si>
    <t>MOLSON EXEL 12/355C</t>
  </si>
  <si>
    <t>MILLER HIGH LIFE LAG 8/355C</t>
  </si>
  <si>
    <t>COORS ORIGINAL 15/355C</t>
  </si>
  <si>
    <t>COORS ORIGINAL 8/355C</t>
  </si>
  <si>
    <t>COORS ORIGINAL 12/341B</t>
  </si>
  <si>
    <t>BELGIAN MOON MANGO 4/473C</t>
  </si>
  <si>
    <t>COORS SLICE LIME LAG 473C</t>
  </si>
  <si>
    <t>COORS SLICE LIME LAG 12/355C</t>
  </si>
  <si>
    <t>COORS SUMMER MIXER 12/355C</t>
  </si>
  <si>
    <t>MICHELOB ULTRA 30/355C</t>
  </si>
  <si>
    <t>MOLSON ULTRA 473C</t>
  </si>
  <si>
    <t>MOLSON ULTRA 15/355C</t>
  </si>
  <si>
    <t>SLEEMAN CLEAR 2.0 473C</t>
  </si>
  <si>
    <t>BREWHOUSE PRIME ICE 15/355C</t>
  </si>
  <si>
    <t>BUD LIGHT STRAW LEMON 12/355C</t>
  </si>
  <si>
    <t>BELGIAN MOON LT SKY LAG6/355C</t>
  </si>
  <si>
    <t>BUD LIGHT STRAW LEMONADE473C</t>
  </si>
  <si>
    <t>BUD LIGHT SUMMER MIXER 12/355C</t>
  </si>
  <si>
    <t>ISLAND CERVEZA LAGER 4/473C</t>
  </si>
  <si>
    <t>WATERMELON LAGER 4/473C</t>
  </si>
  <si>
    <t>GREAT WESTERN RADLER 15/355C</t>
  </si>
  <si>
    <t>GOOSE ISLAND IPA 12/355C</t>
  </si>
  <si>
    <t>LUCKY LAGER 473C</t>
  </si>
  <si>
    <t>GOOSE ISLAND IPA TSTRPK12/355C</t>
  </si>
  <si>
    <t>LBJ GOLDEN ALE 473C</t>
  </si>
  <si>
    <t>SCREW IT THE RED BLEND CASK</t>
  </si>
  <si>
    <t>RAISED BY WOLVES IPA 473C</t>
  </si>
  <si>
    <t>BROKEN ISLANDS HAZY IPA 473C</t>
  </si>
  <si>
    <t>A DE FUSSIGNY SELECTION COGNAC</t>
  </si>
  <si>
    <t>BISON VODKA</t>
  </si>
  <si>
    <t>PATENT 5 GIN</t>
  </si>
  <si>
    <t>PATENT 5 VODKA</t>
  </si>
  <si>
    <t>BISON TROPICAL VODKA</t>
  </si>
  <si>
    <t>ECLIPZE IPA 473C</t>
  </si>
  <si>
    <t>PAUL MAS JARDIN DE ROSES</t>
  </si>
  <si>
    <t>JOEL GOTT MERLOT</t>
  </si>
  <si>
    <t>L LATOUR CHAS MONTRACHET AC RG</t>
  </si>
  <si>
    <t>DROOLING DOG DARK IPA 473C</t>
  </si>
  <si>
    <t>MOOSEHEAD LAGER 24/355C</t>
  </si>
  <si>
    <t>LEGENT BOURBON WH</t>
  </si>
  <si>
    <t>FINCA EL CAMINO MALBEC</t>
  </si>
  <si>
    <t>FINCA EL CAMINO ROSE</t>
  </si>
  <si>
    <t>TORO BRAVO TEMPRANILLO/MERLOT</t>
  </si>
  <si>
    <t>COPPER MOON SMOOTH RED BLD</t>
  </si>
  <si>
    <t>FINCA EL CAMINO CHARDONNAY</t>
  </si>
  <si>
    <t>COPPER MOON SMOOTH REDBLD CASK</t>
  </si>
  <si>
    <t>FARMERY 2X2 VARIETY PK 4/473C</t>
  </si>
  <si>
    <t>CASAMIGOS REPOSADO TQLA ADD ON</t>
  </si>
  <si>
    <t>FARMERY BLONDE CND ALE 4/473C</t>
  </si>
  <si>
    <t>THE FORAGER BOT CAN WHISKY</t>
  </si>
  <si>
    <t>NAU MAI SAUVIGNON BLANC BLUSH</t>
  </si>
  <si>
    <t>TERRANOBLE RES ESPECIAL CAB</t>
  </si>
  <si>
    <t>BRAZEN BLACK INK DARK ALE 355C</t>
  </si>
  <si>
    <t>SANDRO BOTTEGA GRAPPA</t>
  </si>
  <si>
    <t>LBJ GOLDEN ALE 4/473C</t>
  </si>
  <si>
    <t>18.8 VODKA</t>
  </si>
  <si>
    <t>HOFBRAU OKTOBERFEST 500B</t>
  </si>
  <si>
    <t>A PELLER SIG SER VIDAL ICEWVQA</t>
  </si>
  <si>
    <t>INNISKILLIN RSL ICEWINE VQA</t>
  </si>
  <si>
    <t>LAKEVIEW CELL CAFR ICEWINE VQA</t>
  </si>
  <si>
    <t>TORO BRAVO VERDEJO / SABL</t>
  </si>
  <si>
    <t>RUMCHATA MINI-CHATAS</t>
  </si>
  <si>
    <t>FOUR ROSES BOURBON WH</t>
  </si>
  <si>
    <t>BENDITO CLASSIC CAB SAUVIGNON</t>
  </si>
  <si>
    <t>BENDITO CLASSIC ROSE</t>
  </si>
  <si>
    <t>DISTRICT WHEAT LAGER 473C</t>
  </si>
  <si>
    <t>DISTRICT LEM/GIN RADLER12/355C</t>
  </si>
  <si>
    <t>CLUBTAILS SUNNY MARGARITA 473C</t>
  </si>
  <si>
    <t>CHATEAU BEYCHEVELLE 2018</t>
  </si>
  <si>
    <t>CH CLERC MILON GRCRUCLASSE2018</t>
  </si>
  <si>
    <t>CONNETABLE TALBOT 2018</t>
  </si>
  <si>
    <t>CHATEAU BELLE VUE 2018</t>
  </si>
  <si>
    <t>CH LAGRANGE GR CRU CLASSE 2018</t>
  </si>
  <si>
    <t>CHATEAU PHELAN SEGUR 2018</t>
  </si>
  <si>
    <t>CLOS MARSALETTE ROUGE 2018</t>
  </si>
  <si>
    <t>CH LYNCH BAGES GRCRUCLASSE2018</t>
  </si>
  <si>
    <t>CH D'ARMAILHAC GRCRUCLASSE2018</t>
  </si>
  <si>
    <t>CHATEAU CLINET 2018</t>
  </si>
  <si>
    <t>CLOS MARSALETTE BLANC 2018</t>
  </si>
  <si>
    <t>LACOSTE BORIE 2018 AOC</t>
  </si>
  <si>
    <t>CH MOUTON ROTHSCHILD 2018</t>
  </si>
  <si>
    <t>WAYNE GRETZKY RYE LAGER 473C</t>
  </si>
  <si>
    <t>SHRUGGING DOCTOR SASK BRY WINE</t>
  </si>
  <si>
    <t>POSTMARK APRICOT BL ALE 473C</t>
  </si>
  <si>
    <t>POSTMARK GOSE 473C</t>
  </si>
  <si>
    <t>POSTMARK LOTUS IPA 473C</t>
  </si>
  <si>
    <t>FALCON BLONDE 473C</t>
  </si>
  <si>
    <t>TWISTED SHOTZ PUSSYCAT 4/30ML</t>
  </si>
  <si>
    <t>RED RACER PALE ALE 6/500C</t>
  </si>
  <si>
    <t>ENDLESS SUMMER LAGER 6/473C</t>
  </si>
  <si>
    <t>RED TAIL RED ALE 473C</t>
  </si>
  <si>
    <t>BEAM ME UP SCOTTISH ALE 473C</t>
  </si>
  <si>
    <t>TWENTY MILE FARMHOUSE ALE 473C</t>
  </si>
  <si>
    <t>SAISON DU PINACLE ALE 750B</t>
  </si>
  <si>
    <t>HERMANN PILSNER 473C</t>
  </si>
  <si>
    <t>SIMCOE GROVE PALE ALE 500B</t>
  </si>
  <si>
    <t>PERSEPHONE SOUR 473C</t>
  </si>
  <si>
    <t>PERSEPHONE IPA 473C</t>
  </si>
  <si>
    <t>CYCLOPE PALE ALE 473C</t>
  </si>
  <si>
    <t>COAST LIFE LAGER 6/355C</t>
  </si>
  <si>
    <t>GOLDEN GODDESS ALE 6/355C</t>
  </si>
  <si>
    <t>PERSEPHONE IPA 650B</t>
  </si>
  <si>
    <t>WHITE LIES RIES SOUR ALE 500B</t>
  </si>
  <si>
    <t>PARADISE LOST GUAVA ALE 500B</t>
  </si>
  <si>
    <t>TCB HOUSE BEER 3 473C</t>
  </si>
  <si>
    <t>TCB HOUSE BEER 2.5 473C</t>
  </si>
  <si>
    <t>TCB COUNTY SOUR GUAVA ALE 473C</t>
  </si>
  <si>
    <t>TCB COUNTY SOUR CHERRY ALE473C</t>
  </si>
  <si>
    <t>TCB HOUSE BEER 2 473C</t>
  </si>
  <si>
    <t>TCB COUNTY SOUR RASP ALE 473C</t>
  </si>
  <si>
    <t>COWBOY CURE LIGHT LAGER 8/355C</t>
  </si>
  <si>
    <t>ORANJEBOOM LEM RAD 500C</t>
  </si>
  <si>
    <t>ORANJEBOOM LAGER 500C</t>
  </si>
  <si>
    <t>THE BRIGHT SIDE ALE 473C</t>
  </si>
  <si>
    <t>RAINSHINE ALE 473C</t>
  </si>
  <si>
    <t>BURNABARIAN ALE 473C</t>
  </si>
  <si>
    <t>FANTACITY WITBIER 473C</t>
  </si>
  <si>
    <t>JAMBOREE FRUITED SOUR 473C</t>
  </si>
  <si>
    <t>POLLYANNA IPA 473C</t>
  </si>
  <si>
    <t>SADDLE UP FARMHOUSE ALE 473C</t>
  </si>
  <si>
    <t>L'INTERNATIONALE 473C</t>
  </si>
  <si>
    <t>GEORGIAN BAY GIN SMASH 473C</t>
  </si>
  <si>
    <t>STAMP SERIES RSL/GWZ</t>
  </si>
  <si>
    <t>CRAZY UNCLE HRD RTBEERSODA473C</t>
  </si>
  <si>
    <t>FORTY CREEK DBL BARREL WHISKY</t>
  </si>
  <si>
    <t>CAYMUS-SUISUN GRANDDURIF 2016</t>
  </si>
  <si>
    <t>ODIN FREYA'S PEARL ALE 355C</t>
  </si>
  <si>
    <t>POSTMARK SUNSET GO ALE 355C</t>
  </si>
  <si>
    <t>WBW ROTBIER LAGER 473C</t>
  </si>
  <si>
    <t>FELIX &amp; LUCIE SABL/MUSC</t>
  </si>
  <si>
    <t>CRANBERRY CRUSH RADLER 473C</t>
  </si>
  <si>
    <t>DIA DE LOS DEFTONES LAG473C</t>
  </si>
  <si>
    <t>PB LATTE NITRO GOLDSTOUT 355B</t>
  </si>
  <si>
    <t>VILLA WOLF PINOT NOIR ROSE</t>
  </si>
  <si>
    <t>LANDLUST ORGANIC RIESLING</t>
  </si>
  <si>
    <t>FELIX &amp; LUCIE CAB/SYR/GREN</t>
  </si>
  <si>
    <t>BALBLAIR 12 YO SGLE MALT SC</t>
  </si>
  <si>
    <t>DEFTONES DIGITAL BATH ALE 473C</t>
  </si>
  <si>
    <t>PEACH BE WITH YOU ALE 355B</t>
  </si>
  <si>
    <t>SOUR SERIES BATCH 9 375B</t>
  </si>
  <si>
    <t>HERE COMES MANGO ALE 355C</t>
  </si>
  <si>
    <t>PEANUT BUTTER NITRO STOUT 355B</t>
  </si>
  <si>
    <t>SANDEMAN V1997 PORT</t>
  </si>
  <si>
    <t>SANDEMAN V1963 PORT</t>
  </si>
  <si>
    <t>CONSPIRACY BIANCO WT BLEND VQA</t>
  </si>
  <si>
    <t>THE GLENROTHES WHMAKCUT SC</t>
  </si>
  <si>
    <t>THE GLENROTHES 12 YO SM SC</t>
  </si>
  <si>
    <t>BALLSY BAST DKSAISON 473C</t>
  </si>
  <si>
    <t>FARMERY PINK LEMONALE 24/355C</t>
  </si>
  <si>
    <t>GLENMOR QUINTA RUBAN 14YO SC</t>
  </si>
  <si>
    <t>SMALL BT ROSEHIBISCUS SAIS473C</t>
  </si>
  <si>
    <t>SMALL BATCH MANGO IPA 473C</t>
  </si>
  <si>
    <t>TRULY HARD SELTZ PINE 473C</t>
  </si>
  <si>
    <t>CRACKED CANOE LIGHT 6/355C</t>
  </si>
  <si>
    <t>FARMERY PINK LEMONALE 24/473C</t>
  </si>
  <si>
    <t>FRONTIER PILSNER 473C</t>
  </si>
  <si>
    <t>TAYLOR FLAD LTDED TAWNY PORT</t>
  </si>
  <si>
    <t>MB150 GRISETTE SUMAC ALE 473C</t>
  </si>
  <si>
    <t>NORTHERN KEEP VODKA</t>
  </si>
  <si>
    <t>PERSEPHONE STOUT 473C</t>
  </si>
  <si>
    <t>MISTY COVE ESTATE SERIES SABL</t>
  </si>
  <si>
    <t>CTG SPR RSP LIME VOD WTR 355C</t>
  </si>
  <si>
    <t>MOOSEHEAD RADLER MIX PK12/355C</t>
  </si>
  <si>
    <t>BRAZEN NO COAST IPA473C</t>
  </si>
  <si>
    <t>WALLFLOWER APRICOT SAISON 500B</t>
  </si>
  <si>
    <t>FOLONARI CHARDONNAY</t>
  </si>
  <si>
    <t>J T PROP SEL LIGHT CAB SAUV</t>
  </si>
  <si>
    <t>J T PROP SEL LIGHT PIGR</t>
  </si>
  <si>
    <t>J T PROP SEL LIGHT ROSE</t>
  </si>
  <si>
    <t>J T PROP SEL SMOOTH RED</t>
  </si>
  <si>
    <t>J T PROP SEL SMOOTH WHITE</t>
  </si>
  <si>
    <t>J T PROP SEL SMOOTH RED CASK</t>
  </si>
  <si>
    <t>TIGNANELLO TOSCANA IGT 2016</t>
  </si>
  <si>
    <t>AMORE MIO ROZATO ROSE</t>
  </si>
  <si>
    <t>OPEN DARK RED VQA</t>
  </si>
  <si>
    <t>MAD SCIENTIST IPA 473C</t>
  </si>
  <si>
    <t>LOLA CAB SAUV/CAB FRANC VQA</t>
  </si>
  <si>
    <t>B IO BPUNTOIO NERO D'AV ROSATO</t>
  </si>
  <si>
    <t>VENTURE SAUVIGNON BLANC VQA</t>
  </si>
  <si>
    <t>TEAM CANADA RED BLEND VQA</t>
  </si>
  <si>
    <t>MIXED BERRY SOUR ALE 355C</t>
  </si>
  <si>
    <t>EL GRINGO DARK RED TEMPRANILLO</t>
  </si>
  <si>
    <t>LOLA GEWURZTRAMINER VQA</t>
  </si>
  <si>
    <t>TEAM CANADA WHITE BLEND VQA</t>
  </si>
  <si>
    <t>PHANTOM NO 1 AGAIN ALE 473C</t>
  </si>
  <si>
    <t>YES WAY ROSE 250C</t>
  </si>
  <si>
    <t>HARVEST SUNSET TRAD HONEY WINE</t>
  </si>
  <si>
    <t>OLE SMOKY MANGO HABANERO WH</t>
  </si>
  <si>
    <t>TEMPO ARANDANO BLUEBERRY GIN</t>
  </si>
  <si>
    <t>PILLITTERI CDA COLL LAHA VIDAL</t>
  </si>
  <si>
    <t>FARMERY PREMIUM LIGHT LAG 473C</t>
  </si>
  <si>
    <t>LUXARDO SOUR CHERRY GIN</t>
  </si>
  <si>
    <t>SCAPEGRACE CLASSIC DRY GIN</t>
  </si>
  <si>
    <t>DRUMSHANBO GUNPOWDER IRISH GIN</t>
  </si>
  <si>
    <t>WHITLEY NEILL RHUB&amp;GNGR GIN</t>
  </si>
  <si>
    <t>LOW RUSSIAN IMP STOUT 750B</t>
  </si>
  <si>
    <t>PEANUT BUTTER MILK STOUT 355C</t>
  </si>
  <si>
    <t>TORQUE BLONDE ALE 15/355C</t>
  </si>
  <si>
    <t>TORQUE BLONDE ALE 24/355C</t>
  </si>
  <si>
    <t>TRIPLE BOGEY LIGHT LAGER 473C</t>
  </si>
  <si>
    <t>DOAN'S PEACH KOLSCH 355C</t>
  </si>
  <si>
    <t>ODIN FREYA'S GOLD 355C</t>
  </si>
  <si>
    <t>PHANTOM ALTER EGO ALE 473C</t>
  </si>
  <si>
    <t>SONIC SEA DRAGON IPA 355C</t>
  </si>
  <si>
    <t>GALACTIC PEACH DRAGON ALE 355C</t>
  </si>
  <si>
    <t>BUENOS TIEMPOS LAGER 473C</t>
  </si>
  <si>
    <t>STRAWBERRY ICE CREAM ALE 355C</t>
  </si>
  <si>
    <t>POSTMARK WESTERLY IPA 473C</t>
  </si>
  <si>
    <t>JUICY PALE ALE 473C</t>
  </si>
  <si>
    <t>GTG MONDAY MOURN APA 473C</t>
  </si>
  <si>
    <t>PHANTOM REMEMBER TOMORROW 473C</t>
  </si>
  <si>
    <t>PM WINTER COAST COLL 12/355C</t>
  </si>
  <si>
    <t>SPECTRUM PMPK SPICE LATTE 355C</t>
  </si>
  <si>
    <t>POSTMARK WINTER ALE 355C</t>
  </si>
  <si>
    <t>ROUND ABOUT ALE 473C</t>
  </si>
  <si>
    <t>WBW DUNKEL LAGER 473C</t>
  </si>
  <si>
    <t>DECOY LAGER 355C</t>
  </si>
  <si>
    <t>BREAKING THE LAW LAG 473C</t>
  </si>
  <si>
    <t>STARFIGHTER TRIPLE IPA 355B</t>
  </si>
  <si>
    <t>ODIN FREYAS PEARL ALE 473C</t>
  </si>
  <si>
    <t>SPECTRUM IRISH CREAM ALE 355C</t>
  </si>
  <si>
    <t>WHAT'S IN THE HOPS 473C</t>
  </si>
  <si>
    <t>POSTMARK WESTERLY IPA 355C</t>
  </si>
  <si>
    <t>GTG NUTSHELL PBPORTER 473C</t>
  </si>
  <si>
    <t>VAKTEN BELGIAN OL 473C</t>
  </si>
  <si>
    <t>JARPUR AMBER ALE 473C</t>
  </si>
  <si>
    <t>GOKSTAD IPA 473C</t>
  </si>
  <si>
    <t>STEEL CUT BLONDE ALE 473C</t>
  </si>
  <si>
    <t>MELTY HOPS 473C</t>
  </si>
  <si>
    <t>TIKE FRACTALS 473C</t>
  </si>
  <si>
    <t>TOUCAN PUNCH ALE 375B</t>
  </si>
  <si>
    <t>POSTMARK COCONUT PORTER 473C</t>
  </si>
  <si>
    <t>POSTMARK NEW ENGLAND IPA 473C</t>
  </si>
  <si>
    <t>DOAN'S DIG IT HZY IPA473C</t>
  </si>
  <si>
    <t>PHANTOM STRATA CONFL ALE 473C</t>
  </si>
  <si>
    <t>SPECTRUM BIRTHDAYCAKE ALE 355C</t>
  </si>
  <si>
    <t>WALTZ PILSNER 473C</t>
  </si>
  <si>
    <t>CASTELLO DI PORCIA ROSATO IGT</t>
  </si>
  <si>
    <t>GRAND SUD MERLOT ROSE IGP</t>
  </si>
  <si>
    <t>ALBERTA PREM 20YORYE LTD ED WH</t>
  </si>
  <si>
    <t>TORRESELLA PINOT GRIGIO ROSE</t>
  </si>
  <si>
    <t>AVELEDA VINHO VERDE ROSE</t>
  </si>
  <si>
    <t>PERIQUITA ROSE</t>
  </si>
  <si>
    <t>PEREIRA RED BLEND</t>
  </si>
  <si>
    <t>CELLIER DES DAUPHINS RESREDBLD</t>
  </si>
  <si>
    <t>NONSUCH HONEY OAT SAISON 473C</t>
  </si>
  <si>
    <t>EXHIB' ROSE COTES DE THAU</t>
  </si>
  <si>
    <t>CHATEAU TIMBERLAY ROSE</t>
  </si>
  <si>
    <t>CHATEAU TIMBERLAY RED</t>
  </si>
  <si>
    <t>PELEE ISLAND CAB FRANC VQA</t>
  </si>
  <si>
    <t>TRIO MERLOT RESERVA</t>
  </si>
  <si>
    <t>WALNUT BROWN SHERRY</t>
  </si>
  <si>
    <t>BELVEDERE VODKA</t>
  </si>
  <si>
    <t>DUNAVAR COLLECTION PINOT GRIS</t>
  </si>
  <si>
    <t>QUEEN'S BEST BITTER 473C</t>
  </si>
  <si>
    <t>UNDERHILL NEW ZEALAND IPL 473C</t>
  </si>
  <si>
    <t>ERDINGER ALKOHOLFREI 6/330B</t>
  </si>
  <si>
    <t>SCREW IT PINOT GRIGIO CASK</t>
  </si>
  <si>
    <t>SCREW IT PINOT GRIGIO</t>
  </si>
  <si>
    <t>YEYA MUSCAT/CHARDONNAY</t>
  </si>
  <si>
    <t>BALUARTE GRAN FEUDO TEMP DOC</t>
  </si>
  <si>
    <t>BLACK FLY TEQ SHAKERSHOTS4/50B</t>
  </si>
  <si>
    <t>WHITE CLAW VARIETY PK 12/355C</t>
  </si>
  <si>
    <t>COTTAGE SPRINGS MIX PK 8/355C</t>
  </si>
  <si>
    <t>WHITE CLAW BLACK CHERRY 6/355C</t>
  </si>
  <si>
    <t>WHITE CLAW MANGO 6/355C</t>
  </si>
  <si>
    <t>WHITE CLAW NATURAL LIME 6/355C</t>
  </si>
  <si>
    <t>SNAPPLE SP LNG ISL ICEDTEA458C</t>
  </si>
  <si>
    <t>SMIRNOFF V&amp;S WH PCH ROSE4/355C</t>
  </si>
  <si>
    <t>SMIRNOFF V&amp;S RASP ROSE 4/355C</t>
  </si>
  <si>
    <t>CARDHU SC (ADD-ON)</t>
  </si>
  <si>
    <t>TCB COUNTY SOUR BLUEB 473C</t>
  </si>
  <si>
    <t>CLEAN FUN IPA 473C</t>
  </si>
  <si>
    <t>NUTRL VOD SODA PINEAPPLE6/355C</t>
  </si>
  <si>
    <t>CON LECHE ST 473C</t>
  </si>
  <si>
    <t>SMIRNOFF INF STRAW&amp;ROSE VOD</t>
  </si>
  <si>
    <t>SMIRNOFF INF CUC&amp;LIME VOD</t>
  </si>
  <si>
    <t>BISON GIN</t>
  </si>
  <si>
    <t>SEEDLIP SPICE 94 NON ALCOHOLIC</t>
  </si>
  <si>
    <t>SEEDLIP GROVE 42 NON ALCOHOLIC</t>
  </si>
  <si>
    <t>PRAIRIE KISS STRBRY/RHU HNY WN</t>
  </si>
  <si>
    <t>OCEAN ORGANIC VODKA</t>
  </si>
  <si>
    <t>CTRY FIRESIDE METHEGLIN HNY WN</t>
  </si>
  <si>
    <t>TIPSY COW MILK STOUT 473C</t>
  </si>
  <si>
    <t>RED RIVER BLANC VQA</t>
  </si>
  <si>
    <t>MAN150BA HEART CHARDONNAY VQA</t>
  </si>
  <si>
    <t>MAN150BA HEART CAB/BANO VQA</t>
  </si>
  <si>
    <t>EARLY BIRD COLD BREW ST 473C</t>
  </si>
  <si>
    <t>FARMAGEDDON FR ALE 500B</t>
  </si>
  <si>
    <t>ABSOLUT JUICE STRAW VODKA</t>
  </si>
  <si>
    <t>NONSUCH LA MOLIERE PILS 473C</t>
  </si>
  <si>
    <t>MONARCHY BROWN ALE 473C</t>
  </si>
  <si>
    <t>JACOB'S CREEK DB CAB SAUV</t>
  </si>
  <si>
    <t>WALLAROO TRAIL RES CAB/SHZ</t>
  </si>
  <si>
    <t>JACKED SAUVIGNON BLANC</t>
  </si>
  <si>
    <t>JACKED CABERNET SAUVIGNON</t>
  </si>
  <si>
    <t>CZECHVAR PREMIUM LAGER 500C</t>
  </si>
  <si>
    <t>BELGIAN ESPRIT ALE 473C</t>
  </si>
  <si>
    <t>INTREPID NEIPA 473C</t>
  </si>
  <si>
    <t>BELGIAN ESPRIT ALE 6/473C</t>
  </si>
  <si>
    <t>BELGIAN ESPRIT ALE 12/473C</t>
  </si>
  <si>
    <t>BELGIAN ESPRIT ALE 24/473C</t>
  </si>
  <si>
    <t>TIPSY COW MILK ST 6/473C</t>
  </si>
  <si>
    <t>TIPSY COW MILK ST 12/473C</t>
  </si>
  <si>
    <t>TIPSY COW MILK ST 24/473C</t>
  </si>
  <si>
    <t>MAD SCIENTIST IPA 6/473C</t>
  </si>
  <si>
    <t>MAD SCIENTIST IPA 24/473C</t>
  </si>
  <si>
    <t>INTREPID NEIPA 6/473C</t>
  </si>
  <si>
    <t>INTREPID NEIPA 12/473C</t>
  </si>
  <si>
    <t>QUEEN'S BEST BITTER 6/473C</t>
  </si>
  <si>
    <t>QUEEN'S BEST BITTER 12/473C</t>
  </si>
  <si>
    <t>QUEEN'S BEST BITTER 24/473C</t>
  </si>
  <si>
    <t>MAD SCIENTIST IPA 12/473C</t>
  </si>
  <si>
    <t>INTREPID NEIPA 24/473C</t>
  </si>
  <si>
    <t>FALCON BLONDE ALE 6/473C</t>
  </si>
  <si>
    <t>FALCON BLONDE ALE 12/473C</t>
  </si>
  <si>
    <t>FALCON BLONDE ALE 24/473C</t>
  </si>
  <si>
    <t>MONKEY PALE ALE 6/473C</t>
  </si>
  <si>
    <t>MONKEY PALE ALE 12/473C</t>
  </si>
  <si>
    <t>MONKEY TRAIL PALE ALE 24/473C</t>
  </si>
  <si>
    <t>CRUSH RASP WHEAT ALE 473C</t>
  </si>
  <si>
    <t>BACARDI RUM PUNCH 6/355C</t>
  </si>
  <si>
    <t>HOP FUZZ DDH PALE ALE473C</t>
  </si>
  <si>
    <t>BUTTERCUP CHOCOLAT PORTER 473C</t>
  </si>
  <si>
    <t>TRAPICHE ROSE</t>
  </si>
  <si>
    <t>SOLERA ANNIV FRMHSE SAISON750B</t>
  </si>
  <si>
    <t>CAVALIERE D'ORO CHIA CL RIS</t>
  </si>
  <si>
    <t>ECOLOGICA TORR/CHARD ORG FTC</t>
  </si>
  <si>
    <t>ECOLOGICA SHZ/MALB RES ORG FTC</t>
  </si>
  <si>
    <t>CAVALIERE D' BELL CHIACL GRSEL</t>
  </si>
  <si>
    <t>TCB HOUSE BEER 2 24/355C</t>
  </si>
  <si>
    <t>TCB HOUSE BEER 2 24/355B</t>
  </si>
  <si>
    <t>TCB HOUSE BEER 3 24/355C</t>
  </si>
  <si>
    <t>TCB HOUSE BEER 3 24/355B</t>
  </si>
  <si>
    <t>BONANZA CABERNET SAUVIGNON</t>
  </si>
  <si>
    <t>PADRE AZUL ANEJO TEQ</t>
  </si>
  <si>
    <t>FABULOUS ANT PINK CHARDONNAY</t>
  </si>
  <si>
    <t>SANTA JULIA CHENIN BLANC PLUS</t>
  </si>
  <si>
    <t>ROSE ALL DAY</t>
  </si>
  <si>
    <t>STEAM WHISTLE PALE ALE 473C</t>
  </si>
  <si>
    <t>GRANT'S TRIPLE WOOD SCOTCH WH</t>
  </si>
  <si>
    <t>YOUNG'S DOUBLE CHOC STOUT 440C</t>
  </si>
  <si>
    <t>MHFE RESERVE MERITAGE VQA</t>
  </si>
  <si>
    <t>CENTRAL CITY ADVENT 24/355C</t>
  </si>
  <si>
    <t>JP WISER'S MB WHEAT GOLD WH</t>
  </si>
  <si>
    <t>PATENT 5 PURPLE BLOSSOM GIN</t>
  </si>
  <si>
    <t>GOATS DO ROAM WHITE FTC</t>
  </si>
  <si>
    <t>CZECHVAR GIFT PACK 4/500B</t>
  </si>
  <si>
    <t>JP WISER'S MANHATTAN WH BEV</t>
  </si>
  <si>
    <t>SANTA JULIA MALB DE MERCADOORG</t>
  </si>
  <si>
    <t>ALUMNI SER YVAN COURNOYER WH</t>
  </si>
  <si>
    <t>HOOPLA SOUR 375B</t>
  </si>
  <si>
    <t>STAR BEAST IMP STOUT 355C</t>
  </si>
  <si>
    <t>BARKING SQUIRREL LAGER 6/355C</t>
  </si>
  <si>
    <t>WARRE'S VINTAGE 2017 PORT</t>
  </si>
  <si>
    <t>ESTANCIA RAICILLA</t>
  </si>
  <si>
    <t>SHOT IN THE DARK SHZ/PESI</t>
  </si>
  <si>
    <t>PENDLETON WHISKY</t>
  </si>
  <si>
    <t>ABSOLUT GRAPEFRUIT VODKA</t>
  </si>
  <si>
    <t>PEACH MANGO RADLER 6/355C</t>
  </si>
  <si>
    <t>TRES GENER ANEJO TEQUILA</t>
  </si>
  <si>
    <t>OKAN EXT GL BRY CID 2LPET</t>
  </si>
  <si>
    <t>XOXO ROSE TETRA</t>
  </si>
  <si>
    <t>APPLETON 8YO RESERVE RUM</t>
  </si>
  <si>
    <t>XOXO PINOT GRIGIO/CHARD TETRA</t>
  </si>
  <si>
    <t>TIME WAITS FOR NO ONE RED DOP</t>
  </si>
  <si>
    <t>GIRLS' NIGHT OUT WHITE SANGRIA</t>
  </si>
  <si>
    <t>VIVANCO RESERVA</t>
  </si>
  <si>
    <t>JELLY KING ALE 500B</t>
  </si>
  <si>
    <t>FARMAGEDDON ALE 500B</t>
  </si>
  <si>
    <t>PRAYERS OF SAINTS CHARDONNAY</t>
  </si>
  <si>
    <t>CHATEAU CAP DE FAUGERES 2018</t>
  </si>
  <si>
    <t>JW THRONES SONG OF ICE SCOTCH</t>
  </si>
  <si>
    <t>JW THRONES SONG OF FIRE SCOTCH</t>
  </si>
  <si>
    <t>CIROC MANGO VODKA</t>
  </si>
  <si>
    <t>GEORGIAN BAY CRANGIN SMA6/355C</t>
  </si>
  <si>
    <t>FARMERY CNDN PALE ALE24/355C</t>
  </si>
  <si>
    <t>FARMERY CNDN PALE ALE24/473C</t>
  </si>
  <si>
    <t>FARMERY FRESH HOP 24/473C</t>
  </si>
  <si>
    <t>FARMERY LOCALISH24/473C</t>
  </si>
  <si>
    <t>FARMERY GWN LAG24/473C</t>
  </si>
  <si>
    <t>FARMERY PIONEER HARVST24/473C</t>
  </si>
  <si>
    <t>FARMERY ROBBIE SC ALE 24/473C</t>
  </si>
  <si>
    <t>WAVELENGTH IPA 473C</t>
  </si>
  <si>
    <t>GALAXY COSMOS DDH SR 473C</t>
  </si>
  <si>
    <t>FARMERY GWN ALE24/473C</t>
  </si>
  <si>
    <t>TRULY HARD TROP MIX12/355C</t>
  </si>
  <si>
    <t>TRULY HARD LIME 6/355C</t>
  </si>
  <si>
    <t>TRULY HARD WILD BERRY 473C</t>
  </si>
  <si>
    <t>FARMERY PREMIUM LAGER24/473C</t>
  </si>
  <si>
    <t>ARIZONA GREEN TEA GNSG 6/355C</t>
  </si>
  <si>
    <t>LINDEMANS KRIEK 355B</t>
  </si>
  <si>
    <t>SOMERSBY APPLE CIDER 473C</t>
  </si>
  <si>
    <t>SOMERSBY BLK BERRY CIDER 473C</t>
  </si>
  <si>
    <t>APPLETON 12YO RARE CASKS RUM</t>
  </si>
  <si>
    <t>OXBOW PUNCH BROOK ALE 500B</t>
  </si>
  <si>
    <t>OXBOW PHOSPORESENCE ALE500B</t>
  </si>
  <si>
    <t>OXBOW PLUM SYNTH ALE 500B</t>
  </si>
  <si>
    <t>CHATEAU ST JEAN CHARDONNAY</t>
  </si>
  <si>
    <t>NO 99 BACO NOIR VQA</t>
  </si>
  <si>
    <t>CASILLERO DEL DIABLO MERLOT</t>
  </si>
  <si>
    <t>SMALL BATCH PPRMNT IPA473C</t>
  </si>
  <si>
    <t>SHORT HILLS IPA 473C</t>
  </si>
  <si>
    <t>JORDAN HARBOUR ALE 473C</t>
  </si>
  <si>
    <t>ROSE WILDWOOD ALE 500B</t>
  </si>
  <si>
    <t>HENRY ON CHERRIES ALE 500B</t>
  </si>
  <si>
    <t>TCB SIDEWIENDER VIENNA LAG473C</t>
  </si>
  <si>
    <t>TCB COUNTY SOUR PASSFR ALE473C</t>
  </si>
  <si>
    <t>LOUIS RYE ALE 473C</t>
  </si>
  <si>
    <t>STIEGL FREIBIER 500B</t>
  </si>
  <si>
    <t>ERDINGER ALKOHOLFREI 500C</t>
  </si>
  <si>
    <t>TCB COUNTY DRY HOP SOUR 473C</t>
  </si>
  <si>
    <t>TCB COUNTY SOUR CRAN ORG 473C</t>
  </si>
  <si>
    <t>TCB HOUSE BEER 5 473C</t>
  </si>
  <si>
    <t>TCB COUNTY PUMPKIN SOUR 473C</t>
  </si>
  <si>
    <t>FARMERY PRM LIGHT LAGER24/355C</t>
  </si>
  <si>
    <t>FARMERY PRM LIGHT LAGER24/473C</t>
  </si>
  <si>
    <t>FARMERY PREMIUM LAGER24/355C</t>
  </si>
  <si>
    <t>LTM DOPPLEBOCK 750B</t>
  </si>
  <si>
    <t>LTM DEJEUNER IMPERIAL ST750B</t>
  </si>
  <si>
    <t>LTM PORTER BALTIQUE SPED750B</t>
  </si>
  <si>
    <t>LTM MAIBOCK LAGER750B</t>
  </si>
  <si>
    <t>LTM WEIZENBOCK ALE 750B</t>
  </si>
  <si>
    <t>FARMERY PINK LEMONALE T24/355C</t>
  </si>
  <si>
    <t>LTM FRUITED SAISON BRETT 750B</t>
  </si>
  <si>
    <t>LTM PALE ALE AMERICAINE 750B</t>
  </si>
  <si>
    <t>OXBOW KRIEKALORE ALE 500B</t>
  </si>
  <si>
    <t>OXBOW CLETUS ALE 500B</t>
  </si>
  <si>
    <t>LTM TANGERINE ALE 750B</t>
  </si>
  <si>
    <t>LTM CECI N'EST PAS GUEZE 750B</t>
  </si>
  <si>
    <t>LTM CECI N'EST PAS KRIEK 750B</t>
  </si>
  <si>
    <t>PRAIRIE BERRY ALE 24/473C</t>
  </si>
  <si>
    <t>PRAIRIE BERRY ALE 24/355C</t>
  </si>
  <si>
    <t>TCB COUNTY SOUR PLUM 473C</t>
  </si>
  <si>
    <t>LTM IPA 750B</t>
  </si>
  <si>
    <t>APOTHIC CABERNET SAUVIGNON</t>
  </si>
  <si>
    <t>NEW AMSTERDAM PINK WHITNEY VOD</t>
  </si>
  <si>
    <t>THE FUTURES SHIRAZ</t>
  </si>
  <si>
    <t>DON PAPA RUM</t>
  </si>
  <si>
    <t>ANNA SPINATO PROSECCO DOC</t>
  </si>
  <si>
    <t>SANTA JULIA RES MALB/CAB FRANC</t>
  </si>
  <si>
    <t>BAILEYS ESPRESSO CREME LIQ</t>
  </si>
  <si>
    <t>CONSPIRACY RED BLD VQA</t>
  </si>
  <si>
    <t>LOLEA NO1 RED SANGRIA MINI'S</t>
  </si>
  <si>
    <t>MARTINI ROSSI SPARKLING ROSE</t>
  </si>
  <si>
    <t>LA VIEILLE FERME RES BRUT SPK</t>
  </si>
  <si>
    <t>DOW'S LBV PORT</t>
  </si>
  <si>
    <t>THE BEACHHOUSE SUNSET SHIRAZ</t>
  </si>
  <si>
    <t>CROWN ROYAL PEACH WHISKY</t>
  </si>
  <si>
    <t>SOCIAL LITE MIXED PACK 12/355C</t>
  </si>
  <si>
    <t>EL PASO LAZO TEMP/SHZ IGP</t>
  </si>
  <si>
    <t>FIREBALL CINNAMON WH LIQ</t>
  </si>
  <si>
    <t>ASTORIA PROSECCO BRUT</t>
  </si>
  <si>
    <t>ASTORIA PINOT GRIGIO</t>
  </si>
  <si>
    <t>TRAPICHE RES CAB SAUVIG CASK</t>
  </si>
  <si>
    <t>BUMBU XO RUM</t>
  </si>
  <si>
    <t>P.A. &amp; CO SANGRIA FRIZZANTE</t>
  </si>
  <si>
    <t>EL PASO DEL LAZO VERDEJO/VIURA</t>
  </si>
  <si>
    <t>LES JAMELLES CLAIR DE ROSE</t>
  </si>
  <si>
    <t>SERENITY ROSE VQA</t>
  </si>
  <si>
    <t>WALLAROO TRAIL RES PIGR/CHARD</t>
  </si>
  <si>
    <t>THOMAS GOSS SAUVIGNON BLANC</t>
  </si>
  <si>
    <t>LONG FLAT SHIRAZ</t>
  </si>
  <si>
    <t>FRESITA BLUEBRY/RASPBRY SPK WN</t>
  </si>
  <si>
    <t>YALUMBA ORGANIC SHIRAZ</t>
  </si>
  <si>
    <t>X BY KINKY BLK RASP 473C</t>
  </si>
  <si>
    <t>GRAY MONK CAB/MER VQA</t>
  </si>
  <si>
    <t>SELAKS PEPPER &amp; SPICE SHIRAZ</t>
  </si>
  <si>
    <t>MATEUS ROSE</t>
  </si>
  <si>
    <t>JP CHENET ICE MOUSS ROSE</t>
  </si>
  <si>
    <t>LONGSHOT ROSE</t>
  </si>
  <si>
    <t>WOODBRIDGE CAB SAUVIGNON</t>
  </si>
  <si>
    <t>YUKON JACK LIQUEUR</t>
  </si>
  <si>
    <t>JOHNNIE WALKER RED SC</t>
  </si>
  <si>
    <t>CASASOLE ORVIETO CLASSICO DOC</t>
  </si>
  <si>
    <t>SOMMET ROUGE CASK</t>
  </si>
  <si>
    <t>HAVANA CLUB 7 YO RUM</t>
  </si>
  <si>
    <t>PIESPORTER MICHELSBERG QBA</t>
  </si>
  <si>
    <t>VILLA ANTINORI ROSSO IGT</t>
  </si>
  <si>
    <t>TROIKA VODKA PET</t>
  </si>
  <si>
    <t>CHIVAS ROYAL SALUTE 21YO SC</t>
  </si>
  <si>
    <t>BAREFOOT PINOT GRIGIO CAN</t>
  </si>
  <si>
    <t>PROPER TWELVE IRISH WHISKEY</t>
  </si>
  <si>
    <t>GLENGARRIF SM PEAT IRISH WH</t>
  </si>
  <si>
    <t>HEY Y'ALL HRD ICE T LEM 6/341C</t>
  </si>
  <si>
    <t>LOLEA NO5 ROSE</t>
  </si>
  <si>
    <t>FASCINO PROSECCO FRIZZANTE ORG</t>
  </si>
  <si>
    <t>NONSUCH BELGIAN SINGLE 473C</t>
  </si>
  <si>
    <t>MOSAIC SM DOUBLE IPA 473C</t>
  </si>
  <si>
    <t>ICARUS RASP SOUR ALE 473C</t>
  </si>
  <si>
    <t>SUGAR SHACK MAPLE HONEY WINE</t>
  </si>
  <si>
    <t>STEAM WHISTLE LEM SHANDY 473C</t>
  </si>
  <si>
    <t>14 HANDS UNICORN ROSE BBL 375C</t>
  </si>
  <si>
    <t>JP WISERS OLD FASH WH ADD ON</t>
  </si>
  <si>
    <t>PAUL JOHN ED SGL MALT WH</t>
  </si>
  <si>
    <t>JACK DANIELS TENN WH</t>
  </si>
  <si>
    <t>MERRYS IRISH CREAM LIQ</t>
  </si>
  <si>
    <t>RUMCHATA LIMON CREAM LIQ</t>
  </si>
  <si>
    <t>XOXO ROSE LIGHT</t>
  </si>
  <si>
    <t>XOXO SAUVIGNON BLANC LIGHT</t>
  </si>
  <si>
    <t>FIVE FARMS IRISH CREAM LIQ</t>
  </si>
  <si>
    <t>PELLER FAMILY VIN PIGR LIGHT</t>
  </si>
  <si>
    <t>PELLER FAMILY VIN CAB LIGHT</t>
  </si>
  <si>
    <t>ON THE ROCKS THE COSMOPOLITAN</t>
  </si>
  <si>
    <t>ON THE ROCKS THE MARGARITA</t>
  </si>
  <si>
    <t>ON THE ROCKS OLD FASHIONED</t>
  </si>
  <si>
    <t>SOLERA NUTTY OLOROSO</t>
  </si>
  <si>
    <t>CHARTREUSE GREEN LIQUEUR</t>
  </si>
  <si>
    <t>Case Size</t>
  </si>
  <si>
    <t>PEPITO ORIGINAL SANGRIA 1LB</t>
  </si>
  <si>
    <t>ONE GREAT 24 PACK 24/473C</t>
  </si>
  <si>
    <t>TWISTED SHOTZ ISL THNDR 4/30ML</t>
  </si>
  <si>
    <t>SEAGRAM WILDBERRY 4/355C</t>
  </si>
  <si>
    <t>FREIXENET ITALIAN ROSE SPK</t>
  </si>
  <si>
    <t>KRONENBOURG 1664 BLANC4/500C</t>
  </si>
  <si>
    <t>BUDWEISER ZERO 6/341B</t>
  </si>
  <si>
    <t>ICEBERG LAGER 6/341B</t>
  </si>
  <si>
    <t>BUDWEISER ZERO 6/355C</t>
  </si>
  <si>
    <t>WHISTLER BEAR PAW HONEY LAGER</t>
  </si>
  <si>
    <t>WILY WOLVERINE LAG 6/355C</t>
  </si>
  <si>
    <t>WHISTLER MIGHTY 90 ALE 6/355C</t>
  </si>
  <si>
    <t>WHISTLER GRAPEFRUIT ALE 6/355C</t>
  </si>
  <si>
    <t>NUTRL 7 VOD SODA BLKBRY 6/355C</t>
  </si>
  <si>
    <t>NUTRL 7 VODKA SODA BC 6/355C</t>
  </si>
  <si>
    <t>WHITE CLAW RUBY GRPFRT 6/355C</t>
  </si>
  <si>
    <t>SLEEMAN CLEAR 2.0 6/473C</t>
  </si>
  <si>
    <t>ONE GREAT CITY 6 PACK 6/473C</t>
  </si>
  <si>
    <t>KWV ROODEBERG RED BLD CASK</t>
  </si>
  <si>
    <t>GOATS DO ROAM WT BLD CASK FTC</t>
  </si>
  <si>
    <t>BOTA BOX CAB SAUV CASK</t>
  </si>
  <si>
    <t>PRIME TIME PALE ALE 355C</t>
  </si>
  <si>
    <t>PRIME TIME IPA 355C</t>
  </si>
  <si>
    <t>SPECTRUM WTRMLN LMNDE ALE355C</t>
  </si>
  <si>
    <t>ROCKET SURGERY HAZY ALE 355C</t>
  </si>
  <si>
    <t>ZIP ALE 355C</t>
  </si>
  <si>
    <t>LIL MIGUEL STOUT 355C</t>
  </si>
  <si>
    <t>PEPITO LT ORIG SANGRIA 355C</t>
  </si>
  <si>
    <t>PEPITO LT SANGRIA BLANCA 355C</t>
  </si>
  <si>
    <t>COUNSEL IMPERIAL STOUT 355C</t>
  </si>
  <si>
    <t>MATINEE TH PALE ALE 355C</t>
  </si>
  <si>
    <t>19 CRIMES UPRISING RED BLD375C</t>
  </si>
  <si>
    <t>TINTO ALE 375B</t>
  </si>
  <si>
    <t>ZAP ALE 375B</t>
  </si>
  <si>
    <t>ZOUP ALE 375B</t>
  </si>
  <si>
    <t>ZOP ALE 375B</t>
  </si>
  <si>
    <t>HOOPLA ALE 375B</t>
  </si>
  <si>
    <t>CARICA ALE 375B</t>
  </si>
  <si>
    <t>SOMERSBY CIDER MX PK 8/473C</t>
  </si>
  <si>
    <t>KRONENBOURG 1664 BLANC 12/330C</t>
  </si>
  <si>
    <t>RED RACER CRUISER PACK 8/500C</t>
  </si>
  <si>
    <t>BUDWEISER ZERO 12/355C</t>
  </si>
  <si>
    <t>SOL CERVEZA 12/355C</t>
  </si>
  <si>
    <t>SPECTRUM SOUR PACK 12/355C</t>
  </si>
  <si>
    <t>DRAGON LAIR MIX PK 12/355C</t>
  </si>
  <si>
    <t>MOOSEHEAD PALE ALE 12/355C</t>
  </si>
  <si>
    <t>BOWEN ISLAND HARBOUR PK12/355C</t>
  </si>
  <si>
    <t>WHISTLER RAMBLER PACK 12/355C</t>
  </si>
  <si>
    <t>AQUARELLE VS MIXER PK 12/355C</t>
  </si>
  <si>
    <t>ISOLATOR DOPPLEBOCK LAG 473C</t>
  </si>
  <si>
    <t>DBL STANDARD LAGER 473C</t>
  </si>
  <si>
    <t>DMC DSSC AMB ALE 473C</t>
  </si>
  <si>
    <t>DMC SMALL BATCH 5 473C</t>
  </si>
  <si>
    <t>DMC SMALL BATCH 4 473C</t>
  </si>
  <si>
    <t>DMC SMALL BATCH 3 473C</t>
  </si>
  <si>
    <t>DMC SMALL BATCH 2 473C</t>
  </si>
  <si>
    <t>DMC SMALL BATCH 1 473C</t>
  </si>
  <si>
    <t>BREWERY NOT PLAZA ALE 473C</t>
  </si>
  <si>
    <t>KILTER ALL TOGETHER ALE 473C</t>
  </si>
  <si>
    <t>KILTER COOL BEANS STOUT 473C</t>
  </si>
  <si>
    <t>KILTER MILKII WAY 473C</t>
  </si>
  <si>
    <t>SOL CERVEZA 473C</t>
  </si>
  <si>
    <t>BUDWEISER ZERO 473C</t>
  </si>
  <si>
    <t>LBJ SUMMER LAGER 473C</t>
  </si>
  <si>
    <t>BRAZEN LONGSWORD PILS 473C</t>
  </si>
  <si>
    <t>WPG BREW WERKS BOCK2 473C</t>
  </si>
  <si>
    <t>LTD RELEASE SERIES 473C</t>
  </si>
  <si>
    <t>HAZERS GONNA HAZE ALE 473C</t>
  </si>
  <si>
    <t>VIVA LA BEAVER TALL CAN 473C</t>
  </si>
  <si>
    <t>WUNDERBAR KOLSCH 473C</t>
  </si>
  <si>
    <t>SIDE CUT IPA 473C</t>
  </si>
  <si>
    <t>BOURBON BLOOD ORANGE ALE 473C</t>
  </si>
  <si>
    <t>HAUS HEAVY ALE 473C</t>
  </si>
  <si>
    <t>TROPICAL STAYCATION ALE 473C</t>
  </si>
  <si>
    <t>SOMERSBY RHUBARB CIDER 473C</t>
  </si>
  <si>
    <t>NONSUCH DRY HOP BLND ALE473C</t>
  </si>
  <si>
    <t>NONSUCH CRANBERRY WITBIER 473C</t>
  </si>
  <si>
    <t>PROJECT MAYHEM 473C</t>
  </si>
  <si>
    <t>HAWAIIAN COSMOS ALE 473C</t>
  </si>
  <si>
    <t>SHADY LANE PALE ALE W/PCH 473C</t>
  </si>
  <si>
    <t>TCB COUNTY PRKLY PEAR ALE473C</t>
  </si>
  <si>
    <t>TCB GOLDEN ALE 473C</t>
  </si>
  <si>
    <t>MIKE'S HARD BLUE FRZE 473C</t>
  </si>
  <si>
    <t>SNEAKY WEASEL LAGER 473C</t>
  </si>
  <si>
    <t>REFRESH DRY HOP LAG 473C</t>
  </si>
  <si>
    <t>MILOSH HELLES LAG 473C</t>
  </si>
  <si>
    <t>BEDLAM BRIDGE ALE 473C</t>
  </si>
  <si>
    <t>VINELLO ALE 473C</t>
  </si>
  <si>
    <t>2CROWS SPECIAL ALE 473C</t>
  </si>
  <si>
    <t>MERIDA NE IPA 473C</t>
  </si>
  <si>
    <t>PEPITO ORIGINAL SANGRIA 473C</t>
  </si>
  <si>
    <t>CLUBTAILS STRAW COLADA 473C</t>
  </si>
  <si>
    <t>CLUBTAILS SCREWDRIVER 473C</t>
  </si>
  <si>
    <t>CAPPUCCINO STOUT 473C</t>
  </si>
  <si>
    <t>DAY BOIL SESSION IPA 473C</t>
  </si>
  <si>
    <t>CRABBIES OR AL GINGER BEV 500B</t>
  </si>
  <si>
    <t>CAT BOTTLE RED RIESLING QBA</t>
  </si>
  <si>
    <t>BEER LEAGUE LAG 15/355C</t>
  </si>
  <si>
    <t>SNEAKY WEASEL LAGER 15/355C</t>
  </si>
  <si>
    <t>WHISTLER RAMBLER PACK 15/355C</t>
  </si>
  <si>
    <t>OGC MLA 12 PACK 12/473C</t>
  </si>
  <si>
    <t>ONE GREAT 12 PACK 12/473C</t>
  </si>
  <si>
    <t>MOLSON GOLDEN ALE 625B</t>
  </si>
  <si>
    <t>SOOKRAM'S FIRST DRAFT ALE 650B</t>
  </si>
  <si>
    <t>OLD MILWAUKEE ICE 710C</t>
  </si>
  <si>
    <t>CONO SUR SPARKLING BRUT</t>
  </si>
  <si>
    <t>TRIBUTO CHARDONNAY</t>
  </si>
  <si>
    <t>SANGRE DE TORO ROSE</t>
  </si>
  <si>
    <t>AMARAL SAUVIGNON BLANC DO</t>
  </si>
  <si>
    <t>1865 CAB SAUVIGNON</t>
  </si>
  <si>
    <t>YELLOW TAIL JAMMY RED ROO</t>
  </si>
  <si>
    <t>UNDURRAGA U SAUVIGNON BLANC</t>
  </si>
  <si>
    <t>CARICATURE RED BLEND</t>
  </si>
  <si>
    <t>204 VODKA PET</t>
  </si>
  <si>
    <t>UNDURRAGA U CABERNET SAUVIGNON</t>
  </si>
  <si>
    <t>JOEL GOTT NAPA VALLEY CAB SAUV</t>
  </si>
  <si>
    <t>BREAD &amp; BUTTER PINOT NOIR</t>
  </si>
  <si>
    <t>TREANA CAB SAUVIGNON</t>
  </si>
  <si>
    <t>JOSH CELLARS ROSE</t>
  </si>
  <si>
    <t>NEDERBURG WINEMASTERS SABL</t>
  </si>
  <si>
    <t>NEDERBURG WINEMASTERS SHIRAZ</t>
  </si>
  <si>
    <t>SEA SUN PINOT NOIR</t>
  </si>
  <si>
    <t>OPPIDAN SOLERA AGED BOURB WH</t>
  </si>
  <si>
    <t>VILLA MARIA RESERV SAUV BL</t>
  </si>
  <si>
    <t>RIUNITE MOSCATO SPARKLING</t>
  </si>
  <si>
    <t>ST HUBERT THE STAG CAB SAUV</t>
  </si>
  <si>
    <t>FOOTPRINT THE LONG WALK SHIRAZ</t>
  </si>
  <si>
    <t>FOOTPRINT THE LONG WALK SABL</t>
  </si>
  <si>
    <t>MUCHO MAS SAUVIGNON BLANC</t>
  </si>
  <si>
    <t>MUCHO MAS MERLOT</t>
  </si>
  <si>
    <t>SANTA CAROLINA RES DE FAM CARM</t>
  </si>
  <si>
    <t>MAKERS PROJECT RESERVE SHIRAZ</t>
  </si>
  <si>
    <t>KRAKEN BLACK ROAST COFFEE RUM</t>
  </si>
  <si>
    <t>VILLA DON MAXIMIANO</t>
  </si>
  <si>
    <t>CORDILLERA CARM RES ESPECIAL</t>
  </si>
  <si>
    <t>MAKERS PROJECT RESERVE ROSE</t>
  </si>
  <si>
    <t>ADOBE RESERVA ROSE ORG</t>
  </si>
  <si>
    <t>LA PLAYA CHARDONNAY UN-OAKED</t>
  </si>
  <si>
    <t>OLE SMOKY BUTTER PECAN CR LIQ</t>
  </si>
  <si>
    <t>THE MENTORS PINOTAGE</t>
  </si>
  <si>
    <t>DEWAR'S 8 YO CARIB SMTH SC</t>
  </si>
  <si>
    <t>MATUA LIGHTER SAUVIGNON BLANC</t>
  </si>
  <si>
    <t>LOVEBLOCK PINOT NOIR</t>
  </si>
  <si>
    <t>VILLA MARIA RESERVE PINOTNOIR</t>
  </si>
  <si>
    <t>19 CRIMES SHIRAZ</t>
  </si>
  <si>
    <t>MANOS LIBRE VIURA/SABL ORG</t>
  </si>
  <si>
    <t>CONO SUR CAB GRAN RES ORG</t>
  </si>
  <si>
    <t>MANOS LIBRE TEMP/SHZ ORG</t>
  </si>
  <si>
    <t>THREE THIEVES CHARDONNAY</t>
  </si>
  <si>
    <t>HANDS OF TIME CHARD</t>
  </si>
  <si>
    <t>CONFESSIONS CABERNET SAUVINGON</t>
  </si>
  <si>
    <t>CONFESSIONS PINOT GRIGO</t>
  </si>
  <si>
    <t>GRANT'S 8YO SHERRY CASK ED SC</t>
  </si>
  <si>
    <t>UPSHOT RED BELND</t>
  </si>
  <si>
    <t>RUFFINO PROSECCO ORGANIC</t>
  </si>
  <si>
    <t>RUFFINO PROSECCO SUPERIORE</t>
  </si>
  <si>
    <t>COORS LIGHT MINI 4/222C</t>
  </si>
  <si>
    <t>MILLER LITE MINI 4/222C</t>
  </si>
  <si>
    <t>BUDWEISER SHOT 4/236C</t>
  </si>
  <si>
    <t>CENTRAL_CITY_BREWERS_AND_DISTILLERS</t>
  </si>
  <si>
    <t>SHRUGGING_DOCTOR_BREWING_COMPANY_LTD</t>
  </si>
  <si>
    <t>Tier 1-2</t>
  </si>
  <si>
    <t>DIAGEO_CANADA_INC</t>
  </si>
  <si>
    <t>CH PESQUIE TERRASSES ROUGE ORG</t>
  </si>
  <si>
    <t>BELLE GLOS CLARK&amp;TELE PINO</t>
  </si>
  <si>
    <t>MS ORIGINAL ORGANIC LAG 6/341B</t>
  </si>
  <si>
    <t>QUEER BEER 6/341 B</t>
  </si>
  <si>
    <t>STREWN BARREL AGED CHARD VQA</t>
  </si>
  <si>
    <t>ERDINGER FOOTBALL PACK 5/500B</t>
  </si>
  <si>
    <t>BIG BUDDHA LAGER 473C</t>
  </si>
  <si>
    <t>MS VANILLA PORTER DRAUGHT 440C</t>
  </si>
  <si>
    <t>MS COBBLESTONE STOUT 440C</t>
  </si>
  <si>
    <t>BURNT SHIP BAY PINOT GRIGIO</t>
  </si>
  <si>
    <t>JIM BEAM RED STAG BLKCHRY LIQ</t>
  </si>
  <si>
    <t>FALL HAUL HARVEST PUMP ALE473C</t>
  </si>
  <si>
    <t>LOS SIETE MISTERIOS MEZCAL</t>
  </si>
  <si>
    <t>SP SUNSETTER PCH WH ALE6/355C</t>
  </si>
  <si>
    <t>MICHELOB ULTRA SLEEK 24/355C</t>
  </si>
  <si>
    <t>MIKE'S MIX PACK 12/355C</t>
  </si>
  <si>
    <t>MS WEST COAST STYLE IPA 473C</t>
  </si>
  <si>
    <t>MONKEY SHOULDER BL MLT SCOTCH</t>
  </si>
  <si>
    <t>CABRIZ COLHEITA SELECIONADA WH</t>
  </si>
  <si>
    <t>STRAWBRARIAN MILKSHAKE 473C</t>
  </si>
  <si>
    <t>AVIATION AMERICAN GIN</t>
  </si>
  <si>
    <t>MACALLAN CLASSIC CUT 2018 SC</t>
  </si>
  <si>
    <t>ONKEL GEORG RADLER 473C</t>
  </si>
  <si>
    <t>RELAX PINOT NOIR QBA</t>
  </si>
  <si>
    <t>GRAND MAYAN ULTRA AGED TEQ</t>
  </si>
  <si>
    <t>HEINEKEN LAGER 6/330C</t>
  </si>
  <si>
    <t>MOSELLAND RSL KABINETT PRADIK</t>
  </si>
  <si>
    <t>POMMERY BRUT ROYAL CHAMPAGNE</t>
  </si>
  <si>
    <t>CENTENNIAL RYE WHISKY</t>
  </si>
  <si>
    <t>GALIL MOUNTAIN ROSE KOSHER</t>
  </si>
  <si>
    <t>MT BOUCHERIE PINOT GRIS VQA</t>
  </si>
  <si>
    <t>STEAM WHISTLE PR PILS 12/341B</t>
  </si>
  <si>
    <t>MT BOUCHERIE MERLOT VQA</t>
  </si>
  <si>
    <t>KHOR PLATINUM VODKA</t>
  </si>
  <si>
    <t>ALTESINO ROSSO DI MONTALCINO</t>
  </si>
  <si>
    <t>TUBORG GREEN 500C</t>
  </si>
  <si>
    <t>DRIFTWOOD SWASH BOX 8/473C</t>
  </si>
  <si>
    <t>KILTER DREAMSICLE 473C</t>
  </si>
  <si>
    <t>GRAND BEACH BOYS ALE 473C</t>
  </si>
  <si>
    <t>MS ORIGINAL ORGANIC LAG 6/355C</t>
  </si>
  <si>
    <t>MS ESS FALL MXPK 6/473C</t>
  </si>
  <si>
    <t>SP LAYER UP WNTR WHT ALE6/355C</t>
  </si>
  <si>
    <t>SP CONCESSION CAN MIX12/355C</t>
  </si>
  <si>
    <t>BISON TROPICAL VODKA PET</t>
  </si>
  <si>
    <t>STELLA ARTOIS LAG 18/330B</t>
  </si>
  <si>
    <t>LBJ BELGIAN IPA 473C</t>
  </si>
  <si>
    <t>SANTA MARGHERITA CAB SAUV IGT</t>
  </si>
  <si>
    <t>HONEYWOOD SPARKLING MEAD</t>
  </si>
  <si>
    <t>GIRLS'NIGHT PCHRAS RUMBA 3LTET</t>
  </si>
  <si>
    <t>LBJ BLACK LAGER 473C</t>
  </si>
  <si>
    <t>JUICY AF IPA 473C</t>
  </si>
  <si>
    <t>LTM STICKE ALT LAGER 750B</t>
  </si>
  <si>
    <t>HEY Y'ALL GRG PCH MLT 6/341C</t>
  </si>
  <si>
    <t>HEY Y'ALL HRD ICET MALT 6/341C</t>
  </si>
  <si>
    <t>FG BOOM BERRY LAG 2L PET</t>
  </si>
  <si>
    <t>RAINHARD ARMED N CITRA 473C</t>
  </si>
  <si>
    <t>DUNHAM APA 473C</t>
  </si>
  <si>
    <t>DUNHAM SOVY BOH PILS 473C</t>
  </si>
  <si>
    <t>DUNHAM DILLETTANTE ALE 473C</t>
  </si>
  <si>
    <t>RAINHARD DAYWALKER IPA 473C</t>
  </si>
  <si>
    <t>RAINHARD FOTF PILS 473C</t>
  </si>
  <si>
    <t>RAINHARD KAPOW IPA 473C</t>
  </si>
  <si>
    <t>NO 99 WHISKY OAK AGED RDBLDVQA</t>
  </si>
  <si>
    <t>DON MELCHOR CAB SAUVIGNON 2017</t>
  </si>
  <si>
    <t>JACKSON TRIGGS VQA GIFT 2/750</t>
  </si>
  <si>
    <t>VINTAGE INK CAB/SHZ VQA</t>
  </si>
  <si>
    <t>CAPTAIN MORGAN SL APPLE RUM</t>
  </si>
  <si>
    <t>WHAT THE HUCK WHEAT ALE 473C</t>
  </si>
  <si>
    <t>SLOW DRIFT WITBIER 473C</t>
  </si>
  <si>
    <t>FINISHLINE HZY ALEW/LIME6/355C</t>
  </si>
  <si>
    <t>WHITE CLAW VARIETY PK 24/355C</t>
  </si>
  <si>
    <t>CARMIN DE PEUMO CARMENERE 2018</t>
  </si>
  <si>
    <t>NO 99 ROSE VQA</t>
  </si>
  <si>
    <t>AUDACITY THOMAS BRIGHT CAB/MER</t>
  </si>
  <si>
    <t>BULLES DE NUIT MIMOSA 355C</t>
  </si>
  <si>
    <t>BULLES DE NUIT ORIGINAL 355C</t>
  </si>
  <si>
    <t>BULLES DE NUIT ORIGINAL 750B</t>
  </si>
  <si>
    <t>BULLES DE NUIT MIMOSA 750B</t>
  </si>
  <si>
    <t>CAMPOGIOVANNI ROS DIMONTALCINO</t>
  </si>
  <si>
    <t>OPEN PINOT GRIGIO CASK VQA</t>
  </si>
  <si>
    <t>VESSEL BEER MURKY BKTS ALE473C</t>
  </si>
  <si>
    <t>SMALL BATCH CAN 1 473C</t>
  </si>
  <si>
    <t>SMALL BATCH CAN 2 473C</t>
  </si>
  <si>
    <t>VESSEL BEER MOS MULE ALE 473C</t>
  </si>
  <si>
    <t>NONSUCH SM BATCH BTL1 650B</t>
  </si>
  <si>
    <t>NONSUCH DUNKEL WEIZEN 473C</t>
  </si>
  <si>
    <t>BLK CURRANT KETTLE SOUR 473C</t>
  </si>
  <si>
    <t>UNDERSTUDY IPA 473C</t>
  </si>
  <si>
    <t>PHASERS ON SUN ALE 473C</t>
  </si>
  <si>
    <t>SHORE LEAVE ALE 473C</t>
  </si>
  <si>
    <t>SUMMER OF SOURS PK 4/473C</t>
  </si>
  <si>
    <t>CLARITY CRYSTAL WHITE BLEND</t>
  </si>
  <si>
    <t>ALOHA SOUR IPA 473C</t>
  </si>
  <si>
    <t>IRON CHERRY SOUR ALE 473C</t>
  </si>
  <si>
    <t>THREE SEASON SAISON ALE 473C</t>
  </si>
  <si>
    <t>PHANTOM VIRT PINEAP ALE 473C</t>
  </si>
  <si>
    <t>TROPICAL DARK ROOM IPA 473C</t>
  </si>
  <si>
    <t>FERNIE LONE WOLF IPA 6/355C</t>
  </si>
  <si>
    <t>BLASPHEMY LIGHT LAGER 473C</t>
  </si>
  <si>
    <t>TINY VIKING NORDIC IPA 473C</t>
  </si>
  <si>
    <t>KIRIN ICHIBAN LAG 473C</t>
  </si>
  <si>
    <t>SERENITY SAUVIGNON BLANC VQA</t>
  </si>
  <si>
    <t>KIRIN ICHIBAN LAGER 6/341B</t>
  </si>
  <si>
    <t>HIT THE DECK IPA 6/355C</t>
  </si>
  <si>
    <t>HOP TRICK MIXER SIXER 6/355C</t>
  </si>
  <si>
    <t>ROUND ABOUT ALE 24/355C</t>
  </si>
  <si>
    <t>BURNT SHIP BAY CAB/MER</t>
  </si>
  <si>
    <t>STAYCATION 473C</t>
  </si>
  <si>
    <t>MIND BEESWAX CM 473C</t>
  </si>
  <si>
    <t>PELEE ISLAND BOUR BAR RES BANO</t>
  </si>
  <si>
    <t>GIRLS NIGHT OUT ROSE VQA 250C</t>
  </si>
  <si>
    <t>CLOS MARSALETTE BLANC 2019</t>
  </si>
  <si>
    <t>ARDBEG WEE BEASTIE 5YO SM SC</t>
  </si>
  <si>
    <t>LES FRUITS SAUVAGES CAB</t>
  </si>
  <si>
    <t>CLOS MARSALETTE ROUGE 2019</t>
  </si>
  <si>
    <t>CHATEAU CAP DE FAUGERES 2019</t>
  </si>
  <si>
    <t>CHATEAU BELLE VUE 2019</t>
  </si>
  <si>
    <t>CH FAUGERES GR CRU CLASSE 2019</t>
  </si>
  <si>
    <t>CH D'ARMAILHAC GRCRUCLASSE2019</t>
  </si>
  <si>
    <t>CH MOUTON ROTHSCHILD 2019</t>
  </si>
  <si>
    <t>MACALLAN 15YO DBL CASK SM SC</t>
  </si>
  <si>
    <t>GEORGES DUBOEUF BJL ROUGE CASK</t>
  </si>
  <si>
    <t>PEDRA CANCELA RESERVA DOC</t>
  </si>
  <si>
    <t>PELLER FAMILY VIN SABL TETRA</t>
  </si>
  <si>
    <t>PELLER FAMILY VIN CAB TETRA</t>
  </si>
  <si>
    <t>LACOSTE BORIE 2019 AOC</t>
  </si>
  <si>
    <t>CH GRUAUD LAROSE GR CRU CL2019</t>
  </si>
  <si>
    <t>CHATEAU GLORIA 2019</t>
  </si>
  <si>
    <t>CHATEAU D'ISAAN 2019</t>
  </si>
  <si>
    <t>CH CANON LA GAFFELIERE 2019</t>
  </si>
  <si>
    <t>DOMAINE LE PIVE GRIS RS ORG</t>
  </si>
  <si>
    <t>SP 1897 AMBER ALE 473C</t>
  </si>
  <si>
    <t>SP NOBLE PILSNER 473C</t>
  </si>
  <si>
    <t>MILLER HL LT LAG 24/355C</t>
  </si>
  <si>
    <t>MILLER HL LT LAG 15/355C</t>
  </si>
  <si>
    <t>MILLER HL LT LAG 8/355C</t>
  </si>
  <si>
    <t>HOEGAARDEN WITBIER 12/330C</t>
  </si>
  <si>
    <t>GOOSE ISL NXT COAST IPA 473C</t>
  </si>
  <si>
    <t>POINT FIVE CITRUS LAG 6/355C</t>
  </si>
  <si>
    <t>SW PREMIUM SESSION LAGER 473C</t>
  </si>
  <si>
    <t>GIB SIP EASY LAGER 6/355C</t>
  </si>
  <si>
    <t>GIB NORTHWEST PALE ALE 6/355C</t>
  </si>
  <si>
    <t>STELLA ARTOIS SLEEK 12/355C</t>
  </si>
  <si>
    <t>STELLA ARTOIS LAG 473C</t>
  </si>
  <si>
    <t>MOLSON COLD SHOTS LAG 8/222C</t>
  </si>
  <si>
    <t>ORIG 16 CDN PRAIRIE WT 6/355C</t>
  </si>
  <si>
    <t>ORIG 16 COPPER ALE 6/355C</t>
  </si>
  <si>
    <t>ORIG 16 CDN ULTRA LAGER 6/355C</t>
  </si>
  <si>
    <t>GW ORIG 16 CDN ULT LAG15/355C</t>
  </si>
  <si>
    <t>CANADIAN 24/473C</t>
  </si>
  <si>
    <t>GIB CRN ORNG WHEAT ALE 473C</t>
  </si>
  <si>
    <t>APEROL HOLIDAY GIFT PACK</t>
  </si>
  <si>
    <t>FIREBALL CINNAMON WHISKY ADDON</t>
  </si>
  <si>
    <t>JP WISERS SPECIAL BLEND ADDON</t>
  </si>
  <si>
    <t>JAGERMEISTER COLD BREW LIQ</t>
  </si>
  <si>
    <t>COLORI D'ITALIA PIGR CASK</t>
  </si>
  <si>
    <t>COLORI D'ITALIA SANG CASK</t>
  </si>
  <si>
    <t>CAYMUS VNYD NAPA CAB SAUV 2018</t>
  </si>
  <si>
    <t>PEOPLE SKILLS ALE 473C</t>
  </si>
  <si>
    <t>TOOL SHED RED RAGE ALE 473C</t>
  </si>
  <si>
    <t>TOOL SHED STAR CHEEK IPA 473C</t>
  </si>
  <si>
    <t>TOOL SHED FLAT CAP STOUT 473C</t>
  </si>
  <si>
    <t>TS PASSIONFRUIT BL ALE 473C</t>
  </si>
  <si>
    <t>B IO BPUNTOIO SANG ORG DOC</t>
  </si>
  <si>
    <t>GATHERING OF LEGEN MIX 12/330C</t>
  </si>
  <si>
    <t>JP WISER'S MANHATTAN WH ADD ON</t>
  </si>
  <si>
    <t>SPECTRUM HP LMNADE SR ALE 473C</t>
  </si>
  <si>
    <t>SPECTRUM WHITE CHOC ST 473C</t>
  </si>
  <si>
    <t>GP LEMON SHANDY 473C</t>
  </si>
  <si>
    <t>GP RUNDLESTONE SESS ALE 473C</t>
  </si>
  <si>
    <t>GP GRASSI LAKES HEFEW 473C</t>
  </si>
  <si>
    <t>GP EVOLUTION IPA 473C</t>
  </si>
  <si>
    <t>GP MOUNTAIN MIXER PK 12/355C</t>
  </si>
  <si>
    <t>TRAPLINE LAGER 473C</t>
  </si>
  <si>
    <t>RISATA RAVEN</t>
  </si>
  <si>
    <t>PB LITTLE WONDER MIX 12/355C</t>
  </si>
  <si>
    <t>RISATA SCARLET</t>
  </si>
  <si>
    <t>RAVENS SPACE CADET ALE 473C</t>
  </si>
  <si>
    <t>HANS BAER RSL TETRA QUALITATS</t>
  </si>
  <si>
    <t>RAVENS VOY AM WC IPA 473C</t>
  </si>
  <si>
    <t>RAVENS 2 TO TANGO MJ GOSE 473C</t>
  </si>
  <si>
    <t>RAVENS CORVUS GOSE 473C</t>
  </si>
  <si>
    <t>MACALLAN CLASSIC CUT 2020 SC</t>
  </si>
  <si>
    <t>JOHNNIE WALKER CELEB BLEND SC</t>
  </si>
  <si>
    <t>COTES DES ROSES PINOT NOIR</t>
  </si>
  <si>
    <t>COTES DES ROSES CHARDONNAY</t>
  </si>
  <si>
    <t>BLACKBERRY COSMOS 473C</t>
  </si>
  <si>
    <t>OXUS CITRA SESSION IPA 473C</t>
  </si>
  <si>
    <t>SOOKRAM'S SPACEBOUNTY IPA 473C</t>
  </si>
  <si>
    <t>BEER LEAGUE TALL CAN LAG 500C</t>
  </si>
  <si>
    <t>ESCAPADES PINOTAGE</t>
  </si>
  <si>
    <t>PHILLIPS OCTOBOX 8/473C</t>
  </si>
  <si>
    <t>GLITTER BOMB HP ALE 6/355C</t>
  </si>
  <si>
    <t>ELECTRIC UNICORN WH IPA 6/355C</t>
  </si>
  <si>
    <t>TIGER SHARK CITRA P ALE 6/355C</t>
  </si>
  <si>
    <t>FIREHOUSE ENG NB ALE 750B</t>
  </si>
  <si>
    <t>LAST CALL R&amp;G ALE 750B</t>
  </si>
  <si>
    <t>LAKE TIME MIXED 8/473C</t>
  </si>
  <si>
    <t>TCB MIXER VARIETY PACK 12/355C</t>
  </si>
  <si>
    <t>GRISETTE ALE 500B</t>
  </si>
  <si>
    <t>ROGUE MARIONBERRY SR ALE473C</t>
  </si>
  <si>
    <t>ROGUE COMBAT WOMBAT ALE 473C</t>
  </si>
  <si>
    <t>ROGUE CHOC STOUT NITRO 473C</t>
  </si>
  <si>
    <t>ROGUE 6 HOP IPA 355C</t>
  </si>
  <si>
    <t>OAK GROVE BARREL AGE SRALE500B</t>
  </si>
  <si>
    <t>GODSPEED YUZU ALE 355C</t>
  </si>
  <si>
    <t>GODSPEED UMI ALE 355C</t>
  </si>
  <si>
    <t>CLEAN SLATE ALE 500B</t>
  </si>
  <si>
    <t>CHERRY GROVE FR SR ALE 500B</t>
  </si>
  <si>
    <t>HOP CITY BOXCAR BOCK LAG 473C</t>
  </si>
  <si>
    <t>FOLKLORE CHERRY DARK SR 500B</t>
  </si>
  <si>
    <t>GREEN FIELDS SOUR ALE 473C</t>
  </si>
  <si>
    <t>PLUM DARKWOOD SOUR 500B</t>
  </si>
  <si>
    <t>SNEAKY WEASEL LAGER 6/355C</t>
  </si>
  <si>
    <t>SHRUGGING DOC RASP WINE CASK</t>
  </si>
  <si>
    <t>GRAND SUD CHARDONNAY CASK</t>
  </si>
  <si>
    <t>JP CHENET GREN/CIN ROSE CASK</t>
  </si>
  <si>
    <t>GEORGES DUBOEUF CHARDONNAY</t>
  </si>
  <si>
    <t>BODACIOUS CAB SAUVIGNON CASK</t>
  </si>
  <si>
    <t>LA VIEILLE FERME ROUGE CASK AC</t>
  </si>
  <si>
    <t>LA VIEILLE FERME BLANC CASK AC</t>
  </si>
  <si>
    <t>CALVET ROSE TETRA</t>
  </si>
  <si>
    <t>VILLAMONT MERCUREY ROUGE AC</t>
  </si>
  <si>
    <t>MACON LUGNY SAINT PIERRE CHARD</t>
  </si>
  <si>
    <t>CH CLERC MILON GRCRUCLASSE2019</t>
  </si>
  <si>
    <t>FORTY CREEK RESOLVE WHISKY</t>
  </si>
  <si>
    <t>LOUIS JADOT MACON LUGNY BL AOC</t>
  </si>
  <si>
    <t>CHATEAU CLINET 2019</t>
  </si>
  <si>
    <t>CHATEAU LYNCH BAGES GR CRU2019</t>
  </si>
  <si>
    <t>CH LAGRANGE GR CRU CLASSE 2019</t>
  </si>
  <si>
    <t>CHATEAU BEYCHEVELLE 2019</t>
  </si>
  <si>
    <t>CHATEAU TALBOT GR CRU 2019</t>
  </si>
  <si>
    <t>CONNETABLE TALBOT 2019</t>
  </si>
  <si>
    <t>JURA SEVEN WOOD SM SC</t>
  </si>
  <si>
    <t>CHATEAU PHELAN SEGUR 2019</t>
  </si>
  <si>
    <t>18.8 GIN</t>
  </si>
  <si>
    <t>KILTER SLURPII ALE 473C</t>
  </si>
  <si>
    <t>APEROL SPRITZ COMBO PACK 2/750</t>
  </si>
  <si>
    <t>PENNY LANE RED BLEND</t>
  </si>
  <si>
    <t>PENNY LANE PINOT GRIGIO</t>
  </si>
  <si>
    <t>CLARITY RUBY RED BLEND</t>
  </si>
  <si>
    <t>BIG GAME MALBEC</t>
  </si>
  <si>
    <t>204 PINK WPG LEMONADE VOD PET</t>
  </si>
  <si>
    <t>TREVO ROSE DOC</t>
  </si>
  <si>
    <t>SANTI SORTESELE PIGR DOC</t>
  </si>
  <si>
    <t>OSCAR'S ROSE DOC</t>
  </si>
  <si>
    <t>CHIMAY TRILOGY PACK 3X330B</t>
  </si>
  <si>
    <t>MEZZACORONA PIGR CASK IGT</t>
  </si>
  <si>
    <t>EUGENIO COLLAVINI PINO IGT250C</t>
  </si>
  <si>
    <t>KB SECRET PROMISE ALE 473C</t>
  </si>
  <si>
    <t>VINICOLA BOTTER PIGR ORG DOC</t>
  </si>
  <si>
    <t>SCHWEINHARDT RSL LOHRER BERG</t>
  </si>
  <si>
    <t>WAYNE GRETZKY SALT CAR CR LIQ</t>
  </si>
  <si>
    <t>GLYNNEVAN DBL BARREL CDN WH</t>
  </si>
  <si>
    <t>19 CRIMES CALI RED</t>
  </si>
  <si>
    <t>19 CRIMES REVOLUTIONARY ROSE</t>
  </si>
  <si>
    <t>GRAY JAY DELUXE CDN WH</t>
  </si>
  <si>
    <t>AVELEDA RED</t>
  </si>
  <si>
    <t>PORTA 6 RED CASK</t>
  </si>
  <si>
    <t>BLUE NUN RIESLING CASK</t>
  </si>
  <si>
    <t>SOOKRAM'S MOONTOWER ALE 473C</t>
  </si>
  <si>
    <t>AVELEDA LOUREIRO DOC</t>
  </si>
  <si>
    <t>SOOKRAM'S 2ND DRAFT ALE 650B</t>
  </si>
  <si>
    <t>SOOKRAM'S IPA PACK 4/473C</t>
  </si>
  <si>
    <t>SELECT CLUB PECAN PRALINE WH</t>
  </si>
  <si>
    <t>KILTER SEA BREEZE ALE 473C</t>
  </si>
  <si>
    <t>ARAUCANO RESERVA CAB SAUVIGNON</t>
  </si>
  <si>
    <t>ARAUCANO RESERVA CARMENERE</t>
  </si>
  <si>
    <t>XOXO BOTANICAL RASP RHUB</t>
  </si>
  <si>
    <t>XOXO BOTANICAL PCH ORG BLOSSOM</t>
  </si>
  <si>
    <t>OLE SMOKY PB WHISKEY</t>
  </si>
  <si>
    <t>DREAM RED BLEND VQA</t>
  </si>
  <si>
    <t>APPLETON ESTATE BLD RUM ADD ON</t>
  </si>
  <si>
    <t>ASAHI_CANADA</t>
  </si>
  <si>
    <t>KILTER_BREWING_COMPANY</t>
  </si>
  <si>
    <t>OKANAGAN_CRUSH_PAD_WINERY_LTD</t>
  </si>
  <si>
    <t>RENDEZVOUS_BREWING_LTD</t>
  </si>
  <si>
    <t>SELECT_WINE_MERCHANTS</t>
  </si>
  <si>
    <t>SOVEREIGN_WINE_AND_SPIRITS_LTD</t>
  </si>
  <si>
    <t>DEL BOSQUE RES SAUVIGNON BLANC</t>
  </si>
  <si>
    <t>JOHNNIE WALKER 18YO SC</t>
  </si>
  <si>
    <t>OKTOBERFEST STRG LAGER 6/341 B</t>
  </si>
  <si>
    <t>NO 99 CABERNET FRANC/SYRAH VQA</t>
  </si>
  <si>
    <t>WAYNE GRETZKY RED CASK WHISKY</t>
  </si>
  <si>
    <t>ANNE BONNY PILSNER 473C</t>
  </si>
  <si>
    <t>TYSKIE GRONIE LAGER 500C</t>
  </si>
  <si>
    <t>CAVIT COLLECTION PIGR DOC</t>
  </si>
  <si>
    <t>HEINEKEN LAGER 1500ML BTL</t>
  </si>
  <si>
    <t>BIKEY MCPEACHFUZZ 473C</t>
  </si>
  <si>
    <t>WEST HAWK GIRLS ALE 473C</t>
  </si>
  <si>
    <t>TORQUE BRL AGE BARLEYWINE 500B</t>
  </si>
  <si>
    <t>DAVY JONES STOUT 473C</t>
  </si>
  <si>
    <t>SKYDROP DRY HOP SOUR 473C</t>
  </si>
  <si>
    <t>D'ONT POKE THE BEAR ROSE VQA</t>
  </si>
  <si>
    <t>QUILT CABERNET SAUVIGNON</t>
  </si>
  <si>
    <t>VIB OUTPOST MIX 12/355</t>
  </si>
  <si>
    <t>PARTAKE NON ALC BLONDE 355C</t>
  </si>
  <si>
    <t>SIREN'S CALL SYRAH VQA</t>
  </si>
  <si>
    <t>JINGLE BELL BOCK 473C</t>
  </si>
  <si>
    <t>O'LIFTY'S LEGENDARY LAGER 473C</t>
  </si>
  <si>
    <t>BIN 389 CAB SAUVIG/SHZ 2016</t>
  </si>
  <si>
    <t>VESSEL BEER CAPP MLKSHK ST473C</t>
  </si>
  <si>
    <t>EXPLORER COLLECTION 8/473C</t>
  </si>
  <si>
    <t>BELGIAN BLONDE ALE 8/473C</t>
  </si>
  <si>
    <t>VAZISUBANI RKATSITELI QVEVRI</t>
  </si>
  <si>
    <t>CAYMUS-SUISUN GRAND DURIF 2018</t>
  </si>
  <si>
    <t>HOWELL MOUNTAIN CAB 2016</t>
  </si>
  <si>
    <t>THORS SHADOW IMP ST 473C</t>
  </si>
  <si>
    <t>ICY BLUE SENSATION PEACH VOD</t>
  </si>
  <si>
    <t>ICY BLUE SENSATION VODKA</t>
  </si>
  <si>
    <t>AMRUT FUSION SINGLE MALT WH</t>
  </si>
  <si>
    <t>JACK DANIELS TENN APPLE LIQ</t>
  </si>
  <si>
    <t>ASAHI SUPER DRY LAG 330B</t>
  </si>
  <si>
    <t>VOODOO RANGER IPA 473C</t>
  </si>
  <si>
    <t>GI BOURBON COUNTY STOUT 500B</t>
  </si>
  <si>
    <t>BASK PINOT NOIR</t>
  </si>
  <si>
    <t>BASK SAUVIGNON BLANC</t>
  </si>
  <si>
    <t>FLOR DE CANA RES 7 RUM ADDON</t>
  </si>
  <si>
    <t>SPECTRUM CHOCOLATE BOX 12/355C</t>
  </si>
  <si>
    <t>LARCH VALLEY PORTER</t>
  </si>
  <si>
    <t>JACK O'LANTERN PUMP ALE 473C</t>
  </si>
  <si>
    <t>PHANTOM SIDEHUSTLE SR IPA 473C</t>
  </si>
  <si>
    <t>GAHAN SYD ST OATMEAL ST 473C</t>
  </si>
  <si>
    <t>BH SMALL BATCH ALE 355C</t>
  </si>
  <si>
    <t>COPPER MOON AMBER</t>
  </si>
  <si>
    <t>BH SMALL BATCH 473C</t>
  </si>
  <si>
    <t>BH SMALL BATCH ALE 750B</t>
  </si>
  <si>
    <t>LAUGHING BANDIT 473C</t>
  </si>
  <si>
    <t>CITRA COSMOS ALE 473C</t>
  </si>
  <si>
    <t>DONT WORRY BEE HAPPY MEAD 473C</t>
  </si>
  <si>
    <t>SMALL BT WEST COAST IPA 473C</t>
  </si>
  <si>
    <t>SMALL BT EAST COAST IPA 473C</t>
  </si>
  <si>
    <t>QUEEN ANNE REVENGE LAG 473C</t>
  </si>
  <si>
    <t>BURDOCK CHERRYB 355C</t>
  </si>
  <si>
    <t>BURDOCK APA ALE 375B</t>
  </si>
  <si>
    <t>BURDOCK VERMONT BLD ALE 375B</t>
  </si>
  <si>
    <t>BURDOCK NULA ALE 375B</t>
  </si>
  <si>
    <t>PEACH WILDWOOD BRAGED SR 500B</t>
  </si>
  <si>
    <t>GODSPEED SVETLY LEZAK 355C</t>
  </si>
  <si>
    <t>GODSPEED OCHAME 355C</t>
  </si>
  <si>
    <t>BATSQUATCH HAZY IPA 473C</t>
  </si>
  <si>
    <t>DEAD N DEAD ALE 750B</t>
  </si>
  <si>
    <t>PICKLED CLAM &amp; SPICE 6/355C</t>
  </si>
  <si>
    <t>CLAM &amp; SPICE W/SRIRACHA 6/355C</t>
  </si>
  <si>
    <t>ORIGINAL CLAM &amp; SPICE 6/355C</t>
  </si>
  <si>
    <t>BURDOCK TUESDAY ALE 355C</t>
  </si>
  <si>
    <t>CLAM &amp; SPICE W/SRIRACHA 473C</t>
  </si>
  <si>
    <t>TRUE NORTH LAGER 750B</t>
  </si>
  <si>
    <t>CRANBERRY RADLER 6/355C</t>
  </si>
  <si>
    <t>WILD SOUR ALE 473C</t>
  </si>
  <si>
    <t>DANDY IN THE UNDERWORLD ST473C</t>
  </si>
  <si>
    <t>JULIA PEACH SOUR 473C</t>
  </si>
  <si>
    <t>BUNBURY PNAPPLE WHEAT ALE 473C</t>
  </si>
  <si>
    <t>SUREFIRE ALE 355C</t>
  </si>
  <si>
    <t>DOS CUERVOS LAGER 355C</t>
  </si>
  <si>
    <t>LIESSE LAGER 473C</t>
  </si>
  <si>
    <t>CAMELLIA LAGER 473C</t>
  </si>
  <si>
    <t>TCB COUNTY SOUR SKTN ALE473C</t>
  </si>
  <si>
    <t>TCB ENGLISH PALE ALE473C</t>
  </si>
  <si>
    <t>BRUICHLADDICH ORG 2010 SM SC</t>
  </si>
  <si>
    <t>NTH DEGREE CAB SAUV 2015</t>
  </si>
  <si>
    <t>SOOKRAM'S CAMEO ALE 473C</t>
  </si>
  <si>
    <t>TOM GORE FIELD BLEND RED</t>
  </si>
  <si>
    <t>CATTO 12YO BLENDED SCOTCH WH</t>
  </si>
  <si>
    <t>POSTMARK CAB SAUVIGNON</t>
  </si>
  <si>
    <t>COURVOISIER AVANT GARDE COG</t>
  </si>
  <si>
    <t>BASIL HAYDEN'S 10YO KS RYE WH</t>
  </si>
  <si>
    <t>OLD TUB KS BOURBON WHISKEY</t>
  </si>
  <si>
    <t>EL GOBERNADOR RES PISCO</t>
  </si>
  <si>
    <t>TRULY LMNADE MIX PK 12/355C</t>
  </si>
  <si>
    <t>FORTY CREEK NANAIMO BAR CR LIQ</t>
  </si>
  <si>
    <t>SHRUG DOC WS VODSODLIME 473C</t>
  </si>
  <si>
    <t>SHRUG DOC WS VODSODRASP 473C</t>
  </si>
  <si>
    <t>IMPERIAL STOUT PK 4/355C</t>
  </si>
  <si>
    <t>RUFFINO ROSSO IGT CASK</t>
  </si>
  <si>
    <t>SHORELINE BLBRY/LEM SELTZ 473C</t>
  </si>
  <si>
    <t>SHORELINE BLD ORNG SELTZ 473C</t>
  </si>
  <si>
    <t>SHORELINE TROPICAL SELTZ 473C</t>
  </si>
  <si>
    <t>FIREBALL CINN WH LIQ PK 6/50ML</t>
  </si>
  <si>
    <t>SMALL MERCY EASY GOING RED</t>
  </si>
  <si>
    <t>SMALL MERCY UPBEAT WHITE</t>
  </si>
  <si>
    <t>WAYNE GRETZKYMAPLE CASK WHISKY</t>
  </si>
  <si>
    <t>CROWN ROYAL DELUXE BAG IN BOX</t>
  </si>
  <si>
    <t>SIREN'S CALL VIOGNIER VQA</t>
  </si>
  <si>
    <t>SIREN'S CALL HARMONIOUS REDVQA</t>
  </si>
  <si>
    <t>SIREN'S CALL PINOT NOIR VQA</t>
  </si>
  <si>
    <t>SIMPLY PUT RED BLEND</t>
  </si>
  <si>
    <t>SIMPLY PUT WHITE BLEND</t>
  </si>
  <si>
    <t>SIMPLY PUT WHITE BLEND CASK</t>
  </si>
  <si>
    <t>SIMPLY PUT RED BLEND CASK</t>
  </si>
  <si>
    <t>KILTER BREWING WAVES ALE 473C</t>
  </si>
  <si>
    <t>JAMESON COLD BREW IRISH WH</t>
  </si>
  <si>
    <t>CUBAN CRUISER MOJITO HONEY WN</t>
  </si>
  <si>
    <t>ARTISAN_FOOD_AND_BEVERAGE_GROUP</t>
  </si>
  <si>
    <t>CAVES_MESSIAS</t>
  </si>
  <si>
    <t>GEOVINOS_LTD</t>
  </si>
  <si>
    <t>TRY_MY_WINE</t>
  </si>
  <si>
    <t>A</t>
  </si>
  <si>
    <t>Hello</t>
  </si>
  <si>
    <t>In the Moment</t>
  </si>
  <si>
    <t>Impulse_Bin</t>
  </si>
  <si>
    <t>Impulse_At_Cash</t>
  </si>
  <si>
    <t>LTO/Hot Buy</t>
  </si>
  <si>
    <t>Our Favourites</t>
  </si>
  <si>
    <t>RBA - Tier 1-3</t>
  </si>
  <si>
    <t>In_the_Moment</t>
  </si>
  <si>
    <t>Our_Favourites</t>
  </si>
  <si>
    <t>Impulse_at_Cash</t>
  </si>
  <si>
    <t>Impulse_Cold_Box</t>
  </si>
  <si>
    <t>B</t>
  </si>
  <si>
    <t>A&amp;B</t>
  </si>
  <si>
    <t>Display_Program</t>
  </si>
  <si>
    <t>Plant-Applied VA Qty.
(cases)</t>
  </si>
  <si>
    <t>% Discount</t>
  </si>
  <si>
    <t>LTO/HOT BUY
(dropdown)</t>
  </si>
  <si>
    <t>BROWNS SOCIAL LAG 6/355C</t>
  </si>
  <si>
    <t>BRAZEN VAKTEN BELG ALE4/473C</t>
  </si>
  <si>
    <t>BRAZEN STEEL CUT BL ALE 4/473C</t>
  </si>
  <si>
    <t>BRAZEN JARPUR AMB ALE 4/473C</t>
  </si>
  <si>
    <t>BRAZEN HALL GOKSTAD IPA 4/473C</t>
  </si>
  <si>
    <t>FLAGSHIP VARIETY PK 4/473C</t>
  </si>
  <si>
    <t>BJORNINN BARLEY WINE 355C</t>
  </si>
  <si>
    <t>SOLFAR IPA 473C</t>
  </si>
  <si>
    <t>JOL MAND TRIPEL ALE 473C</t>
  </si>
  <si>
    <t>BATTLE AXE FESTBIER 473C</t>
  </si>
  <si>
    <t>BRAZEN SEASONAL#2 ALE 473C</t>
  </si>
  <si>
    <t>BRAZEN SEASONAL#1 ALE 473C</t>
  </si>
  <si>
    <t>KILTER BREWING JUICCI IPA 473C</t>
  </si>
  <si>
    <t>KILTER ALWAYS SUNNY STOUT 473C</t>
  </si>
  <si>
    <t>KILTER VIVID IPA 473C</t>
  </si>
  <si>
    <t>KILTER PULP FICTION ALE 473C</t>
  </si>
  <si>
    <t>WOLAND RUSS IMP STOUT 355C</t>
  </si>
  <si>
    <t>COCONUT MOONTOWER ALE 473C</t>
  </si>
  <si>
    <t>SOOKRAM'S RETRO PALE ALE 473C</t>
  </si>
  <si>
    <t>RASPBERRY COSMOS ALE 473C</t>
  </si>
  <si>
    <t>WILHELM SCREAM 473C</t>
  </si>
  <si>
    <t>BR BARN BURNER VARIETY 8/473C</t>
  </si>
  <si>
    <t>BR BOW VALLEY STRNG LAG 6/355C</t>
  </si>
  <si>
    <t>ALAMBRADO MALBEC</t>
  </si>
  <si>
    <t>ALAMBRADO PINOT GRIGIO</t>
  </si>
  <si>
    <t>SANTA JULIA MALBEC ORG</t>
  </si>
  <si>
    <t>SENA 2018</t>
  </si>
  <si>
    <t>NOTA BENE RED 2017 VQA</t>
  </si>
  <si>
    <t>BLEND DE EXTREMOS CAB SAUVIG</t>
  </si>
  <si>
    <t>DARKNESS 2020 RUSS IMP ST 750</t>
  </si>
  <si>
    <t>SMALL BATCH BOTTLE 2 750B</t>
  </si>
  <si>
    <t>BALTIC SOUR CHERRY VODKA</t>
  </si>
  <si>
    <t>IPA 15 473C</t>
  </si>
  <si>
    <t>MOUNTJOY X STOUT 473C</t>
  </si>
  <si>
    <t>DMC BRIGHTWATER PILSNER 473C</t>
  </si>
  <si>
    <t>TRAPICHE MEDALLA CAB SAUV</t>
  </si>
  <si>
    <t>SECRET DESTROYER ALE 473C</t>
  </si>
  <si>
    <t>GIB BREWERS CHOICE 8/473C</t>
  </si>
  <si>
    <t>GIB SIP EASY LAGER 12/355C</t>
  </si>
  <si>
    <t>GIB ENGLISHBAY PALE ALE 6/355C</t>
  </si>
  <si>
    <t>YELLOW TAIL PURE BRIGHT CHARD</t>
  </si>
  <si>
    <t>YELLOW TAIL PURE BRIGHT PIGR</t>
  </si>
  <si>
    <t>BLACK ANGUS CABERNET SAUVIGNON</t>
  </si>
  <si>
    <t>WINTER SPICED RED ALE 473C</t>
  </si>
  <si>
    <t>STIR STICK STOUT 473C</t>
  </si>
  <si>
    <t>ONKEL GEORG WHISKEY SOUR 473C</t>
  </si>
  <si>
    <t>PERFECT SATURATION ALE 473C</t>
  </si>
  <si>
    <t>BUD LIGHT 15/341B</t>
  </si>
  <si>
    <t>BUDWEISER 15/341B</t>
  </si>
  <si>
    <t>BPEAK PLAINSBREAKER ALE 473C</t>
  </si>
  <si>
    <t>BPEAK MT CRSHMR PILS 473C</t>
  </si>
  <si>
    <t>BPEAK STHRN ASPECT IPA 473C</t>
  </si>
  <si>
    <t>SONIC SEA DRAGON IPA 473C</t>
  </si>
  <si>
    <t>BLEND DE EXTREMOS MALBEC</t>
  </si>
  <si>
    <t>BIN 28 KALIMNA SHIRAZ 2017</t>
  </si>
  <si>
    <t>BANGARANG SELTZ MX 12/473C</t>
  </si>
  <si>
    <t>BANGARANG BLRASP HRDSELTZ 473C</t>
  </si>
  <si>
    <t>BANGARANG MNG HRDSELTZ 473C</t>
  </si>
  <si>
    <t>PENFOLDS ST HENRI SHIRAZ 2016</t>
  </si>
  <si>
    <t>BANGARANG LL HRDSELTZ 473C</t>
  </si>
  <si>
    <t>PUMPHOUSE CRAFTY RADLER 6/355C</t>
  </si>
  <si>
    <t>PABST BLUE RIBBON LAG 24/355C</t>
  </si>
  <si>
    <t>WHITE PICKET FENCE ALE 500B</t>
  </si>
  <si>
    <t>SP PUMP TROPIX HAZY IPA 473C</t>
  </si>
  <si>
    <t>GIB CRN ORNG WHEAT ALE 6/355C</t>
  </si>
  <si>
    <t>BOWEN ISLAND WINTER PK12/355C</t>
  </si>
  <si>
    <t>BEEFEATER BLOOD ORANGE GIN</t>
  </si>
  <si>
    <t>JOSE CUERVO TRAD ANEJO TEQ</t>
  </si>
  <si>
    <t>X BY KINKY TROP BLAST 473C</t>
  </si>
  <si>
    <t>X BY KINKY FR PUNCH 473C</t>
  </si>
  <si>
    <t>VIZZY BLUE POMEG 6/355C</t>
  </si>
  <si>
    <t>VIZZY PINEAPPLE MANGO 6/355C</t>
  </si>
  <si>
    <t>FORAGER GF LAGER 6/355C</t>
  </si>
  <si>
    <t>VIZZY VARIETY PACK 12/355C</t>
  </si>
  <si>
    <t>RADIO BOKA ROSE CASK VDLT</t>
  </si>
  <si>
    <t>GEORGIAN BAY SP VAR PK12/355C</t>
  </si>
  <si>
    <t>GRYPHUS TEMP/SHZ ORG CASK</t>
  </si>
  <si>
    <t>SOUTHERN CLAYS S V SABL</t>
  </si>
  <si>
    <t>STONELEIGH LIGHTER SABL</t>
  </si>
  <si>
    <t>PAUL JOHN NIRVANA WH</t>
  </si>
  <si>
    <t>MANUEL QUINTANO EL PIONERO DOC</t>
  </si>
  <si>
    <t>BOREALIS BLUE HASKAP ORG</t>
  </si>
  <si>
    <t>SMIRNOFF PEACH VODKA</t>
  </si>
  <si>
    <t>MOLSON DRY 8.5 LAGER 710C</t>
  </si>
  <si>
    <t>LEFT FIELD PINOT GRIS</t>
  </si>
  <si>
    <t>KIM CRAWFORD ILLUMINATE SABL</t>
  </si>
  <si>
    <t>KIM CRAWFORD ILLUMINATE ROSE</t>
  </si>
  <si>
    <t>TYRRELL'S SHIRAZ</t>
  </si>
  <si>
    <t>FRANK HELLWIG SHZ/GREN</t>
  </si>
  <si>
    <t>BAILEYS DEL LGHT IR CR LIQ</t>
  </si>
  <si>
    <t>J SHED SHIRAZ CASK</t>
  </si>
  <si>
    <t>BAILEYS COLADA IRISH CR LIQ</t>
  </si>
  <si>
    <t>STOLEN COLT SHIRAZ</t>
  </si>
  <si>
    <t>PROSE VODKA</t>
  </si>
  <si>
    <t>ROCKY MOUNTAIN STR LAG 568C</t>
  </si>
  <si>
    <t>GEORGIAN BAY VODKA</t>
  </si>
  <si>
    <t>ABSOLUT JUICE PEAR&amp;ELD VODKA</t>
  </si>
  <si>
    <t>PRAIRIE ORG GRPFRT/HIB/CHA VOD</t>
  </si>
  <si>
    <t>ABSOLUT WATERMELON VODKA</t>
  </si>
  <si>
    <t>DANZKA VODKA</t>
  </si>
  <si>
    <t>LE CHIC GRENACHE RS TETRA IGP</t>
  </si>
  <si>
    <t>RAZZDAZZ CRANPHILLY SR 473C</t>
  </si>
  <si>
    <t>SMALL BATCH CAN 3 473C</t>
  </si>
  <si>
    <t>LE CHIC SABL TETRA IGP</t>
  </si>
  <si>
    <t>MESSIAS SELECTION DOURO</t>
  </si>
  <si>
    <t>QDV BAGA ARINTO BAIRR DOC 2017</t>
  </si>
  <si>
    <t>QDV RESERVA BAIRRADA 2015</t>
  </si>
  <si>
    <t>MRS Q SHIRAZ</t>
  </si>
  <si>
    <t>TAKE IT TO THE GRAVE CAB SAUV</t>
  </si>
  <si>
    <t>JUICE PLUS ALE 473C</t>
  </si>
  <si>
    <t>COOKIE JAR OAT STOUT 473C</t>
  </si>
  <si>
    <t>VINES NO. 5 ALE 500B</t>
  </si>
  <si>
    <t>FRUITED WHTPCKT FENCE ALE 500B</t>
  </si>
  <si>
    <t>DONKEY VENOM ALE 500B</t>
  </si>
  <si>
    <t>BARN OWL #22 ALE 500B</t>
  </si>
  <si>
    <t>FARMERY HOP HARVEST ALE 473C</t>
  </si>
  <si>
    <t>MATRON MUFF DARKBIER PRTR 355C</t>
  </si>
  <si>
    <t>MATRON DEECE PETITIE IPA 355C</t>
  </si>
  <si>
    <t>MATRON HNDSM ZOIG LAG 355C</t>
  </si>
  <si>
    <t>MATRON JANKY IPA 355C</t>
  </si>
  <si>
    <t>MATRON LEISURE LAND LAG 355C</t>
  </si>
  <si>
    <t>MATRON YEASAYER LAG 355C</t>
  </si>
  <si>
    <t>RAVENS ALLFATHER PILSNER 473C</t>
  </si>
  <si>
    <t>RAVENS TABOO CITRA RICELAG473C</t>
  </si>
  <si>
    <t>RAVENS HOT CHOC PORTER 473C</t>
  </si>
  <si>
    <t>BAD HABITS DK CHRY SR ALE473C</t>
  </si>
  <si>
    <t>SINISTER ROUGE RED IPA 473C</t>
  </si>
  <si>
    <t>MOUNTAIN HERO ALE 473C</t>
  </si>
  <si>
    <t>PINGO PALE ALE 473C</t>
  </si>
  <si>
    <t>SWEATER WEATHER OAT ST 473C</t>
  </si>
  <si>
    <t>WEEKEND WARRIOR ALE 473C</t>
  </si>
  <si>
    <t>RECKLESS ABANDON IPA473C</t>
  </si>
  <si>
    <t>HAZYSEXYCOOL ALE 473C</t>
  </si>
  <si>
    <t>LBJ VARIETY PK 8/473C</t>
  </si>
  <si>
    <t>GREYWACKE SAUVIGNON BLANC</t>
  </si>
  <si>
    <t>FORT GARRY DARK ALE 8/473C</t>
  </si>
  <si>
    <t>FORT GARRY PALE ALE 8/473C</t>
  </si>
  <si>
    <t>BWB EMPIRE ALE 473C</t>
  </si>
  <si>
    <t>BWB REALITY CZECH LAG 473C</t>
  </si>
  <si>
    <t>TRICOLORE MILKSHAKE STOUT 473C</t>
  </si>
  <si>
    <t>NORMAL SAISON 473C</t>
  </si>
  <si>
    <t>BODACIOUS PINOT GRIGIO 250C</t>
  </si>
  <si>
    <t>BODACIOUS SMOOTH RED 250C</t>
  </si>
  <si>
    <t>LOW LIFE RED PIQ BLEND ALE355C</t>
  </si>
  <si>
    <t>LL BLANC PIQ BLEND ALE 355C</t>
  </si>
  <si>
    <t>STONE ANGEL KETTLE SOUR 473C</t>
  </si>
  <si>
    <t>HEINEKEN 0.0 NON ALC 330B</t>
  </si>
  <si>
    <t>SP ELECTRO LAG 6/355C</t>
  </si>
  <si>
    <t>FOG PROPHET ERL GRY SAIS 473C</t>
  </si>
  <si>
    <t>TRULY BERRY MX PK 12/355C</t>
  </si>
  <si>
    <t>GIB LIONS WINTR ALE 6/355C</t>
  </si>
  <si>
    <t>GLUTENBERG SESS IPA 473C</t>
  </si>
  <si>
    <t>MANITOBA MOONSHINE</t>
  </si>
  <si>
    <t>CANADA ROSE BIB</t>
  </si>
  <si>
    <t>INDOGGO STRAWBERRY GIN</t>
  </si>
  <si>
    <t>SCAPEGRACE BLACK PREMIUM GIN</t>
  </si>
  <si>
    <t>BOTTEGA BACUR DRY GIN</t>
  </si>
  <si>
    <t>GEORGIAN BAY GIN</t>
  </si>
  <si>
    <t>GIB GERMANSTYLE PILSNER 6/355C</t>
  </si>
  <si>
    <t>GIB WEST COAST IPA 6/355C</t>
  </si>
  <si>
    <t>BR RHINESTONE CWBY LAGALE 473C</t>
  </si>
  <si>
    <t>BR GRASSHOPPER WHEAT ALE 473C</t>
  </si>
  <si>
    <t>TIGNANELLO TOSCANA IGT 2017</t>
  </si>
  <si>
    <t>COUNTRY VIBES AMB LAG ALE 473C</t>
  </si>
  <si>
    <t>FREIXENET CHIANTI DOCG</t>
  </si>
  <si>
    <t>GIRLS'NIGHT VERYBRY BOMBA3LTET</t>
  </si>
  <si>
    <t>FREIXENET PIGR GARDA DOC</t>
  </si>
  <si>
    <t>WAYNE GRETZKY PALE ALE 473C</t>
  </si>
  <si>
    <t>BIN 389 CAB SAUVIG/SHZ 2017</t>
  </si>
  <si>
    <t>FREIXENET ROSE IGT</t>
  </si>
  <si>
    <t>WHITLEY NEILL RASP GIN</t>
  </si>
  <si>
    <t>CAPE FYNBOS GIN</t>
  </si>
  <si>
    <t>LA POSTA ROSE OF MALBEC</t>
  </si>
  <si>
    <t>ANANAS PINEAPPLE KTLSOUR 473C</t>
  </si>
  <si>
    <t>CUST CHOICE AM BROWN ALE 473C</t>
  </si>
  <si>
    <t>BEEFEATER BOTAN LMN GNGR GIN</t>
  </si>
  <si>
    <t>PADRE AZUL SILVER TEQUILA</t>
  </si>
  <si>
    <t>PENFOLDS ST HENRI SHIRAZ 2015</t>
  </si>
  <si>
    <t>STONELEIGH LIGHTER ROSE</t>
  </si>
  <si>
    <t>HOEGAARDEN WITBIER 330 B</t>
  </si>
  <si>
    <t>SMOKY BAY CAB SAUV CASK</t>
  </si>
  <si>
    <t>TCB CRANBERRY STOUT 750B</t>
  </si>
  <si>
    <t>GIB LIONS WINTER ALE 473C</t>
  </si>
  <si>
    <t>WHISTLER WINTER DUNKEL 650B</t>
  </si>
  <si>
    <t>HOEGAARDEN WITBIER 500C</t>
  </si>
  <si>
    <t>OPEN MERLOT VQA</t>
  </si>
  <si>
    <t>JAM UP THE MASH DHS ALE 473C</t>
  </si>
  <si>
    <t>CHUM CHURUM PEACH SOJU</t>
  </si>
  <si>
    <t>1800 ANEJO TEQUILA</t>
  </si>
  <si>
    <t>PELLIGRINO MAR SUP GARI DOLCE</t>
  </si>
  <si>
    <t>PENFOLDS BIN 128 SHIRAZ 2018</t>
  </si>
  <si>
    <t>CAPTAIN MORGAN 100 SPICED RUM</t>
  </si>
  <si>
    <t>SAUZA SILVER TEQUILA</t>
  </si>
  <si>
    <t>BLACK_WHEAT_BREWING</t>
  </si>
  <si>
    <t>FIRST_CHOICE_CELLARS</t>
  </si>
  <si>
    <t>GREAT_WINE_COMPANY</t>
  </si>
  <si>
    <t>LES_SUBVERSIFS</t>
  </si>
  <si>
    <t>BACARDI_CANADA_INC</t>
  </si>
  <si>
    <t>WB GOLD LABEL REGIONAL RES SHZ</t>
  </si>
  <si>
    <t>PERRIERE BLANC FUME DE POUILLY</t>
  </si>
  <si>
    <t>GLENFIDDICH 14YO BBN BRL SM SC</t>
  </si>
  <si>
    <t>ASAHI SUPER DRY LAG 500C</t>
  </si>
  <si>
    <t>CATHEDRAL CELLAR TRIPTYCH</t>
  </si>
  <si>
    <t>SAN GIUSEPPE BAROLO DOCG</t>
  </si>
  <si>
    <t>AMRUT OLD PORT RUM</t>
  </si>
  <si>
    <t>VOD MUDS TROP BAN 270B</t>
  </si>
  <si>
    <t>GROLSCH 1500B</t>
  </si>
  <si>
    <t>RIGBY MEAD OF BLUE HASKAP</t>
  </si>
  <si>
    <t>FAKE NEWS RUSSIAN IMP ST 500B</t>
  </si>
  <si>
    <t>CHRISTIAN DROUIN CALVADOS XO</t>
  </si>
  <si>
    <t>BARREL AGED SERIES STOUT 500B</t>
  </si>
  <si>
    <t>STR LGL DE-ALC PILS 4/500C</t>
  </si>
  <si>
    <t>BACARDI LIME RUM</t>
  </si>
  <si>
    <t>NUDE VODKA SODA MIX PK 12/355C</t>
  </si>
  <si>
    <t>CAPTAIN MORG ORANGE VAN TWST</t>
  </si>
  <si>
    <t>TROPICAL COSMOS ALE 473C</t>
  </si>
  <si>
    <t>ANOMALY BARLYWINE ALE 500B</t>
  </si>
  <si>
    <t>CONSTRUCT PORTER 500B</t>
  </si>
  <si>
    <t>DEJA VU DOPPLEBOCK ALE 500B</t>
  </si>
  <si>
    <t>TORRES CELESTE VERDEJO DO</t>
  </si>
  <si>
    <t>POETRY CABERNET SAUVIGNON WO</t>
  </si>
  <si>
    <t>APPLETON 15YO BLK RVR CSK RUM</t>
  </si>
  <si>
    <t>FARMERY STRONG LAG 473C</t>
  </si>
  <si>
    <t>FLOR DE CANA ECO RUM</t>
  </si>
  <si>
    <t>400 CONEJOS JOVEN MEZCAL</t>
  </si>
  <si>
    <t>JAMESON GINGER&amp;LIME 473C</t>
  </si>
  <si>
    <t>COPPER MOON CRISP BRIGHT WT 4L</t>
  </si>
  <si>
    <t>BACARDI MOJITO 6/355C</t>
  </si>
  <si>
    <t>PRETZEL DAY PORTER 473C</t>
  </si>
  <si>
    <t>WHITE CLAW RASPBERRY 6/355C</t>
  </si>
  <si>
    <t>VOSTOK LAUNCH DBLIPA 473C</t>
  </si>
  <si>
    <t>XOXO BOT RASP RHU SPRIT 355C</t>
  </si>
  <si>
    <t>VB CUS WORD WHITE ST 473C</t>
  </si>
  <si>
    <t>METHOD &amp; MADNESS SG IRISH WH</t>
  </si>
  <si>
    <t>BODACIOUS MALBEC</t>
  </si>
  <si>
    <t>SOOKRAMS PLOT TWIST ALE 473C</t>
  </si>
  <si>
    <t>STIEGL HIMBEERE RASP RAD 500C</t>
  </si>
  <si>
    <t>STONE COLDER 2L PET</t>
  </si>
  <si>
    <t>NORTHERN KEEP VODKA ADD ON</t>
  </si>
  <si>
    <t>FRISKY ZEBRAS GAME RGR CABFTC</t>
  </si>
  <si>
    <t>BLACK FLY TEQ MARG 4/400B</t>
  </si>
  <si>
    <t>SNAPPLE SP MANGO RASP TEA 458C</t>
  </si>
  <si>
    <t>MOTT'S CLAM CAES SRIR 458C</t>
  </si>
  <si>
    <t>TRULY BL CHERRY SELTZ 6/355C</t>
  </si>
  <si>
    <t>FRISKY ZEBRAS CHENIN BLANC FTC</t>
  </si>
  <si>
    <t>BASK ROSE WINE SPRITZ 4/355C</t>
  </si>
  <si>
    <t>LL HARD LMND STRAW SELTZ6/355C</t>
  </si>
  <si>
    <t>BUD LIGHT MANGO 473C</t>
  </si>
  <si>
    <t>COORS SELTZER VAR PK 12/355C</t>
  </si>
  <si>
    <t>CORRALEJO ANEJO TEQUILA</t>
  </si>
  <si>
    <t>RIONDO CUVEE 18 PROSECCO FRIZ</t>
  </si>
  <si>
    <t>CITRA SANGIOVESE IGT CASK</t>
  </si>
  <si>
    <t>TRUE DOUGHNUTS PASTRY ST 355C</t>
  </si>
  <si>
    <t>ARIZONA HARD ICETEA LMN 6/355C</t>
  </si>
  <si>
    <t>LL HARD LMNDE SELTZ 6/355C</t>
  </si>
  <si>
    <t>TRUCKSTOP POETRY HAZY IPA 473C</t>
  </si>
  <si>
    <t>BWB GREAT SCOTTI ALE 473C</t>
  </si>
  <si>
    <t>COPPER MOON CRISP BRIGHT WHITE</t>
  </si>
  <si>
    <t>BRUCE JACK SABL FTC</t>
  </si>
  <si>
    <t>WHITE CLAW WATERMELON 6/355C</t>
  </si>
  <si>
    <t>CAYMUS VNYD SPEC SEL CAB 2016</t>
  </si>
  <si>
    <t>BABE GRIGIO W BBL 250C</t>
  </si>
  <si>
    <t>NUTRL JUICD BL ORG 6/355C</t>
  </si>
  <si>
    <t>BABE ROSE BBL 250C</t>
  </si>
  <si>
    <t>XOXO BOT PCH ORG SPRITZ 355C</t>
  </si>
  <si>
    <t>HIGHLANDER BRL AGE ALE 500B</t>
  </si>
  <si>
    <t>JAM JAR SWEET BLUSH</t>
  </si>
  <si>
    <t>FIREBEAN PORTER 473C</t>
  </si>
  <si>
    <t>SURFER ROSA KTL SOUR ALE 473C</t>
  </si>
  <si>
    <t>TCB HOUSE BEER 2 8/355C</t>
  </si>
  <si>
    <t>BOMBAY GIN&amp;TONIC 4/250C</t>
  </si>
  <si>
    <t>JOSH CELLARS MERLOT</t>
  </si>
  <si>
    <t>JOSH CELLARS RESCAB BOURBARAGE</t>
  </si>
  <si>
    <t>SMIRNOFF V&amp;S ROSE 12/355C</t>
  </si>
  <si>
    <t>HAVANA CLUB CUBAN SMOKY DK RUM</t>
  </si>
  <si>
    <t>PELLER FAMILY VIN CABSAUV CASK</t>
  </si>
  <si>
    <t>JAGGED PILSNER ALE 473C</t>
  </si>
  <si>
    <t>CASA MAESTRI RUM</t>
  </si>
  <si>
    <t>BREWHOUSE LAGER 15/355C</t>
  </si>
  <si>
    <t>OLD OVERHOLT ST RYE WH</t>
  </si>
  <si>
    <t>NAU MAI SAUVIGNON BLANC TETRA</t>
  </si>
  <si>
    <t>EQUIANO RUM</t>
  </si>
  <si>
    <t>SANDRO BOTTEGA GRAPPA FUME</t>
  </si>
  <si>
    <t>FERNIE TACKLE BOX MIX8/473C</t>
  </si>
  <si>
    <t>TCB COUNTY SOUR DK BERL 473C</t>
  </si>
  <si>
    <t>MIKE'S HARD P/L SLTZ 6/355C</t>
  </si>
  <si>
    <t>AMER VNTG LEMON ICEDTEA 2L PET</t>
  </si>
  <si>
    <t>CROWN ROYAL PEACH TEA 6/355C</t>
  </si>
  <si>
    <t>RIGBY TWO ROSE APPLE&amp;HASKA ORG</t>
  </si>
  <si>
    <t>TCB HOUSE 3 8/355C</t>
  </si>
  <si>
    <t>GORDONS PREM PINK GIN</t>
  </si>
  <si>
    <t>GORDONS SIC LEMON GIN</t>
  </si>
  <si>
    <t>ABSOLUT MANGO MULE 4/355C</t>
  </si>
  <si>
    <t>GEORGIAN BAY TEQ SMASH 6/355C</t>
  </si>
  <si>
    <t>BASK SAUV BL WINE SPRITZ4/355C</t>
  </si>
  <si>
    <t>ARIZONA TEAS MIX PK 12/355C</t>
  </si>
  <si>
    <t>MOLSON COMMON BOND LAG 473C</t>
  </si>
  <si>
    <t>FLOR DE CANA BLK LBL 5Y ADD ON</t>
  </si>
  <si>
    <t>SCATTERED EARTH CHENIN BLANC</t>
  </si>
  <si>
    <t>MOLSON COMMON BOND LAG 4/473C</t>
  </si>
  <si>
    <t>AM CHOC CHSCK BRL AGE ST 500B</t>
  </si>
  <si>
    <t>HUSSONG'S SILVER TEQUILA</t>
  </si>
  <si>
    <t>CROWN ROYAL CRAN APPLE 473C</t>
  </si>
  <si>
    <t>JAVA THE HUT STOUT 473C</t>
  </si>
  <si>
    <t>LUXARDO LIMONCELLO LIQ ADD ON</t>
  </si>
  <si>
    <t>GLENLIVET CARIB RES SM SC</t>
  </si>
  <si>
    <t>19 CRIMES CALI ROSE</t>
  </si>
  <si>
    <t>ICY BLUE S CHERRY VOD ADD ON</t>
  </si>
  <si>
    <t>CROWN ROYAL WH &amp; COLA 473C</t>
  </si>
  <si>
    <t>FARMERY CORE BEER PK 15/355C</t>
  </si>
  <si>
    <t>MARTINI FROSE 296T</t>
  </si>
  <si>
    <t>MARTINI FROSECCO 296T</t>
  </si>
  <si>
    <t>HUSSONG'S ANEJO TEQUILA</t>
  </si>
  <si>
    <t>MIKE'S HARD WH FREEZE 473C</t>
  </si>
  <si>
    <t>NUDE TEQUILA SODA LIME 6/355C</t>
  </si>
  <si>
    <t>BPEAK JAVALANCHE ST 473C</t>
  </si>
  <si>
    <t>NO BOATS SUNDAY PEACH CID 473C</t>
  </si>
  <si>
    <t>BISON ROSE GIN</t>
  </si>
  <si>
    <t>CITRA PINOT GRIGIO IGT CASK</t>
  </si>
  <si>
    <t>DMC NOTHING BUT HOPSVOL 1 473C</t>
  </si>
  <si>
    <t>DMC NOTHING BUT HOPSVOL 2 473C</t>
  </si>
  <si>
    <t>BPEAK MICROB HAZY IPA 473C</t>
  </si>
  <si>
    <t>SOOKRAMS MAJESTICAL ALE 473C</t>
  </si>
  <si>
    <t>BUD LIGHT MANGO 12/355C</t>
  </si>
  <si>
    <t>DMC RAUCH IS STRONG LAG 355C</t>
  </si>
  <si>
    <t>KILTER BOUNTII STOUT 473C</t>
  </si>
  <si>
    <t>LA MARCA PROSECCO ROSE DOC</t>
  </si>
  <si>
    <t>LL HAND OF GLORY GOSE 473C</t>
  </si>
  <si>
    <t>NUTRL JUICD FR PNCH 6/355C</t>
  </si>
  <si>
    <t>PALM BAY SPK BAN STRAW 6/355C</t>
  </si>
  <si>
    <t>TRAPLINE_BREWING</t>
  </si>
  <si>
    <t>FOC - Packaging</t>
  </si>
  <si>
    <t>Tier 1-3 &amp; 85</t>
  </si>
  <si>
    <t>Tier 1-3 &amp; 39</t>
  </si>
  <si>
    <t>ColdZone Billboard</t>
  </si>
  <si>
    <t>AIR MILES (Month Long BAM Required)</t>
  </si>
  <si>
    <t>Coldzone_Billboard</t>
  </si>
  <si>
    <t>AGAVERO ORIG TEQUILA LIQ</t>
  </si>
  <si>
    <t>BERINGER NAPA VALLEY CAB</t>
  </si>
  <si>
    <t>OSTER BERN BAD RSL BRN QMP</t>
  </si>
  <si>
    <t>MOLSON EXEL .5 ALC 6/355C</t>
  </si>
  <si>
    <t>KINKY PINK LIQUOR</t>
  </si>
  <si>
    <t>MENAGE A TROIS CAB SAUVIGNON</t>
  </si>
  <si>
    <t>TWISTED TEA HARD ICED 5L BIB</t>
  </si>
  <si>
    <t>BOTTEGA GOLD PROSECCO</t>
  </si>
  <si>
    <t>SLEEMAN CLEAR 2.0 15/355 C</t>
  </si>
  <si>
    <t>INNIS&amp;GUNN MANGO IPA 500C</t>
  </si>
  <si>
    <t>WBW PILS 473C</t>
  </si>
  <si>
    <t>EL VALIENTE ORGANIC TEMPRANILO</t>
  </si>
  <si>
    <t>SIGNAL HILL WH ADD ON X6</t>
  </si>
  <si>
    <t>INEDIT DAMM WHEAT BEER 750B</t>
  </si>
  <si>
    <t>WBW PILS 8/473C</t>
  </si>
  <si>
    <t>WBW PILS 4/473C</t>
  </si>
  <si>
    <t>BREAD &amp; BUTTER CAB SAUV</t>
  </si>
  <si>
    <t>LEGENDARY LEMON RADLER 473C</t>
  </si>
  <si>
    <t>GTG CREAMSICLE ALE 473C</t>
  </si>
  <si>
    <t>LA SHOPPE CADDY PALE ALE 473C</t>
  </si>
  <si>
    <t>1924 BOURBON BARREL AGED CAB</t>
  </si>
  <si>
    <t>MH STRAW LEMONADE RADLER6/355C</t>
  </si>
  <si>
    <t>HENDRICK'S ORBIUM GIN</t>
  </si>
  <si>
    <t>BISON PREMIUM VOD SP ED</t>
  </si>
  <si>
    <t>BOTTEGA NERO DARK CHOC LIQ</t>
  </si>
  <si>
    <t>GTG WALTER MALONE 473C</t>
  </si>
  <si>
    <t>DISARONNO VELVET CREAM LIQ</t>
  </si>
  <si>
    <t>LA SHOPPE SOCK HOP KVIEK IPA</t>
  </si>
  <si>
    <t>GRAY WHALE GIN</t>
  </si>
  <si>
    <t>LLBH KISMET SAIS/PPRL ALE 473C</t>
  </si>
  <si>
    <t>LLBH MAJIK SAISON/CONC ALE473C</t>
  </si>
  <si>
    <t>BUD LIGHT STRAW SELTZ 6/355C</t>
  </si>
  <si>
    <t>BUD LIGHT BLKCHRY SELTZ 6/355C</t>
  </si>
  <si>
    <t>BUD LIGHT MANGO SELTZ 6/355C</t>
  </si>
  <si>
    <t>BUD LIGHT MXPK SELTZ 12/355C</t>
  </si>
  <si>
    <t>FARMERY DELUXE SAMP PK 15/355C</t>
  </si>
  <si>
    <t>FARMERY CELEBRATION PK 15/355C</t>
  </si>
  <si>
    <t>FARMERY PINK LEMONALE T15/355C</t>
  </si>
  <si>
    <t>CLAM &amp; SPICE VAR PK 15/355C</t>
  </si>
  <si>
    <t>FARMERY PINK LEMONALE 15/355C</t>
  </si>
  <si>
    <t>OHMS PALE ALE 473C</t>
  </si>
  <si>
    <t>LA SHOPPE NIGHT OWL ST 473C</t>
  </si>
  <si>
    <t>LBJ HEFEWEIZEN ALE 473C</t>
  </si>
  <si>
    <t>BWB BLUE HILLS BLBRY ALE 473C</t>
  </si>
  <si>
    <t>MS ORGANIC PILS 473C</t>
  </si>
  <si>
    <t>MS ORIGINAL ORGANIC LAG15/355C</t>
  </si>
  <si>
    <t>COORS SLICE GRAPEFRUIT 12/355C</t>
  </si>
  <si>
    <t>TWISTED TEA ORIG 24/355C</t>
  </si>
  <si>
    <t>TWISTED TEA PTY PK 24/355C</t>
  </si>
  <si>
    <t>DEWAR'S ILEGAL SMOOTH BL SC</t>
  </si>
  <si>
    <t>ANGRY ORCHARD PCH MNGO 4/473C</t>
  </si>
  <si>
    <t>BELGIAN MOON SHARE PK 12/355C</t>
  </si>
  <si>
    <t>LE BONHEUR CHARDONNAY</t>
  </si>
  <si>
    <t>SP AT EASE HAZY IPA 473C</t>
  </si>
  <si>
    <t>GYPSY FUNK ALE 500B</t>
  </si>
  <si>
    <t>PESSIMIST RED BLEND</t>
  </si>
  <si>
    <t>STERLING VINT COLL ROSE</t>
  </si>
  <si>
    <t>ERATH PINOT NOIR</t>
  </si>
  <si>
    <t>COORS MANGO SELTZER 6/355C</t>
  </si>
  <si>
    <t>COORS BL CHERRY SELTZER 6/355C</t>
  </si>
  <si>
    <t>FRAMBOISE ROSE GOSE 355C</t>
  </si>
  <si>
    <t>TROPICAL HAZY SOUR ALE 355C</t>
  </si>
  <si>
    <t>TCB BRL AGED COCONUT ST 750B</t>
  </si>
  <si>
    <t>TCB BRL AGED MAIBOCK 750B</t>
  </si>
  <si>
    <t>THREE FINGER JACK CAB</t>
  </si>
  <si>
    <t>TCB HORSESHOE HEFE 473C</t>
  </si>
  <si>
    <t>MER SOLEIL PINOT NOIR RESERVE</t>
  </si>
  <si>
    <t>HOMMAGE BIO FRAMB ALE 750B</t>
  </si>
  <si>
    <t>OUDE KRIEK ALE 375B</t>
  </si>
  <si>
    <t>OUDE GEUZE GOLDEN BL ALE 375B</t>
  </si>
  <si>
    <t>OUDE GEUZE ALE 375B</t>
  </si>
  <si>
    <t>ARMAND &amp; GASTON+HONEY ALE375B</t>
  </si>
  <si>
    <t>DOVETAIL HELLES ALE 473C</t>
  </si>
  <si>
    <t>DOVETAIL HEFEWEIZEN ALE 473C</t>
  </si>
  <si>
    <t>MS HAZY ORGANIC IPA 473C</t>
  </si>
  <si>
    <t>KILTER SPIES IPA 473C</t>
  </si>
  <si>
    <t>KILTER WHIRLPOOL ALE 473C</t>
  </si>
  <si>
    <t>DON DAVID RES CAB SAUVIG</t>
  </si>
  <si>
    <t>14 HANDS ROSE</t>
  </si>
  <si>
    <t>SAMMY'S BEACHBAR PLATINUM RUM</t>
  </si>
  <si>
    <t>MEIOMI CABERNET SAUVIGNON</t>
  </si>
  <si>
    <t>GREEN APPLE SOUR ALE 355C</t>
  </si>
  <si>
    <t>ODINS QUEST ALE 355C</t>
  </si>
  <si>
    <t>PHANTOM WHITESPACE IPA 473C</t>
  </si>
  <si>
    <t>R MONDAVI P S RUM B AGED MERL</t>
  </si>
  <si>
    <t>MARGARITA MACHINE PK 12/355C</t>
  </si>
  <si>
    <t>DIRTY BLONDE ALE 473C</t>
  </si>
  <si>
    <t>WATERMELON BLONDE ALE 473C</t>
  </si>
  <si>
    <t>NONSUCH IRISH RED ALE 473C</t>
  </si>
  <si>
    <t>BOMBAY BRAMBLE GIN</t>
  </si>
  <si>
    <t>TEREMANA SB BLANCO TEQUILA</t>
  </si>
  <si>
    <t>TEREMANA SB REPOSADO TEQUILA</t>
  </si>
  <si>
    <t>HOESCHEN'S 11 DBL IPA 473C</t>
  </si>
  <si>
    <t>WEIHENSTEPHAN DUNKEL ALE 500B</t>
  </si>
  <si>
    <t>COORS SLICE GRAPEFRUIT 473C</t>
  </si>
  <si>
    <t>TRIPLE BOGEY HARD SELTZ 473C</t>
  </si>
  <si>
    <t>MS ORIG ORGANIC LAG 473C</t>
  </si>
  <si>
    <t>WEIHENSTEPHAN HEFEWEIS ALE500B</t>
  </si>
  <si>
    <t>WEIHENSTEPHAN VITUS ALE 500B</t>
  </si>
  <si>
    <t>COCONUT PORTER PARAD 473C</t>
  </si>
  <si>
    <t>PAM GRAPEFRUIT MS IPA 473C</t>
  </si>
  <si>
    <t>RAZZBERRY PORTER 473C</t>
  </si>
  <si>
    <t>SPACE CADET IPA 473C</t>
  </si>
  <si>
    <t>HOLY GOSE ALE 355C</t>
  </si>
  <si>
    <t>WHITE IPA 473C</t>
  </si>
  <si>
    <t>JOSE CUERVO GOLDEN MARG 750B</t>
  </si>
  <si>
    <t>SAINT JAMES RA ARGICOLE RUM</t>
  </si>
  <si>
    <t>STAMBECCO MAR CH AMARO LIQ</t>
  </si>
  <si>
    <t>ESPRESSO STAR BEAST ALE 355C</t>
  </si>
  <si>
    <t>BAZOOKA NUKES DBL IPA 473C</t>
  </si>
  <si>
    <t>DISTRICT HAZY IPA 473C</t>
  </si>
  <si>
    <t>MS WTRMLN WHEAT 473C</t>
  </si>
  <si>
    <t>MS HOP&amp;CONF VOL3 IPA 473C</t>
  </si>
  <si>
    <t>SNEAKY PEACH PALE ALE 473C</t>
  </si>
  <si>
    <t>SIGNAL HILL WH ADD ON X3</t>
  </si>
  <si>
    <t>ARVENSIS GIN PHILLY SOUR 473C</t>
  </si>
  <si>
    <t>GLEN LAGER 473C</t>
  </si>
  <si>
    <t>GIB PEACH SOUR 473C</t>
  </si>
  <si>
    <t>GIB PEACH SOUR 6/355C</t>
  </si>
  <si>
    <t>GIB CALIFORNIA CMN LAG 6/355C</t>
  </si>
  <si>
    <t>GIB CALIFORNIA CMN LAG 473C</t>
  </si>
  <si>
    <t>GIB BREWERS CHOICE 12/355C</t>
  </si>
  <si>
    <t>KILTER ACAII ALE 473C</t>
  </si>
  <si>
    <t>QV MARGARITA CERVEZA LAG 473C</t>
  </si>
  <si>
    <t>FG BL CHERRY SELTZER 473C</t>
  </si>
  <si>
    <t>FG LIME SELTZER 473C</t>
  </si>
  <si>
    <t>FG PSSN PEACH &amp; GUAVA RAD 473C</t>
  </si>
  <si>
    <t>FG RADLER MIX PK 12/355C</t>
  </si>
  <si>
    <t>FARMERY LT WHTSHLL PK 15/355C</t>
  </si>
  <si>
    <t>CRACKED CANOE LIGHT LAG15/355C</t>
  </si>
  <si>
    <t>MH SHKR CUC LIME MOJITO 6/355C</t>
  </si>
  <si>
    <t>MH DRAGON FRUIT RADLER 6/355C</t>
  </si>
  <si>
    <t>TWISTED TEA MANGO 6/355C</t>
  </si>
  <si>
    <t>AGAVERO ORANGE TEQUILA LIQUEUR</t>
  </si>
  <si>
    <t>TRULY LEMONADE MIX PK 24/355C</t>
  </si>
  <si>
    <t>BANGARANG P LMND SLTZ 473C</t>
  </si>
  <si>
    <t>OT GHOST RUN RASP IPA 473C</t>
  </si>
  <si>
    <t>TOOL SHED BELGIAN DIP ALE</t>
  </si>
  <si>
    <t>TOOL SHED PRAIRIE PRD ALE473C</t>
  </si>
  <si>
    <t>TOOL SHED TB MIX PK 4/473C</t>
  </si>
  <si>
    <t>TS PRAIRIE BERRY ALE 473C</t>
  </si>
  <si>
    <t>19 CRIMES BLANC DE BLANC SPKL</t>
  </si>
  <si>
    <t>FARMERY SELECT PACK 15/473C</t>
  </si>
  <si>
    <t>TCB OLD BREW COFFEE ST 355C</t>
  </si>
  <si>
    <t>TORQUE RAMSEY MAIBOCK LAG 473C</t>
  </si>
  <si>
    <t>SA BLUE NOTE SESSION ALE 473C</t>
  </si>
  <si>
    <t>MODELLO PROSECCO ROSADO BRUT</t>
  </si>
  <si>
    <t>SA REDHANDED BRRL COND ALE500B</t>
  </si>
  <si>
    <t>GANCIA PROSECCO ROSE DOC</t>
  </si>
  <si>
    <t>C HEIDSIECK ROSE RES CHAMP</t>
  </si>
  <si>
    <t>RED SCHOONER VOYAGE 9 MALBEC</t>
  </si>
  <si>
    <t>IL VINO DEI POETI PROS RS DOC</t>
  </si>
  <si>
    <t>MIONETTO PROSECCO ROSE DOC</t>
  </si>
  <si>
    <t>KILTER SANG NOIR ALE 473C</t>
  </si>
  <si>
    <t>KILTER THROWBACK WC IPA 473C</t>
  </si>
  <si>
    <t>EL LIMERO GINGER LIME LAG 473C</t>
  </si>
  <si>
    <t>KRONENBOURG 1664 LAG 4/500C</t>
  </si>
  <si>
    <t>KRONENBOURG 1664 BLANC 12/330B</t>
  </si>
  <si>
    <t>CARLSBERG PILSNER 12/330C</t>
  </si>
  <si>
    <t>CARLSBERG PILSNER 4/500C</t>
  </si>
  <si>
    <t>HAZY STATE DDH IPA 473C</t>
  </si>
  <si>
    <t>IPA NO 16 473C</t>
  </si>
  <si>
    <t>JAMUP BYSNBLKBRYDH SR ALE 473C</t>
  </si>
  <si>
    <t>MT BOUCHERIE SUMMIT VQA</t>
  </si>
  <si>
    <t>SMOOTHIE SOUR ALE 473C</t>
  </si>
  <si>
    <t>CHERRY ON CIDER 355C</t>
  </si>
  <si>
    <t>FEELIN' FINE APPLE CIDER 355C</t>
  </si>
  <si>
    <t>ENJOY VARIETY 4PK CID 4/355C</t>
  </si>
  <si>
    <t>HEELCH O HOPS DBL IPA 355C</t>
  </si>
  <si>
    <t>DAY DREAMIN PSSNFRT SOUR 473C</t>
  </si>
  <si>
    <t>SET IN STONE DRY STOUT 473C</t>
  </si>
  <si>
    <t>NO BOATS SUNDAY CRANCIDER 473C</t>
  </si>
  <si>
    <t>BOTTEGA PISTACCHIO CR LIQ</t>
  </si>
  <si>
    <t>SMOOTH JAZZ NLSN PALE ALE473C</t>
  </si>
  <si>
    <t>NO BOATS SUNDAY APPL CID 473C</t>
  </si>
  <si>
    <t>FG SELTZER MIX PK 6/473C</t>
  </si>
  <si>
    <t>LAUGH TRACK PALE ALE 473C</t>
  </si>
  <si>
    <t>BOTTEGA RASPBERRY CR LIQ</t>
  </si>
  <si>
    <t>OCCULT CLASSIC DARK LAG 473C</t>
  </si>
  <si>
    <t>JACKALOPE KVEIK IPA 473C</t>
  </si>
  <si>
    <t>THREE MONKS BELG TRPL ALE473C</t>
  </si>
  <si>
    <t>LANDSHARK PREMIUM LAG 15/355C</t>
  </si>
  <si>
    <t>SAM ADAMS WKD ESY LAG 473C</t>
  </si>
  <si>
    <t>SAM ADAMS WKD ESY LAG 6/355C</t>
  </si>
  <si>
    <t>MISFIT MANGO PSSN IPA 473C</t>
  </si>
  <si>
    <t>DUFF'S DITCH ALE 473C</t>
  </si>
  <si>
    <t>KILTER SUPER JUICII DBLIPA473C</t>
  </si>
  <si>
    <t>UNDURRAGA ALIWEN ORGANIC CAB</t>
  </si>
  <si>
    <t>GATO NEGRO ROSE CASK</t>
  </si>
  <si>
    <t>ANAKENA BIRDMAN CABERNET SAUV</t>
  </si>
  <si>
    <t>ANAKENA BIRDMAN SABL</t>
  </si>
  <si>
    <t>1969 CAB SAUV/MERLOT CASK</t>
  </si>
  <si>
    <t>CIGAR BOX PINOT NOIR</t>
  </si>
  <si>
    <t>QU CHARDONNAY</t>
  </si>
  <si>
    <t>QU CABERNET SAUVIGNON</t>
  </si>
  <si>
    <t>BH TAPROOM WINE SELTZER 473C</t>
  </si>
  <si>
    <t>BH TAPROOM WINE SELTZER 355C</t>
  </si>
  <si>
    <t>LL PIQ PET ACADIA BL SLTZ 355C</t>
  </si>
  <si>
    <t>MIKE'S HARD PCH FUZZ 473C</t>
  </si>
  <si>
    <t>CONO SUR BICICLETA CAB SAUV</t>
  </si>
  <si>
    <t>CIROC VODKA</t>
  </si>
  <si>
    <t>ANDREW_PELLER_IMPORTS_AGENCY</t>
  </si>
  <si>
    <t>BIG_ROCK_BREWERY</t>
  </si>
  <si>
    <t>LIQUEFIED_IMPORTS</t>
  </si>
  <si>
    <t>AMPHORA_IMPORTS_LTD</t>
  </si>
  <si>
    <t>AZ_AG_FONTODI__DI_GIOVANNI</t>
  </si>
  <si>
    <t>CHARTREUSE_DIFFUSION_SA</t>
  </si>
  <si>
    <t>DOUG_REICHEL_WINE_MARKETING_INC</t>
  </si>
  <si>
    <t>FORT_GARRY_BREWING_COMPANY_LTD</t>
  </si>
  <si>
    <t>GRANVILLE_ISLAND_BREWING_CO</t>
  </si>
  <si>
    <t>GREAT_WESTERN_BREWING_CO_LTD</t>
  </si>
  <si>
    <t>MAGNUM_CONSULTANTS_LTD</t>
  </si>
  <si>
    <t>NV_WEYNANTS_IMEX</t>
  </si>
  <si>
    <t>PHILIPPE_DANDURAND_WINES_LTD</t>
  </si>
  <si>
    <t>RIGBY_ORCHARDS_LTD</t>
  </si>
  <si>
    <t>SLEEMAN_BREWERIES_LTD</t>
  </si>
  <si>
    <t>STEAM_WHISTLE_BREWING_INC</t>
  </si>
  <si>
    <t>THE_BACCHUS_GROUP_INC</t>
  </si>
  <si>
    <t>TRIALTO_WINE_GROUP_LTD</t>
  </si>
  <si>
    <t>CHARTON_HOBBS_INC</t>
  </si>
  <si>
    <t>DRINKS_INCCOM</t>
  </si>
  <si>
    <t>CHRISTOPHER_STEWART_WINE_AND_SPIRITS_INC</t>
  </si>
  <si>
    <t>E_AND_J_GALLO_WINERY_CANADA_LTD</t>
  </si>
  <si>
    <t>HENRIQUES_AND_HENRIQUES___VINHOS_SA</t>
  </si>
  <si>
    <t>HERITAGE_SPIRITS_AND_WINES_LTD</t>
  </si>
  <si>
    <t>L_DANGLADE_AND_FILS_AND_CIE</t>
  </si>
  <si>
    <t>VINTAGE_AND_FINE_WINE_INTERNATIONAL_LTD</t>
  </si>
  <si>
    <t>WETT_SALES_AND_DISTRIBUTION_INC</t>
  </si>
  <si>
    <t>SOUTHERN_GLAZERS_WINE_AND_SPIRITS</t>
  </si>
  <si>
    <t>Coldzone_Billboard - 27 Stores</t>
  </si>
  <si>
    <t>BUSCH LAGER 6/355 C</t>
  </si>
  <si>
    <t>PELLER FAM SER CAB/MERL VQA</t>
  </si>
  <si>
    <t>KOKANEE LAGER 18/355 C</t>
  </si>
  <si>
    <t>PELLER FAM RES SABL VQA</t>
  </si>
  <si>
    <t>VINA LAGUNA MALVAZIJA</t>
  </si>
  <si>
    <t>VINA LAGUNA TERRA ROSSA</t>
  </si>
  <si>
    <t>TCB PORTAGER PILSNER 355B</t>
  </si>
  <si>
    <t>TCB ARROW IPA 355B</t>
  </si>
  <si>
    <t>DISTRICT LEM/GING RADLER 473C</t>
  </si>
  <si>
    <t>TCB LAMP LIGHTER AMBER ALE355B</t>
  </si>
  <si>
    <t>ROLLING ROCK 24/355C</t>
  </si>
  <si>
    <t>EL PASO DEL LAZO ROSE IGP</t>
  </si>
  <si>
    <t>LUCKY EXTRA 15/355C</t>
  </si>
  <si>
    <t>TWISTED SHOTZ CHOC. BOX 8/30ML</t>
  </si>
  <si>
    <t>CAMPO VIEJO ROSE CRISP</t>
  </si>
  <si>
    <t>TRIVENTO RES CAB SAUVIGNON</t>
  </si>
  <si>
    <t>TCB LAMP LIGHTER ALE 8/355C</t>
  </si>
  <si>
    <t>TCB ARROW IPA 8/355C TCB</t>
  </si>
  <si>
    <t>TCB PORTAGER PILSNER 8/355C</t>
  </si>
  <si>
    <t>LA MASCOTA CABERNET FRANC</t>
  </si>
  <si>
    <t>MS LAGER LANE MIX PK 12/355C</t>
  </si>
  <si>
    <t>TRULY HARD BLK CHERRY 473C</t>
  </si>
  <si>
    <t>LOLA PINOT GRIGIO VQA</t>
  </si>
  <si>
    <t>SOMERSBY WATERMELON CIDER 473C</t>
  </si>
  <si>
    <t>SP TRAIL HOP IPA473C</t>
  </si>
  <si>
    <t>SHRUG DOC WS VOD PEACH 473C</t>
  </si>
  <si>
    <t>MACALLAN 12YO SHERRY OAK SM SC</t>
  </si>
  <si>
    <t>BURDOCK LEES SAISON 375B</t>
  </si>
  <si>
    <t>FAMILY TREE BOOTLEGGER BACOVQA</t>
  </si>
  <si>
    <t>FOURTH DIMENSION RED BLEND VQA</t>
  </si>
  <si>
    <t>BIGGER BOAT ALE 473C</t>
  </si>
  <si>
    <t>PINEAPPLE FARM HAZY IPA 473C</t>
  </si>
  <si>
    <t>NO WORRIES WEST COAST IPA 473C</t>
  </si>
  <si>
    <t>TIME LOOP SESSION IPA 473C</t>
  </si>
  <si>
    <t>ORIGAMI UNICORN FRUIT IPA 473C</t>
  </si>
  <si>
    <t>BISON PREMIUM VODKA HEMP</t>
  </si>
  <si>
    <t>GNB HAZY PALE ALE SERIES 473C</t>
  </si>
  <si>
    <t>DIPLOMATICO RESERVA RUM ADD ON</t>
  </si>
  <si>
    <t>JAM UP PSSNFRT PEACH ALE 473C</t>
  </si>
  <si>
    <t>BURDOCK FM 3000 ALE 375B</t>
  </si>
  <si>
    <t>BAILEYS APPLE PIE IRISH CR LIQ</t>
  </si>
  <si>
    <t>D'ONT POKE BEAR BACO/CAB CASK</t>
  </si>
  <si>
    <t>99 BANANAS LIQUEUR</t>
  </si>
  <si>
    <t>BPEAK GUAVA MORPH GOSE 473C</t>
  </si>
  <si>
    <t>SP PSSN FRT CRUSH SOUR 473C</t>
  </si>
  <si>
    <t>SAINTLY ROSE VQA</t>
  </si>
  <si>
    <t>GOOD NATURED FRESH WHITE VQA</t>
  </si>
  <si>
    <t>DELIRIUM ARGENTUM ALE 330B</t>
  </si>
  <si>
    <t>NOTHIN BUT HOPS VOL 3 ALE 473C</t>
  </si>
  <si>
    <t>BACARDI SPICED HOCKEY MULE KIT</t>
  </si>
  <si>
    <t>SMIRNOFF ICE PINK LMNDE6/355C</t>
  </si>
  <si>
    <t>DISTRICT SUMMER MIXER12/355C</t>
  </si>
  <si>
    <t>GTG SKULLS LAGER 473C</t>
  </si>
  <si>
    <t>SANDHILL ROSE VQA</t>
  </si>
  <si>
    <t>RASPBERRY DRY HOPPED SOUR 355C</t>
  </si>
  <si>
    <t>SHAKER SUNRISE CHRY MIM6/355C</t>
  </si>
  <si>
    <t>VB HIGH&amp;LONESOME ALE 473C</t>
  </si>
  <si>
    <t>GOOD NATURED RED BLEND VQA</t>
  </si>
  <si>
    <t>SUMMER CRUSH VP 12/355C</t>
  </si>
  <si>
    <t>SOFA SOURS STRAW GUAVA 473C</t>
  </si>
  <si>
    <t>SOFA SOURS PINEAPPLE 473C</t>
  </si>
  <si>
    <t>LOLA SPARKLING ROSE VQA</t>
  </si>
  <si>
    <t>GP BEAVERTAIL RASP ALE 473C</t>
  </si>
  <si>
    <t>GRUMPY BEAR HON WHEAT ALE 473C</t>
  </si>
  <si>
    <t>POWDER HOUND BLONDE ALE 473C</t>
  </si>
  <si>
    <t>RUTTING ELK RED ALE 473C</t>
  </si>
  <si>
    <t>ROOMIES BLONDE COFFEE GOSE 473</t>
  </si>
  <si>
    <t>PEACH CRUISER IPA 473C</t>
  </si>
  <si>
    <t>IDIOT IPA 473C</t>
  </si>
  <si>
    <t>HAZE ON THE HORIZON ALE 473C</t>
  </si>
  <si>
    <t>CORE VALUES WESTCOAST IPA 473C</t>
  </si>
  <si>
    <t>GTG BAT COUNTRY IPA 473C</t>
  </si>
  <si>
    <t>TCB COUNTYSOUR APR ALE8/355C</t>
  </si>
  <si>
    <t>TCB HAZY PALE ALE 8/355C</t>
  </si>
  <si>
    <t>TCB DOCKSIDE SUMMER IPA 8/355C</t>
  </si>
  <si>
    <t>GUAVA GOSE ALE 355C</t>
  </si>
  <si>
    <t>DIABOLICA WHITE VQA</t>
  </si>
  <si>
    <t>DIABOLICA RED VQA</t>
  </si>
  <si>
    <t>VB RAWR TGR TGR MLKSHK IPA473C</t>
  </si>
  <si>
    <t>BULLDOG AMBER ALE 473C</t>
  </si>
  <si>
    <t>SOU'WESTER IPA 473C</t>
  </si>
  <si>
    <t>BR LEOS PATIO PARTY LAG 4/473C</t>
  </si>
  <si>
    <t>GRANDMAS BOY WILD ALE 500B</t>
  </si>
  <si>
    <t>GNB PREMIUM PALE LAGER 473C</t>
  </si>
  <si>
    <t>HOP VALLEY BUBBLE STASH 6/355C</t>
  </si>
  <si>
    <t>STRAWBERRY CLMN KTL SR ALE473C</t>
  </si>
  <si>
    <t>MORAINE CLIFFHANGER RED VQA</t>
  </si>
  <si>
    <t>MORAINE CLIFFHANGER WHITE VQA</t>
  </si>
  <si>
    <t>MORAINE PINOT NOIR VQA</t>
  </si>
  <si>
    <t>KILTER VINTAGE PILSNER 473C</t>
  </si>
  <si>
    <t>RESUSE</t>
  </si>
  <si>
    <t>MAISON NO 9 ROSE</t>
  </si>
  <si>
    <t>VESSEL BEER RUMBLE CRUMBLE473C</t>
  </si>
  <si>
    <t>GRAND MARNIER GIFT PACK</t>
  </si>
  <si>
    <t>SOMERSBY PEAR CIDER 473C</t>
  </si>
  <si>
    <t>SOMERSBY APPLE CIDER 4/473C</t>
  </si>
  <si>
    <t>JUBILEE FRUITED SOUR ALE 473C</t>
  </si>
  <si>
    <t>CROWN ROYAL DELUXE WH ADD ON</t>
  </si>
  <si>
    <t>BURDOCK APA 355C</t>
  </si>
  <si>
    <t>BURDOCK NULA ALE 355C</t>
  </si>
  <si>
    <t>FAMILY TREE GOAT LADY CHARDVQA</t>
  </si>
  <si>
    <t>CAROLANS IRISH CREAM GIFT PACK</t>
  </si>
  <si>
    <t>VILLAMONT NUITS ST GEORGES RED</t>
  </si>
  <si>
    <t>SMIRNOFF ICE PINK LMNDE 473C</t>
  </si>
  <si>
    <t>HANDSOME LAD PIG N HAT ALE473C</t>
  </si>
  <si>
    <t>ROBLE OAK FERMENT WITBIER 473C</t>
  </si>
  <si>
    <t>MONGOZO BANANA ALE 330B</t>
  </si>
  <si>
    <t>MONGOZO COCONUT ALE 330B</t>
  </si>
  <si>
    <t>TAYLOR FLADGATE HC RESTAWNPORT</t>
  </si>
  <si>
    <t>SOMERSBY BLK BERRY CID 4/473C</t>
  </si>
  <si>
    <t>SOMERSBY HOPSNAPPLE CID473C</t>
  </si>
  <si>
    <t>DISTRICT HAZY PALE ALE 473C</t>
  </si>
  <si>
    <t>TRAG HIP LAKE FEVER LAG 473C</t>
  </si>
  <si>
    <t>TINY DANCER HAPPY BELGIAN 473C</t>
  </si>
  <si>
    <t>ASSAMICA AMARO BRRL AGD SR375B</t>
  </si>
  <si>
    <t>BURDOCK VERMONT BLD ALE355C</t>
  </si>
  <si>
    <t>BURDOCK PILSNER 355C</t>
  </si>
  <si>
    <t>JOSH CELLARS PINO GRIGIO</t>
  </si>
  <si>
    <t>DELIRIUM BARREL AGED ALE 750B</t>
  </si>
  <si>
    <t>MONGOZO MANGO ALE 330B</t>
  </si>
  <si>
    <t>GRAY MONK MERLOT VQA</t>
  </si>
  <si>
    <t>SMIRNOFF ICE LIFEPTY12/355C</t>
  </si>
  <si>
    <t>LOW LIFE PEACH KISS KISS 473C</t>
  </si>
  <si>
    <t>EARL GREY WHEAT ALE 473C</t>
  </si>
  <si>
    <t>POMEGR&amp;GRPFRT SOUR 473C</t>
  </si>
  <si>
    <t>TCB BROWN ALE W CHERRIES 473C</t>
  </si>
  <si>
    <t>CASISANO ROSSO DI MONTALCINO</t>
  </si>
  <si>
    <t>B IO BPUNTOIO BIANCO CASK ORG</t>
  </si>
  <si>
    <t>624 BEVCO CLEARWATER LAG6/355C</t>
  </si>
  <si>
    <t>SOOKRAM'S MOS COSMOS ALE 473C</t>
  </si>
  <si>
    <t>SOOKRAM'S SMR LV MEX LAG 473C</t>
  </si>
  <si>
    <t>BLUEBERRY CHOC SOUR 473C</t>
  </si>
  <si>
    <t>KLEINE ZALZE VNYD SEL PINOTAGE</t>
  </si>
  <si>
    <t>KL ZALZE CS CAB/SHZ/SANG FTC</t>
  </si>
  <si>
    <t>KL ZALZE CS CBL/CHA/SB/VIO FTC</t>
  </si>
  <si>
    <t>LOOK ON THE BRIGHT CIDER 355C</t>
  </si>
  <si>
    <t>BURDOCK RASBU 355C</t>
  </si>
  <si>
    <t>NIFTY PCH ROSE SELTZ 355C</t>
  </si>
  <si>
    <t>TCB DOMINION ALE 650B</t>
  </si>
  <si>
    <t>DEAD MAN'S SWITCH NE IPA 473C</t>
  </si>
  <si>
    <t>TCB WEST COAST IPA 473C</t>
  </si>
  <si>
    <t>TCB KOLSCH 473C</t>
  </si>
  <si>
    <t>KL ZALZE CS SHZ/CAB FTC</t>
  </si>
  <si>
    <t>MAI TAI SOUR 473C</t>
  </si>
  <si>
    <t>CAYMUS VNYD NAPA CAB SAUV 2019</t>
  </si>
  <si>
    <t>GRAN PASSIONE ROSATO IGT</t>
  </si>
  <si>
    <t>NO WAY JOSE ROSE GOSE 473C</t>
  </si>
  <si>
    <t>GANCIA PINOT GRIGIO DOC</t>
  </si>
  <si>
    <t>SKREWBALL PB WHISKEY</t>
  </si>
  <si>
    <t>CORSAIR TRPL SMK AMER SM WH</t>
  </si>
  <si>
    <t>GANCIA CHIANTI DOCG</t>
  </si>
  <si>
    <t>BUBBLE BREAKER LAGER 473C</t>
  </si>
  <si>
    <t>I LOVE YOU SAISON BRETT 473C</t>
  </si>
  <si>
    <t>TCB U PICKER RASPBERRY ALE473C</t>
  </si>
  <si>
    <t>CUKE L'IL NUMBER 473C</t>
  </si>
  <si>
    <t>BOOKSTORE QUICKFIX COFFALE473C</t>
  </si>
  <si>
    <t>CRISTAL BRUT CHAMPAGNE 2012</t>
  </si>
  <si>
    <t>SPILL THE TEA SOUR 473C</t>
  </si>
  <si>
    <t>HUMBUG DARK SOUR 473C</t>
  </si>
  <si>
    <t>DON MELCHOR CAB SAUVIGNON 2018</t>
  </si>
  <si>
    <t>APPELLATION_WINE_MARKETING</t>
  </si>
  <si>
    <r>
      <t xml:space="preserve">Partner </t>
    </r>
    <r>
      <rPr>
        <b/>
        <sz val="12"/>
        <color rgb="FFFF0000"/>
        <rFont val="Calibri"/>
        <family val="2"/>
      </rPr>
      <t>*</t>
    </r>
    <r>
      <rPr>
        <b/>
        <sz val="12"/>
        <color theme="1"/>
        <rFont val="Calibri"/>
        <family val="2"/>
      </rPr>
      <t>:</t>
    </r>
  </si>
  <si>
    <t>Agent Name</t>
  </si>
  <si>
    <t>CORBY SPIRIT AND WINE LIMITED</t>
  </si>
  <si>
    <t>CHARTON-HOBBS INC.</t>
  </si>
  <si>
    <t>DIAGEO CANADA INC.</t>
  </si>
  <si>
    <t>AUTHENTIC WINE &amp; SPIRITS MERCHANTS</t>
  </si>
  <si>
    <t>SOUTHERN GLAZER'S WINE &amp; SPIRITS</t>
  </si>
  <si>
    <t>BEAM SUNTORY</t>
  </si>
  <si>
    <t>BACARDI CANADA INC.</t>
  </si>
  <si>
    <t>PETER MIELZYNSKI AGENCIES CANADA LTD</t>
  </si>
  <si>
    <t>FORTY CREEK DISTILLERY</t>
  </si>
  <si>
    <t>CULIN IMPORTERS</t>
  </si>
  <si>
    <t>CHARTREUSE DIFFUSION S.A.</t>
  </si>
  <si>
    <t>MARK ANTHONY WINE &amp; SPIRITS</t>
  </si>
  <si>
    <t>PROXIMO SPIRITS CANADA INC</t>
  </si>
  <si>
    <t>MCCLELLAND PREMIUM IMPORTS</t>
  </si>
  <si>
    <t>PEACOCK &amp; MARTIN</t>
  </si>
  <si>
    <t>CELLAR STOCK IMPORTERS INC</t>
  </si>
  <si>
    <t>PRESTIGE BEVERAGE GROUP CANADA</t>
  </si>
  <si>
    <t>ARMAGNAC SAMALENS</t>
  </si>
  <si>
    <t>E &amp; J GALLO WINERY CANADA LTD.</t>
  </si>
  <si>
    <t>AQUA VITAE</t>
  </si>
  <si>
    <t>UNIVINS AND SPIRITS CANADA INC</t>
  </si>
  <si>
    <t>TRAJECTORY BEVERAGE PARTNERS</t>
  </si>
  <si>
    <t>ANDREW PELLER LIMITED</t>
  </si>
  <si>
    <t>TIMELY LIBATIONS</t>
  </si>
  <si>
    <t>ARTERRA CANADA</t>
  </si>
  <si>
    <t>THE BACCHUS GROUP INC.</t>
  </si>
  <si>
    <t>TRIALTO WINE GROUP LTD.</t>
  </si>
  <si>
    <t>ANDREW PELLER IMPORTS AGENCY</t>
  </si>
  <si>
    <t>SET THE BAR SALES &amp; DISTRIBUTION LTD</t>
  </si>
  <si>
    <t>AMPHORA IMPORTS LTD.</t>
  </si>
  <si>
    <t>PHILIPPE DANDURAND WINES LTD.</t>
  </si>
  <si>
    <t>STERLING BEVERAGES</t>
  </si>
  <si>
    <t>PACIFIC WINE AND SPIRITS</t>
  </si>
  <si>
    <t>RENAISSANCE WINE MERCHANTS</t>
  </si>
  <si>
    <t>SELECT WINE MERCHANTS</t>
  </si>
  <si>
    <t>BREAKTHRU BEVERAGE CANADA</t>
  </si>
  <si>
    <t>INTERNATIONAL CELLARS</t>
  </si>
  <si>
    <t>MAGNUM CONSULTANTS LTD.</t>
  </si>
  <si>
    <t>D. KOURTAKIS S.A.</t>
  </si>
  <si>
    <t>ESCALADE WINE &amp; SPIRITS INC</t>
  </si>
  <si>
    <t>L. DANGLADE &amp; FILS &amp; CIE</t>
  </si>
  <si>
    <t>Z G M</t>
  </si>
  <si>
    <t>DECANTER WINE &amp; SPIRITS</t>
  </si>
  <si>
    <t>ICON FINE WINE AND SPIRITS</t>
  </si>
  <si>
    <t>WELLINGTON ESTATE FINE WINES &amp; SPIRITS</t>
  </si>
  <si>
    <t>SUMMIT FINE WINES</t>
  </si>
  <si>
    <t>HENRIQUES &amp; HENRIQUES - VINHOS S.A.</t>
  </si>
  <si>
    <t>ANDRE DENIS ENTERPRISES</t>
  </si>
  <si>
    <t>CHRISTOPHER STEWART WINE &amp; SPIRITS INC.</t>
  </si>
  <si>
    <t>HERITAGE SPIRITS &amp; WINES LTD.</t>
  </si>
  <si>
    <t>VINTAGE &amp; FINE WINE INTERNATIONAL LTD.</t>
  </si>
  <si>
    <t>EBB-VIN LTD</t>
  </si>
  <si>
    <t>BJL NOUVEAU PAINTED BTL 2021</t>
  </si>
  <si>
    <t>MIKE'S BEVERAGE COMPANY (RTD CANADA INC)</t>
  </si>
  <si>
    <t>CLOS L'ORATOIRE DES PAPES RED</t>
  </si>
  <si>
    <t>SIMPLICITY WINES CANADA</t>
  </si>
  <si>
    <t>MOLSON BREWERIES</t>
  </si>
  <si>
    <t>LABATT BREWING COMPANY LIMITED</t>
  </si>
  <si>
    <t>WETT SALES &amp; DISTRIBUTION INC.</t>
  </si>
  <si>
    <t>GREAT WESTERN BREWING CO. LTD</t>
  </si>
  <si>
    <t>BIG ROCK BREWERY</t>
  </si>
  <si>
    <t>ASAHI CANADA</t>
  </si>
  <si>
    <t>FORT GARRY BREWING COMPANY LTD.</t>
  </si>
  <si>
    <t>DOUG REICHEL WINE MARKETING INC.</t>
  </si>
  <si>
    <t>SLEEMAN BREWERIES LTD.</t>
  </si>
  <si>
    <t>MINHAS CREEK BREWING COMPANY</t>
  </si>
  <si>
    <t>LIBERTY SPECIALTY IMPORTS</t>
  </si>
  <si>
    <t>ROYAL TOKAJI BORASZATI KFT</t>
  </si>
  <si>
    <t>LUMAR AGENCY</t>
  </si>
  <si>
    <t>CAT BOTTLE BLACK RIESLING QBA</t>
  </si>
  <si>
    <t>ROY &amp; CO SELECTIONS</t>
  </si>
  <si>
    <t>APPELLATION WINE MARKETING</t>
  </si>
  <si>
    <t>HALF PINTS BREWING COMPANY LTD</t>
  </si>
  <si>
    <t>LANDMARK SELECTIONS</t>
  </si>
  <si>
    <t>QINGHUA INTERNATIONAL TRADE</t>
  </si>
  <si>
    <t>DEVIL'S ROCK RIESLING QBA</t>
  </si>
  <si>
    <t>TRY MY WINE</t>
  </si>
  <si>
    <t>N.V. WEYNANTS IMEX</t>
  </si>
  <si>
    <t>GRAFFIGNA RESERVE PINOT GRIGIO</t>
  </si>
  <si>
    <t>BKG DISTRIBUTORS</t>
  </si>
  <si>
    <t>RIGBY ORCHARDS LTD.</t>
  </si>
  <si>
    <t>GRAFFIGNA RESERVE MALBEC</t>
  </si>
  <si>
    <t>ALTO BEVERAGE GROUP</t>
  </si>
  <si>
    <t>BLEND IMPORTS</t>
  </si>
  <si>
    <t>EAST INDIA CO</t>
  </si>
  <si>
    <t>ROUST CANADA</t>
  </si>
  <si>
    <t>LIQUEFIED IMPORTS</t>
  </si>
  <si>
    <t>GREAT WINE COMPANY</t>
  </si>
  <si>
    <t>TWIST LP</t>
  </si>
  <si>
    <t>DRINKS-INC.COM</t>
  </si>
  <si>
    <t>TANTALUS INDUSTRIES INC</t>
  </si>
  <si>
    <t>MAISON RIVIERE</t>
  </si>
  <si>
    <t>AZ. AG. FONTODI  DI GIOVANNI</t>
  </si>
  <si>
    <t>ONYX BEVERAGE GROUP INC</t>
  </si>
  <si>
    <t>GRANVILLE ISLAND BREWING CO.</t>
  </si>
  <si>
    <t>STEAM WHISTLE BREWING INC.</t>
  </si>
  <si>
    <t>CRUSH IMPORTS</t>
  </si>
  <si>
    <t>TAP &amp; RAIL BEVERAGE GROUP</t>
  </si>
  <si>
    <t>MANDI INTERNATIONAL</t>
  </si>
  <si>
    <t>SAS SAMAZEUILH &amp; CIE</t>
  </si>
  <si>
    <t>SOCIETE DES ALCOOLS DU QUEBEC</t>
  </si>
  <si>
    <t>CHATEAUNEUF DU PAPE TRAD BLANC</t>
  </si>
  <si>
    <t>COORS ORIGINAL 473C</t>
  </si>
  <si>
    <t>FARMERY ESTATE BREWERY</t>
  </si>
  <si>
    <t>UNTAPPED TRADING INC</t>
  </si>
  <si>
    <t>ENOTECA BACCO</t>
  </si>
  <si>
    <t>COBEES ENTERPRISE LTD</t>
  </si>
  <si>
    <t>LANGMEIL HANGIN SNAKES SHIRAZ</t>
  </si>
  <si>
    <t>BLUE NOTE WINE &amp; SPIRITS INC</t>
  </si>
  <si>
    <t>LAKE OF THE WOODS BREWING COMPANY</t>
  </si>
  <si>
    <t>DARK HORSE WINE &amp; SPIRITS</t>
  </si>
  <si>
    <t>SOVEREIGN WINE &amp; SPIRITS LTD</t>
  </si>
  <si>
    <t>204 SPIRITS INC</t>
  </si>
  <si>
    <t>WOOREE TRADING LTD</t>
  </si>
  <si>
    <t>THE DELF GROUP</t>
  </si>
  <si>
    <t>OCTOBER BREWING LTD</t>
  </si>
  <si>
    <t>SHRUGGING DOCTOR BREWING COMPANY LTD</t>
  </si>
  <si>
    <t>CAPITAL K DISTILLERY INC</t>
  </si>
  <si>
    <t>BARN HAMMER BREWING COMPANY</t>
  </si>
  <si>
    <t>BEE BOYZZ WINERY AND MEADERY</t>
  </si>
  <si>
    <t>CENTRAL CITY BREWERS AND DISTILLERS</t>
  </si>
  <si>
    <t>TORQUE BREWING</t>
  </si>
  <si>
    <t>LINDEMANS LAMBIC GIFT PK4/250B</t>
  </si>
  <si>
    <t>CASTEL FRERES</t>
  </si>
  <si>
    <t>JAMESON CASKMATES ST ED IR WH</t>
  </si>
  <si>
    <t>FARMERY BERRY ALE 6/355C</t>
  </si>
  <si>
    <t>FARMERY ICED T ALE 6/355 C</t>
  </si>
  <si>
    <t>O'HARA'S IRISH ALE GP 3/500B</t>
  </si>
  <si>
    <t>OKANAGAN CRUSH PAD WINERY LTD</t>
  </si>
  <si>
    <t>GERARD BERTRAND TERROIR RED</t>
  </si>
  <si>
    <t>LITTLE BROWN JUG BREWING COMPANY</t>
  </si>
  <si>
    <t>49TH PARALLEL GROUP INC</t>
  </si>
  <si>
    <t>TRANS CANADA BREWING</t>
  </si>
  <si>
    <t>FIRST CHOICE CELLARS</t>
  </si>
  <si>
    <t>JUNCTION CRAFT BREWING INC</t>
  </si>
  <si>
    <t>OXUS BREWING</t>
  </si>
  <si>
    <t>TWO WOLVES BREWING INC</t>
  </si>
  <si>
    <t>GEORGIAN BAY SPIRITS CO</t>
  </si>
  <si>
    <t>ONE GREAT CITY BREWING COMPANY LTD</t>
  </si>
  <si>
    <t>MICHTER'S 1 KS BOURBON WH</t>
  </si>
  <si>
    <t>NONSUCH BREWING CO</t>
  </si>
  <si>
    <t>CROWN ROYAL SALTED CARAMEL GP</t>
  </si>
  <si>
    <t>WORLD WINE SYNERGY INC</t>
  </si>
  <si>
    <t>STRANGER THAN FICTION PRTR473C</t>
  </si>
  <si>
    <t>MAGNOTTA BREWERY</t>
  </si>
  <si>
    <t>STONE ANGEL BREWING</t>
  </si>
  <si>
    <t>DISTRIBUTION MISSUM INC</t>
  </si>
  <si>
    <t>MALINDA DISTRIBUTORS</t>
  </si>
  <si>
    <t>ECLECTIC BEVERAGES</t>
  </si>
  <si>
    <t>PATENT 5</t>
  </si>
  <si>
    <t>SOOKRAMS BREWING CO</t>
  </si>
  <si>
    <t>ILLANA FRANCISCO MANITOBA LIQ &amp; SPIRITS</t>
  </si>
  <si>
    <t>PRIVUS BRANDS</t>
  </si>
  <si>
    <t>DIEVOLE CHIA CLDOCG IN WOODBOX</t>
  </si>
  <si>
    <t>ABERLOUR A'BUNADH B68 SC</t>
  </si>
  <si>
    <t>HILL STREET BEVERAGE COMPANY</t>
  </si>
  <si>
    <t>FARMERY ICED T ALE 473C</t>
  </si>
  <si>
    <t>KILTER BREWING COMPANY</t>
  </si>
  <si>
    <t>FARMERY BERRY ALE 473C</t>
  </si>
  <si>
    <t>SHELTER POINT DISTILLERY</t>
  </si>
  <si>
    <t>DEAD HORSE CIDER COMPANY</t>
  </si>
  <si>
    <t>12 DAY MILKSHAKE STOUT 12/473C</t>
  </si>
  <si>
    <t>WBW GOLD UKRAINE LAGER 473C</t>
  </si>
  <si>
    <t>GRAND RIVER BREWING</t>
  </si>
  <si>
    <t>SYNONYM WALL TO WALL NEIPA473C</t>
  </si>
  <si>
    <t>NAKED MALT SCOTCH</t>
  </si>
  <si>
    <t>EAUTOPIA BIOLOGICAL TECHNOLOGY</t>
  </si>
  <si>
    <t>NEVER BETTER PALE ALE 473C</t>
  </si>
  <si>
    <t>WEEKEND VIBES PALE ALE 473C</t>
  </si>
  <si>
    <t>ARCADE GLOW ALE 473C</t>
  </si>
  <si>
    <t>BRUICH PRTCHAR 10YO ISLAY SMSC</t>
  </si>
  <si>
    <t>LEISURE LAGOON PALE ALE 473C</t>
  </si>
  <si>
    <t>ALEGRIA FOOD AND DRINKS</t>
  </si>
  <si>
    <t>PENDLETON 1910 12YO WH</t>
  </si>
  <si>
    <t>BEAU'S NIGHT MARZEN LAG 473C</t>
  </si>
  <si>
    <t>OLE SMOKY SALTY CARAMEL WH</t>
  </si>
  <si>
    <t>ROCK CREEK APPLE CIDER 6/355C</t>
  </si>
  <si>
    <t>BRAZEN HALL KITCHEN &amp; BREWERY</t>
  </si>
  <si>
    <t>PICKLE PALE ALE 473C</t>
  </si>
  <si>
    <t>BIG SEXY FUNK ALE 473C</t>
  </si>
  <si>
    <t>FLUID ASSETS</t>
  </si>
  <si>
    <t>TCB BLACK IPA 473C</t>
  </si>
  <si>
    <t>FARMERY ICED T ALE 24/355C</t>
  </si>
  <si>
    <t>ARTISAN FOOD AND BEVERAGE GROUP</t>
  </si>
  <si>
    <t>JELLY KING FRUITED ALE 500B</t>
  </si>
  <si>
    <t>GEOVINOS LTD</t>
  </si>
  <si>
    <t>SEEDLIP LTD</t>
  </si>
  <si>
    <t>NONSUCH RASP SOUR 473C</t>
  </si>
  <si>
    <t>BLACK WHEAT BREWING</t>
  </si>
  <si>
    <t>CAPTAIN MORGAN SPICED PETADDON</t>
  </si>
  <si>
    <t>AUTHENTIC SEACOAST DISTILLING COMPANY</t>
  </si>
  <si>
    <t>LES SUBVERSIFS</t>
  </si>
  <si>
    <t>TRAPLINE BREWING</t>
  </si>
  <si>
    <t>VI NANAIMO BAR PORTER 473C</t>
  </si>
  <si>
    <t>CAVES MESSIAS</t>
  </si>
  <si>
    <t>JACOB'S CREEK LS MOSCATO ROSE</t>
  </si>
  <si>
    <t>JACOB'S CREEK LOW SUG MOSCATO</t>
  </si>
  <si>
    <t>GIOVANNI ROSSO NEBBIOLO DOC</t>
  </si>
  <si>
    <t>APPLETON 8YO RESERVE RUM ADDON</t>
  </si>
  <si>
    <t>TEASY HARD LMN ICED TEA12/355C</t>
  </si>
  <si>
    <t>PATRON SAMPLER PACK 3/50ML</t>
  </si>
  <si>
    <t>SMOKEHEAD RUM REBEL ISLAYSM SC</t>
  </si>
  <si>
    <t>TEELING SINGLE MALT IRISH WH</t>
  </si>
  <si>
    <t>FORBIDDEN ORCHARD CID 473C</t>
  </si>
  <si>
    <t>BPEAK CLASS 5 DRY HOP SR 473C</t>
  </si>
  <si>
    <t>2U DUAS UVAS RED TETRA IG</t>
  </si>
  <si>
    <t>VIDIGAL PORTA 6 WHITE</t>
  </si>
  <si>
    <t>FOLONARI VALPOLICELLA CASK DOC</t>
  </si>
  <si>
    <t>SUN GODDESS SAUV BLANC DOC</t>
  </si>
  <si>
    <t>UMIKI WHISKY</t>
  </si>
  <si>
    <t>FORTY CREEK FOXHEART WH</t>
  </si>
  <si>
    <t>PERANO CHIANTI CLASSICO DOCG</t>
  </si>
  <si>
    <t>BIN 28 KALIMNA SHIRAZ 2019</t>
  </si>
  <si>
    <t>SILK &amp; SPICE RED BLEND CASK</t>
  </si>
  <si>
    <t>ANIMUS VINHO VERDE WT DOC</t>
  </si>
  <si>
    <t>SUN GODDESS PIGR RAMATO DOC</t>
  </si>
  <si>
    <t>BIN 389 CAB SAUVIG/SHZ 2019</t>
  </si>
  <si>
    <t>BIN 128 SHIRAZ 2019</t>
  </si>
  <si>
    <t>ENIGMATICO ASIO OTUS ROSS CASK</t>
  </si>
  <si>
    <t>BH VARIETY PACK 8/473C</t>
  </si>
  <si>
    <t>TEASY HARD LMN ICED TEA 473C</t>
  </si>
  <si>
    <t>MONOLITHIC NO 2 EL DOR IPA473C</t>
  </si>
  <si>
    <t>SWEET BLISS STRAWBERRY</t>
  </si>
  <si>
    <t>5 YR ANNIV MARGARITA GOSE 473C</t>
  </si>
  <si>
    <t>GRAND SUD MERLOT IGP CASK</t>
  </si>
  <si>
    <t>OLD FORESTER KS BBN WH</t>
  </si>
  <si>
    <t>ROE &amp; CO IRISH WHISKEY</t>
  </si>
  <si>
    <t>HEY Y'ALL TAILGATE PK12/341C</t>
  </si>
  <si>
    <t>TCB BLUEBEARY ALE 473C</t>
  </si>
  <si>
    <t>NOTHIN BUT HOPS VOL 5 ALE 473C</t>
  </si>
  <si>
    <t>BIN 600 CAB SAUV/SHZ 2018</t>
  </si>
  <si>
    <t>KILTER SECRET WEAPON IPA 355C</t>
  </si>
  <si>
    <t>CIROC POMEGRANATE VODKA</t>
  </si>
  <si>
    <t>FARMERY PINK KISS VODKA</t>
  </si>
  <si>
    <t>DMC SAISON PRUIM ALE 473C</t>
  </si>
  <si>
    <t>ROOTBEER FLOAT ICECREAM ST473C</t>
  </si>
  <si>
    <t>CH L'HOSPITALET GR VIN ORG RED</t>
  </si>
  <si>
    <t>LES URSULINES PINOT NOIR AOC</t>
  </si>
  <si>
    <t>CECCHI FAMIL CHIA CL GR SELEZ</t>
  </si>
  <si>
    <t>PEDRA CANCELA SEL EN WMSEL RED</t>
  </si>
  <si>
    <t>RES FORTES ROSE AOP</t>
  </si>
  <si>
    <t>KILTER SUPER CITRA DBL IPA473C</t>
  </si>
  <si>
    <t>UNDERWOOD IPA 473C</t>
  </si>
  <si>
    <t>RENDEZVOUS BREWING LTD</t>
  </si>
  <si>
    <t>DAGERAAD ST OF NATURE IPA750B</t>
  </si>
  <si>
    <t>DAGERAAD SEVEN PALE ALE 750B</t>
  </si>
  <si>
    <t>BAREFOOT FRUITSCATO STRAWBERRY</t>
  </si>
  <si>
    <t>GEORGIAN BAY WHISKY</t>
  </si>
  <si>
    <t>LOT 40 DARK CDN OAK WHISKY</t>
  </si>
  <si>
    <t>GUNPOWDER IRISH GIN GIFT PACK</t>
  </si>
  <si>
    <t>WHITE CLAW VP NO 2 12/355C</t>
  </si>
  <si>
    <t>HEY Y'ALL GREEN T HNYICEDT458C</t>
  </si>
  <si>
    <t>VIRTUE PINK LMNDE 6/355C</t>
  </si>
  <si>
    <t>JOHNNIE WALKER GOLD LTD ED SC</t>
  </si>
  <si>
    <t>SLAM DUNK DUNKELWEIZEN 473C</t>
  </si>
  <si>
    <t>LIFE ON BEACH CL KTL SOUR 473C</t>
  </si>
  <si>
    <t>WATERLOO WINTER COLL PK 6/473C</t>
  </si>
  <si>
    <t>NOTHIN BUT HOPS VOL 6 ALE 473C</t>
  </si>
  <si>
    <t>SOLARIS WHITE PEACH ALE 473C</t>
  </si>
  <si>
    <t>BREWHOUSE ULTRA 15/355C</t>
  </si>
  <si>
    <t>CLAN FRASER RES BLENDED SCOTHC</t>
  </si>
  <si>
    <t>GOOSE ISL JCE ISL HAZY IPA 473</t>
  </si>
  <si>
    <t>624 BEVERAGE COMPANY INC</t>
  </si>
  <si>
    <t>NO 99 WHISKY OAK AGED CHARDVQA</t>
  </si>
  <si>
    <t>MELODY CREME BRULEE LIQ</t>
  </si>
  <si>
    <t>SANDEMAN 10 YEAR OLD GIFT PACK</t>
  </si>
  <si>
    <t>LE GRAND NOIR GSM RED BLD PGI</t>
  </si>
  <si>
    <t>CARLSBERG PILSNER 6/330C</t>
  </si>
  <si>
    <t>NIFTY PSSNFR ORNGBL SELTZ 355C</t>
  </si>
  <si>
    <t>HECTORS HARD ICED TEA 2L PET</t>
  </si>
  <si>
    <t>LE SNEAK BELG WITBIER 8/473C</t>
  </si>
  <si>
    <t>SATNT LUMBERJACK DBL IPA8/473C</t>
  </si>
  <si>
    <t>COMPASS BOX SPANIARD BLM SC</t>
  </si>
  <si>
    <t>HEY Y'ALL KNTBLU HRDICET6/341C</t>
  </si>
  <si>
    <t>HEY Y'ALL FL HRD ICEDT6/341C</t>
  </si>
  <si>
    <t>DMC SMOKE MAGIK LAG 473C</t>
  </si>
  <si>
    <t>DMC SYNTH CITY 473C</t>
  </si>
  <si>
    <t>GLEN GRANT 15 YO SM SC</t>
  </si>
  <si>
    <t>SPEEDWAY STOUT 473C</t>
  </si>
  <si>
    <t>BAREFOOT FRUITSCATO PEACH</t>
  </si>
  <si>
    <t>PEDRA CANCELA SEL EN WMESEL WT</t>
  </si>
  <si>
    <t>DAGERAAD KALA ALE 650B</t>
  </si>
  <si>
    <t>ICARUS DH SOUR ALE 473C</t>
  </si>
  <si>
    <t>NEFARIOUS PLAN A DH ALE473C</t>
  </si>
  <si>
    <t>19 CRIMES SHIRAZ CASK</t>
  </si>
  <si>
    <t>WATERDOG RESERVA RED</t>
  </si>
  <si>
    <t>BASK ROSE</t>
  </si>
  <si>
    <t>TCB DOUBLE IPA 473C</t>
  </si>
  <si>
    <t>KILTER CRUSH RADLER 473C</t>
  </si>
  <si>
    <t>TCB NEW ZEALAND PILSNER 473C</t>
  </si>
  <si>
    <t>FERMI PILSNER 473C</t>
  </si>
  <si>
    <t>EVENT HORIZON PCH HIB GOSE473C</t>
  </si>
  <si>
    <t>DMC BEEFCAKE BRUT IPA 473C</t>
  </si>
  <si>
    <t>SASQUATCH WALK WH IPA 473C</t>
  </si>
  <si>
    <t>PEACH COBBLER SOUR 473C</t>
  </si>
  <si>
    <t>VIRTUE LMNDE MIXER 12/355C</t>
  </si>
  <si>
    <t>ICY BLUE SENS CHERRY VOD ADDON</t>
  </si>
  <si>
    <t>FONSECA PERIQUITA RES CASK</t>
  </si>
  <si>
    <t>GNB FRUITED SOUR ALE SER 473C</t>
  </si>
  <si>
    <t>OMNIPOLLO ZODIAC IPA 473C</t>
  </si>
  <si>
    <t>BASIL HAYDEN TOAST KS BBN WH</t>
  </si>
  <si>
    <t>FARMERY GREEN APPLE SOUR 473C</t>
  </si>
  <si>
    <t>FARMERY RASPBERRY SOUR 473C</t>
  </si>
  <si>
    <t>FARMERY SASKATOON SOUR 473C</t>
  </si>
  <si>
    <t>WAYNE GRETZKY HAZY IPA 473C</t>
  </si>
  <si>
    <t>PALM BAY RAINBOW TW 6/355C</t>
  </si>
  <si>
    <t>LONETREE DARK CIDER 473C</t>
  </si>
  <si>
    <t>LONETREE ORCHARD PK 12/355C</t>
  </si>
  <si>
    <t>FARMERY HARD ROOT BEER 473C</t>
  </si>
  <si>
    <t>CAYMUS VYND NAPA CAB SAUV 2019</t>
  </si>
  <si>
    <t>NOTHIN BUT HOPS VOL 4 ALE 473C</t>
  </si>
  <si>
    <t>LA SAINT B WHEAT BEER 355C</t>
  </si>
  <si>
    <t>PYUR VS MIXER PK 12/355C</t>
  </si>
  <si>
    <t>AVENGER APA 8/355C</t>
  </si>
  <si>
    <t>LONETREE AUTH DRY CID 473C</t>
  </si>
  <si>
    <t>TCB ORANGE COR FH SAISON 473C</t>
  </si>
  <si>
    <t>PYUR VS SODA FTN MIX 12/355C</t>
  </si>
  <si>
    <t>KRISTALLWEIZEN ALE 473C</t>
  </si>
  <si>
    <t>JAMES READY 5.5 15/355C</t>
  </si>
  <si>
    <t>JOHNNIE WALKER BLACK LTD ED SC</t>
  </si>
  <si>
    <t>JOHNNIE WALKER RED LTD ED SC</t>
  </si>
  <si>
    <t>HAZE BOMB JUICY PALE ALE 473C</t>
  </si>
  <si>
    <t>FARMERY ROAST YERBA ALE 473C</t>
  </si>
  <si>
    <t>GNB FRUITED LIGHT LAG SER473C</t>
  </si>
  <si>
    <t>ORIG 16 HRD SELTZ MX PK12/355C</t>
  </si>
  <si>
    <t>MONOLITHIC NO 1 SIMCOE IPA473C</t>
  </si>
  <si>
    <t>GUAVATRON GUAVA PHLY SOUR 473C</t>
  </si>
  <si>
    <t>LONETREE ROSE CIDER 473C</t>
  </si>
  <si>
    <t>SHORELINE SELTZER PK 12/355C</t>
  </si>
  <si>
    <t>YEAH YUM AM PALE ALE 473C</t>
  </si>
  <si>
    <t>SASSY AS FREYA RADLER 473C</t>
  </si>
  <si>
    <t>WATERPROOF BLENDED MALT SC</t>
  </si>
  <si>
    <t>SP CAPTAIN HAZY IPA 473C</t>
  </si>
  <si>
    <t>GNB FRTD HAZY IPA SERIES 473C</t>
  </si>
  <si>
    <t>GNB FRUITED HAZY PALE ALE 473C</t>
  </si>
  <si>
    <t>PENFOLDS ST HENRI SHIRAZ 2018</t>
  </si>
  <si>
    <t>EARLS RHINO LAGER 6/355C</t>
  </si>
  <si>
    <t>LEE RIVER BLKBRY VAN SOUR 473C</t>
  </si>
  <si>
    <t>TCB ROSEMARY JUNIP GOSE 473C</t>
  </si>
  <si>
    <t>MUDSHAKE SALTED CARAMEL 270B</t>
  </si>
  <si>
    <t>COBRA CHICKEN 473C</t>
  </si>
  <si>
    <t>MEZZACORONA DINOTTE REDBLD IGT</t>
  </si>
  <si>
    <t>DELAS FRERES SAINT ESPRIT RS</t>
  </si>
  <si>
    <t>VAZISUBANI SAPERAVI QVEVRI</t>
  </si>
  <si>
    <t>CAPITAL K CRANBERRY GIN</t>
  </si>
  <si>
    <t>GEORGES DUBOEUF PINOT NOIR IGP</t>
  </si>
  <si>
    <t>GEORGES DUBOEUF SYRAH ROSE IGP</t>
  </si>
  <si>
    <t>CAMPARI CASK TALE LIQ</t>
  </si>
  <si>
    <t>COSMIC CELEBRATION IPA 473C</t>
  </si>
  <si>
    <t>BLOODY JACKS WIT 473C</t>
  </si>
  <si>
    <t>MANGOWASTA GOSE 473C</t>
  </si>
  <si>
    <t>KILTER BOSTON CR DNT ST 473C</t>
  </si>
  <si>
    <t>RIGBY BLUE HASKAP DESSERT ORG</t>
  </si>
  <si>
    <t>GRANT'S TRIPLE WOOD 12YO BL SC</t>
  </si>
  <si>
    <t>SP PUMP CARIB HAZY IPA 473C</t>
  </si>
  <si>
    <t>STUDIO BY MIRAVAL ROSE IGP</t>
  </si>
  <si>
    <t>APERIO VERMOUTH PALE ALE 355C</t>
  </si>
  <si>
    <t>BIN 704 CAB SAUVIGNON 2018</t>
  </si>
  <si>
    <t>DANDY T2G IPA 473C</t>
  </si>
  <si>
    <t>MICHELOB ULTRA 15/341B</t>
  </si>
  <si>
    <t>X BY GLENMORANGIE SM SC</t>
  </si>
  <si>
    <t>WHITLEY NEILL GIN CRACKER GP</t>
  </si>
  <si>
    <t>TORQUE SUMMER MIX PK 8/473C</t>
  </si>
  <si>
    <t>FLING CUC MINT VOD SODA6/355C</t>
  </si>
  <si>
    <t>MS RASP BL ORNG SOUR 473C</t>
  </si>
  <si>
    <t>PASTRYARCHY RB FLOAT 473C</t>
  </si>
  <si>
    <t>DEVIL'S ROCK PINOT NOIR QBA</t>
  </si>
  <si>
    <t>FLING LEMON VOD SODA6/355C</t>
  </si>
  <si>
    <t>FLING MNGSTRAW VOD SODA6/355C</t>
  </si>
  <si>
    <t>MAKERS MARK 101 BBN WH</t>
  </si>
  <si>
    <t>ALESMITH IPA 473C</t>
  </si>
  <si>
    <t>TRAG HIP LAKE FEVER LAG12/355C</t>
  </si>
  <si>
    <t>GHOSTRIDER PUMPKIN ALE 473C</t>
  </si>
  <si>
    <t>GNB HAZY IPA SERIES 473C</t>
  </si>
  <si>
    <t>EARLS RHINO PALE ALE 6/355C</t>
  </si>
  <si>
    <t>DAGERAAD AMBER ALE 650B</t>
  </si>
  <si>
    <t>DAGERAAD FORGOT FTR SAIS473C</t>
  </si>
  <si>
    <t>CROWN ROYAL 18 YO WH</t>
  </si>
  <si>
    <t>HIBISCUS LIME GOSE 473C</t>
  </si>
  <si>
    <t>ONE GREAT 8 PACK 8/473C</t>
  </si>
  <si>
    <t>VOSTOK ORBIT DBL IPA 473C</t>
  </si>
  <si>
    <t>SUNSHINE RASP LMND SOUR 473C</t>
  </si>
  <si>
    <t>CAYMUS VNYD SPEC SEL CAB 2017</t>
  </si>
  <si>
    <t>OGC SMR LV KOLSCH 473C</t>
  </si>
  <si>
    <t>ICARUS ORNG CRMSCL SR ALE473C</t>
  </si>
  <si>
    <t>DANDY PREMIUM LAGER 473C</t>
  </si>
  <si>
    <t>LIME WEDGE CREAM ALE 473C</t>
  </si>
  <si>
    <t>VILLA WOLF PINOT NOIR QBA</t>
  </si>
  <si>
    <t>FUN WAVE HAZE IPA 473C</t>
  </si>
  <si>
    <t>HAZY 394 ALE 473C</t>
  </si>
  <si>
    <t>FLING CHRY LIME VOD SODA6/355C</t>
  </si>
  <si>
    <t>SEASON PASS 2022 MIX PK 8/473C</t>
  </si>
  <si>
    <t>VAZISUBANI KISI QVEVRI</t>
  </si>
  <si>
    <t>CLOUD STREAM HAZY IPA 473C</t>
  </si>
  <si>
    <t>SWEET BLISS MANGO</t>
  </si>
  <si>
    <t>GNB MILKSHAKE SOUR SERIES 473C</t>
  </si>
  <si>
    <t>CAPITAL K GRAPEFRUIT VODKA</t>
  </si>
  <si>
    <t>TROP MARM HAZY IPA 473C</t>
  </si>
  <si>
    <t>ALESM/ALVAR OSO UNDER IPA473C</t>
  </si>
  <si>
    <t>DAGERAAD BRUNE ALE 650B</t>
  </si>
  <si>
    <t>DAGERAAD BLONDE ALE 650B</t>
  </si>
  <si>
    <t>ON POINT CRISP WHITE</t>
  </si>
  <si>
    <t>ON POINT SMOOTH RED</t>
  </si>
  <si>
    <t>ARTERRA_CANADA</t>
  </si>
  <si>
    <t>JUNCTION_CRAFT_BREWING_INC</t>
  </si>
  <si>
    <t>ROY_AND_CO_SELECTIONS</t>
  </si>
  <si>
    <t>_624_BEVERAGE_COMPANY_INC</t>
  </si>
  <si>
    <t>MIKES_BEVERAGE_COMPANY_RTD_CANADA_INC</t>
  </si>
  <si>
    <r>
      <t xml:space="preserve">MINIMUM
BUY 1 MILE OFFER
</t>
    </r>
    <r>
      <rPr>
        <b/>
        <u/>
        <sz val="10"/>
        <color theme="0"/>
        <rFont val="Calibri"/>
        <family val="2"/>
      </rPr>
      <t xml:space="preserve">
CONFIRM IN NEXT COLUMN</t>
    </r>
  </si>
  <si>
    <t>ALL PROGRAMS
BUY 1</t>
  </si>
  <si>
    <t>BONUS BUNDLES A&amp;B</t>
  </si>
  <si>
    <t>IF LTO DECLINED, AIR MILES? 
SELECT 'YES' AND COMPLETE NEXT PORTION</t>
  </si>
  <si>
    <t>AT SHELF 
A, B OR A&amp;B
&amp;
MAX MILES EVENTS
(dropdown)</t>
  </si>
  <si>
    <t>Period_1_April_2022</t>
  </si>
  <si>
    <t>Period_2_May_2022</t>
  </si>
  <si>
    <t>Period_3_June_2022</t>
  </si>
  <si>
    <t>Period_4_July_2022</t>
  </si>
  <si>
    <t>Period_5_August_ 2022</t>
  </si>
  <si>
    <t>Period_6_September_2022</t>
  </si>
  <si>
    <t>Period_7_October_2022</t>
  </si>
  <si>
    <t>Period_8_November_2022</t>
  </si>
  <si>
    <t>Period_9_December_2022</t>
  </si>
  <si>
    <t>Period_10_January_2023</t>
  </si>
  <si>
    <t>Period_11_February_2023</t>
  </si>
  <si>
    <t>Period_12_March_2023</t>
  </si>
  <si>
    <t>Build_Your_Own_Ad_Hoc</t>
  </si>
  <si>
    <t>LMX Spotlight - Impulse @ Cash</t>
  </si>
  <si>
    <t>LMX Spotlight - Impulse Bin</t>
  </si>
  <si>
    <t>LMX Spotlight - Footprint</t>
  </si>
  <si>
    <t>Rep Applied - Liquor</t>
  </si>
  <si>
    <t>Rep Applied - Non- Liquor</t>
  </si>
  <si>
    <t>Digital_Spotlight</t>
  </si>
  <si>
    <t>LMX_Spotlight</t>
  </si>
  <si>
    <t>Liquor_Mart_Flyer</t>
  </si>
  <si>
    <t>Liquor Mart Flyer Program</t>
  </si>
  <si>
    <t>Value Add Type
(Liquor/Non-Liquor)</t>
  </si>
  <si>
    <t>Plant-Applied V.A. SCC#
OR
Rep-Applied Liquor Value Add SKU #</t>
  </si>
  <si>
    <t>Display Number
(dropdown)</t>
  </si>
  <si>
    <t>Display Location
(dropdown)</t>
  </si>
  <si>
    <t>LIMITED TIME OFFER PROGRAMS</t>
  </si>
  <si>
    <t>CONTESTING</t>
  </si>
  <si>
    <t xml:space="preserve">  Opt-In Merchanism
 (dropdown)</t>
  </si>
  <si>
    <t>ADVERTISING PROGRAMS</t>
  </si>
  <si>
    <t>SUPPORT PROGRAMS</t>
  </si>
  <si>
    <t>VALUE ADDS</t>
  </si>
  <si>
    <t>AT_SHELF</t>
  </si>
  <si>
    <t>MAX_MILES</t>
  </si>
  <si>
    <t>AIR_MILES</t>
  </si>
  <si>
    <t xml:space="preserve">
MBLL to Invoice 
(dropdown)
</t>
  </si>
  <si>
    <t>INNIS&amp;GUNNCARIBBEANRUMCASK330B</t>
  </si>
  <si>
    <t>ERDINGER WEISSBIER 500B</t>
  </si>
  <si>
    <t>BUFFALO TRACE BOURBON CR LIQ</t>
  </si>
  <si>
    <t>MANGOZA GOSE 473C</t>
  </si>
  <si>
    <t>KIRKE SESSION BITTER 473C</t>
  </si>
  <si>
    <t>RELAX BUBBLES SPK</t>
  </si>
  <si>
    <t>NONSUCH OUD BRUIN 750B</t>
  </si>
  <si>
    <t>TORQUE PROST LAGER 473C</t>
  </si>
  <si>
    <t>DUVEL EXTRA STRONG ALE 330B</t>
  </si>
  <si>
    <t>HIGHLAND PARK VKGHNR 12YO SMSC</t>
  </si>
  <si>
    <t>CANADIAN 83 WHISKY ADD ON</t>
  </si>
  <si>
    <t>OLD MONK 7 YO BLENDED RUM</t>
  </si>
  <si>
    <t>MADIRA SPIRITS INC</t>
  </si>
  <si>
    <t>CHUM CHURUM APPLE SOJU</t>
  </si>
  <si>
    <t>LBJ BRUT IPA 473C</t>
  </si>
  <si>
    <t>CHANNEL MARKER LGT LAGER473C</t>
  </si>
  <si>
    <t>PRAIRIE LIGHTS IPA 473C</t>
  </si>
  <si>
    <t>DB WHITE IPA 473C</t>
  </si>
  <si>
    <t>PEANUTBUTTER &amp; JELLY SOUR 473C</t>
  </si>
  <si>
    <t>TRIVENTO EOLO MALBEC</t>
  </si>
  <si>
    <t>BLANTONS ORIGINAL BOURBON WH</t>
  </si>
  <si>
    <t>SAP56 MAPLE WH LIQ</t>
  </si>
  <si>
    <t>THREE SISTERS PALE ALE 473C</t>
  </si>
  <si>
    <t>ENGLISH ISH IPA 473C</t>
  </si>
  <si>
    <t>SASKATOON BERRY SOUR 473C</t>
  </si>
  <si>
    <t>CLOCKTOWER CLASSIC ALE 473C</t>
  </si>
  <si>
    <t>RUNABOUT MILK STOUT 473C</t>
  </si>
  <si>
    <t>STEPHEN ST SOUR 473C</t>
  </si>
  <si>
    <t>WHOA NELLIE AMBER ALE 473C</t>
  </si>
  <si>
    <t>DIABOLICALLY DECAD BR ALE473C</t>
  </si>
  <si>
    <t>DB BLUEBERRY WHEAT ALE 473C</t>
  </si>
  <si>
    <t>NOTHIN BUT HOPS VOL 7 IPA 473C</t>
  </si>
  <si>
    <t>SPECTRUM BARISTA BOX 12/355C</t>
  </si>
  <si>
    <t>MISE EN SCENE WPG/CALIF 473C</t>
  </si>
  <si>
    <t>ANGRY ORCHARD FALL MX12/355C</t>
  </si>
  <si>
    <t>MOONLIGHT VIENNA LAGER 473C</t>
  </si>
  <si>
    <t>PETITE SAISON 473C</t>
  </si>
  <si>
    <t>BEAR HUG ROOTBEER ST473C</t>
  </si>
  <si>
    <t>DUMMY SUPPLIER</t>
  </si>
  <si>
    <t>NONSUCH BBN BRL RUS IMP ST750B</t>
  </si>
  <si>
    <t>TRULY ICED TEA MX PK 12/355C</t>
  </si>
  <si>
    <t>GNB COCKTAIL GOSE SERIES 473C</t>
  </si>
  <si>
    <t>HALF PINTS OKTOBERFEST 473C</t>
  </si>
  <si>
    <t>NOCHE DARK LAGER 473C</t>
  </si>
  <si>
    <t>HP TASTERS PACK 8/473C</t>
  </si>
  <si>
    <t>THIRD PLACE IMPERIAL IPA 473C</t>
  </si>
  <si>
    <t>HOT DOG SUMMER DBL IPA 473C</t>
  </si>
  <si>
    <t>HOWLER HEAD KS BBN WH</t>
  </si>
  <si>
    <t>LBJ DUBBEL 473C</t>
  </si>
  <si>
    <t>SANDEMAN BEAT WHITE PORT</t>
  </si>
  <si>
    <t>SANDEMAN BEAT ROSE PORT</t>
  </si>
  <si>
    <t>DOS EQUIS XX SPEC LAGER 473C</t>
  </si>
  <si>
    <t>KILTER TERRA FIELD SAISON 473C</t>
  </si>
  <si>
    <t>MIND BEESWAX CM 355C</t>
  </si>
  <si>
    <t>STAYCATION 355C</t>
  </si>
  <si>
    <t>TCB FARM SAIS TEQ BRL 750B</t>
  </si>
  <si>
    <t>TCB FARM SAIS GIN BRL 750B</t>
  </si>
  <si>
    <t>TCB BELGIAN TRIPLE ALE 473C</t>
  </si>
  <si>
    <t>TCB SMOKED CHRY PORTER473C</t>
  </si>
  <si>
    <t>RHUBY SOCIAL WITBIER 473C</t>
  </si>
  <si>
    <t>WHITE NOIZE IPA 473C</t>
  </si>
  <si>
    <t>ISLAND PARTY PK 12/355C</t>
  </si>
  <si>
    <t>LIMELIGHT LIME LAG 355C</t>
  </si>
  <si>
    <t>LIBRA NON ALC PALE ALE 4/355C</t>
  </si>
  <si>
    <t>REMEMBER WHEN PILS 473C</t>
  </si>
  <si>
    <t>TCB BRETT PALE ALE750B</t>
  </si>
  <si>
    <t>TCB BELG STYLE QUAD ALE 473C</t>
  </si>
  <si>
    <t>TCB WET HOPPED IPA 473C</t>
  </si>
  <si>
    <t>TCB COUNTY SOUR GINGER 473C</t>
  </si>
  <si>
    <t>JACK DANIELS LEGACY ED 3 WH</t>
  </si>
  <si>
    <t>HOPPY PELICAN DH PALE ALE 473C</t>
  </si>
  <si>
    <t>MACALLAN DBL CASK 12 YO SM SC</t>
  </si>
  <si>
    <t>SOFA SOURS PEACH RASP 473C</t>
  </si>
  <si>
    <t>SOFA SOURS PASSION FRUIT 473C</t>
  </si>
  <si>
    <t>FLASHBACK PALE ALE 473C</t>
  </si>
  <si>
    <t>ESCAPE FROM NARROW CITYIPA473C</t>
  </si>
  <si>
    <t>LL KISS KISS APRICOT SAIS 473C</t>
  </si>
  <si>
    <t>BERRY BERZERKER IMP SR ALE473C</t>
  </si>
  <si>
    <t>GNB ESPECIAL AMBER LAG 473C</t>
  </si>
  <si>
    <t>VITIS LAGER W/RIES 355C</t>
  </si>
  <si>
    <t>CH CANON LA GAFFELIERE 2020</t>
  </si>
  <si>
    <t>CH PHELAN SEGUR 2020</t>
  </si>
  <si>
    <t>CHATEAU CAP DE FAUGERES 2020</t>
  </si>
  <si>
    <t>LA CHOUFFE BLONDE 330B</t>
  </si>
  <si>
    <t>CH MOUTON ROTHSCHILD 2020</t>
  </si>
  <si>
    <t>CH CLERC MILON GRCRUCLASSE2020</t>
  </si>
  <si>
    <t>CHATEAU SUDUIRAUT 2020</t>
  </si>
  <si>
    <t>CHATEAU CLINET 2020</t>
  </si>
  <si>
    <t>LACOSTE BORIE 2020 AOC</t>
  </si>
  <si>
    <t>CHATEAU D'ISSAN 2020</t>
  </si>
  <si>
    <t>STRONGBOW CIDER 500C</t>
  </si>
  <si>
    <t>MANDARIN ORANGE LAG ALE 473C</t>
  </si>
  <si>
    <t>SECRET ON 10TH ST ALE 473C</t>
  </si>
  <si>
    <t>BEE BOYZZ MEAD MIX PK 4/355C</t>
  </si>
  <si>
    <t>FARMERY BLUE KISS VODKA</t>
  </si>
  <si>
    <t>JUICE BEANS COFFEE OTML ST473C</t>
  </si>
  <si>
    <t>LOUIS DE CAMPONAC PINOT NOIR</t>
  </si>
  <si>
    <t>DAY TRIPPER RYE IPA 473C</t>
  </si>
  <si>
    <t>FELIX GRUNER VELTLINER ORG</t>
  </si>
  <si>
    <t>CROWN ROYAL PEACH WHISKY ADDON</t>
  </si>
  <si>
    <t>MONOLITHIC NO 3 EKU IPA 473C</t>
  </si>
  <si>
    <t>TOGETHER ALE 375B</t>
  </si>
  <si>
    <t>MJHL FARMERY LIGHT LAG 8/473C</t>
  </si>
  <si>
    <t>CHANNEL MARKER LGT LAG 6/473C</t>
  </si>
  <si>
    <t>RASPBERRY MOCHACCINO LAG 473C</t>
  </si>
  <si>
    <t>NEIPA WOW JUICY 473C</t>
  </si>
  <si>
    <t>ROASTED MARSHMALLOW LAG473C</t>
  </si>
  <si>
    <t>GINGER SNAP COOKIE LAG473C</t>
  </si>
  <si>
    <t>CARROT CAKE LAG473C</t>
  </si>
  <si>
    <t>FARMERY FRESH HOP NEIPA 473C</t>
  </si>
  <si>
    <t>FARMERY WIND CHILL LAG 473C</t>
  </si>
  <si>
    <t>SP PLUM CRUSH SOUR 473C</t>
  </si>
  <si>
    <t>RAINY DAZE: EARLGREY WH AL473C</t>
  </si>
  <si>
    <t>CROWN ROYAL NORTH HARV ADD ON</t>
  </si>
  <si>
    <t>APOTHIC SPARKLING RED</t>
  </si>
  <si>
    <t>CHATEAU TALBOT GR CRU 2020</t>
  </si>
  <si>
    <t>CH D'ARMAILHAC GRCRUCLASSE2020</t>
  </si>
  <si>
    <t>CH FAUGERES GR CRU CLASSE 2020</t>
  </si>
  <si>
    <t>CH LAGRANGE GR CRU CLASSE 2020</t>
  </si>
  <si>
    <t>CH LYNCH BAGES GRCRUCLASSE2020</t>
  </si>
  <si>
    <t>CLOS MARSALETTE BLANC 2020</t>
  </si>
  <si>
    <t>CHATEAU BELLE VUE 2020</t>
  </si>
  <si>
    <t>CLOS MARSALETTE ROUGE 2020</t>
  </si>
  <si>
    <t>CHATEAU BEYCHEVELLE 2020</t>
  </si>
  <si>
    <t>CONNETABLE TALBOT 2020</t>
  </si>
  <si>
    <t>FERNET BRANCA AMER/BITTERS</t>
  </si>
  <si>
    <t>THE HIVE LAGER 473C</t>
  </si>
  <si>
    <t>BODACIOUS B B AGD RD BLD CASK</t>
  </si>
  <si>
    <t>DUMMY_SUPPLIER</t>
  </si>
  <si>
    <t>EAUTOPIA_BIOLOGICAL_TECHNOLOGY</t>
  </si>
  <si>
    <t>GEORGIAN_BAY_SPIRITS_CO</t>
  </si>
  <si>
    <t>MADIRA_SPIRITS_INC</t>
  </si>
  <si>
    <t>Contest Prize 
(Enter description below)</t>
  </si>
  <si>
    <t>Liquor Mart Flyer - Single Page Spread</t>
  </si>
  <si>
    <t>Liquor Mart Flyer - Double Page Spread</t>
  </si>
  <si>
    <t>BONUS BUNDLES PROGRAM 
BUY 2, GET ___</t>
  </si>
  <si>
    <t>BONUS BUNDLES PROGRAM
BUY 3, GET ___</t>
  </si>
  <si>
    <t>GREY GOOSE LA POIRE VOD</t>
  </si>
  <si>
    <t>FG ROUGE CDN RED LAG 12/341B</t>
  </si>
  <si>
    <t>LUIGI BOSCA CAB SAUVIGNON</t>
  </si>
  <si>
    <t>DIPLOMATICO MANTUANO RUM</t>
  </si>
  <si>
    <t>FG ROUGE CDN RED LAG 473C</t>
  </si>
  <si>
    <t>RABBIT PUNCH BLACK IPA 473C</t>
  </si>
  <si>
    <t>WINNIPEG BREW WERKS</t>
  </si>
  <si>
    <t>PATAGONIA IMPORTS LTD</t>
  </si>
  <si>
    <t>ICY BLUE SENS PEACH 355PET</t>
  </si>
  <si>
    <t>CORONA LIGHT LAG 12/330B</t>
  </si>
  <si>
    <t>SOCIAL PACK 12/355C</t>
  </si>
  <si>
    <t>MAGIC BOX CABERNET SAUVIGNON</t>
  </si>
  <si>
    <t>DON DAVID RESERVE SABL</t>
  </si>
  <si>
    <t>EMBRACE WINTER ALE 473C</t>
  </si>
  <si>
    <t>MONKEY 47 SCHWARZ DRY GIN</t>
  </si>
  <si>
    <t>ICY BLUE SENS MIX BERRY 355PET</t>
  </si>
  <si>
    <t>NUDE VODKA SODA RASP/LEM6/355C</t>
  </si>
  <si>
    <t>CRYSTAL HEAD ONYX VODKA</t>
  </si>
  <si>
    <t>TRULY WILDBERRY HSELTZER6/355C</t>
  </si>
  <si>
    <t>SEAGRAM ISLAND TIME 6/355C</t>
  </si>
  <si>
    <t>FARMERY BEER CAESARPICKLE473C</t>
  </si>
  <si>
    <t>BEAUTIFUL MOSAIC PALE ALE 473C</t>
  </si>
  <si>
    <t>TORQUE STEER DBL IPA 473C</t>
  </si>
  <si>
    <t>WHITLEY NEILL BL ORANGE GIN</t>
  </si>
  <si>
    <t>TCB BARKEEP BROWN ALE 473C</t>
  </si>
  <si>
    <t>WINTERVENTION CHOC IMP ST 650B</t>
  </si>
  <si>
    <t>AMALAYA ROSE</t>
  </si>
  <si>
    <t>SMIRNOFF PINK LMND VOD BEV</t>
  </si>
  <si>
    <t>ICY BLUE SENS CHERRY VOD PET</t>
  </si>
  <si>
    <t>ICY BLUE SENS PEACH VOD PET</t>
  </si>
  <si>
    <t>CIROC SUMMER CITRUS VODKA</t>
  </si>
  <si>
    <t>ICY BLUE SENSATION VODKA PET</t>
  </si>
  <si>
    <t>TRULY WTMLN&amp;KIWI H SELTZ6/355C</t>
  </si>
  <si>
    <t>HENDRICKS LUNAR GIN</t>
  </si>
  <si>
    <t>GOOD NEIGHBOUR BREWING COMPANY</t>
  </si>
  <si>
    <t>NUDE VODKA SODAMIXPKV2 12/355C</t>
  </si>
  <si>
    <t>TWISTED TEA SLIGHTLY SWT6/355C</t>
  </si>
  <si>
    <t>BL STRAW LEMONADE SELTZ6/355C</t>
  </si>
  <si>
    <t>BL BLACKCHERRY LM SELTZ 6/355C</t>
  </si>
  <si>
    <t>DEWAR'S PORTUGUESE SM BL SC</t>
  </si>
  <si>
    <t>BL SELTZ HOLIDAY VP 12/355C</t>
  </si>
  <si>
    <t>SOMERSBY MANGO&amp;LIME CIDER 473C</t>
  </si>
  <si>
    <t>SINNOTT ROAD</t>
  </si>
  <si>
    <t>SMIRNOFF SELTZ LMND VP 12/355C</t>
  </si>
  <si>
    <t>ODIN LOKI'S FRESH HOP IPA 355C</t>
  </si>
  <si>
    <t>TRULY PUNCH MIXPK SELTZ12/355C</t>
  </si>
  <si>
    <t>ARIZONA HARD ICEDTEA PCH6/355C</t>
  </si>
  <si>
    <t>WHITE CLAW PINEAP SELTZ6/355C</t>
  </si>
  <si>
    <t>GEORGIAN BAY GIN SM PEAR6/355C</t>
  </si>
  <si>
    <t>BEER BARREL BROSE ALE 500B</t>
  </si>
  <si>
    <t>GRANT BURGE BAROSSA INK SHZ</t>
  </si>
  <si>
    <t>KOKANEE GOLD 15/355C</t>
  </si>
  <si>
    <t>CHANDELIER HDLTS BLK IPA473C</t>
  </si>
  <si>
    <t>CARA CARA COSMOS FR SOUR 473C</t>
  </si>
  <si>
    <t>HEREAFTER CITRA DH SOUR 473C</t>
  </si>
  <si>
    <t>MONOLITHIC NO4 CASCADE IPA473C</t>
  </si>
  <si>
    <t>TCB FLANDERS RED ALE 750B</t>
  </si>
  <si>
    <t>WW PB&amp;RASP SHAKE ST 473C</t>
  </si>
  <si>
    <t>LIONESS OF McLAREN VALE SHIRAZ</t>
  </si>
  <si>
    <t>LL MANGO BRETT SAIS 750B</t>
  </si>
  <si>
    <t>KINGSTON 62 WHITE RUM</t>
  </si>
  <si>
    <t>RABBIT HOLE DARERINGER BBN WH</t>
  </si>
  <si>
    <t>RABBIT HOLE DISTILLERY</t>
  </si>
  <si>
    <t>TAYLOR FLAD CHIP DRY&amp;TON4/250C</t>
  </si>
  <si>
    <t>HECTOR HARD PURPLE CRAZE 2LPET</t>
  </si>
  <si>
    <t>DICHOTOMY WC DBL IPA 473C</t>
  </si>
  <si>
    <t>PENFOLDS MAX'S SHZ/CAB SAUVIG</t>
  </si>
  <si>
    <t>PIRRAMIMMA STOCK'S HILL GSM</t>
  </si>
  <si>
    <t>TALE OF ALES MIX PK 12/355C</t>
  </si>
  <si>
    <t>DRAGON SLAYER IPA MIX 12/355C</t>
  </si>
  <si>
    <t>SPECTRUM MIMOSA GOSE 355C</t>
  </si>
  <si>
    <t>SPECTRUM CRANBERRY SOUR 355C</t>
  </si>
  <si>
    <t>NUTRL VOD SODA JUICD BOX8/355C</t>
  </si>
  <si>
    <t>SMIRNOFF ICE PCH/LEMONADE 473C</t>
  </si>
  <si>
    <t>NUTRL CAESAR 6/355C</t>
  </si>
  <si>
    <t>NUTRL MOSCOW MULE 6/355C</t>
  </si>
  <si>
    <t>CHAMELEON ROSA BLANCO TEQUILA</t>
  </si>
  <si>
    <t>ASTRA STRONG LAG 473C</t>
  </si>
  <si>
    <t>ASTRA PREMIUM LAG 8/355C</t>
  </si>
  <si>
    <t>TIGNANELLO TOSCANA IGT 2018</t>
  </si>
  <si>
    <t>GLENDRONACH 10YO SGLE MALT SC</t>
  </si>
  <si>
    <t>ALWAYS SLEEPY COFFEE ST 473C</t>
  </si>
  <si>
    <t>JACOB'S CREEK GREN/SHZ</t>
  </si>
  <si>
    <t>HOUNDS BLACK VODKA</t>
  </si>
  <si>
    <t>FOUR ONE SIX VODKA LTD</t>
  </si>
  <si>
    <t>YELLOW TAIL WH BAR AGED CAB</t>
  </si>
  <si>
    <t>PETER LEHMANN THE BAROSSAN CAB</t>
  </si>
  <si>
    <t>DUJARDIN VSOP BRANDY ADD ON</t>
  </si>
  <si>
    <t>DIXONS WKD BLUEBERRY GIN</t>
  </si>
  <si>
    <t>HONEST LOT CABERNET SAUVIGNON</t>
  </si>
  <si>
    <t>WHITE CLAW ITEA VAR PK 12/355C</t>
  </si>
  <si>
    <t>SNAPPLE SP BLBRY PASS TEA 458C</t>
  </si>
  <si>
    <t>COTTAGE SPRINGS VOD ICET8/355C</t>
  </si>
  <si>
    <t>COTTAGE SPRINGS VL MIXPK8/355C</t>
  </si>
  <si>
    <t>JOL MAND 21 TRIP ALE 473C</t>
  </si>
  <si>
    <t>JESTER PASSIONFRUIT SR 473C</t>
  </si>
  <si>
    <t>BLACKSMITH AB BLK ALE 473C</t>
  </si>
  <si>
    <t>WIT WHITE WHEAT ALE 473C</t>
  </si>
  <si>
    <t>WANDERLUST WHITE IPA 473C</t>
  </si>
  <si>
    <t>MONK CHIA WINTER PRTR 473C</t>
  </si>
  <si>
    <t>FIRST TIMER IPA 473C</t>
  </si>
  <si>
    <t>FJORD NEIPA 473C</t>
  </si>
  <si>
    <t>DMC ELAK WOODAGE BALT PRTR473C</t>
  </si>
  <si>
    <t>DE BORTOLI 17 TREES SHIRAZ</t>
  </si>
  <si>
    <t>DE BORTOLI 17 TREES PIGR</t>
  </si>
  <si>
    <t>CANADIAN CLUB&amp;GINGER ALE6/355C</t>
  </si>
  <si>
    <t>DISCO LIMO WC IPA 473C</t>
  </si>
  <si>
    <t>HERON BAY SAUVIGNON BLANC</t>
  </si>
  <si>
    <t>VODKA MUDSHAKE S'MORES 270B</t>
  </si>
  <si>
    <t>DRAGONS BANE FH DIPA 473C</t>
  </si>
  <si>
    <t>SILENT NIGHT 500B</t>
  </si>
  <si>
    <t>FARMERY DARK LAGER 473C</t>
  </si>
  <si>
    <t>WHITE CLAW ICEDTEA PEACH6/355C</t>
  </si>
  <si>
    <t>SOCIAL LT VODS SOSAMMXPK8/355C</t>
  </si>
  <si>
    <t>GEORGIAN BAY R/R VOD SM 6/355C</t>
  </si>
  <si>
    <t>LANDSHARK PINE/MAN SELTZER473C</t>
  </si>
  <si>
    <t>NUTRL VOD SODA PEACH 6/355C</t>
  </si>
  <si>
    <t>NUTRL 7 VODKA LEM/LIME 6/355C</t>
  </si>
  <si>
    <t>WINTER SKY CRAN HIB ALE 473C</t>
  </si>
  <si>
    <t>HERON BAY CABERNET SAUVIGNON</t>
  </si>
  <si>
    <t>SALUD TROP WHEAT ALE473C</t>
  </si>
  <si>
    <t>CRUMBY MUNICH DUNKEL 473C</t>
  </si>
  <si>
    <t>HONEST LOT SAUVIGNON BLANC</t>
  </si>
  <si>
    <t>TOPO CHICO STRW GVA SLTZ 473C</t>
  </si>
  <si>
    <t>KREATURE AUTUMN ALE 473C</t>
  </si>
  <si>
    <t>BELLHOP VAN BBN PORTER 473C</t>
  </si>
  <si>
    <t>PONTIFICATO ITAL PILS 473C</t>
  </si>
  <si>
    <t>RUSH CAN GOLD ALE 473C</t>
  </si>
  <si>
    <t>BELUGA NOBLE RUSSIAN VODKA</t>
  </si>
  <si>
    <t>CAPTAIN MORGAN CHRY VAN RUM</t>
  </si>
  <si>
    <t>BELLINI NO 1323 PEACH 750B</t>
  </si>
  <si>
    <t>DONT WORRY BEE HAPPY MEAD 355C</t>
  </si>
  <si>
    <t>TEMPO GIN SMASH STRWLMN 6/355C</t>
  </si>
  <si>
    <t>TEMPO GIN SMASH MNGPCH 6/355C</t>
  </si>
  <si>
    <t>GNB FRENCH BLANCHE ALE473C</t>
  </si>
  <si>
    <t>MIKE'S HARD ICED TEA 473C</t>
  </si>
  <si>
    <t>GLENLIVET 14YO COG CSK SM SC</t>
  </si>
  <si>
    <t>TRAPICHE TESORO CAB SAUVIGNON</t>
  </si>
  <si>
    <t>LLAMA OLD VINE RED BLEND</t>
  </si>
  <si>
    <t>LORE &amp; LEGENDS GIN</t>
  </si>
  <si>
    <t>GLENDALOUGH ROSE GIN</t>
  </si>
  <si>
    <t>CORONA SUNBREW NON ALC 330B</t>
  </si>
  <si>
    <t>TWO PENCE HALFPENNY ALE 473C</t>
  </si>
  <si>
    <t>TOPO CHICO TROP MNGO SLTZ 473C</t>
  </si>
  <si>
    <t>TANQUERAY GIN&amp;TONIC 4/355C</t>
  </si>
  <si>
    <t>MIKE'S HARD SOUR WTRMLN 473C</t>
  </si>
  <si>
    <t>BLACK FLY TEQ STRW MAR 4/400B</t>
  </si>
  <si>
    <t>X BY KINKY CHERRY LIME 473C</t>
  </si>
  <si>
    <t>MOTT'S CLAM CAE CHIP LIME458C</t>
  </si>
  <si>
    <t>TANQUERAY SEV OR GIN&amp;SOD4/355C</t>
  </si>
  <si>
    <t>STRANGER PB&amp;BANANA PRTR 473C</t>
  </si>
  <si>
    <t>CHOCOLATE ELEC ORNG ST 355C</t>
  </si>
  <si>
    <t>GNB HOL BEER CKTL MIX PK4/355C</t>
  </si>
  <si>
    <t>HENDRICKS NEPTUNIA GIN</t>
  </si>
  <si>
    <t>NO BOATS SUNDAY PEAR CID 473C</t>
  </si>
  <si>
    <t>BUD LIGHT CHELADA 473C</t>
  </si>
  <si>
    <t>VIZZY SIG SELTZ VAR PK 12/355C</t>
  </si>
  <si>
    <t>FRESH ASCENT BRAGGOT ALE 473C</t>
  </si>
  <si>
    <t>BACARDI PINA COLADA 6/355C</t>
  </si>
  <si>
    <t>MALFY GIN ROSA GIN</t>
  </si>
  <si>
    <t>BWB BAR 13 AM RED ALE 473C</t>
  </si>
  <si>
    <t>MOTT'S CLAM CAESAR RES4/341C</t>
  </si>
  <si>
    <t>TWISTED TEA HALF &amp; HALF 473C</t>
  </si>
  <si>
    <t>WHITE CLAW ICEDTEALEMON6/355C</t>
  </si>
  <si>
    <t>TANQUERAY BLKCURRANT GIN</t>
  </si>
  <si>
    <t>HULDUFOLK ALE 355C</t>
  </si>
  <si>
    <t>BURLY WINE 2021 355C</t>
  </si>
  <si>
    <t>DEAD RINGER BELG IPA 473C</t>
  </si>
  <si>
    <t>OCTOPIE CRMB PIE SOUR 473C</t>
  </si>
  <si>
    <t>GLUTENBERG RED ALE 4/473C</t>
  </si>
  <si>
    <t>LL BERLINER WEISSE 355C</t>
  </si>
  <si>
    <t>GLUTENBERG IPA 4/473C</t>
  </si>
  <si>
    <t>TEMPO GIN SMASH PK 12/355C</t>
  </si>
  <si>
    <t>CATENA PASARISA MALBEC</t>
  </si>
  <si>
    <t>TOPO CHICO VAR PK 12/355C</t>
  </si>
  <si>
    <t>MYRTLE MEADOWS WC IPA 473C</t>
  </si>
  <si>
    <t>GLEN GARIOCH REN 4TH CHAP SC</t>
  </si>
  <si>
    <t>NEMIROFF VODKA</t>
  </si>
  <si>
    <t>ROOSTER ROJO SMKPNPL ANEJO TEQ</t>
  </si>
  <si>
    <t>MIKE'S HARD RED FREEZE 473C</t>
  </si>
  <si>
    <t>TRAPICHE TESORO MALBEC</t>
  </si>
  <si>
    <t>BEAR &amp; BARREL MPLNT BRALE473C</t>
  </si>
  <si>
    <t>ARIZONA GREEN TEA GNSG 473C</t>
  </si>
  <si>
    <t>ARIZONA HARD ICETEA LMN 473C</t>
  </si>
  <si>
    <t>ARIZONA H&amp;H ICTLMND 473C</t>
  </si>
  <si>
    <t>ARIZONAHARD ICETEA PCH 473C</t>
  </si>
  <si>
    <t>ARIZONA H&amp;H ICTLMND 6/355C</t>
  </si>
  <si>
    <t>PICNIC STRWBRY WIT 473C</t>
  </si>
  <si>
    <t>ARIZONA H&amp;H ICTLMND 12/355C</t>
  </si>
  <si>
    <t>CORONA TROP CACTUS&amp;LIME6/355C</t>
  </si>
  <si>
    <t>CORONA TROP RASP&amp;LEM 6/355C</t>
  </si>
  <si>
    <t>WHISKEY ARMARETTO SOUR 473C</t>
  </si>
  <si>
    <t>SNAPBACK IPA 473C</t>
  </si>
  <si>
    <t>BE FINE SOUTH HEMPIS IPA 473C</t>
  </si>
  <si>
    <t>FG ROUGE CDN RED LAG 8/473C</t>
  </si>
  <si>
    <t>ANTIGAL UNO MALBEC PLATINUM ED</t>
  </si>
  <si>
    <t>POLAR BEER SPRUCE TIP ALE 473C</t>
  </si>
  <si>
    <t>BARREL AGED IMP BLG ST 500B</t>
  </si>
  <si>
    <t>BIG TIME RED ALE 473C</t>
  </si>
  <si>
    <t>COORS SELTZER SPLASH PK12/355C</t>
  </si>
  <si>
    <t>SANTA JULIA PIGR DEL MERCADO</t>
  </si>
  <si>
    <t>VIZZY LEMONADE VAR PK 12/355C</t>
  </si>
  <si>
    <t>CORONA TROP GRFRT&amp;LMGRS6/355C</t>
  </si>
  <si>
    <t>FOUR_ONE_SIX_VODKA_LTD</t>
  </si>
  <si>
    <t>GOOD_NEIGHBOUR_BREWING_COMPANY</t>
  </si>
  <si>
    <t>PATAGONIA_IMPORTS_LTD</t>
  </si>
  <si>
    <t>RABBIT_HOLE_DISTILLERY</t>
  </si>
  <si>
    <t>SHELTER_POINT_DISTILLERY</t>
  </si>
  <si>
    <t>SINNOTT_ROAD</t>
  </si>
  <si>
    <t>WINNIPEG_BREW_WERKS</t>
  </si>
  <si>
    <t>D_KOURTAKIS_SA</t>
  </si>
  <si>
    <t>PLEASE DO NOT ADD BLANK ROWS BETWEEN SKUS/PROGRAMS</t>
  </si>
  <si>
    <t>HART &amp; SON ORIGINAL 1804 RUM</t>
  </si>
  <si>
    <t>BOUVET LADUBAY BRUT DE LOIRE</t>
  </si>
  <si>
    <t>SOL CERVEZA BEER 330 B</t>
  </si>
  <si>
    <t>SPY VALLEY SAUVIGNON BLANC</t>
  </si>
  <si>
    <t>DR MCGILLICUDDY PEACH LIQ</t>
  </si>
  <si>
    <t>VALDEMAR INSPIRACION SELECCION</t>
  </si>
  <si>
    <t>BOTA BOX PINOT GRIGIO CASK</t>
  </si>
  <si>
    <t>BOTA BOX OLD VINE ZIN CASK</t>
  </si>
  <si>
    <t>DR MCGILL BTRSCTCH CARAMEL LIQ</t>
  </si>
  <si>
    <t>SOL CERVEZA 12/330B</t>
  </si>
  <si>
    <t>MIKE'S HARD ICED TEA 12/355C</t>
  </si>
  <si>
    <t>AVERNA AMARO SICILIAN LIQ</t>
  </si>
  <si>
    <t>BLINDMAN NEW ENG PALE ALE 473C</t>
  </si>
  <si>
    <t>ANGOSTURA 7 YO RUM</t>
  </si>
  <si>
    <t>BAREFOOT CELLARS MERLOT CASK</t>
  </si>
  <si>
    <t>SANGRE DE TORO TEMPRANILLO DO</t>
  </si>
  <si>
    <t>SANGRE DE TORO VERDEJO DO</t>
  </si>
  <si>
    <t>RON MATUSALEM 23YO RUM</t>
  </si>
  <si>
    <t>ETERNAL SUNSHINE ALE 473C</t>
  </si>
  <si>
    <t>DEAD MAN FINGERS PINEAPPLE RUM</t>
  </si>
  <si>
    <t>ANCIANO OLD VINES TEMP</t>
  </si>
  <si>
    <t>NONSUCH GOSE 473C</t>
  </si>
  <si>
    <t>L'ARTISAN LE GRENACHE NOIR</t>
  </si>
  <si>
    <t>SUPER ULTRA DELUXE 473C</t>
  </si>
  <si>
    <t>LEGENDARY SILKIE IRISH WHISKEY</t>
  </si>
  <si>
    <t>ROCK CREEK CIDER VAR PK12/355C</t>
  </si>
  <si>
    <t>TCB COUNTY SOUR CLMN ALE 473C</t>
  </si>
  <si>
    <t>CTG SP RASP/LIME VOD WATER CAS</t>
  </si>
  <si>
    <t>CTG SP MANGO VODKA WATER CASK</t>
  </si>
  <si>
    <t>SLEEMAN CLEAR 2.0 PEACH12/355C</t>
  </si>
  <si>
    <t>TWISTED TEA SLIGHTLY SWT 473C</t>
  </si>
  <si>
    <t>WRITERS TEARS COPPER IRISH WH</t>
  </si>
  <si>
    <t>FARMERY MB MAPLE LAG 473C</t>
  </si>
  <si>
    <t>VESSEL BEER TIPA TNG IPA 473C</t>
  </si>
  <si>
    <t>WAYNE GRETZKY BLONDE ALE 473C</t>
  </si>
  <si>
    <t>ALLAN SCOTT SAUVIGNON BLANC</t>
  </si>
  <si>
    <t>ROEDERER COLLECTION BRUT CHAMP</t>
  </si>
  <si>
    <t>STORYWOOD SPEYSIDE 7 REP TEQ</t>
  </si>
  <si>
    <t>STORYWOOD TEQUILA LTD</t>
  </si>
  <si>
    <t>VIZZY WTRMLN LMND SLTZ 6/355C</t>
  </si>
  <si>
    <t>VIZZY STRW LMND SELTZ 473C</t>
  </si>
  <si>
    <t>BL SELTZ LEMVARPK12/355C</t>
  </si>
  <si>
    <t>COORS FRUIT PUNCH SELTZER 473C</t>
  </si>
  <si>
    <t>DARK MATTER MCHN BLK ALE473C</t>
  </si>
  <si>
    <t>NOTHING BUT HOPS VOL 9 473C</t>
  </si>
  <si>
    <t>NOTHING BUT HOPS VOL 8 473C</t>
  </si>
  <si>
    <t>PUMP HOUSE VP 12/355C</t>
  </si>
  <si>
    <t>SUPER FUN Y&amp;G HRD SLTZ 355C</t>
  </si>
  <si>
    <t>SUPER FUN W&amp;B HRD SELTZ 355C</t>
  </si>
  <si>
    <t>EARTH GARDEN SAUVIGNON BLANC</t>
  </si>
  <si>
    <t>CRAGGY RANGE PINOT NOIR</t>
  </si>
  <si>
    <t>SUPER FUN P&amp;E HRD SELTZ 355C</t>
  </si>
  <si>
    <t>SUPER FUN G&amp;V HRD SELTZ 355C</t>
  </si>
  <si>
    <t>VI WEST COAST IPA 473C</t>
  </si>
  <si>
    <t>SMIRNOFF ICE PCH LMND 6/355C</t>
  </si>
  <si>
    <t>SMIRNOFF VS BERRY BLAST 6/355C</t>
  </si>
  <si>
    <t>ABSOLUT GRAPEFRT PALOMA 4/355C</t>
  </si>
  <si>
    <t>TORO BRAVO TEMP/MERL CASK DO</t>
  </si>
  <si>
    <t>VIZZY RASP LMND SELTZ 6/355C</t>
  </si>
  <si>
    <t>BELOKI TEMPRANILLO DOCA</t>
  </si>
  <si>
    <t>VIZZY WTRMLN LMND SLTZ 473C</t>
  </si>
  <si>
    <t>MALIBU STRAW DAIQUIRI 4/355C</t>
  </si>
  <si>
    <t>BL SELTZ FLVPK 12/355C</t>
  </si>
  <si>
    <t>BL PEACH SELTZ 6/355C</t>
  </si>
  <si>
    <t>VIZZY PAPAYA PSNFRT SPKSLZ473C</t>
  </si>
  <si>
    <t>VIZZY BLKBRY LMN SPK SLTZ 473C</t>
  </si>
  <si>
    <t>COORS MANGO SELTZER 473C</t>
  </si>
  <si>
    <t>COORS BL CHERRY SELTZER 473C</t>
  </si>
  <si>
    <t>CORONA TROP VAR PACK 12/355C</t>
  </si>
  <si>
    <t>COORS BL RASP SELTZER 473C</t>
  </si>
  <si>
    <t>ARIZONA HARD ICETEA LMN12/355C</t>
  </si>
  <si>
    <t>PLANTATION 20TH ANNIV XO RUM</t>
  </si>
  <si>
    <t>1800 TEQUILA COCONUT</t>
  </si>
  <si>
    <t>SLEEMAN CLEAR 2.0 FLVPK12/355C</t>
  </si>
  <si>
    <t>PURPLE CITY LAVENDER SOUR 473C</t>
  </si>
  <si>
    <t>VIZZY PNAPL MNGO SELTZ 473C</t>
  </si>
  <si>
    <t>TCB CUC MINT GOSE 473C</t>
  </si>
  <si>
    <t>TCB MARIACHI CHOC ST 473C</t>
  </si>
  <si>
    <t>TCB COUNTY SR LYCHEE LMN 473C</t>
  </si>
  <si>
    <t>TCB CLASSIC IPA 473C</t>
  </si>
  <si>
    <t>FORTRESS AMBER RUM</t>
  </si>
  <si>
    <t>MOUNT GAY XO TRPL CSK BLND RUM</t>
  </si>
  <si>
    <t>ZAYA COCOBANA RUM</t>
  </si>
  <si>
    <t>NIFTY LAV SPRMNT SELTZER 355C</t>
  </si>
  <si>
    <t>BERONIA ROSE DOCA</t>
  </si>
  <si>
    <t>BPEAK TRAIL MIX P 8/473C</t>
  </si>
  <si>
    <t>BR TRADITIONAL ALE 473C</t>
  </si>
  <si>
    <t>ASPECT RATIO IPA 473C</t>
  </si>
  <si>
    <t>HECTORS HARD ICED TEA 473C</t>
  </si>
  <si>
    <t>HECTORS HARD PURPLE CRZE473C</t>
  </si>
  <si>
    <t>BUSHMILLS 10YO CGNC CSK IRWH</t>
  </si>
  <si>
    <t>ESK VALLEY SAUVIGNON BLANC</t>
  </si>
  <si>
    <t>818 TEQUILA BLANCO</t>
  </si>
  <si>
    <t>818 TEQUILA REPOSADO</t>
  </si>
  <si>
    <t>AMERICAN V HRD GRN ICET 6/355C</t>
  </si>
  <si>
    <t>DOS EQUIS XX SPEC LAG12/355B</t>
  </si>
  <si>
    <t>SAPPORO PREMIUM BEER 4/500C</t>
  </si>
  <si>
    <t>GREAT DICTATER KARTOFF 473C</t>
  </si>
  <si>
    <t>INFIN REFL BALTIC PORTER 473C</t>
  </si>
  <si>
    <t>VIZZY BB/PMGRNT HRD SLTZ 473C</t>
  </si>
  <si>
    <t>AMERICAN V HRD MNGO ICET6/355C</t>
  </si>
  <si>
    <t>AMERICAN V H&amp;H HICLMND 6/355C</t>
  </si>
  <si>
    <t>CRACKED CANOE LIGHT LAG 6/473C</t>
  </si>
  <si>
    <t>LUXARDO SAMBUCA LIQ VALUE ADD</t>
  </si>
  <si>
    <t>BRAVE NOISE PALE ALE 473C</t>
  </si>
  <si>
    <t>CORONA EXTRA BEER 15/355C</t>
  </si>
  <si>
    <t>OVERSTONE SAUVIGNON BLANC</t>
  </si>
  <si>
    <t>BWB GLORIOUS DAWN B/O HEFE473C</t>
  </si>
  <si>
    <t>AMERICAN V HRD LMN ICET12/355C</t>
  </si>
  <si>
    <t>BWB TWILIGHT BAV DK LAG 473C</t>
  </si>
  <si>
    <t>350 ORNGCHOC RYEALEW/BRET 750B</t>
  </si>
  <si>
    <t>STELLA ARTOIS LAG 15/355C</t>
  </si>
  <si>
    <t>PALM BAY PARADISE TWIST 6/355C</t>
  </si>
  <si>
    <t>GNB STOUT SERIES 473C</t>
  </si>
  <si>
    <t>MOOSEHEAD LAGER 6/473C</t>
  </si>
  <si>
    <t>BLANCHE DE CHAMBLY 4/473C</t>
  </si>
  <si>
    <t>OCEANIA OCEANIC PALE LAG 473C</t>
  </si>
  <si>
    <t>HAUS LAGER 6/355C</t>
  </si>
  <si>
    <t>ORIGINAL16 WEST LGNDS 12/355C</t>
  </si>
  <si>
    <t>SOCIAL LT LEMVODS MXPK12/355C</t>
  </si>
  <si>
    <t>DIPLOMATICO SELEC FAM RUM</t>
  </si>
  <si>
    <t>MARQUES DE CACERES SABL DO</t>
  </si>
  <si>
    <t>BRIGHTER SHADE DOOM NEIPA 473C</t>
  </si>
  <si>
    <t>GLUTENBERG STOUT 4/473C</t>
  </si>
  <si>
    <t>PURE IMAGIN PORTER 473C</t>
  </si>
  <si>
    <t>BL PASSFRT SELTZ6/355C</t>
  </si>
  <si>
    <t>GUAVA GOSE 473C</t>
  </si>
  <si>
    <t>SMIRNOFF PEACH LEMND VOD BEV</t>
  </si>
  <si>
    <t>SOUR TRIPEL W/BRETT ALE 750B</t>
  </si>
  <si>
    <t>LAMBIC ALE 750B</t>
  </si>
  <si>
    <t>SP WAYPOINT HAZY PALE 6/355C</t>
  </si>
  <si>
    <t>FG SELTZER SELECTS MIX 8/473C</t>
  </si>
  <si>
    <t>TWISTED TEA PARTY PACK 12/355C</t>
  </si>
  <si>
    <t>DAB ORIGINAL LAGER 6/500C</t>
  </si>
  <si>
    <t>FANDANGO MEZCAL</t>
  </si>
  <si>
    <t>BUMBU CREME CREAM LIQ</t>
  </si>
  <si>
    <t>STORYWOOD_TEQUILA_LTD</t>
  </si>
  <si>
    <t>Near Pack (PRODUCT SPOTLIGHT APPROVAL REQUIRED)</t>
  </si>
  <si>
    <t xml:space="preserve">Not Available </t>
  </si>
  <si>
    <t>Digital Spotlight
(NOT AVAILABLE)</t>
  </si>
  <si>
    <t xml:space="preserve">Period:  </t>
  </si>
  <si>
    <t xml:space="preserve">Tier 1 </t>
  </si>
  <si>
    <t xml:space="preserve">DISPLAY PROGRAMS </t>
  </si>
  <si>
    <r>
      <t xml:space="preserve">
LTO/HOT BUY PRIORITY
RANKING
</t>
    </r>
    <r>
      <rPr>
        <sz val="14"/>
        <color theme="1"/>
        <rFont val="Calibri"/>
        <family val="2"/>
      </rPr>
      <t>Max. 8. 
Approval Not Guaranteed</t>
    </r>
    <r>
      <rPr>
        <b/>
        <i/>
        <sz val="14"/>
        <color theme="1"/>
        <rFont val="Calibri"/>
        <family val="2"/>
      </rPr>
      <t xml:space="preserve">
</t>
    </r>
  </si>
  <si>
    <t xml:space="preserve">
Description
-WILL REMAIN BLANK UNTIL INVOICE SELECTED-</t>
  </si>
  <si>
    <t xml:space="preserve">
AIR MILES PROGRAM
(dropdown)</t>
  </si>
  <si>
    <t xml:space="preserve"> BUY 1 OFFER REQUIRED FOR ALL PROGRAMS                                                           BUY 2 AND BUY 3 REQUIRED FOR BONUS BUNDLES PROGRAM ONLY  </t>
  </si>
  <si>
    <t>TAKEOFF_TO_TASTES_CONTEST</t>
  </si>
  <si>
    <t>CANTON GINGER &amp; COGNAC LIQ</t>
  </si>
  <si>
    <t>TWISTED SHOTZ SX BCH4/30</t>
  </si>
  <si>
    <t>SAILOR JERRY SPICED RUM</t>
  </si>
  <si>
    <t>OJ SALES AND PROMOTIONS</t>
  </si>
  <si>
    <t>ROSSI D'ASIAGO LIMONCELLO LIQ</t>
  </si>
  <si>
    <t>COURVOISIER VSOP COGNAG</t>
  </si>
  <si>
    <t>MICHELOB ULTRA 24/341B</t>
  </si>
  <si>
    <t>BERGSTROM BRANDS</t>
  </si>
  <si>
    <t>CAT BOTTLE GOLD RIESLING QBA</t>
  </si>
  <si>
    <t>CZECH PLEASE 473C</t>
  </si>
  <si>
    <t>SLEEMAN SELECTIONS PK 12/355C</t>
  </si>
  <si>
    <t>TCB COUNTY SOUR PINAP ALE473C</t>
  </si>
  <si>
    <t>PELLER FAMILY VIN CAB/MER</t>
  </si>
  <si>
    <t>CONO SUR BICICLETA PINOT NOIR</t>
  </si>
  <si>
    <t>PERRIN COTES DU RHONE RES RED</t>
  </si>
  <si>
    <t>BOLS TRIPLE SEC LIQ</t>
  </si>
  <si>
    <t>CONO SUR BICICLETA VIOGNIER</t>
  </si>
  <si>
    <t>BECHEROVKA HERBAL LIQ</t>
  </si>
  <si>
    <t>OLD STYLE PILSNER 24/355C</t>
  </si>
  <si>
    <t>LICOR BEIRAO HERBAL LIQ SPOR</t>
  </si>
  <si>
    <t>FB ELYSIUM PALE ALE 473C</t>
  </si>
  <si>
    <t>FB HELIOS HAZY IPA 473C</t>
  </si>
  <si>
    <t>ANGELS SHARE BLK IPA 473C</t>
  </si>
  <si>
    <t>FB STAINED BLACK IPA 473C</t>
  </si>
  <si>
    <t>PIRATE QUEEN IMP RED ALE 473C</t>
  </si>
  <si>
    <t>PALM BAY TROPICAL MIX 12/355C</t>
  </si>
  <si>
    <t>BENDITO CLASSIC SAUVIGNON BL</t>
  </si>
  <si>
    <t>RYEDACTED TANG RYE IPA 473C</t>
  </si>
  <si>
    <t>OSTARA CELEST SCHWARZ 473C</t>
  </si>
  <si>
    <t>HOMEBASS ELDR/LMN WIT 473C</t>
  </si>
  <si>
    <t>FLAVOUR TOWN DBL IPA 473C</t>
  </si>
  <si>
    <t>HUELL &amp; OATS PALE ALE 473C</t>
  </si>
  <si>
    <t>KRAMPUS CHRISTMAS WTR ST 473C</t>
  </si>
  <si>
    <t>TAN LINES KOLSCH 473C</t>
  </si>
  <si>
    <t>FARMER'S MARKET PACK 8/473C</t>
  </si>
  <si>
    <t>NUTRL VS CLASSIC PK12/355C</t>
  </si>
  <si>
    <t>VEUVE DU VERNAY BRUT</t>
  </si>
  <si>
    <t>NONSUCH FIELD BERRY SOUR 473C</t>
  </si>
  <si>
    <t>NONSUCH STRAWBERRY KOLSCH 473C</t>
  </si>
  <si>
    <t>LUNE NOIR BLACK SAISON 473C</t>
  </si>
  <si>
    <t>WILD LIFEWILD YEAST ALE 4/473C</t>
  </si>
  <si>
    <t>HIGHFIVE TRPFRTGRNSMTH ALE473C</t>
  </si>
  <si>
    <t>EARTH DAY IPA 473C</t>
  </si>
  <si>
    <t>BULLHORN LAGER 473C</t>
  </si>
  <si>
    <t>LBJ CIDER 473C</t>
  </si>
  <si>
    <t>SP SUNSET FRT STND MIX 12/355C</t>
  </si>
  <si>
    <t>BUD LIGHT FLAVFAVES 12/355C</t>
  </si>
  <si>
    <t>WHITE PEAKS H STP T VPK12/355C</t>
  </si>
  <si>
    <t>HUMULUS LUD DBL IPA 473C</t>
  </si>
  <si>
    <t>HP SPRING EQINOX IPA 473C</t>
  </si>
  <si>
    <t>POTHOLE PORTER 473C</t>
  </si>
  <si>
    <t>CANNED LAUGHTER LAGER 473C</t>
  </si>
  <si>
    <t>MANGOES ON THE RUN IPA 4/440C</t>
  </si>
  <si>
    <t>FG SOCIAL PACK 8/473C</t>
  </si>
  <si>
    <t>LONETREE AUTH DRY CIDER 6/355C</t>
  </si>
  <si>
    <t>NONSUCH PRAIRIE COMM LAG8/473C</t>
  </si>
  <si>
    <t>TCB ARROW IPA 473C</t>
  </si>
  <si>
    <t>TCB LAMP LIGHTER AMBER ALE473C</t>
  </si>
  <si>
    <t>TCB PORTAGER PILSNER 473C</t>
  </si>
  <si>
    <t>TCB CLASSIC GRISETTE 473C</t>
  </si>
  <si>
    <t>FORT GARRY WHITE IPA 473C</t>
  </si>
  <si>
    <t>STRAIGHT PIPE BLONDE ALE 473C</t>
  </si>
  <si>
    <t>ISLAND VIBES PSSNFRT SR 473C</t>
  </si>
  <si>
    <t>LOW LAGO CERVEZA 12/355C</t>
  </si>
  <si>
    <t>LOW LIFE SMALL PALE 355C</t>
  </si>
  <si>
    <t>BH PALOMA SOUR 473C</t>
  </si>
  <si>
    <t>BLACK SPARROW ESB 473C</t>
  </si>
  <si>
    <t>TRIPTYCH IPA 355C</t>
  </si>
  <si>
    <t>TRIPTYCH IPA 6/355C</t>
  </si>
  <si>
    <t>KILTER VINTAGE PILSNER 8/473C</t>
  </si>
  <si>
    <t>KB BRAVENOISE PALE ALE 473C</t>
  </si>
  <si>
    <t>MIKE'S FRZ HARD BL FREEZE 296T</t>
  </si>
  <si>
    <t>GEORGIAN BAY SMSODA PK12/355C</t>
  </si>
  <si>
    <t>CRYSTAL HEAD PRIDE ED VODKA</t>
  </si>
  <si>
    <t>PROSECCO SPARKLING ROSE</t>
  </si>
  <si>
    <t>MAESTRO SESSION IPA 473C</t>
  </si>
  <si>
    <t>DIVA IPA 473C</t>
  </si>
  <si>
    <t>MELLOW GRTGS LEMON GOSE 473C</t>
  </si>
  <si>
    <t>SMASH MAMBA PALE ALE 473C</t>
  </si>
  <si>
    <t>COCO VODKA VOD BEV 473C</t>
  </si>
  <si>
    <t>MIKE'S HARD VARIETEA PK12/355C</t>
  </si>
  <si>
    <t>COORS ORGANIC LAG12/355C</t>
  </si>
  <si>
    <t>TEMPO GIN SMASH BLKL 6/355C</t>
  </si>
  <si>
    <t>SP YUZU CRUSH SOUR 473C</t>
  </si>
  <si>
    <t>SOCIAL LITE SPIKED FR PUNCH 4L</t>
  </si>
  <si>
    <t>LA FIN DU MONDE 4/473C</t>
  </si>
  <si>
    <t>COORS ORIGINAL 30/355C</t>
  </si>
  <si>
    <t>MILLER LITE PILSNER 30/355C</t>
  </si>
  <si>
    <t>SOL CERVEZA 20/355C</t>
  </si>
  <si>
    <t>BL MANGO SELTZ 6/355C</t>
  </si>
  <si>
    <t>BL BLK CHRY SELTZ 6/355C</t>
  </si>
  <si>
    <t>COORS SELTZ ORANGE CR POP 473C</t>
  </si>
  <si>
    <t>COORS SELTZ ORANGE CRPOP6/355C</t>
  </si>
  <si>
    <t>BUD LIGHT PEACH 473C</t>
  </si>
  <si>
    <t>BUD LIGHT PEACH 12/355C</t>
  </si>
  <si>
    <t>BRAZEN 5TH ANNIV HAZE PK4/473C</t>
  </si>
  <si>
    <t>FLOKI CONSPIR DH SOUR 473C</t>
  </si>
  <si>
    <t>RASPY RB RASP WHEAT ALE 473C</t>
  </si>
  <si>
    <t>AETHER NEW ENGLAND IPA 473C</t>
  </si>
  <si>
    <t>BWB LIFE A BEACH OL KTL SR473C</t>
  </si>
  <si>
    <t>BWB JAVA THE STOUT 473C</t>
  </si>
  <si>
    <t>BWB GREAT 8 MIX PK 8/473C</t>
  </si>
  <si>
    <t>LOW LIGHT BRETT TABLE BEER355C</t>
  </si>
  <si>
    <t>LOW LIFE BARREL HOUSE</t>
  </si>
  <si>
    <t>PALM BAY FRZ RAINBOW TWIS 296T</t>
  </si>
  <si>
    <t>LUXARDO TRIPLUM TRIP SEC LIQ</t>
  </si>
  <si>
    <t>BOTTEGA TIRAMISU CREAM LIQ</t>
  </si>
  <si>
    <t>AMARULA MARULA LIQ</t>
  </si>
  <si>
    <t>OXUS IO DOUBLE IPA 473C</t>
  </si>
  <si>
    <t>TRULY PEACH TEA SELTZ 473C</t>
  </si>
  <si>
    <t>TRULY STR/LEM SELTZ 473C</t>
  </si>
  <si>
    <t>SOMERSBY W G CR APPLE CID 473C</t>
  </si>
  <si>
    <t>FARMERY CHOC CHRY BLSSM 473C</t>
  </si>
  <si>
    <t>JOHNNIE WALKER BLK SHRY FIN SC</t>
  </si>
  <si>
    <t>TIA MARIA MATCHA CREAM LIQ</t>
  </si>
  <si>
    <t>DEUCE VODKA</t>
  </si>
  <si>
    <t>DEUCE VODKA CORP</t>
  </si>
  <si>
    <t>HIDEAWAY COCONUT PRTR 473C</t>
  </si>
  <si>
    <t>CHOQLETTE OATMEAL ST 473C</t>
  </si>
  <si>
    <t>TANTAMOUNT EXW IPA 473C</t>
  </si>
  <si>
    <t>PRAIRIE BAARD GOLDEN ALE 473C</t>
  </si>
  <si>
    <t>394 PALE ALE 473C</t>
  </si>
  <si>
    <t>POP SHOPPE ORNG HS 473C</t>
  </si>
  <si>
    <t>PARTY TRICKS IPA 473C</t>
  </si>
  <si>
    <t>NUT BROWN ALE 473C</t>
  </si>
  <si>
    <t>POP SHOPPE CR SODA HS 473C</t>
  </si>
  <si>
    <t>POP SHOPPE LIME RICKY HS 473C</t>
  </si>
  <si>
    <t>SWEAR JAR OLD FASH 473C</t>
  </si>
  <si>
    <t>SPEEDWAY ST CHOC/SS/COFF473C</t>
  </si>
  <si>
    <t>JELLY KING DH SR ALE WFRT 473C</t>
  </si>
  <si>
    <t>JELLY KING DH SOUR ALE 473C</t>
  </si>
  <si>
    <t>LBJ FOLK FEST LAGER 473C</t>
  </si>
  <si>
    <t>LBJ QUEER BEER 473C</t>
  </si>
  <si>
    <t>LBJ SAISON 473C</t>
  </si>
  <si>
    <t>HYPHA DE-LIBERATION 473C</t>
  </si>
  <si>
    <t>MUNICH HELLES 473C</t>
  </si>
  <si>
    <t>SLOW HAND PILSNER 473C</t>
  </si>
  <si>
    <t>SLOW HAND TIMAVY PIVO 13 473C</t>
  </si>
  <si>
    <t>GLUTENBERG BLANCHE ALE 4/473C</t>
  </si>
  <si>
    <t>SLOW HAND GALAXY PILSNER 473C</t>
  </si>
  <si>
    <t>POP SHOPPE PINEAPPLE HS 473C</t>
  </si>
  <si>
    <t>SLOW HAND VIENNA LAGER 473C</t>
  </si>
  <si>
    <t>FARM BLUE KISS VOD BEV 473C</t>
  </si>
  <si>
    <t>FARM PINK KISS VOD BEV 473C</t>
  </si>
  <si>
    <t>HIGHTOP HOPPER CRMSCL ALE473C</t>
  </si>
  <si>
    <t>FARMERY WILD CHERRY SOUR 473C</t>
  </si>
  <si>
    <t>FARMERY NEIPA WOW QUENCH 473C</t>
  </si>
  <si>
    <t>TWIST TEA ISLAND PK 12/355C</t>
  </si>
  <si>
    <t>NEON RADLER BLUE RASP 473C</t>
  </si>
  <si>
    <t>NEON RADLER TROP PUNCH 473C</t>
  </si>
  <si>
    <t>LTM IPA HOPPY ALE 473C</t>
  </si>
  <si>
    <t>LTM IPA BLANCHE 473C</t>
  </si>
  <si>
    <t>LTM PALE AMER ALE 473C</t>
  </si>
  <si>
    <t>LTM PILSNER 473C</t>
  </si>
  <si>
    <t>CHERRY PIE SOUR 473C</t>
  </si>
  <si>
    <t>DARK FRUIT CITRUS GOSE 473C</t>
  </si>
  <si>
    <t>LTM MAIBOCK BL LAGER 473C</t>
  </si>
  <si>
    <t>LTM STICKE ALT LAG 473C</t>
  </si>
  <si>
    <t>RAZZLE DAZZLE SOUR ALE 473C</t>
  </si>
  <si>
    <t>PARADISE LOST SP CHRY 473C</t>
  </si>
  <si>
    <t>IPA NO 21 MLKSHK IPA 473C</t>
  </si>
  <si>
    <t>GOOD MONSTER NE DIPA 473C</t>
  </si>
  <si>
    <t>HYPHA SYNCHROSENTIENT ALE 473C</t>
  </si>
  <si>
    <t>TRULY MARG HS MIX PK12/355C</t>
  </si>
  <si>
    <t>AUTOPOP SESSION SOUR 473C</t>
  </si>
  <si>
    <t>BOSCHENDAL 1685 CHARD WO WWF</t>
  </si>
  <si>
    <t>BB BRL AGED BRETT 24-2 ALE500B</t>
  </si>
  <si>
    <t>WR WILD RICE RED ALE 473C</t>
  </si>
  <si>
    <t>DIXONS WKD BLUEBERRY GIN ADDON</t>
  </si>
  <si>
    <t>DMC TRINITY CR BRULEE ST 473C</t>
  </si>
  <si>
    <t>SWEAR JAR 6YO CDN WH</t>
  </si>
  <si>
    <t>CTG SPR VOD ICED TEA LEM4LCASK</t>
  </si>
  <si>
    <t>WEEKENDER WTRMLLM VODWTR4LCASK</t>
  </si>
  <si>
    <t>DIABLO MEXICAN LAGER 473C</t>
  </si>
  <si>
    <t>UNCLE GIGGLES APA 473C</t>
  </si>
  <si>
    <t>TEN THOUSAND POUND PILS 473C</t>
  </si>
  <si>
    <t>CREATURE FEATURE IPA 473C</t>
  </si>
  <si>
    <t>HEY Y'ALL PRTY POUCH ITEA3LTET</t>
  </si>
  <si>
    <t>TWISTED SHOTZRATTLESNAKE4/30ML</t>
  </si>
  <si>
    <t>TORQUE VARIETY PK 8/473C</t>
  </si>
  <si>
    <t>PELLER FAMILY VIN PIGR PET</t>
  </si>
  <si>
    <t>LAMARCA PROSECCO</t>
  </si>
  <si>
    <t>BAILEYS OR CRMLIQ MINIS3/100ML</t>
  </si>
  <si>
    <t>ABERLOUR ABUNADH B71 SM SC</t>
  </si>
  <si>
    <t>BLUE HIVE BLBRY HONEY LAG 473C</t>
  </si>
  <si>
    <t>CONTOUR CHERRY ALE 473C</t>
  </si>
  <si>
    <t>HELIX NEIPA 473C</t>
  </si>
  <si>
    <t>HELIX SOUR FRAMBOISE 473C</t>
  </si>
  <si>
    <t>OMNIPOLLO LORPAN IPA 473C</t>
  </si>
  <si>
    <t>FUNKY FRESH KIWI LIME SR 473C</t>
  </si>
  <si>
    <t>UNSHACKLED CABERNET SAUVIGNON</t>
  </si>
  <si>
    <t>TWO OCEANS CHENIN BLANC</t>
  </si>
  <si>
    <t>GVLC HARD SHOT VOD</t>
  </si>
  <si>
    <t>GRAND VIEUX LIQUOR CO</t>
  </si>
  <si>
    <t>UNSHACKLED RED BLEND</t>
  </si>
  <si>
    <t>KEN FORRESTER OV RES CHBL</t>
  </si>
  <si>
    <t>SW PILS TIN COOLER PK 6/341B</t>
  </si>
  <si>
    <t>MAGNOTTA STARLIGHT SPK VQA</t>
  </si>
  <si>
    <t>SAILOR JERRY SPICED RUM PET</t>
  </si>
  <si>
    <t>JACK DANIELS OLD NO7 TENN WH</t>
  </si>
  <si>
    <t>NO BOATS SUNDAY CID VAR PK 8/4</t>
  </si>
  <si>
    <t>HOWELL MOUNTAIN CAB 2017</t>
  </si>
  <si>
    <t>DUCKHORN DISCUSSION 2017</t>
  </si>
  <si>
    <t>PELLER FAMILY VIN CAB/MER PET</t>
  </si>
  <si>
    <t>XOXO ROSE PET</t>
  </si>
  <si>
    <t>19 CRIMES MARTHAS CHARDONNAY</t>
  </si>
  <si>
    <t>LOUIS MARTINI CABERNET SAUV</t>
  </si>
  <si>
    <t>OLE SMOKY BANANA PUDDING CREAM</t>
  </si>
  <si>
    <t>OLE SMOKY WH CHOC STRAW CR</t>
  </si>
  <si>
    <t>8 YEARS IN THE DESERT</t>
  </si>
  <si>
    <t>QUILT NAPA VALLEY RES CAB 2017</t>
  </si>
  <si>
    <t>1800 TEQUILA REPOSADO</t>
  </si>
  <si>
    <t>KEEP CALM AND LAUGH SABL</t>
  </si>
  <si>
    <t>KEEP CALM AND CHILL ROSE</t>
  </si>
  <si>
    <t>CAYMUS-SUISUN THE WALKING FOOL</t>
  </si>
  <si>
    <t>RED SCHOONER TRANSIT #1</t>
  </si>
  <si>
    <t>NAMESAKE TIME TRAP IPA 473C</t>
  </si>
  <si>
    <t>PALOMINO CLUB CERV WLIME 473C</t>
  </si>
  <si>
    <t>I&amp;G ISLAY WHISKY CSK PK2/330B</t>
  </si>
  <si>
    <t>LEM STAND AT MN&amp;VINE LMN MOSC</t>
  </si>
  <si>
    <t>BF WHISKY WILD SER MATS WH</t>
  </si>
  <si>
    <t>MIKE'S FRZ HARD WH FREEZE296T</t>
  </si>
  <si>
    <t>BERGSTROM_BRANDS</t>
  </si>
  <si>
    <t>DEUCE_VODKA_CORP</t>
  </si>
  <si>
    <t>GRAND_VIEUX_LIQUOR_CO</t>
  </si>
  <si>
    <t>LOW_LIFE_BARREL_HOUSE</t>
  </si>
  <si>
    <t>OJ_SALES_AND_PROMOTIONS</t>
  </si>
  <si>
    <r>
      <rPr>
        <b/>
        <sz val="14"/>
        <color theme="1"/>
        <rFont val="Calibri"/>
        <family val="2"/>
      </rPr>
      <t>Display Programs</t>
    </r>
    <r>
      <rPr>
        <b/>
        <sz val="10"/>
        <color theme="1"/>
        <rFont val="Calibri"/>
        <family val="2"/>
      </rPr>
      <t xml:space="preserve">
REMINDER:
</t>
    </r>
    <r>
      <rPr>
        <sz val="10"/>
        <color theme="1"/>
        <rFont val="Calibri"/>
        <family val="2"/>
      </rPr>
      <t xml:space="preserve"> FOOTPRINT DISPLAY IMAGE, DIMENSIONS, AND HOLD. POWER REQUIRED FOR SUBMISSION. </t>
    </r>
    <r>
      <rPr>
        <b/>
        <sz val="10"/>
        <color theme="1"/>
        <rFont val="Calibri"/>
        <family val="2"/>
      </rPr>
      <t xml:space="preserve">
EMAIL MARKETING@MBLL.CA </t>
    </r>
  </si>
  <si>
    <t xml:space="preserve"> = Requied Field. Please select from dropdown or enter information.</t>
  </si>
  <si>
    <t>F23 P8 and P9 Marketing Program Application Form</t>
  </si>
  <si>
    <t>Revised June 1</t>
  </si>
  <si>
    <t>APPLICATION DEADLINE: June 14, 2022</t>
  </si>
  <si>
    <t>P8 THEMES</t>
  </si>
  <si>
    <t>P9 THEMES</t>
  </si>
  <si>
    <r>
      <rPr>
        <b/>
        <sz val="12"/>
        <color theme="1"/>
        <rFont val="Calibri"/>
        <family val="2"/>
      </rPr>
      <t>Hello!</t>
    </r>
    <r>
      <rPr>
        <sz val="12"/>
        <color theme="1"/>
        <rFont val="Calibri"/>
        <family val="2"/>
      </rPr>
      <t>: LIQUEURS</t>
    </r>
  </si>
  <si>
    <r>
      <rPr>
        <b/>
        <sz val="12"/>
        <color theme="1"/>
        <rFont val="Calibri"/>
        <family val="2"/>
      </rPr>
      <t>Hello!:</t>
    </r>
    <r>
      <rPr>
        <sz val="12"/>
        <color theme="1"/>
        <rFont val="Calibri"/>
        <family val="2"/>
      </rPr>
      <t xml:space="preserve"> SPARKLING WINE</t>
    </r>
  </si>
  <si>
    <r>
      <t>In The Moment:</t>
    </r>
    <r>
      <rPr>
        <sz val="12"/>
        <color theme="1"/>
        <rFont val="Calibri"/>
        <family val="2"/>
      </rPr>
      <t xml:space="preserve"> GAME DAY (SPIRITS, BEER, RTD)</t>
    </r>
  </si>
  <si>
    <r>
      <rPr>
        <b/>
        <sz val="12"/>
        <color theme="1"/>
        <rFont val="Calibri"/>
        <family val="2"/>
      </rPr>
      <t>Our Favourites:</t>
    </r>
    <r>
      <rPr>
        <sz val="12"/>
        <color theme="1"/>
        <rFont val="Calibri"/>
        <family val="2"/>
      </rPr>
      <t xml:space="preserve"> SCOTCH</t>
    </r>
  </si>
  <si>
    <t>NOT AVAILABLE (NEXT OPP: P10)</t>
  </si>
  <si>
    <r>
      <rPr>
        <b/>
        <sz val="12"/>
        <color theme="1"/>
        <rFont val="Calibri"/>
        <family val="2"/>
      </rPr>
      <t>In the Moment:</t>
    </r>
    <r>
      <rPr>
        <sz val="12"/>
        <color theme="1"/>
        <rFont val="Calibri"/>
        <family val="2"/>
      </rPr>
      <t xml:space="preserve"> </t>
    </r>
    <r>
      <rPr>
        <sz val="12"/>
        <color rgb="FFFF0000"/>
        <rFont val="Calibri"/>
        <family val="2"/>
      </rPr>
      <t>NOT AVAILABLE</t>
    </r>
  </si>
  <si>
    <r>
      <rPr>
        <b/>
        <sz val="12"/>
        <color theme="1"/>
        <rFont val="Calibri"/>
        <family val="2"/>
      </rPr>
      <t>Our Favourites:</t>
    </r>
    <r>
      <rPr>
        <sz val="12"/>
        <color theme="1"/>
        <rFont val="Calibri"/>
        <family val="2"/>
      </rPr>
      <t xml:space="preserve"> </t>
    </r>
    <r>
      <rPr>
        <sz val="12"/>
        <color rgb="FFFF0000"/>
        <rFont val="Calibri"/>
        <family val="2"/>
      </rPr>
      <t>NOT AVAILABLE</t>
    </r>
  </si>
  <si>
    <t>NOVEMBER 1-30</t>
  </si>
  <si>
    <t>P9: BOXING DAY (DEC 26-31)</t>
  </si>
  <si>
    <t>P8: GREY CUP (NOVEMBER 14-20)</t>
  </si>
  <si>
    <t>P9: 12 DAYS OF MAX MILES (DEC 13-24)</t>
  </si>
  <si>
    <t>NOT AVAIL IN P8/P9</t>
  </si>
  <si>
    <t>Build_Your_Own_Ad_Hoc (NOT AVAIL.)</t>
  </si>
  <si>
    <t>BLACK FRIDAY (25% MIN.)</t>
  </si>
  <si>
    <t>Tier 1-3 &amp; 39, 85, 86 (NOT AVAIL.P9)</t>
  </si>
  <si>
    <t>Tier 1-3 + 39, 85 (NOT AVAIL.P9)</t>
  </si>
  <si>
    <t>CARIBOU LIQUOR APERTIVE</t>
  </si>
  <si>
    <t>SPUMANTE BAMBINO</t>
  </si>
  <si>
    <t>FREIXENET CORDON NEGRO GFTPK</t>
  </si>
  <si>
    <t>GREAT WESTERN LIGHT 15/355C</t>
  </si>
  <si>
    <t>GREAT WESTERN LAGER 15/355C</t>
  </si>
  <si>
    <t>EL PETIT BONHOMME DO</t>
  </si>
  <si>
    <t>JACK DANIELS WINTER JACK LIQ</t>
  </si>
  <si>
    <t>TOMATIN CU BOCAN SGL MALT SC</t>
  </si>
  <si>
    <t>BOLLA VALPOLICELLA CL DOC</t>
  </si>
  <si>
    <t>REVEL STOKE ROAST PECAN WHISKY</t>
  </si>
  <si>
    <t>STARLING CASTLE SWEET RED QBA</t>
  </si>
  <si>
    <t>MAGNOTTA ICE CIDER GIFT BOX</t>
  </si>
  <si>
    <t>PALM BAY FRZ DRGFRT/WTMLN 296T</t>
  </si>
  <si>
    <t>DOOLEY'S WT CHOCOLATE CREAMLIQ</t>
  </si>
  <si>
    <t>SMIRNOFF PEPPERMINT TWIST VOD</t>
  </si>
  <si>
    <t>JACK DANIELS FAMILY GP 5X50ML</t>
  </si>
  <si>
    <t>NIPOZZANO GIFT PACK 2/750</t>
  </si>
  <si>
    <t>TORQUE VARIETY PACK 12/355C</t>
  </si>
  <si>
    <t>SAN MIG RED HORSE</t>
  </si>
  <si>
    <t>REVEL STOKE ROOT BEER WH</t>
  </si>
  <si>
    <t>STARLING CASTLE GLUHWEIN</t>
  </si>
  <si>
    <t>TWISTED SHOTZ CHOCCREAM 4/30ML</t>
  </si>
  <si>
    <t>ANGRY ORCHARD CRISP APPCID355B</t>
  </si>
  <si>
    <t>FARMERY PIONEER HARVSTOUT473C</t>
  </si>
  <si>
    <t>GRIZZLY UNFILT WHEAT ALE 473C</t>
  </si>
  <si>
    <t>BULWARK BLUSH CIDER 30LK</t>
  </si>
  <si>
    <t>JUICE OF OATS STOUT 473C</t>
  </si>
  <si>
    <t>BAILEYS ORIG IRISH CREAM GP</t>
  </si>
  <si>
    <t>CANADIAN CLUB 100% RYE GFT PK</t>
  </si>
  <si>
    <t>EVAN WILLIAMS EGGNOG</t>
  </si>
  <si>
    <t>SHEPHERD CHRISTMAS ALE 500B</t>
  </si>
  <si>
    <t>WOODFORD RES BOURBON GIFT PACK</t>
  </si>
  <si>
    <t>CROWN ROYAL DELUXE WH GIFT PK</t>
  </si>
  <si>
    <t>BEARFACE 7YO WHISKY</t>
  </si>
  <si>
    <t>BETTER LATE SESSION PALE 473C</t>
  </si>
  <si>
    <t>OLE SMOKY SHINE NOG</t>
  </si>
  <si>
    <t>CAPTAIN MORGAN GINGERBRD SPICE</t>
  </si>
  <si>
    <t>JACK DANIELS TENN WH GIFT PACK</t>
  </si>
  <si>
    <t>CROWN ROYAL DELUXE WK ADD ON</t>
  </si>
  <si>
    <t>GOLDSCHLAGER CINN SCHNAPPS LIQ</t>
  </si>
  <si>
    <t>VILLA TERESA PINOT GRIGIO DOC</t>
  </si>
  <si>
    <t>QUAILS' GATE GWZ VQA</t>
  </si>
  <si>
    <t>UNIBROUE MIX PACK 12/341B</t>
  </si>
  <si>
    <t>BR SESSION IPA 473C</t>
  </si>
  <si>
    <t>BR DUNKLEWEIZEN 473C</t>
  </si>
  <si>
    <t>RIVA RANCH PINOT NOIR</t>
  </si>
  <si>
    <t>HOEGAARDEN 0.0 NON-ALC 6/330C</t>
  </si>
  <si>
    <t>REVEL STOKE SPICED WHSKY ADDON</t>
  </si>
  <si>
    <t>REVEL STOKE PECAN WSKY ADD ON</t>
  </si>
  <si>
    <t>BALTIC MANITOBA MULE VODKA</t>
  </si>
  <si>
    <t>TCB COUNTY SOUR SB PEACH 473C</t>
  </si>
  <si>
    <t>JOHNNIE WALKER BLACK GIFT PACK</t>
  </si>
  <si>
    <t>EXPLORE MB PACK 12/355C</t>
  </si>
  <si>
    <t>CONFUSION CORNER PILS 473C</t>
  </si>
  <si>
    <t>SHORELINE BLBRY/LEM SELTZ 355C</t>
  </si>
  <si>
    <t>FARMERY BEER CAESER ORIG 473C</t>
  </si>
  <si>
    <t>CHAMBIERE ALE 750B</t>
  </si>
  <si>
    <t>FRESCO CHIANTIW/2 GLA GP 2/750</t>
  </si>
  <si>
    <t>SEA SUN CHARDONNAY</t>
  </si>
  <si>
    <t>JP CHENET ADVENT CALEN 24/200B</t>
  </si>
  <si>
    <t>OLE SMOKY PEPPERMINT</t>
  </si>
  <si>
    <t>ORANGE AVENUE SHANDY 473C</t>
  </si>
  <si>
    <t>MOLSON ULTRA MINI 4/222C</t>
  </si>
  <si>
    <t>JOSH CELLARS PROSECCO ROSE DOC</t>
  </si>
  <si>
    <t>JOSH CELLARS PROSECCO DOC</t>
  </si>
  <si>
    <t>ABSOLUT LIMITED EDITION BOTTLE</t>
  </si>
  <si>
    <t>CHIMAY BLUE</t>
  </si>
  <si>
    <t>JP WISERS WH BLEND KIT 5/200</t>
  </si>
  <si>
    <t>JET PILSNER 473C</t>
  </si>
  <si>
    <t>SHORTYS PIZZA LAGER 24/355C</t>
  </si>
  <si>
    <t>HECTORS HARD PEACH 2L PET</t>
  </si>
  <si>
    <t>TCB IRISH STOUT 473C</t>
  </si>
  <si>
    <t>TCB WHITE IPA 473C</t>
  </si>
  <si>
    <t>FIELDERS CHOICE PALE ALE 473C</t>
  </si>
  <si>
    <t>PILE O BONES BLACK IPA 473C</t>
  </si>
  <si>
    <t>LIBRA HAZY IPA NON ALC 4/355C</t>
  </si>
  <si>
    <t>LIBRA STOUT NON ALC 4/355C</t>
  </si>
  <si>
    <t>POB DOUBLE WHITE IPA 473C</t>
  </si>
  <si>
    <t>FORAGED BERRY LAGER 473C</t>
  </si>
  <si>
    <t>FLING VOD SODA MIXED PK12/355C</t>
  </si>
  <si>
    <t>SHORTYS PIZZA PILSNER 355C</t>
  </si>
  <si>
    <t>KILTER VINTAGE PILSNER 355C</t>
  </si>
  <si>
    <t>WINNIPEG PRAIRIE LAG 473C</t>
  </si>
  <si>
    <t>ROADRUNNER RASP WHEAT ALE 473C</t>
  </si>
  <si>
    <t>WHITE PEAKS GREEN TEA 6/355C</t>
  </si>
  <si>
    <t>WAYNE GRETZKY WHISKY GIFT PACK</t>
  </si>
  <si>
    <t>WAYNEGRETZKY HAT TRK PK 3/473C</t>
  </si>
  <si>
    <t>REVEL STOKE CHERRY WHISKY</t>
  </si>
  <si>
    <t>JOHNNIE WALKER DISC GP 5/50ML</t>
  </si>
  <si>
    <t>SWEET SIPPIN MAPLE WHISKY CR</t>
  </si>
  <si>
    <t>BAILEYS RED VELVET IR CR LIQ</t>
  </si>
  <si>
    <t>BR HOPHEAD IPA MIX PK 8/473C</t>
  </si>
  <si>
    <t>THAT BOUTIQUE-Y WHISKY ADVENT</t>
  </si>
  <si>
    <t>O'HARA'S IRISH ST NITRO 440C</t>
  </si>
  <si>
    <t>FIREBALL HOLIDAY CANDY CANE</t>
  </si>
  <si>
    <t>CRISPY BUSINESS LAGER 473C</t>
  </si>
  <si>
    <t>MANGO PEACH COSMOS FRT SR 473C</t>
  </si>
  <si>
    <t>LAPHROAIG 10 YR GIFT PACK</t>
  </si>
  <si>
    <t>RUMCHATA PEPPERMINT BARK</t>
  </si>
  <si>
    <t>FARMHOUSE MNGO HAB SAIS 473C</t>
  </si>
  <si>
    <t>NEXTFRIEND MELANGE CIDER 750B</t>
  </si>
  <si>
    <t>BARN HAMMER RICE LAGER 355C</t>
  </si>
  <si>
    <t>BARN HAMMER RICE LAGER 8/355C</t>
  </si>
  <si>
    <t>NEXTFRIEND PRESS ON CIDER 355C</t>
  </si>
  <si>
    <t>NEXTFRIEND MACERATION CID750B</t>
  </si>
  <si>
    <t>NEXTFRIEND FRUITUTOPIA CID750B</t>
  </si>
  <si>
    <t>NEXTFRIEND PETNAT CIDER 750B</t>
  </si>
  <si>
    <t>NEXTFRIEND PURPLE CIDER 750B</t>
  </si>
  <si>
    <t>NEXTFRIEND CHERRY CIDER 750B</t>
  </si>
  <si>
    <t>LOW LIFE DRY HOPPED SOUR 355C</t>
  </si>
  <si>
    <t>LOW LIFE HOUSE SAISON 355C</t>
  </si>
  <si>
    <t>LOW LIFE CAB FRANC SAISON 355C</t>
  </si>
  <si>
    <t>LOW LIFE VIDAL SAISON 355C</t>
  </si>
  <si>
    <t>DILLON'S NEGRONI</t>
  </si>
  <si>
    <t>JAM UP PNAPPL/TANG DH SR 473C</t>
  </si>
  <si>
    <t>TONGUE TWISTER LINGONBERRY473C</t>
  </si>
  <si>
    <t>ROCK CREEK ROSE CIDER 6/330B</t>
  </si>
  <si>
    <t>MISHEARD LYRIC NEW ENG IPA473C</t>
  </si>
  <si>
    <t>WEST COAST IPA 473C</t>
  </si>
  <si>
    <t>BINGE WATCH NZ PALE ALE 473C</t>
  </si>
  <si>
    <t>NEXT TRIP CARRIBEAN STOUT 473C</t>
  </si>
  <si>
    <t>PASSION FRUIT SOUR 473</t>
  </si>
  <si>
    <t>IRISH RED ALE 473C</t>
  </si>
  <si>
    <t>HAZY BLONDE ALE 473C</t>
  </si>
  <si>
    <t>EAST COAST STYLE PALE ALE473C</t>
  </si>
  <si>
    <t>DISTRICT BLUEBERRY SOUR 473C</t>
  </si>
  <si>
    <t>RED PLANET ROCKETEER RED 473C</t>
  </si>
  <si>
    <t>DISTRICT WHISKEY DUNKEL 473C</t>
  </si>
  <si>
    <t>BISON VODKA PET</t>
  </si>
  <si>
    <t>DISTRICT SESSION IPA 473C</t>
  </si>
  <si>
    <t>PARK LIFE PASSIONFRUIT355C</t>
  </si>
  <si>
    <t>BWB GLEN LEA 40TH ANNIVALE473C</t>
  </si>
  <si>
    <t>NEIPA WOW SQUIRT 473C</t>
  </si>
  <si>
    <t>BALTIC BOMBA BLBRY/LAV/LM VOD</t>
  </si>
  <si>
    <t>MICHELOB ULT ORG GOLD 6/473C</t>
  </si>
  <si>
    <t>BPEAK TAIL WAVE HAZY IPA 473C</t>
  </si>
  <si>
    <t>GATE RAZER VERMOUNT BLONDE 473</t>
  </si>
  <si>
    <t>TREE ALPINE APRICOT SOUR 473C</t>
  </si>
  <si>
    <t>TREE TRAILHEAD CHRYLM SOUR473C</t>
  </si>
  <si>
    <t>BR RADLER VARIETY PK 12/355C</t>
  </si>
  <si>
    <t>BR HOPHEAD TUMBLEWEED IPA 473C</t>
  </si>
  <si>
    <t>STRONGBOW ROSE APPLE CID440C</t>
  </si>
  <si>
    <t>STRONGBOW DARK FRUIT CID 440C</t>
  </si>
  <si>
    <t>STRONGBOW GOLD CIDER 440C</t>
  </si>
  <si>
    <t>MIKE'S HARD FREEZE PK 12/355C</t>
  </si>
  <si>
    <t>BUD LIGHT SELTZ OUT OFF12/355C</t>
  </si>
  <si>
    <t>GOLDEN LARCH GRPFRT RAD 473C</t>
  </si>
  <si>
    <t>CHERNIGIVSKE LAG 6/355C</t>
  </si>
  <si>
    <t>BUBBLE STASH IPA 473C</t>
  </si>
  <si>
    <t>BULLET THE BURT LIQ</t>
  </si>
  <si>
    <t>BULLET APPLE PIE LIQ</t>
  </si>
  <si>
    <t>BWB 1882 NEIPA 473C</t>
  </si>
  <si>
    <t>BREWSTERS IPA PACK 12/355C</t>
  </si>
  <si>
    <t>BREWSTERS FRUIT PK 12/355C</t>
  </si>
  <si>
    <t>BOMBER SKYLINE LAG 473C</t>
  </si>
  <si>
    <t>PARKLIFE ALE 473C</t>
  </si>
  <si>
    <t>BOMBER AVANT GARDE PILS 473C</t>
  </si>
  <si>
    <t>GEORGIES BEST DH ESB 473C</t>
  </si>
  <si>
    <t>REVERIE HAZY PALE ALE 473C</t>
  </si>
  <si>
    <t>BRAZEN SPECIAL BLONDE 473C</t>
  </si>
  <si>
    <t>GREAT SCOTT CREAM ALE 8/473C</t>
  </si>
  <si>
    <t>EMPIRE ALE 8/473C</t>
  </si>
  <si>
    <t>LOW LIFE DARK MILD 355C</t>
  </si>
  <si>
    <t>LOW LIFE DARK SAISON 355C</t>
  </si>
  <si>
    <t>DILLIONS GINCOCKTAIL VP12/355C</t>
  </si>
  <si>
    <t>CUPCAKE LIGHTHEARTED CHARD</t>
  </si>
  <si>
    <t>TRIBUTE CABERNET SAUVIGNON</t>
  </si>
  <si>
    <t>SMIRNOFF ICE 12/355C</t>
  </si>
  <si>
    <t>DIORA LA PETITE GRACE PINO</t>
  </si>
  <si>
    <t>ASTRA PREMIUM LAG 473C</t>
  </si>
  <si>
    <t>BREAD &amp; BUTTER PROSECCO</t>
  </si>
  <si>
    <t>LEAD DOG OLDE ENGLISH ALE 473C</t>
  </si>
  <si>
    <t>HAMMER DOWN CRAFT LAGER 473C</t>
  </si>
  <si>
    <t>CONSPIRACY IPA 473C</t>
  </si>
  <si>
    <t>YUKON GOLD ENG PALE ALE 473C</t>
  </si>
  <si>
    <t>PC AMBER LAGER 473C</t>
  </si>
  <si>
    <t>PINA CLOUDA PNAPPL ALE 473C</t>
  </si>
  <si>
    <t>BREAD &amp; BUTTER SAUVIGNON BLANC</t>
  </si>
  <si>
    <t>DECOY LIMITED PINOT NOIR</t>
  </si>
  <si>
    <t>ECLIPSE BLACK VELVET ST 473C</t>
  </si>
  <si>
    <t>TRIPLE BOGEY HALF&amp;HALF 24/355C</t>
  </si>
  <si>
    <t>APOTHIC MERLOT</t>
  </si>
  <si>
    <t>RIDE THE PINE WC IPA 473C</t>
  </si>
  <si>
    <t>OPERATION BEAVER DROP ALE473C</t>
  </si>
  <si>
    <t>CERVEZA REVOLUCION LAG 12/355C</t>
  </si>
  <si>
    <t>TULI CHARDONNAY</t>
  </si>
  <si>
    <t>DEFTONES BEAUTY SCH PILS473C</t>
  </si>
  <si>
    <t>SLOW PRESS CABERNET SAUVIGNON</t>
  </si>
  <si>
    <t>LONGSHOT PINOT NOIR</t>
  </si>
  <si>
    <t>BANGARANG SELTZ RETROPK12/355C</t>
  </si>
  <si>
    <t>BALTIC SOUR CHERRY BOMBA VODKA</t>
  </si>
  <si>
    <t>ANOTHER DEADLY SIN ESB 473C</t>
  </si>
  <si>
    <t>EAGLE STRONG LAGER 473C</t>
  </si>
  <si>
    <t>EAGLE STRONG LAGER 1LPET</t>
  </si>
  <si>
    <t>KAHLUA SALTED CARAMEL LIQUEUR</t>
  </si>
  <si>
    <t>LIMONCITO LOCO LAG 473C</t>
  </si>
  <si>
    <t>PUMP HOUSE CRAFTY RADVP 8/355C</t>
  </si>
  <si>
    <t>BLACK HAND STOUT 473C</t>
  </si>
  <si>
    <t>WHITE LIES SR ALE W/WINE 473C</t>
  </si>
  <si>
    <t>1000 STORIES PROSP PROOF CAB</t>
  </si>
  <si>
    <t>14 HANDS PINOT GRIGIO 375C</t>
  </si>
  <si>
    <t>TORQUE BE STILL 473C</t>
  </si>
  <si>
    <t>GOJI BERRY SOUR 473C</t>
  </si>
  <si>
    <t>1921 CREMA DE TEQUILA LIQ</t>
  </si>
  <si>
    <t>POP SHOPPE BRY VOD SODA 473C</t>
  </si>
  <si>
    <t>POP SHOPPE RSPLIME VODSODA473C</t>
  </si>
  <si>
    <t>CAPTAIN MORGAN SPICED ADD ON</t>
  </si>
  <si>
    <t>REVEL STOKE NUTCHRUSH PBUTT WH</t>
  </si>
  <si>
    <t>NIKKA YOICHI SM WHISKY</t>
  </si>
  <si>
    <t>WHITE CLAW SURGE VP 12/355C</t>
  </si>
  <si>
    <t>NIKKA MIYAGIKYO SM WH</t>
  </si>
  <si>
    <t>NIKKA DAYS BLENDED WH</t>
  </si>
  <si>
    <t>HYPHA RAVENESS 473C</t>
  </si>
  <si>
    <t>SUNSPLASH APRICOT HEFEWZN 473C</t>
  </si>
  <si>
    <t>BAY DREAMING KOLSCH 473C</t>
  </si>
  <si>
    <t>DECOY LIMITED CAB SAUVIGNON</t>
  </si>
  <si>
    <t>14 HANDS PINOT GRIGIO</t>
  </si>
  <si>
    <t>POMALO PALE ALE 473C</t>
  </si>
  <si>
    <t>BLOC &amp; BARREL CAB SAUVIGNON</t>
  </si>
  <si>
    <t>STRANDED SUN RADLER 473C</t>
  </si>
  <si>
    <t>GEORGIAN BAY MANGO TEQSM6/355C</t>
  </si>
  <si>
    <t>HONEY BADGER HNYLAG 6/355C</t>
  </si>
  <si>
    <t>GIACONDI TREBBIANO RUBIC IGT</t>
  </si>
  <si>
    <t>VILLAGE BLONDE ALE 473C</t>
  </si>
  <si>
    <t>GIACONDI SANGIO RUBIC IGT</t>
  </si>
  <si>
    <t>MATTER OF FACT DHB ALE 473C</t>
  </si>
  <si>
    <t>CAROLANS SALTED CARAMEL</t>
  </si>
  <si>
    <t>LOST PEAK CAB SAUV</t>
  </si>
  <si>
    <t>BASK PINOT GRIGIO</t>
  </si>
  <si>
    <t>UNDER HOUSE ITALY AC ST 473C</t>
  </si>
  <si>
    <t>PUMP FAKE PINEAPPLE ISA 473C</t>
  </si>
  <si>
    <t>TOOL SHED PETE'S PILS 473C</t>
  </si>
  <si>
    <t>GORDONS LONDON DRY GIN ADD ON</t>
  </si>
  <si>
    <t>BOOTER DRY HOP SOUR 473C</t>
  </si>
  <si>
    <t>BASK CABERNET SAUVIGNON</t>
  </si>
  <si>
    <t>THAT BOUTIQUE-Y GIN ADVENT</t>
  </si>
  <si>
    <t>INNIS &amp; GUNN HOLIDAY GIFT PACK</t>
  </si>
  <si>
    <t>BONANZA BROWN BR ALE 473C</t>
  </si>
  <si>
    <t>YUKON RED AMBER ALE 473C</t>
  </si>
  <si>
    <t>LULU SPRITZ 355C</t>
  </si>
  <si>
    <t>PIPER HEIDSIECK BRUT GIFT PACK</t>
  </si>
  <si>
    <t>SINISTER INTENT NEIPA 473C</t>
  </si>
  <si>
    <t>SHRUG DOC WLDBRY WLD HITEA473C</t>
  </si>
  <si>
    <t>FARMERY RIPE PEACH SOUR 473C</t>
  </si>
  <si>
    <t>WATERDOG RED</t>
  </si>
  <si>
    <t>BRILLA PROSECCO DOC</t>
  </si>
  <si>
    <t>THEMBOT SOUR BLKBRY/GUAV 473C</t>
  </si>
  <si>
    <t>CHUM CHURUM STRAWBERRY SOJU</t>
  </si>
  <si>
    <t>CHUM CHURUM BLUEBERRY SOJU</t>
  </si>
  <si>
    <t>VINTAGE WEST WINE &amp; SPIRITS INC</t>
  </si>
  <si>
    <t>YUKON BREWING COMPANY</t>
  </si>
  <si>
    <t>EXECUTIVE WINE &amp; SPIRITS</t>
  </si>
  <si>
    <t>YUKON_BREWING_COMPANY</t>
  </si>
  <si>
    <t>EXECUTIVE_WINE_AND_SPIRITS</t>
  </si>
  <si>
    <t>VINTAGE_WEST_WINE_AND_SPIRITS_INC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</si>
</sst>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2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rgb="FFFF0000"/>
      <name val="Calibri"/>
      <family val="2"/>
    </font>
    <font>
      <sz val="8"/>
      <name val="Calibri"/>
      <family val="2"/>
    </font>
    <font>
      <b/>
      <sz val="10"/>
      <color theme="0"/>
      <name val="Calibri"/>
      <family val="2"/>
    </font>
    <font>
      <b/>
      <sz val="12"/>
      <name val="Calibri"/>
      <family val="2"/>
    </font>
    <font>
      <b/>
      <u/>
      <sz val="10"/>
      <color theme="0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20"/>
      <color theme="0"/>
      <name val="Calibri"/>
      <family val="2"/>
    </font>
    <font>
      <b/>
      <u/>
      <sz val="12"/>
      <color theme="0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2"/>
      <color rgb="FFFF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AA2E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DD7F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5FBA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</cellStyleXfs>
  <cellXfs count="157">
    <xf numFmtId="0" fontId="0" fillId="0" borderId="0" xfId="0"/>
    <xf numFmtId="0" fontId="3" fillId="0" borderId="0" xfId="0" applyFont="1"/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/>
    <xf numFmtId="0" fontId="0" fillId="0" borderId="0" xfId="0" applyFont="1" applyBorder="1" applyAlignment="1">
      <alignment horizontal="center" vertical="top" wrapText="1"/>
    </xf>
    <xf numFmtId="0" fontId="0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164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 applyProtection="1">
      <protection locked="0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/>
    <xf numFmtId="1" fontId="4" fillId="0" borderId="0" xfId="0" applyNumberFormat="1" applyFont="1" applyBorder="1"/>
    <xf numFmtId="1" fontId="0" fillId="0" borderId="0" xfId="0" applyNumberFormat="1" applyFont="1" applyBorder="1" applyAlignment="1">
      <alignment horizontal="left" vertical="top" wrapText="1"/>
    </xf>
    <xf numFmtId="1" fontId="4" fillId="0" borderId="0" xfId="0" applyNumberFormat="1" applyFont="1"/>
    <xf numFmtId="10" fontId="4" fillId="0" borderId="0" xfId="1" applyNumberFormat="1" applyFont="1" applyProtection="1">
      <protection hidden="1"/>
    </xf>
    <xf numFmtId="0" fontId="4" fillId="0" borderId="0" xfId="1" applyNumberFormat="1" applyFont="1" applyProtection="1">
      <protection hidden="1"/>
    </xf>
    <xf numFmtId="10" fontId="4" fillId="0" borderId="0" xfId="1" applyNumberFormat="1" applyFont="1" applyAlignment="1" applyProtection="1">
      <alignment horizontal="center"/>
      <protection hidden="1"/>
    </xf>
    <xf numFmtId="0" fontId="9" fillId="0" borderId="0" xfId="0" applyFont="1" applyBorder="1" applyAlignment="1"/>
    <xf numFmtId="1" fontId="10" fillId="0" borderId="0" xfId="0" applyNumberFormat="1" applyFont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hidden="1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164" fontId="6" fillId="0" borderId="0" xfId="0" applyNumberFormat="1" applyFont="1" applyFill="1" applyAlignment="1" applyProtection="1">
      <alignment horizontal="center"/>
    </xf>
    <xf numFmtId="0" fontId="4" fillId="0" borderId="0" xfId="0" applyFont="1" applyAlignment="1"/>
    <xf numFmtId="0" fontId="12" fillId="0" borderId="3" xfId="0" applyFont="1" applyBorder="1" applyAlignment="1"/>
    <xf numFmtId="0" fontId="0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4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9" borderId="0" xfId="0" applyFont="1" applyFill="1"/>
    <xf numFmtId="0" fontId="10" fillId="0" borderId="0" xfId="0" applyFont="1" applyFill="1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4" fillId="0" borderId="0" xfId="0" applyNumberFormat="1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 applyProtection="1">
      <alignment horizontal="center" wrapText="1"/>
      <protection locked="0"/>
    </xf>
    <xf numFmtId="0" fontId="6" fillId="0" borderId="0" xfId="0" applyNumberFormat="1" applyFont="1" applyFill="1" applyAlignment="1" applyProtection="1">
      <alignment horizontal="left" wrapText="1"/>
    </xf>
    <xf numFmtId="0" fontId="4" fillId="0" borderId="0" xfId="0" applyNumberFormat="1" applyFont="1" applyAlignment="1">
      <alignment horizontal="left" wrapText="1"/>
    </xf>
    <xf numFmtId="0" fontId="4" fillId="0" borderId="3" xfId="0" applyNumberFormat="1" applyFont="1" applyBorder="1" applyAlignment="1">
      <alignment horizontal="left" wrapText="1"/>
    </xf>
    <xf numFmtId="0" fontId="5" fillId="1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6" fillId="0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Fill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0" fontId="4" fillId="0" borderId="0" xfId="1" applyNumberFormat="1" applyFont="1" applyProtection="1">
      <protection hidden="1"/>
    </xf>
    <xf numFmtId="0" fontId="4" fillId="0" borderId="0" xfId="1" applyNumberFormat="1" applyFont="1" applyProtection="1">
      <protection hidden="1"/>
    </xf>
    <xf numFmtId="0" fontId="0" fillId="0" borderId="0" xfId="0" applyProtection="1">
      <protection hidden="1"/>
    </xf>
    <xf numFmtId="0" fontId="4" fillId="0" borderId="0" xfId="0" applyNumberFormat="1" applyFont="1" applyBorder="1" applyAlignment="1">
      <alignment horizontal="center"/>
    </xf>
    <xf numFmtId="0" fontId="14" fillId="7" borderId="1" xfId="0" applyNumberFormat="1" applyFont="1" applyFill="1" applyBorder="1" applyAlignment="1">
      <alignment horizontal="center" vertical="center" wrapText="1"/>
    </xf>
    <xf numFmtId="0" fontId="6" fillId="8" borderId="0" xfId="0" applyNumberFormat="1" applyFont="1" applyFill="1" applyAlignment="1" applyProtection="1">
      <alignment horizontal="center"/>
    </xf>
    <xf numFmtId="0" fontId="4" fillId="8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9" borderId="0" xfId="0" applyFont="1" applyFill="1" applyAlignment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protection locked="0"/>
    </xf>
    <xf numFmtId="0" fontId="6" fillId="0" borderId="0" xfId="0" applyNumberFormat="1" applyFont="1" applyFill="1" applyAlignment="1" applyProtection="1">
      <alignment horizontal="left" vertical="top"/>
      <protection locked="0"/>
    </xf>
    <xf numFmtId="0" fontId="7" fillId="0" borderId="0" xfId="0" applyFont="1" applyAlignment="1">
      <alignment horizontal="left" indent="44"/>
    </xf>
    <xf numFmtId="0" fontId="10" fillId="0" borderId="0" xfId="0" applyNumberFormat="1" applyFont="1"/>
    <xf numFmtId="0" fontId="3" fillId="0" borderId="0" xfId="0" applyFont="1" applyFill="1"/>
    <xf numFmtId="0" fontId="0" fillId="0" borderId="0" xfId="0" applyFill="1"/>
    <xf numFmtId="0" fontId="17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0" fillId="0" borderId="0" xfId="0" applyFont="1" applyFill="1" applyBorder="1" applyAlignment="1"/>
    <xf numFmtId="0" fontId="4" fillId="0" borderId="13" xfId="0" applyFont="1" applyBorder="1" applyAlignment="1" applyProtection="1">
      <alignment horizontal="center"/>
      <protection locked="0"/>
    </xf>
    <xf numFmtId="0" fontId="21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/>
    <xf numFmtId="0" fontId="4" fillId="9" borderId="0" xfId="0" applyFont="1" applyFill="1" applyBorder="1" applyAlignment="1" applyProtection="1">
      <protection locked="0"/>
    </xf>
    <xf numFmtId="10" fontId="4" fillId="0" borderId="0" xfId="1" applyNumberFormat="1" applyFont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left" vertical="top"/>
      <protection locked="0"/>
    </xf>
    <xf numFmtId="0" fontId="10" fillId="0" borderId="18" xfId="0" applyFont="1" applyFill="1" applyBorder="1" applyAlignment="1" applyProtection="1">
      <alignment horizontal="left" vertical="top"/>
      <protection locked="0"/>
    </xf>
    <xf numFmtId="0" fontId="10" fillId="0" borderId="19" xfId="0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vertical="top"/>
      <protection locked="0"/>
    </xf>
    <xf numFmtId="0" fontId="9" fillId="0" borderId="17" xfId="0" applyFont="1" applyBorder="1" applyAlignment="1">
      <alignment horizontal="center"/>
    </xf>
    <xf numFmtId="0" fontId="10" fillId="0" borderId="18" xfId="0" applyFont="1" applyFill="1" applyBorder="1" applyAlignment="1" applyProtection="1">
      <alignment vertical="top" wrapText="1"/>
      <protection locked="0"/>
    </xf>
    <xf numFmtId="0" fontId="9" fillId="0" borderId="14" xfId="0" applyFont="1" applyFill="1" applyBorder="1" applyAlignment="1" applyProtection="1">
      <alignment horizontal="center"/>
      <protection locked="0"/>
    </xf>
    <xf numFmtId="0" fontId="9" fillId="0" borderId="18" xfId="0" applyFont="1" applyFill="1" applyBorder="1" applyAlignment="1" applyProtection="1">
      <alignment vertical="top"/>
      <protection locked="0"/>
    </xf>
    <xf numFmtId="0" fontId="9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/>
    <xf numFmtId="0" fontId="4" fillId="0" borderId="0" xfId="0" applyNumberFormat="1" applyFont="1" applyFill="1" applyBorder="1" applyAlignment="1">
      <alignment horizontal="center"/>
    </xf>
    <xf numFmtId="0" fontId="5" fillId="0" borderId="0" xfId="0" applyFont="1" applyAlignment="1"/>
    <xf numFmtId="0" fontId="22" fillId="0" borderId="0" xfId="0" applyFont="1" applyFill="1" applyBorder="1" applyAlignment="1" applyProtection="1">
      <alignment horizontal="center"/>
      <protection locked="0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8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center" wrapText="1"/>
    </xf>
    <xf numFmtId="0" fontId="17" fillId="1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21" xfId="0" applyNumberFormat="1" applyFont="1" applyFill="1" applyBorder="1" applyAlignment="1"/>
    <xf numFmtId="0" fontId="9" fillId="0" borderId="0" xfId="0" applyNumberFormat="1" applyFont="1" applyFill="1" applyBorder="1" applyAlignment="1"/>
    <xf numFmtId="0" fontId="25" fillId="23" borderId="0" xfId="0" applyFont="1" applyFill="1" applyBorder="1"/>
    <xf numFmtId="0" fontId="26" fillId="0" borderId="0" xfId="0" applyFont="1"/>
    <xf numFmtId="0" fontId="25" fillId="0" borderId="0" xfId="0" applyFont="1"/>
    <xf numFmtId="0" fontId="19" fillId="20" borderId="10" xfId="0" applyFont="1" applyFill="1" applyBorder="1" applyAlignment="1">
      <alignment horizontal="center" vertical="center" wrapText="1"/>
    </xf>
    <xf numFmtId="0" fontId="19" fillId="20" borderId="12" xfId="0" applyFont="1" applyFill="1" applyBorder="1" applyAlignment="1">
      <alignment horizontal="center" vertical="center" wrapText="1"/>
    </xf>
    <xf numFmtId="0" fontId="19" fillId="21" borderId="10" xfId="0" applyFont="1" applyFill="1" applyBorder="1" applyAlignment="1">
      <alignment horizontal="center" vertical="center" wrapText="1"/>
    </xf>
    <xf numFmtId="0" fontId="19" fillId="21" borderId="11" xfId="0" applyFont="1" applyFill="1" applyBorder="1" applyAlignment="1">
      <alignment horizontal="center" vertical="center" wrapText="1"/>
    </xf>
    <xf numFmtId="0" fontId="19" fillId="21" borderId="12" xfId="0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 wrapText="1"/>
    </xf>
    <xf numFmtId="0" fontId="17" fillId="13" borderId="10" xfId="0" applyNumberFormat="1" applyFont="1" applyFill="1" applyBorder="1" applyAlignment="1">
      <alignment horizontal="right" vertical="center" wrapText="1"/>
    </xf>
    <xf numFmtId="0" fontId="17" fillId="13" borderId="11" xfId="0" applyNumberFormat="1" applyFont="1" applyFill="1" applyBorder="1" applyAlignment="1">
      <alignment horizontal="right" vertical="center" wrapText="1"/>
    </xf>
    <xf numFmtId="0" fontId="17" fillId="13" borderId="12" xfId="0" applyNumberFormat="1" applyFont="1" applyFill="1" applyBorder="1" applyAlignment="1">
      <alignment horizontal="right" vertical="center" wrapText="1"/>
    </xf>
    <xf numFmtId="0" fontId="17" fillId="16" borderId="10" xfId="0" applyNumberFormat="1" applyFont="1" applyFill="1" applyBorder="1" applyAlignment="1">
      <alignment horizontal="center" vertical="center"/>
    </xf>
    <xf numFmtId="0" fontId="17" fillId="16" borderId="11" xfId="0" applyNumberFormat="1" applyFont="1" applyFill="1" applyBorder="1" applyAlignment="1">
      <alignment horizontal="center" vertical="center"/>
    </xf>
    <xf numFmtId="0" fontId="17" fillId="16" borderId="12" xfId="0" applyNumberFormat="1" applyFont="1" applyFill="1" applyBorder="1" applyAlignment="1">
      <alignment horizontal="center" vertical="center"/>
    </xf>
    <xf numFmtId="0" fontId="18" fillId="19" borderId="10" xfId="0" applyFont="1" applyFill="1" applyBorder="1" applyAlignment="1">
      <alignment horizontal="center" vertical="center" wrapText="1"/>
    </xf>
    <xf numFmtId="0" fontId="18" fillId="19" borderId="11" xfId="0" applyFont="1" applyFill="1" applyBorder="1" applyAlignment="1">
      <alignment horizontal="center" vertical="center" wrapText="1"/>
    </xf>
    <xf numFmtId="0" fontId="18" fillId="19" borderId="12" xfId="0" applyFont="1" applyFill="1" applyBorder="1" applyAlignment="1">
      <alignment horizontal="center" vertical="center" wrapText="1"/>
    </xf>
    <xf numFmtId="0" fontId="19" fillId="17" borderId="10" xfId="0" applyFont="1" applyFill="1" applyBorder="1" applyAlignment="1">
      <alignment horizontal="center" vertical="center" wrapText="1"/>
    </xf>
    <xf numFmtId="0" fontId="19" fillId="17" borderId="11" xfId="0" applyFont="1" applyFill="1" applyBorder="1" applyAlignment="1">
      <alignment horizontal="center" vertical="center" wrapText="1"/>
    </xf>
    <xf numFmtId="0" fontId="19" fillId="17" borderId="1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9" fillId="22" borderId="0" xfId="0" applyFont="1" applyFill="1" applyAlignment="1">
      <alignment horizontal="center" vertical="center"/>
    </xf>
    <xf numFmtId="0" fontId="9" fillId="4" borderId="6" xfId="0" applyFont="1" applyFill="1" applyBorder="1" applyAlignment="1" applyProtection="1">
      <alignment horizontal="center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/>
      <protection locked="0"/>
    </xf>
    <xf numFmtId="0" fontId="10" fillId="4" borderId="7" xfId="0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5" fillId="4" borderId="20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 xr:uid="{D74336E7-9E61-442F-A3BF-CC492B7C2C21}"/>
    <cellStyle name="Normal 3" xfId="3" xr:uid="{8BE7E927-89CF-4421-B104-F8B68EE55243}"/>
    <cellStyle name="Percent" xfId="1" builtinId="5"/>
  </cellStyles>
  <dxfs count="1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  <color rgb="FFF5FBA5"/>
      <color rgb="FFFAA2E9"/>
      <color rgb="FFFDD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76200</xdr:rowOff>
    </xdr:from>
    <xdr:to>
      <xdr:col>1</xdr:col>
      <xdr:colOff>440590</xdr:colOff>
      <xdr:row>0</xdr:row>
      <xdr:rowOff>649565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B2494D-D8AB-474A-8E98-E2FAF96B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6200"/>
          <a:ext cx="1957327" cy="573365"/>
        </a:xfrm>
        <a:prstGeom prst="rect">
          <a:avLst/>
        </a:prstGeom>
      </xdr:spPr>
    </xdr:pic>
    <xdr:clientData/>
  </xdr:twoCellAnchor>
  <xdr:twoCellAnchor>
    <xdr:from>
      <xdr:col>24</xdr:col>
      <xdr:colOff>529999</xdr:colOff>
      <xdr:row>14</xdr:row>
      <xdr:rowOff>1469912</xdr:rowOff>
    </xdr:from>
    <xdr:to>
      <xdr:col>24</xdr:col>
      <xdr:colOff>937192</xdr:colOff>
      <xdr:row>14</xdr:row>
      <xdr:rowOff>1755662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FC305259-305D-4B82-B65B-97EF0C3F66F3}"/>
            </a:ext>
          </a:extLst>
        </xdr:cNvPr>
        <xdr:cNvSpPr/>
      </xdr:nvSpPr>
      <xdr:spPr>
        <a:xfrm>
          <a:off x="19879356" y="4313805"/>
          <a:ext cx="407193" cy="2857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383108</xdr:colOff>
      <xdr:row>14</xdr:row>
      <xdr:rowOff>1355090</xdr:rowOff>
    </xdr:from>
    <xdr:to>
      <xdr:col>2</xdr:col>
      <xdr:colOff>954608</xdr:colOff>
      <xdr:row>14</xdr:row>
      <xdr:rowOff>1863249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15E72563-1883-4E3A-9403-12AAB9FB499F}"/>
            </a:ext>
          </a:extLst>
        </xdr:cNvPr>
        <xdr:cNvSpPr/>
      </xdr:nvSpPr>
      <xdr:spPr>
        <a:xfrm>
          <a:off x="2843279" y="4501061"/>
          <a:ext cx="571500" cy="508159"/>
        </a:xfrm>
        <a:prstGeom prst="down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25</xdr:col>
      <xdr:colOff>816429</xdr:colOff>
      <xdr:row>14</xdr:row>
      <xdr:rowOff>1442358</xdr:rowOff>
    </xdr:from>
    <xdr:to>
      <xdr:col>25</xdr:col>
      <xdr:colOff>1223622</xdr:colOff>
      <xdr:row>14</xdr:row>
      <xdr:rowOff>1728108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CA091EB5-D617-4683-9571-6E0EC01BF100}"/>
            </a:ext>
          </a:extLst>
        </xdr:cNvPr>
        <xdr:cNvSpPr/>
      </xdr:nvSpPr>
      <xdr:spPr>
        <a:xfrm>
          <a:off x="21676179" y="4286251"/>
          <a:ext cx="407193" cy="2857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26</xdr:col>
      <xdr:colOff>843643</xdr:colOff>
      <xdr:row>14</xdr:row>
      <xdr:rowOff>1415143</xdr:rowOff>
    </xdr:from>
    <xdr:to>
      <xdr:col>26</xdr:col>
      <xdr:colOff>1250836</xdr:colOff>
      <xdr:row>14</xdr:row>
      <xdr:rowOff>1700893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7CBA9532-E385-43AE-B332-B833D5669172}"/>
            </a:ext>
          </a:extLst>
        </xdr:cNvPr>
        <xdr:cNvSpPr/>
      </xdr:nvSpPr>
      <xdr:spPr>
        <a:xfrm>
          <a:off x="23785286" y="4259036"/>
          <a:ext cx="407193" cy="285750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CA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161"/>
  <sheetViews>
    <sheetView tabSelected="1" view="pageBreakPreview" zoomScale="50" zoomScaleNormal="70" zoomScaleSheetLayoutView="50" workbookViewId="0">
      <selection activeCell="D36" sqref="D36"/>
    </sheetView>
  </sheetViews>
  <sheetFormatPr defaultColWidth="8.81640625" defaultRowHeight="13"/>
  <cols>
    <col min="1" max="1" width="23.1796875" style="87" bestFit="1" customWidth="1"/>
    <col min="2" max="2" width="12" style="3" customWidth="1"/>
    <col min="3" max="3" width="19.1796875" style="45" customWidth="1"/>
    <col min="4" max="4" width="59.453125" style="3" bestFit="1" customWidth="1"/>
    <col min="5" max="5" width="7.81640625" style="4" customWidth="1"/>
    <col min="6" max="6" width="15" style="32" bestFit="1" customWidth="1"/>
    <col min="7" max="7" width="15" style="40" customWidth="1"/>
    <col min="8" max="8" width="24.6328125" style="3" bestFit="1" customWidth="1"/>
    <col min="9" max="9" width="9" style="4" hidden="1" customWidth="1"/>
    <col min="10" max="12" width="9.1796875" style="4" hidden="1" customWidth="1"/>
    <col min="13" max="13" width="10.453125" style="4" hidden="1" customWidth="1"/>
    <col min="14" max="14" width="21.54296875" style="4" hidden="1" customWidth="1"/>
    <col min="15" max="16" width="9.1796875" style="4" hidden="1" customWidth="1"/>
    <col min="17" max="17" width="15.6328125" style="3" customWidth="1"/>
    <col min="18" max="18" width="17.54296875" style="3" bestFit="1" customWidth="1"/>
    <col min="19" max="19" width="5.54296875" style="4" customWidth="1"/>
    <col min="20" max="20" width="20.54296875" style="4" customWidth="1"/>
    <col min="21" max="21" width="20.54296875" style="32" customWidth="1"/>
    <col min="22" max="22" width="31.7265625" style="32" bestFit="1" customWidth="1"/>
    <col min="23" max="23" width="40.7265625" style="32" customWidth="1"/>
    <col min="24" max="24" width="15" style="70" customWidth="1"/>
    <col min="25" max="25" width="22.54296875" style="53" customWidth="1"/>
    <col min="26" max="27" width="31.1796875" style="53" customWidth="1"/>
    <col min="28" max="28" width="70.6328125" style="3" bestFit="1" customWidth="1"/>
    <col min="29" max="29" width="63.54296875" style="3" bestFit="1" customWidth="1"/>
    <col min="30" max="30" width="17" style="3" bestFit="1" customWidth="1"/>
    <col min="31" max="31" width="36.81640625" style="3" bestFit="1" customWidth="1"/>
    <col min="32" max="32" width="44" style="3" customWidth="1"/>
    <col min="33" max="37" width="14.453125" style="3" customWidth="1"/>
    <col min="38" max="38" width="22.453125" style="4" customWidth="1"/>
    <col min="39" max="39" width="22.1796875" style="4" bestFit="1" customWidth="1"/>
    <col min="40" max="40" width="10" style="32" bestFit="1" customWidth="1"/>
    <col min="41" max="41" width="16.26953125" style="32" customWidth="1"/>
    <col min="42" max="42" width="42.81640625" style="32" bestFit="1" customWidth="1"/>
    <col min="43" max="43" width="51" style="32" customWidth="1"/>
    <col min="44" max="44" width="22.1796875" style="32" customWidth="1"/>
    <col min="45" max="45" width="30" style="32" bestFit="1" customWidth="1"/>
    <col min="46" max="46" width="18.26953125" style="32" customWidth="1"/>
    <col min="47" max="47" width="35.453125" style="32" customWidth="1"/>
    <col min="48" max="48" width="18.54296875" style="3" bestFit="1" customWidth="1"/>
    <col min="49" max="49" width="16" style="3" customWidth="1"/>
    <col min="50" max="50" width="16.1796875" style="3" bestFit="1" customWidth="1"/>
    <col min="51" max="51" width="11.453125" style="22" customWidth="1"/>
    <col min="52" max="16384" width="8.81640625" style="3"/>
  </cols>
  <sheetData>
    <row r="1" spans="1:51" ht="55.5" customHeight="1">
      <c r="A1" s="144" t="s">
        <v>6213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/>
      <c r="U1" s="146"/>
      <c r="V1" s="146"/>
      <c r="W1" s="146"/>
      <c r="X1" s="146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</row>
    <row r="2" spans="1:51">
      <c r="A2" s="3"/>
      <c r="B2" s="7"/>
      <c r="C2" s="3"/>
      <c r="E2" s="102" t="s">
        <v>6214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X2" s="71"/>
      <c r="AB2" s="35"/>
      <c r="AC2" s="35"/>
      <c r="AD2" s="32"/>
      <c r="AE2" s="32"/>
      <c r="AF2" s="32"/>
      <c r="AG2" s="32"/>
      <c r="AH2" s="32"/>
      <c r="AI2" s="32"/>
      <c r="AJ2" s="32"/>
      <c r="AK2" s="32"/>
      <c r="AL2" s="32"/>
      <c r="AM2" s="32"/>
      <c r="AT2" s="35"/>
      <c r="AU2" s="35"/>
      <c r="AV2" s="32"/>
      <c r="AW2" s="32"/>
      <c r="AX2" s="32"/>
      <c r="AY2" s="18"/>
    </row>
    <row r="3" spans="1:51" ht="15.75" customHeight="1" thickBot="1">
      <c r="A3" s="10"/>
      <c r="B3" s="10"/>
      <c r="C3" s="10"/>
      <c r="D3" s="10"/>
      <c r="E3" s="36" t="s">
        <v>6215</v>
      </c>
      <c r="F3" s="11"/>
      <c r="G3" s="41"/>
      <c r="H3" s="10"/>
      <c r="I3" s="11"/>
      <c r="J3" s="11"/>
      <c r="K3" s="11"/>
      <c r="L3" s="11"/>
      <c r="M3" s="11"/>
      <c r="N3" s="11"/>
      <c r="O3" s="11"/>
      <c r="P3" s="11"/>
      <c r="Q3" s="10"/>
      <c r="R3" s="10"/>
      <c r="S3" s="11"/>
      <c r="T3" s="11"/>
      <c r="U3" s="11"/>
      <c r="V3" s="11"/>
      <c r="W3" s="11"/>
      <c r="X3" s="72"/>
      <c r="Y3" s="54"/>
      <c r="Z3" s="54"/>
      <c r="AA3" s="54"/>
      <c r="AB3" s="36"/>
      <c r="AC3" s="36"/>
      <c r="AD3" s="10"/>
      <c r="AE3" s="10"/>
      <c r="AF3" s="10"/>
      <c r="AG3" s="10"/>
      <c r="AH3" s="10"/>
      <c r="AI3" s="10"/>
      <c r="AJ3" s="10"/>
      <c r="AK3" s="10"/>
      <c r="AL3" s="11"/>
      <c r="AM3" s="11"/>
      <c r="AN3" s="11"/>
      <c r="AO3" s="11"/>
      <c r="AP3" s="11"/>
      <c r="AQ3" s="11"/>
      <c r="AR3" s="11"/>
      <c r="AS3" s="11"/>
      <c r="AT3" s="36"/>
      <c r="AU3" s="36"/>
      <c r="AV3" s="10"/>
      <c r="AW3" s="10"/>
      <c r="AX3" s="10"/>
      <c r="AY3" s="19"/>
    </row>
    <row r="4" spans="1:51" ht="15.75" customHeight="1">
      <c r="A4" s="3"/>
      <c r="B4" s="5"/>
      <c r="C4" s="5"/>
      <c r="D4" s="5"/>
      <c r="E4" s="100"/>
      <c r="F4" s="6"/>
      <c r="G4" s="67"/>
      <c r="H4" s="5"/>
      <c r="I4" s="6"/>
      <c r="J4" s="6"/>
      <c r="K4" s="6"/>
      <c r="L4" s="6"/>
      <c r="M4" s="6"/>
      <c r="N4" s="6"/>
      <c r="O4" s="6"/>
      <c r="P4" s="6"/>
      <c r="Q4" s="5"/>
      <c r="R4" s="5"/>
      <c r="S4" s="6"/>
      <c r="T4" s="6"/>
      <c r="U4" s="6"/>
      <c r="V4" s="6"/>
      <c r="W4" s="6"/>
      <c r="X4" s="101"/>
      <c r="Y4" s="118"/>
      <c r="Z4" s="118"/>
      <c r="AA4" s="118"/>
      <c r="AB4" s="100"/>
      <c r="AC4" s="100"/>
      <c r="AD4" s="5"/>
      <c r="AE4" s="5"/>
      <c r="AF4" s="5"/>
      <c r="AG4" s="5"/>
      <c r="AH4" s="5"/>
      <c r="AI4" s="5"/>
      <c r="AJ4" s="5"/>
      <c r="AK4" s="5"/>
      <c r="AL4" s="6"/>
      <c r="AM4" s="6"/>
      <c r="AN4" s="6"/>
      <c r="AO4" s="6"/>
      <c r="AP4" s="6"/>
      <c r="AQ4" s="6"/>
      <c r="AR4" s="6"/>
      <c r="AS4" s="6"/>
      <c r="AT4" s="100"/>
      <c r="AU4" s="100"/>
      <c r="AV4" s="5"/>
      <c r="AW4" s="5"/>
      <c r="AX4" s="5"/>
      <c r="AY4" s="20"/>
    </row>
    <row r="5" spans="1:51" ht="15.75" customHeight="1">
      <c r="A5" s="3"/>
      <c r="B5" s="5"/>
      <c r="C5" s="33" t="s">
        <v>5976</v>
      </c>
      <c r="D5" s="156"/>
      <c r="E5" s="156"/>
      <c r="F5" s="6"/>
      <c r="G5" s="101"/>
      <c r="H5" s="117"/>
      <c r="I5" s="6"/>
      <c r="J5" s="6"/>
      <c r="K5" s="6"/>
      <c r="L5" s="6"/>
      <c r="M5" s="6"/>
      <c r="N5" s="6"/>
      <c r="O5" s="6"/>
      <c r="P5" s="6"/>
      <c r="Q5" s="5"/>
      <c r="R5" s="5"/>
      <c r="S5" s="6"/>
      <c r="X5" s="71"/>
      <c r="Y5" s="119"/>
      <c r="Z5" s="119"/>
      <c r="AA5" s="119"/>
      <c r="AB5" s="100"/>
      <c r="AC5" s="100"/>
      <c r="AD5" s="5"/>
      <c r="AE5" s="5"/>
      <c r="AF5" s="5"/>
      <c r="AG5" s="5"/>
      <c r="AH5" s="5"/>
      <c r="AI5" s="5"/>
      <c r="AJ5" s="5"/>
      <c r="AK5" s="5"/>
      <c r="AL5" s="6"/>
      <c r="AM5" s="6"/>
      <c r="AN5" s="6"/>
      <c r="AO5" s="6"/>
      <c r="AP5" s="6"/>
      <c r="AQ5" s="6"/>
      <c r="AR5" s="6"/>
      <c r="AS5" s="6"/>
      <c r="AT5" s="100"/>
      <c r="AU5" s="100"/>
      <c r="AV5" s="5"/>
      <c r="AW5" s="5"/>
      <c r="AX5" s="5"/>
      <c r="AY5" s="20"/>
    </row>
    <row r="6" spans="1:51" s="5" customFormat="1" ht="15" customHeight="1" thickBot="1">
      <c r="C6" s="6"/>
      <c r="G6" s="67"/>
      <c r="H6" s="117"/>
      <c r="I6" s="6"/>
      <c r="J6" s="6"/>
      <c r="K6" s="6"/>
      <c r="L6" s="6"/>
      <c r="M6" s="6"/>
      <c r="N6" s="6"/>
      <c r="O6" s="6"/>
      <c r="P6" s="6"/>
      <c r="S6" s="6"/>
      <c r="Y6" s="48"/>
      <c r="Z6" s="48"/>
      <c r="AA6" s="48"/>
      <c r="AL6" s="6"/>
      <c r="AM6" s="6"/>
      <c r="AN6" s="6"/>
      <c r="AO6" s="6"/>
      <c r="AP6" s="6"/>
      <c r="AQ6" s="6"/>
      <c r="AR6" s="6"/>
      <c r="AS6" s="6"/>
      <c r="AT6" s="6"/>
      <c r="AU6" s="6"/>
      <c r="AY6" s="20"/>
    </row>
    <row r="7" spans="1:51" s="28" customFormat="1" ht="15" customHeight="1">
      <c r="B7" s="26"/>
      <c r="C7" s="33" t="s">
        <v>5036</v>
      </c>
      <c r="D7" s="150"/>
      <c r="E7" s="151"/>
      <c r="F7" s="151"/>
      <c r="G7" s="152"/>
      <c r="H7" s="117"/>
      <c r="I7" s="29"/>
      <c r="J7" s="29"/>
      <c r="K7" s="29"/>
      <c r="L7" s="29"/>
      <c r="M7" s="29"/>
      <c r="N7" s="29"/>
      <c r="O7" s="29"/>
      <c r="P7" s="29"/>
      <c r="Q7" s="120"/>
      <c r="R7" s="121" t="s">
        <v>6212</v>
      </c>
      <c r="S7" s="122"/>
      <c r="T7" s="122"/>
      <c r="U7" s="122"/>
      <c r="Y7" s="49"/>
      <c r="AA7" s="49"/>
      <c r="AB7" s="95" t="s">
        <v>6216</v>
      </c>
      <c r="AC7" s="97" t="s">
        <v>6217</v>
      </c>
      <c r="AD7" s="75"/>
    </row>
    <row r="8" spans="1:51" s="29" customFormat="1" ht="15" customHeight="1">
      <c r="B8" s="26"/>
      <c r="C8" s="42"/>
      <c r="F8" s="56"/>
      <c r="H8" s="117"/>
      <c r="Q8" s="47"/>
      <c r="R8" s="99"/>
      <c r="Y8" s="50"/>
      <c r="Z8" s="50"/>
      <c r="AA8" s="50"/>
      <c r="AB8" s="91" t="s">
        <v>6218</v>
      </c>
      <c r="AC8" s="90" t="s">
        <v>6219</v>
      </c>
      <c r="AD8" s="30"/>
      <c r="AE8" s="30"/>
      <c r="AF8" s="30"/>
      <c r="AG8" s="30"/>
      <c r="AH8" s="30"/>
      <c r="AI8" s="30"/>
      <c r="AJ8" s="30"/>
      <c r="AK8" s="30"/>
      <c r="AL8" s="33"/>
      <c r="AO8" s="27"/>
      <c r="AP8" s="27"/>
      <c r="AQ8" s="27"/>
      <c r="AR8" s="27"/>
      <c r="AS8" s="27"/>
    </row>
    <row r="9" spans="1:51" s="28" customFormat="1" ht="15" customHeight="1">
      <c r="B9" s="26"/>
      <c r="C9" s="33" t="s">
        <v>321</v>
      </c>
      <c r="D9" s="153"/>
      <c r="E9" s="154"/>
      <c r="F9" s="154"/>
      <c r="G9" s="155"/>
      <c r="H9" s="117"/>
      <c r="I9" s="29"/>
      <c r="J9" s="29"/>
      <c r="K9" s="29"/>
      <c r="L9" s="29"/>
      <c r="M9" s="29"/>
      <c r="N9" s="29"/>
      <c r="O9" s="29"/>
      <c r="P9" s="29"/>
      <c r="Q9" s="29"/>
      <c r="R9" s="42"/>
      <c r="Y9" s="50"/>
      <c r="AA9" s="50"/>
      <c r="AB9" s="98" t="s">
        <v>6220</v>
      </c>
      <c r="AC9" s="94" t="s">
        <v>6223</v>
      </c>
      <c r="AD9" s="39"/>
      <c r="AE9" s="39"/>
      <c r="AF9" s="39"/>
      <c r="AG9" s="39"/>
      <c r="AH9" s="39"/>
      <c r="AI9" s="39"/>
      <c r="AJ9" s="39"/>
      <c r="AK9" s="39"/>
      <c r="AL9" s="26"/>
      <c r="AO9" s="27"/>
      <c r="AP9" s="27"/>
      <c r="AQ9" s="27"/>
      <c r="AR9" s="27"/>
      <c r="AS9" s="27"/>
    </row>
    <row r="10" spans="1:51" s="28" customFormat="1" ht="15.75" customHeight="1">
      <c r="B10" s="83" t="str">
        <f>IF(COUNTIF(A16:A292,"*"&amp;"INVOICE"&amp;"*")&gt;0,"ERROR : MISSING INVOICE SELECTION. SELECT DROPDOWN","")</f>
        <v/>
      </c>
      <c r="C10" s="33"/>
      <c r="D10" s="46"/>
      <c r="E10" s="46"/>
      <c r="F10" s="46"/>
      <c r="G10" s="46"/>
      <c r="H10" s="117"/>
      <c r="I10" s="29"/>
      <c r="J10" s="29"/>
      <c r="K10" s="29"/>
      <c r="L10" s="29"/>
      <c r="M10" s="29"/>
      <c r="N10" s="29"/>
      <c r="O10" s="29"/>
      <c r="P10" s="29"/>
      <c r="Q10" s="29"/>
      <c r="R10" s="42"/>
      <c r="Y10" s="50"/>
      <c r="AA10" s="50"/>
      <c r="AB10" s="96" t="s">
        <v>6221</v>
      </c>
      <c r="AC10" s="94" t="s">
        <v>6224</v>
      </c>
      <c r="AD10" s="39"/>
      <c r="AE10" s="39"/>
      <c r="AF10" s="39"/>
      <c r="AG10" s="39"/>
      <c r="AH10" s="39"/>
      <c r="AI10" s="39"/>
      <c r="AJ10" s="39"/>
      <c r="AK10" s="39"/>
      <c r="AL10" s="26"/>
      <c r="AO10" s="27"/>
      <c r="AP10" s="27"/>
      <c r="AQ10" s="27"/>
      <c r="AR10" s="27"/>
      <c r="AS10" s="27"/>
    </row>
    <row r="11" spans="1:51" s="28" customFormat="1" ht="15" customHeight="1" thickBot="1">
      <c r="B11" s="26"/>
      <c r="C11" s="42" t="s">
        <v>322</v>
      </c>
      <c r="D11" s="153"/>
      <c r="E11" s="154"/>
      <c r="F11" s="154"/>
      <c r="G11" s="155"/>
      <c r="H11" s="29"/>
      <c r="I11" s="29"/>
      <c r="J11" s="29"/>
      <c r="K11" s="29"/>
      <c r="L11" s="29"/>
      <c r="M11" s="29"/>
      <c r="N11" s="29"/>
      <c r="O11" s="29"/>
      <c r="P11" s="29"/>
      <c r="Q11" s="29"/>
      <c r="Y11" s="51"/>
      <c r="AA11" s="51"/>
      <c r="AB11" s="92"/>
      <c r="AC11" s="93"/>
      <c r="AD11" s="39"/>
      <c r="AE11" s="39"/>
      <c r="AF11" s="39"/>
      <c r="AG11" s="39"/>
      <c r="AH11" s="39"/>
      <c r="AI11" s="39"/>
      <c r="AJ11" s="39"/>
      <c r="AK11" s="39"/>
      <c r="AL11" s="26"/>
      <c r="AO11" s="27"/>
      <c r="AP11" s="27"/>
      <c r="AQ11" s="27"/>
      <c r="AR11" s="27"/>
      <c r="AS11" s="27"/>
    </row>
    <row r="12" spans="1:51" s="28" customFormat="1" ht="15" customHeight="1" thickBot="1">
      <c r="E12" s="26"/>
      <c r="G12" s="78"/>
      <c r="S12" s="42"/>
      <c r="T12" s="74"/>
      <c r="U12" s="74"/>
      <c r="V12" s="74"/>
      <c r="W12" s="74"/>
      <c r="X12" s="74"/>
      <c r="Y12" s="51"/>
      <c r="AA12" s="51"/>
      <c r="AB12" s="103"/>
      <c r="AC12" s="74"/>
      <c r="AD12" s="39"/>
      <c r="AE12" s="39"/>
      <c r="AF12" s="39"/>
      <c r="AG12" s="39"/>
      <c r="AH12" s="39"/>
      <c r="AI12" s="39"/>
      <c r="AJ12" s="39"/>
      <c r="AK12" s="39"/>
      <c r="AL12" s="26"/>
      <c r="AO12" s="27"/>
      <c r="AP12" s="27"/>
      <c r="AQ12" s="27"/>
      <c r="AR12" s="27"/>
      <c r="AS12" s="27"/>
    </row>
    <row r="13" spans="1:51" s="28" customFormat="1" ht="15" hidden="1" customHeight="1" thickBot="1">
      <c r="B13" s="26"/>
      <c r="D13" s="83"/>
      <c r="E13" s="26"/>
      <c r="G13" s="78"/>
      <c r="S13" s="42"/>
      <c r="T13" s="74"/>
      <c r="U13" s="74"/>
      <c r="V13" s="74"/>
      <c r="W13" s="74"/>
      <c r="X13" s="74"/>
      <c r="Y13" s="51"/>
      <c r="Z13" s="51"/>
      <c r="AA13" s="51"/>
      <c r="AB13" s="74"/>
      <c r="AC13" s="74"/>
      <c r="AD13" s="39"/>
      <c r="AE13" s="39"/>
      <c r="AF13" s="39"/>
      <c r="AG13" s="39"/>
      <c r="AH13" s="39"/>
      <c r="AI13" s="39"/>
      <c r="AJ13" s="39"/>
      <c r="AK13" s="39"/>
      <c r="AL13" s="26"/>
      <c r="AO13" s="27"/>
      <c r="AP13" s="27"/>
      <c r="AQ13" s="27"/>
      <c r="AR13" s="27"/>
      <c r="AS13" s="27"/>
    </row>
    <row r="14" spans="1:51" s="9" customFormat="1" ht="24.75" customHeight="1" thickBot="1">
      <c r="A14" s="149" t="s">
        <v>5835</v>
      </c>
      <c r="B14" s="149"/>
      <c r="C14" s="149"/>
      <c r="D14" s="149"/>
      <c r="G14" s="133" t="s">
        <v>5477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130" t="s">
        <v>5982</v>
      </c>
      <c r="V14" s="131"/>
      <c r="W14" s="131"/>
      <c r="X14" s="131"/>
      <c r="Y14" s="131"/>
      <c r="Z14" s="131"/>
      <c r="AA14" s="132"/>
      <c r="AB14" s="139" t="s">
        <v>5978</v>
      </c>
      <c r="AC14" s="140"/>
      <c r="AD14" s="141"/>
      <c r="AE14" s="128" t="s">
        <v>5478</v>
      </c>
      <c r="AF14" s="129"/>
      <c r="AG14" s="136" t="s">
        <v>5480</v>
      </c>
      <c r="AH14" s="137"/>
      <c r="AI14" s="137"/>
      <c r="AJ14" s="137"/>
      <c r="AK14" s="137"/>
      <c r="AL14" s="137"/>
      <c r="AM14" s="138"/>
      <c r="AN14" s="123" t="s">
        <v>5481</v>
      </c>
      <c r="AO14" s="124"/>
      <c r="AP14" s="125" t="s">
        <v>5482</v>
      </c>
      <c r="AQ14" s="126"/>
      <c r="AR14" s="126"/>
      <c r="AS14" s="127"/>
      <c r="AT14" s="8"/>
      <c r="AU14" s="37"/>
      <c r="AV14" s="12"/>
      <c r="AW14" s="12"/>
      <c r="AX14" s="12"/>
      <c r="AY14" s="21"/>
    </row>
    <row r="15" spans="1:51" s="44" customFormat="1" ht="158.25" customHeight="1" thickBot="1">
      <c r="A15" s="147" t="s">
        <v>316</v>
      </c>
      <c r="B15" s="148"/>
      <c r="C15" s="111" t="s">
        <v>5486</v>
      </c>
      <c r="D15" s="107" t="s">
        <v>5980</v>
      </c>
      <c r="E15" s="112" t="s">
        <v>315</v>
      </c>
      <c r="F15" s="112" t="s">
        <v>444</v>
      </c>
      <c r="G15" s="113" t="s">
        <v>5979</v>
      </c>
      <c r="H15" s="114" t="s">
        <v>4307</v>
      </c>
      <c r="I15" s="114" t="s">
        <v>465</v>
      </c>
      <c r="J15" s="114" t="s">
        <v>4306</v>
      </c>
      <c r="K15" s="114" t="s">
        <v>404</v>
      </c>
      <c r="L15" s="114" t="s">
        <v>406</v>
      </c>
      <c r="M15" s="114" t="s">
        <v>409</v>
      </c>
      <c r="N15" s="114" t="s">
        <v>405</v>
      </c>
      <c r="O15" s="114" t="s">
        <v>407</v>
      </c>
      <c r="P15" s="114" t="s">
        <v>408</v>
      </c>
      <c r="Q15" s="114" t="s">
        <v>463</v>
      </c>
      <c r="R15" s="114" t="s">
        <v>464</v>
      </c>
      <c r="S15" s="142" t="s">
        <v>410</v>
      </c>
      <c r="T15" s="143"/>
      <c r="U15" s="115" t="s">
        <v>5449</v>
      </c>
      <c r="V15" s="116" t="s">
        <v>5981</v>
      </c>
      <c r="W15" s="116" t="s">
        <v>5450</v>
      </c>
      <c r="X15" s="68" t="s">
        <v>5446</v>
      </c>
      <c r="Y15" s="81" t="s">
        <v>5447</v>
      </c>
      <c r="Z15" s="81" t="s">
        <v>5622</v>
      </c>
      <c r="AA15" s="81" t="s">
        <v>5623</v>
      </c>
      <c r="AB15" s="55" t="s">
        <v>6211</v>
      </c>
      <c r="AC15" s="104" t="s">
        <v>5476</v>
      </c>
      <c r="AD15" s="105" t="s">
        <v>5475</v>
      </c>
      <c r="AE15" s="106" t="s">
        <v>5479</v>
      </c>
      <c r="AF15" s="106" t="s">
        <v>5619</v>
      </c>
      <c r="AG15" s="107" t="s">
        <v>471</v>
      </c>
      <c r="AH15" s="107" t="s">
        <v>328</v>
      </c>
      <c r="AI15" s="107" t="s">
        <v>472</v>
      </c>
      <c r="AJ15" s="107" t="s">
        <v>4642</v>
      </c>
      <c r="AK15" s="107" t="s">
        <v>319</v>
      </c>
      <c r="AL15" s="107" t="s">
        <v>5975</v>
      </c>
      <c r="AM15" s="107" t="s">
        <v>5472</v>
      </c>
      <c r="AN15" s="108" t="s">
        <v>323</v>
      </c>
      <c r="AO15" s="108" t="s">
        <v>324</v>
      </c>
      <c r="AP15" s="109" t="s">
        <v>5473</v>
      </c>
      <c r="AQ15" s="109" t="s">
        <v>470</v>
      </c>
      <c r="AR15" s="109" t="s">
        <v>5474</v>
      </c>
      <c r="AS15" s="110" t="s">
        <v>4305</v>
      </c>
      <c r="AT15" s="82"/>
    </row>
    <row r="16" spans="1:51" ht="13.5" customHeight="1">
      <c r="A16" s="85" t="str">
        <f t="shared" ref="A16:A80" si="0">IF(C16="",IF(B16&lt;&gt;"","SELECT INVOICE",""),"")</f>
        <v/>
      </c>
      <c r="B16" s="84"/>
      <c r="C16" s="88"/>
      <c r="D16" s="61" t="str">
        <f>IFERROR(IF(OR(B16="",AND(B16&lt;&gt;"",C16="")),"",(VLOOKUP(B16,'APP BACKGROUND'!A:C,2,0))),"")</f>
        <v/>
      </c>
      <c r="E16" s="62" t="str">
        <f>IF(D16="","",(VLOOKUP(B16,'APP BACKGROUND'!A:D,4,0)))</f>
        <v/>
      </c>
      <c r="F16" s="58" t="str">
        <f>IF(D16="","",(VLOOKUP(Application!B16,'APP BACKGROUND'!A:G,7,0)))</f>
        <v/>
      </c>
      <c r="G16" s="57"/>
      <c r="H16" s="16"/>
      <c r="I16" s="31" t="str">
        <f>IF(B:B="","",(VLOOKUP(Application!B16,'APP BACKGROUND'!A:C,3,0)))</f>
        <v/>
      </c>
      <c r="J16" s="23" t="str">
        <f t="shared" ref="J16:J79" si="1">IF(B:B="","",Q16/F16)</f>
        <v/>
      </c>
      <c r="K16" s="24" t="str">
        <f t="shared" ref="K16:K79" si="2">IF(B:B="","",IF(AND(J16&gt;0),1,""))</f>
        <v/>
      </c>
      <c r="L16" s="24" t="str">
        <f>IF(OR(I16="Wine",I16="Refreshment Beverage",I16="Beer",E16="",F16=""),"",IF(AND(J16=""),"",IF((J16*100)&gt;=5,"",1)))</f>
        <v/>
      </c>
      <c r="M16" s="24" t="str">
        <f t="shared" ref="M16:M79" si="3">IF(B:B="","",IF(OR(H16="",I16="Spirits",B16="",D16="",E16="",F16=""),"",IF(AND(J16=""),"",IF(AND(H16="Hot Buy",(J16*100)&lt;=20),1,IF((J16*100)&gt;=10,"",1)))))</f>
        <v/>
      </c>
      <c r="N16" s="24" t="str">
        <f t="shared" ref="N16:N79" si="4">IF(B:B="","",IF(OR(H16="",I16="",B16="",D16="",E16="",F16=""),1,IF(AND(Q16=""),1,"")))</f>
        <v/>
      </c>
      <c r="O16" s="24" t="str">
        <f>IF(OR(H16="",B16="",D16="",E16="",F16=""),"",IF(AND(J16=""),"",IF((J16*100)&lt;=20,"",1)))</f>
        <v/>
      </c>
      <c r="P16" s="24" t="str">
        <f>IF(OR(D16="",E16="",F16=""),"",IF(AND(K16=""),"",IF(AND(H16="LTO"),"",IF((J16*100)&gt;=15,"",1))))</f>
        <v/>
      </c>
      <c r="Q16" s="13"/>
      <c r="R16" s="14" t="str">
        <f>IF(H16="","",(F16-Q16))</f>
        <v/>
      </c>
      <c r="S16" s="25" t="str">
        <f>IF(H16="","",IF(OR(L16=1,M16=1,N16=1,Q16="",P16=1),"No","Yes"))</f>
        <v/>
      </c>
      <c r="T16" s="25"/>
      <c r="U16" s="89"/>
      <c r="V16" s="58"/>
      <c r="W16" s="58"/>
      <c r="X16" s="69"/>
      <c r="Y16" s="76"/>
      <c r="Z16" s="76"/>
      <c r="AA16" s="76"/>
      <c r="AB16" s="16"/>
      <c r="AC16" s="16"/>
      <c r="AD16" s="16"/>
      <c r="AE16" s="63"/>
      <c r="AF16" s="63"/>
      <c r="AG16" s="16"/>
      <c r="AH16" s="16"/>
      <c r="AI16" s="16"/>
      <c r="AJ16" s="63"/>
      <c r="AK16" s="63"/>
      <c r="AL16" s="15"/>
      <c r="AM16" s="15"/>
      <c r="AN16" s="60"/>
      <c r="AO16" s="15"/>
      <c r="AP16" s="60"/>
      <c r="AQ16" s="60"/>
      <c r="AR16" s="60"/>
      <c r="AS16" s="60"/>
      <c r="AT16" s="25"/>
      <c r="AU16" s="38"/>
      <c r="AV16" s="13"/>
      <c r="AW16" s="13"/>
      <c r="AX16" s="17"/>
      <c r="AY16" s="17"/>
    </row>
    <row r="17" spans="1:51" ht="13.5" customHeight="1">
      <c r="A17" s="85" t="str">
        <f t="shared" si="0"/>
        <v/>
      </c>
      <c r="B17" s="84"/>
      <c r="C17" s="88"/>
      <c r="D17" s="61" t="str">
        <f>IFERROR(IF(OR(B17="",AND(B17&lt;&gt;"",C17="")),"",(VLOOKUP(B17,'APP BACKGROUND'!A:C,2,0))),"")</f>
        <v/>
      </c>
      <c r="E17" s="62" t="str">
        <f>IF(D17="","",(VLOOKUP(B17,'APP BACKGROUND'!A:D,4,0)))</f>
        <v/>
      </c>
      <c r="F17" s="58" t="str">
        <f>IF(D17="","",(VLOOKUP(Application!B17,'APP BACKGROUND'!A:G,7,0)))</f>
        <v/>
      </c>
      <c r="G17" s="57"/>
      <c r="H17" s="63"/>
      <c r="I17" s="66" t="str">
        <f>IF(B:B="","",(VLOOKUP(Application!B17,'APP BACKGROUND'!A:C,3,0)))</f>
        <v/>
      </c>
      <c r="J17" s="64" t="str">
        <f t="shared" si="1"/>
        <v/>
      </c>
      <c r="K17" s="65" t="str">
        <f t="shared" si="2"/>
        <v/>
      </c>
      <c r="L17" s="65" t="str">
        <f t="shared" ref="L17:L80" si="5">IF(OR(I17="Wine",I17="Refreshment Beverage",I17="Beer",E17="",F17=""),"",IF(AND(J17=""),"",IF((J17*100)&gt;=5,"",1)))</f>
        <v/>
      </c>
      <c r="M17" s="65" t="str">
        <f t="shared" si="3"/>
        <v/>
      </c>
      <c r="N17" s="65" t="str">
        <f t="shared" si="4"/>
        <v/>
      </c>
      <c r="O17" s="65" t="str">
        <f t="shared" ref="O17:O80" si="6">IF(OR(H17="",B17="",D17="",E17="",F17=""),"",IF(AND(J17=""),"",IF((J17*100)&lt;=20,"",1)))</f>
        <v/>
      </c>
      <c r="P17" s="65" t="str">
        <f t="shared" ref="P17:P80" si="7">IF(OR(D17="",E17="",F17=""),"",IF(AND(K17=""),"",IF(AND(H17="LTO"),"",IF((J17*100)&gt;=15,"",1))))</f>
        <v/>
      </c>
      <c r="Q17" s="59"/>
      <c r="R17" s="14" t="str">
        <f t="shared" ref="R17:R80" si="8">IF(H17="","",(F17-Q17))</f>
        <v/>
      </c>
      <c r="S17" s="25" t="str">
        <f t="shared" ref="S17:S80" si="9">IF(H17="","",IF(OR(L17=1,M17=1,N17=1,Q17="",P17=1),"No","Yes"))</f>
        <v/>
      </c>
      <c r="T17" s="25"/>
      <c r="U17" s="89"/>
      <c r="V17" s="58"/>
      <c r="W17" s="58"/>
      <c r="X17" s="69" t="str">
        <f t="shared" ref="X17:X80" si="10">IF(B:B="","",IF(V17="Max_Miles",ROUNDUP(SUM(F17/1.5),0),IF(AND(OR(V17="At_Shelf",V17="BONUS BUNDLES A&amp;B"),F17&lt;10),2,IF(AND(OR(V17="At_Shelf",V17="BONUS BUNDLES A&amp;B"),F17&lt;15),3,IF(AND(OR(V17="At_Shelf",V17="BONUS BUNDLES A&amp;B"),F17&lt;20),4,IF(AND(OR(V17="At_Shelf",V17="BONUS BUNDLES A&amp;B"),F17&lt;30),6,IF(AND(OR(V17="At_Shelf",V17="BONUS BUNDLES A&amp;B"),F17&lt;40),8,IF(AND(OR(V17="At_Shelf",V17="BONUS BUNDLES A&amp;B"),F17&lt;50),10,IF(AND(OR(V17="At_Shelf",V17="BONUS BUNDLES A&amp;B"),F17&gt;49.99),12,IF(V17="TAKEOFF_TO_TASTES_CONTEST",15,""))))))))))</f>
        <v/>
      </c>
      <c r="Y17" s="76"/>
      <c r="Z17" s="76"/>
      <c r="AA17" s="76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0"/>
      <c r="AM17" s="60"/>
      <c r="AN17" s="60"/>
      <c r="AO17" s="60"/>
      <c r="AP17" s="60"/>
      <c r="AQ17" s="60"/>
      <c r="AR17" s="60"/>
      <c r="AS17" s="60"/>
      <c r="AT17" s="25"/>
      <c r="AU17" s="38"/>
      <c r="AV17" s="59"/>
      <c r="AW17" s="59"/>
      <c r="AX17" s="17"/>
      <c r="AY17" s="17"/>
    </row>
    <row r="18" spans="1:51" ht="13.5" customHeight="1">
      <c r="A18" s="85" t="str">
        <f t="shared" si="0"/>
        <v/>
      </c>
      <c r="B18" s="84"/>
      <c r="C18" s="88"/>
      <c r="D18" s="61" t="str">
        <f>IFERROR(IF(OR(B18="",AND(B18&lt;&gt;"",C18="")),"",(VLOOKUP(B18,'APP BACKGROUND'!A:C,2,0))),"")</f>
        <v/>
      </c>
      <c r="E18" s="62" t="str">
        <f>IF(D18="","",(VLOOKUP(B18,'APP BACKGROUND'!A:D,4,0)))</f>
        <v/>
      </c>
      <c r="F18" s="58" t="str">
        <f>IF(D18="","",(VLOOKUP(Application!B18,'APP BACKGROUND'!A:G,7,0)))</f>
        <v/>
      </c>
      <c r="G18" s="57"/>
      <c r="H18" s="63"/>
      <c r="I18" s="66" t="str">
        <f>IF(B:B="","",(VLOOKUP(Application!B18,'APP BACKGROUND'!A:C,3,0)))</f>
        <v/>
      </c>
      <c r="J18" s="64" t="str">
        <f t="shared" si="1"/>
        <v/>
      </c>
      <c r="K18" s="65" t="str">
        <f t="shared" si="2"/>
        <v/>
      </c>
      <c r="L18" s="65" t="str">
        <f t="shared" si="5"/>
        <v/>
      </c>
      <c r="M18" s="65" t="str">
        <f t="shared" si="3"/>
        <v/>
      </c>
      <c r="N18" s="65" t="str">
        <f t="shared" si="4"/>
        <v/>
      </c>
      <c r="O18" s="65" t="str">
        <f t="shared" si="6"/>
        <v/>
      </c>
      <c r="P18" s="65" t="str">
        <f t="shared" si="7"/>
        <v/>
      </c>
      <c r="Q18" s="59"/>
      <c r="R18" s="14" t="str">
        <f t="shared" si="8"/>
        <v/>
      </c>
      <c r="S18" s="25" t="str">
        <f t="shared" si="9"/>
        <v/>
      </c>
      <c r="T18" s="25"/>
      <c r="U18" s="89"/>
      <c r="V18" s="58"/>
      <c r="W18" s="58"/>
      <c r="X18" s="69" t="str">
        <f t="shared" si="10"/>
        <v/>
      </c>
      <c r="Y18" s="76"/>
      <c r="Z18" s="76"/>
      <c r="AA18" s="76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0"/>
      <c r="AM18" s="60"/>
      <c r="AN18" s="60"/>
      <c r="AO18" s="60"/>
      <c r="AP18" s="60"/>
      <c r="AQ18" s="60"/>
      <c r="AR18" s="60"/>
      <c r="AS18" s="60"/>
      <c r="AT18" s="25"/>
      <c r="AU18" s="38"/>
      <c r="AV18" s="59"/>
      <c r="AW18" s="59"/>
      <c r="AX18" s="17"/>
      <c r="AY18" s="17"/>
    </row>
    <row r="19" spans="1:51" ht="13.5" customHeight="1">
      <c r="A19" s="85" t="str">
        <f t="shared" si="0"/>
        <v/>
      </c>
      <c r="B19" s="84"/>
      <c r="C19" s="88"/>
      <c r="D19" s="61" t="str">
        <f>IFERROR(IF(OR(B19="",AND(B19&lt;&gt;"",C19="")),"",(VLOOKUP(B19,'APP BACKGROUND'!A:C,2,0))),"")</f>
        <v/>
      </c>
      <c r="E19" s="62" t="str">
        <f>IF(D19="","",(VLOOKUP(B19,'APP BACKGROUND'!A:D,4,0)))</f>
        <v/>
      </c>
      <c r="F19" s="58" t="str">
        <f>IF(D19="","",(VLOOKUP(Application!B19,'APP BACKGROUND'!A:G,7,0)))</f>
        <v/>
      </c>
      <c r="G19" s="57"/>
      <c r="H19" s="63"/>
      <c r="I19" s="66" t="str">
        <f>IF(B:B="","",(VLOOKUP(Application!B19,'APP BACKGROUND'!A:C,3,0)))</f>
        <v/>
      </c>
      <c r="J19" s="64" t="str">
        <f t="shared" si="1"/>
        <v/>
      </c>
      <c r="K19" s="65" t="str">
        <f t="shared" si="2"/>
        <v/>
      </c>
      <c r="L19" s="65" t="str">
        <f t="shared" si="5"/>
        <v/>
      </c>
      <c r="M19" s="65" t="str">
        <f t="shared" si="3"/>
        <v/>
      </c>
      <c r="N19" s="65" t="str">
        <f t="shared" si="4"/>
        <v/>
      </c>
      <c r="O19" s="65" t="str">
        <f t="shared" si="6"/>
        <v/>
      </c>
      <c r="P19" s="65" t="str">
        <f t="shared" si="7"/>
        <v/>
      </c>
      <c r="Q19" s="59"/>
      <c r="R19" s="14" t="str">
        <f t="shared" si="8"/>
        <v/>
      </c>
      <c r="S19" s="25" t="str">
        <f t="shared" si="9"/>
        <v/>
      </c>
      <c r="T19" s="25"/>
      <c r="U19" s="89"/>
      <c r="V19" s="58"/>
      <c r="W19" s="58"/>
      <c r="X19" s="69" t="str">
        <f t="shared" si="10"/>
        <v/>
      </c>
      <c r="Y19" s="76"/>
      <c r="Z19" s="76"/>
      <c r="AA19" s="76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0"/>
      <c r="AM19" s="60"/>
      <c r="AN19" s="60"/>
      <c r="AO19" s="60"/>
      <c r="AP19" s="60"/>
      <c r="AQ19" s="60"/>
      <c r="AR19" s="60"/>
      <c r="AS19" s="60"/>
      <c r="AT19" s="25"/>
      <c r="AU19" s="38"/>
      <c r="AV19" s="59"/>
      <c r="AW19" s="59"/>
      <c r="AX19" s="17"/>
      <c r="AY19" s="17"/>
    </row>
    <row r="20" spans="1:51" ht="13.5" customHeight="1">
      <c r="A20" s="85" t="str">
        <f t="shared" si="0"/>
        <v/>
      </c>
      <c r="B20" s="84"/>
      <c r="C20" s="88"/>
      <c r="D20" s="61" t="str">
        <f>IFERROR(IF(OR(B20="",AND(B20&lt;&gt;"",C20="")),"",(VLOOKUP(B20,'APP BACKGROUND'!A:C,2,0))),"")</f>
        <v/>
      </c>
      <c r="E20" s="62" t="str">
        <f>IF(D20="","",(VLOOKUP(B20,'APP BACKGROUND'!A:D,4,0)))</f>
        <v/>
      </c>
      <c r="F20" s="58" t="str">
        <f>IF(D20="","",(VLOOKUP(Application!B20,'APP BACKGROUND'!A:G,7,0)))</f>
        <v/>
      </c>
      <c r="G20" s="57"/>
      <c r="H20" s="63"/>
      <c r="I20" s="66" t="str">
        <f>IF(B:B="","",(VLOOKUP(Application!B20,'APP BACKGROUND'!A:C,3,0)))</f>
        <v/>
      </c>
      <c r="J20" s="64" t="str">
        <f t="shared" si="1"/>
        <v/>
      </c>
      <c r="K20" s="65" t="str">
        <f t="shared" si="2"/>
        <v/>
      </c>
      <c r="L20" s="65" t="str">
        <f t="shared" si="5"/>
        <v/>
      </c>
      <c r="M20" s="65" t="str">
        <f t="shared" si="3"/>
        <v/>
      </c>
      <c r="N20" s="65" t="str">
        <f t="shared" si="4"/>
        <v/>
      </c>
      <c r="O20" s="65" t="str">
        <f t="shared" si="6"/>
        <v/>
      </c>
      <c r="P20" s="65" t="str">
        <f t="shared" si="7"/>
        <v/>
      </c>
      <c r="Q20" s="59"/>
      <c r="R20" s="14" t="str">
        <f t="shared" si="8"/>
        <v/>
      </c>
      <c r="S20" s="25" t="str">
        <f t="shared" si="9"/>
        <v/>
      </c>
      <c r="T20" s="25"/>
      <c r="U20" s="89"/>
      <c r="V20" s="58"/>
      <c r="W20" s="58"/>
      <c r="X20" s="69" t="str">
        <f t="shared" si="10"/>
        <v/>
      </c>
      <c r="Y20" s="76"/>
      <c r="Z20" s="76"/>
      <c r="AA20" s="76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0"/>
      <c r="AM20" s="60"/>
      <c r="AN20" s="60"/>
      <c r="AO20" s="60"/>
      <c r="AP20" s="60"/>
      <c r="AQ20" s="60"/>
      <c r="AR20" s="60"/>
      <c r="AS20" s="60"/>
      <c r="AT20" s="25"/>
      <c r="AU20" s="38"/>
      <c r="AV20" s="59"/>
      <c r="AW20" s="59"/>
      <c r="AX20" s="17"/>
      <c r="AY20" s="17"/>
    </row>
    <row r="21" spans="1:51" ht="13.5" customHeight="1">
      <c r="A21" s="85" t="str">
        <f t="shared" si="0"/>
        <v/>
      </c>
      <c r="B21" s="84"/>
      <c r="C21" s="88"/>
      <c r="D21" s="61" t="str">
        <f>IFERROR(IF(OR(B21="",AND(B21&lt;&gt;"",C21="")),"",(VLOOKUP(B21,'APP BACKGROUND'!A:C,2,0))),"")</f>
        <v/>
      </c>
      <c r="E21" s="62" t="str">
        <f>IF(D21="","",(VLOOKUP(B21,'APP BACKGROUND'!A:D,4,0)))</f>
        <v/>
      </c>
      <c r="F21" s="58" t="str">
        <f>IF(D21="","",(VLOOKUP(Application!B21,'APP BACKGROUND'!A:G,7,0)))</f>
        <v/>
      </c>
      <c r="G21" s="57"/>
      <c r="H21" s="63"/>
      <c r="I21" s="66" t="str">
        <f>IF(B:B="","",(VLOOKUP(Application!B21,'APP BACKGROUND'!A:C,3,0)))</f>
        <v/>
      </c>
      <c r="J21" s="64" t="str">
        <f t="shared" si="1"/>
        <v/>
      </c>
      <c r="K21" s="65" t="str">
        <f t="shared" si="2"/>
        <v/>
      </c>
      <c r="L21" s="65" t="str">
        <f t="shared" si="5"/>
        <v/>
      </c>
      <c r="M21" s="65" t="str">
        <f t="shared" si="3"/>
        <v/>
      </c>
      <c r="N21" s="65" t="str">
        <f t="shared" si="4"/>
        <v/>
      </c>
      <c r="O21" s="65" t="str">
        <f t="shared" si="6"/>
        <v/>
      </c>
      <c r="P21" s="65" t="str">
        <f t="shared" si="7"/>
        <v/>
      </c>
      <c r="Q21" s="59"/>
      <c r="R21" s="14" t="str">
        <f t="shared" si="8"/>
        <v/>
      </c>
      <c r="S21" s="25" t="str">
        <f t="shared" si="9"/>
        <v/>
      </c>
      <c r="T21" s="25"/>
      <c r="U21" s="89"/>
      <c r="V21" s="58"/>
      <c r="W21" s="58"/>
      <c r="X21" s="69" t="str">
        <f t="shared" si="10"/>
        <v/>
      </c>
      <c r="Y21" s="76"/>
      <c r="Z21" s="76"/>
      <c r="AA21" s="76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0"/>
      <c r="AM21" s="60"/>
      <c r="AN21" s="60"/>
      <c r="AO21" s="60"/>
      <c r="AP21" s="60"/>
      <c r="AQ21" s="60"/>
      <c r="AR21" s="60"/>
      <c r="AS21" s="60"/>
      <c r="AT21" s="25"/>
      <c r="AU21" s="38"/>
      <c r="AV21" s="59"/>
      <c r="AW21" s="59"/>
      <c r="AX21" s="17"/>
      <c r="AY21" s="17"/>
    </row>
    <row r="22" spans="1:51" ht="13.5" customHeight="1">
      <c r="A22" s="85" t="str">
        <f t="shared" si="0"/>
        <v/>
      </c>
      <c r="B22" s="84"/>
      <c r="C22" s="88"/>
      <c r="D22" s="61" t="str">
        <f>IFERROR(IF(OR(B22="",AND(B22&lt;&gt;"",C22="")),"",(VLOOKUP(B22,'APP BACKGROUND'!A:C,2,0))),"")</f>
        <v/>
      </c>
      <c r="E22" s="62" t="str">
        <f>IF(D22="","",(VLOOKUP(B22,'APP BACKGROUND'!A:D,4,0)))</f>
        <v/>
      </c>
      <c r="F22" s="58" t="str">
        <f>IF(D22="","",(VLOOKUP(Application!B22,'APP BACKGROUND'!A:G,7,0)))</f>
        <v/>
      </c>
      <c r="G22" s="57"/>
      <c r="H22" s="63"/>
      <c r="I22" s="66" t="str">
        <f>IF(B:B="","",(VLOOKUP(Application!B22,'APP BACKGROUND'!A:C,3,0)))</f>
        <v/>
      </c>
      <c r="J22" s="64" t="str">
        <f t="shared" si="1"/>
        <v/>
      </c>
      <c r="K22" s="65" t="str">
        <f t="shared" si="2"/>
        <v/>
      </c>
      <c r="L22" s="65" t="str">
        <f t="shared" si="5"/>
        <v/>
      </c>
      <c r="M22" s="65" t="str">
        <f t="shared" si="3"/>
        <v/>
      </c>
      <c r="N22" s="65" t="str">
        <f t="shared" si="4"/>
        <v/>
      </c>
      <c r="O22" s="65" t="str">
        <f t="shared" si="6"/>
        <v/>
      </c>
      <c r="P22" s="65" t="str">
        <f t="shared" si="7"/>
        <v/>
      </c>
      <c r="Q22" s="59"/>
      <c r="R22" s="14" t="str">
        <f t="shared" si="8"/>
        <v/>
      </c>
      <c r="S22" s="25" t="str">
        <f t="shared" si="9"/>
        <v/>
      </c>
      <c r="T22" s="25"/>
      <c r="U22" s="89"/>
      <c r="V22" s="58"/>
      <c r="W22" s="58"/>
      <c r="X22" s="69" t="str">
        <f t="shared" si="10"/>
        <v/>
      </c>
      <c r="Y22" s="76"/>
      <c r="Z22" s="76"/>
      <c r="AA22" s="76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0"/>
      <c r="AM22" s="60"/>
      <c r="AN22" s="60"/>
      <c r="AO22" s="60"/>
      <c r="AP22" s="60"/>
      <c r="AQ22" s="60"/>
      <c r="AR22" s="60"/>
      <c r="AS22" s="60"/>
      <c r="AT22" s="25"/>
      <c r="AU22" s="38"/>
      <c r="AV22" s="59"/>
      <c r="AW22" s="59"/>
      <c r="AX22" s="17"/>
      <c r="AY22" s="17"/>
    </row>
    <row r="23" spans="1:51" ht="13.5" customHeight="1">
      <c r="A23" s="85" t="str">
        <f t="shared" si="0"/>
        <v/>
      </c>
      <c r="B23" s="84"/>
      <c r="C23" s="88"/>
      <c r="D23" s="61" t="str">
        <f>IFERROR(IF(OR(B23="",AND(B23&lt;&gt;"",C23="")),"",(VLOOKUP(B23,'APP BACKGROUND'!A:C,2,0))),"")</f>
        <v/>
      </c>
      <c r="E23" s="62" t="str">
        <f>IF(D23="","",(VLOOKUP(B23,'APP BACKGROUND'!A:D,4,0)))</f>
        <v/>
      </c>
      <c r="F23" s="58" t="str">
        <f>IF(D23="","",(VLOOKUP(Application!B23,'APP BACKGROUND'!A:G,7,0)))</f>
        <v/>
      </c>
      <c r="G23" s="57"/>
      <c r="H23" s="63"/>
      <c r="I23" s="66" t="str">
        <f>IF(B:B="","",(VLOOKUP(Application!B23,'APP BACKGROUND'!A:C,3,0)))</f>
        <v/>
      </c>
      <c r="J23" s="64" t="str">
        <f t="shared" si="1"/>
        <v/>
      </c>
      <c r="K23" s="65" t="str">
        <f t="shared" si="2"/>
        <v/>
      </c>
      <c r="L23" s="65" t="str">
        <f t="shared" si="5"/>
        <v/>
      </c>
      <c r="M23" s="65" t="str">
        <f t="shared" si="3"/>
        <v/>
      </c>
      <c r="N23" s="65" t="str">
        <f t="shared" si="4"/>
        <v/>
      </c>
      <c r="O23" s="65" t="str">
        <f t="shared" si="6"/>
        <v/>
      </c>
      <c r="P23" s="65" t="str">
        <f t="shared" si="7"/>
        <v/>
      </c>
      <c r="Q23" s="59"/>
      <c r="R23" s="14" t="str">
        <f t="shared" si="8"/>
        <v/>
      </c>
      <c r="S23" s="25" t="str">
        <f t="shared" si="9"/>
        <v/>
      </c>
      <c r="T23" s="25"/>
      <c r="U23" s="89"/>
      <c r="V23" s="58"/>
      <c r="W23" s="58"/>
      <c r="X23" s="69" t="str">
        <f t="shared" si="10"/>
        <v/>
      </c>
      <c r="Y23" s="76"/>
      <c r="Z23" s="76"/>
      <c r="AA23" s="76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0"/>
      <c r="AM23" s="60"/>
      <c r="AN23" s="60"/>
      <c r="AO23" s="60"/>
      <c r="AP23" s="60"/>
      <c r="AQ23" s="60"/>
      <c r="AR23" s="60"/>
      <c r="AS23" s="60"/>
      <c r="AT23" s="25"/>
      <c r="AU23" s="38"/>
      <c r="AV23" s="59"/>
      <c r="AW23" s="59"/>
      <c r="AX23" s="17"/>
      <c r="AY23" s="17"/>
    </row>
    <row r="24" spans="1:51" ht="13.5" customHeight="1">
      <c r="A24" s="85" t="str">
        <f t="shared" si="0"/>
        <v/>
      </c>
      <c r="B24" s="84"/>
      <c r="C24" s="88"/>
      <c r="D24" s="61" t="str">
        <f>IFERROR(IF(OR(B24="",AND(B24&lt;&gt;"",C24="")),"",(VLOOKUP(B24,'APP BACKGROUND'!A:C,2,0))),"")</f>
        <v/>
      </c>
      <c r="E24" s="62" t="str">
        <f>IF(D24="","",(VLOOKUP(B24,'APP BACKGROUND'!A:D,4,0)))</f>
        <v/>
      </c>
      <c r="F24" s="58" t="str">
        <f>IF(D24="","",(VLOOKUP(Application!B24,'APP BACKGROUND'!A:G,7,0)))</f>
        <v/>
      </c>
      <c r="G24" s="57"/>
      <c r="H24" s="63"/>
      <c r="I24" s="66" t="str">
        <f>IF(B:B="","",(VLOOKUP(Application!B24,'APP BACKGROUND'!A:C,3,0)))</f>
        <v/>
      </c>
      <c r="J24" s="64" t="str">
        <f t="shared" si="1"/>
        <v/>
      </c>
      <c r="K24" s="65" t="str">
        <f t="shared" si="2"/>
        <v/>
      </c>
      <c r="L24" s="65" t="str">
        <f t="shared" si="5"/>
        <v/>
      </c>
      <c r="M24" s="65" t="str">
        <f t="shared" si="3"/>
        <v/>
      </c>
      <c r="N24" s="65" t="str">
        <f t="shared" si="4"/>
        <v/>
      </c>
      <c r="O24" s="65" t="str">
        <f t="shared" si="6"/>
        <v/>
      </c>
      <c r="P24" s="65" t="str">
        <f t="shared" si="7"/>
        <v/>
      </c>
      <c r="Q24" s="59"/>
      <c r="R24" s="14" t="str">
        <f t="shared" si="8"/>
        <v/>
      </c>
      <c r="S24" s="25" t="str">
        <f t="shared" si="9"/>
        <v/>
      </c>
      <c r="T24" s="25"/>
      <c r="U24" s="89"/>
      <c r="V24" s="58"/>
      <c r="W24" s="58"/>
      <c r="X24" s="69" t="str">
        <f t="shared" si="10"/>
        <v/>
      </c>
      <c r="Y24" s="76"/>
      <c r="Z24" s="76"/>
      <c r="AA24" s="76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0"/>
      <c r="AM24" s="60"/>
      <c r="AN24" s="60"/>
      <c r="AO24" s="60"/>
      <c r="AP24" s="60"/>
      <c r="AQ24" s="60"/>
      <c r="AR24" s="60"/>
      <c r="AS24" s="60"/>
      <c r="AT24" s="25"/>
      <c r="AU24" s="38"/>
      <c r="AV24" s="59"/>
      <c r="AW24" s="59"/>
      <c r="AX24" s="17"/>
      <c r="AY24" s="17"/>
    </row>
    <row r="25" spans="1:51" ht="13.5" customHeight="1">
      <c r="A25" s="85" t="str">
        <f t="shared" si="0"/>
        <v/>
      </c>
      <c r="B25" s="84"/>
      <c r="C25" s="88"/>
      <c r="D25" s="61" t="str">
        <f>IFERROR(IF(OR(B25="",AND(B25&lt;&gt;"",C25="")),"",(VLOOKUP(B25,'APP BACKGROUND'!A:C,2,0))),"")</f>
        <v/>
      </c>
      <c r="E25" s="62" t="str">
        <f>IF(D25="","",(VLOOKUP(B25,'APP BACKGROUND'!A:D,4,0)))</f>
        <v/>
      </c>
      <c r="F25" s="58" t="str">
        <f>IF(D25="","",(VLOOKUP(Application!B25,'APP BACKGROUND'!A:G,7,0)))</f>
        <v/>
      </c>
      <c r="G25" s="57"/>
      <c r="H25" s="63"/>
      <c r="I25" s="66" t="str">
        <f>IF(B:B="","",(VLOOKUP(Application!B25,'APP BACKGROUND'!A:C,3,0)))</f>
        <v/>
      </c>
      <c r="J25" s="64" t="str">
        <f t="shared" si="1"/>
        <v/>
      </c>
      <c r="K25" s="65" t="str">
        <f t="shared" si="2"/>
        <v/>
      </c>
      <c r="L25" s="65" t="str">
        <f t="shared" si="5"/>
        <v/>
      </c>
      <c r="M25" s="65" t="str">
        <f t="shared" si="3"/>
        <v/>
      </c>
      <c r="N25" s="65" t="str">
        <f t="shared" si="4"/>
        <v/>
      </c>
      <c r="O25" s="65" t="str">
        <f t="shared" si="6"/>
        <v/>
      </c>
      <c r="P25" s="65" t="str">
        <f t="shared" si="7"/>
        <v/>
      </c>
      <c r="Q25" s="59"/>
      <c r="R25" s="14" t="str">
        <f t="shared" si="8"/>
        <v/>
      </c>
      <c r="S25" s="25" t="str">
        <f t="shared" si="9"/>
        <v/>
      </c>
      <c r="T25" s="25"/>
      <c r="U25" s="89"/>
      <c r="V25" s="58"/>
      <c r="W25" s="58"/>
      <c r="X25" s="69" t="str">
        <f t="shared" si="10"/>
        <v/>
      </c>
      <c r="Y25" s="76"/>
      <c r="Z25" s="76"/>
      <c r="AA25" s="76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0"/>
      <c r="AM25" s="60"/>
      <c r="AN25" s="60"/>
      <c r="AO25" s="60"/>
      <c r="AP25" s="60"/>
      <c r="AQ25" s="60"/>
      <c r="AR25" s="60"/>
      <c r="AS25" s="60"/>
      <c r="AT25" s="25"/>
      <c r="AU25" s="38"/>
      <c r="AV25" s="59"/>
      <c r="AW25" s="59"/>
      <c r="AX25" s="17"/>
      <c r="AY25" s="17"/>
    </row>
    <row r="26" spans="1:51" ht="13.5" customHeight="1">
      <c r="A26" s="85" t="str">
        <f t="shared" si="0"/>
        <v/>
      </c>
      <c r="B26" s="84"/>
      <c r="C26" s="88"/>
      <c r="D26" s="61" t="str">
        <f>IFERROR(IF(OR(B26="",AND(B26&lt;&gt;"",C26="")),"",(VLOOKUP(B26,'APP BACKGROUND'!A:C,2,0))),"")</f>
        <v/>
      </c>
      <c r="E26" s="62" t="str">
        <f>IF(D26="","",(VLOOKUP(B26,'APP BACKGROUND'!A:D,4,0)))</f>
        <v/>
      </c>
      <c r="F26" s="58" t="str">
        <f>IF(D26="","",(VLOOKUP(Application!B26,'APP BACKGROUND'!A:G,7,0)))</f>
        <v/>
      </c>
      <c r="G26" s="57"/>
      <c r="H26" s="63"/>
      <c r="I26" s="66" t="str">
        <f>IF(B:B="","",(VLOOKUP(Application!B26,'APP BACKGROUND'!A:C,3,0)))</f>
        <v/>
      </c>
      <c r="J26" s="64" t="str">
        <f t="shared" si="1"/>
        <v/>
      </c>
      <c r="K26" s="65" t="str">
        <f t="shared" si="2"/>
        <v/>
      </c>
      <c r="L26" s="65" t="str">
        <f t="shared" si="5"/>
        <v/>
      </c>
      <c r="M26" s="65" t="str">
        <f t="shared" si="3"/>
        <v/>
      </c>
      <c r="N26" s="65" t="str">
        <f t="shared" si="4"/>
        <v/>
      </c>
      <c r="O26" s="65" t="str">
        <f t="shared" si="6"/>
        <v/>
      </c>
      <c r="P26" s="65" t="str">
        <f t="shared" si="7"/>
        <v/>
      </c>
      <c r="Q26" s="59"/>
      <c r="R26" s="14" t="str">
        <f t="shared" si="8"/>
        <v/>
      </c>
      <c r="S26" s="25" t="str">
        <f t="shared" si="9"/>
        <v/>
      </c>
      <c r="T26" s="25"/>
      <c r="U26" s="89"/>
      <c r="V26" s="58"/>
      <c r="W26" s="58"/>
      <c r="X26" s="69" t="str">
        <f t="shared" si="10"/>
        <v/>
      </c>
      <c r="Y26" s="76"/>
      <c r="Z26" s="76"/>
      <c r="AA26" s="76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0"/>
      <c r="AM26" s="60"/>
      <c r="AN26" s="60"/>
      <c r="AO26" s="60"/>
      <c r="AP26" s="60"/>
      <c r="AQ26" s="60"/>
      <c r="AR26" s="60"/>
      <c r="AS26" s="60"/>
      <c r="AT26" s="25"/>
      <c r="AU26" s="38"/>
      <c r="AV26" s="59"/>
      <c r="AW26" s="59"/>
      <c r="AX26" s="17"/>
      <c r="AY26" s="17"/>
    </row>
    <row r="27" spans="1:51" ht="13.5" customHeight="1">
      <c r="A27" s="85" t="str">
        <f t="shared" si="0"/>
        <v/>
      </c>
      <c r="B27" s="84"/>
      <c r="C27" s="88"/>
      <c r="D27" s="61" t="str">
        <f>IFERROR(IF(OR(B27="",AND(B27&lt;&gt;"",C27="")),"",(VLOOKUP(B27,'APP BACKGROUND'!A:C,2,0))),"")</f>
        <v/>
      </c>
      <c r="E27" s="62" t="str">
        <f>IF(D27="","",(VLOOKUP(B27,'APP BACKGROUND'!A:D,4,0)))</f>
        <v/>
      </c>
      <c r="F27" s="58" t="str">
        <f>IF(D27="","",(VLOOKUP(Application!B27,'APP BACKGROUND'!A:G,7,0)))</f>
        <v/>
      </c>
      <c r="G27" s="57"/>
      <c r="H27" s="63"/>
      <c r="I27" s="66" t="str">
        <f>IF(B:B="","",(VLOOKUP(Application!B27,'APP BACKGROUND'!A:C,3,0)))</f>
        <v/>
      </c>
      <c r="J27" s="64" t="str">
        <f t="shared" si="1"/>
        <v/>
      </c>
      <c r="K27" s="65" t="str">
        <f t="shared" si="2"/>
        <v/>
      </c>
      <c r="L27" s="65" t="str">
        <f t="shared" si="5"/>
        <v/>
      </c>
      <c r="M27" s="65" t="str">
        <f t="shared" si="3"/>
        <v/>
      </c>
      <c r="N27" s="65" t="str">
        <f t="shared" si="4"/>
        <v/>
      </c>
      <c r="O27" s="65" t="str">
        <f t="shared" si="6"/>
        <v/>
      </c>
      <c r="P27" s="65" t="str">
        <f t="shared" si="7"/>
        <v/>
      </c>
      <c r="Q27" s="59"/>
      <c r="R27" s="14" t="str">
        <f t="shared" si="8"/>
        <v/>
      </c>
      <c r="S27" s="25" t="str">
        <f t="shared" si="9"/>
        <v/>
      </c>
      <c r="T27" s="25"/>
      <c r="U27" s="89"/>
      <c r="V27" s="58"/>
      <c r="W27" s="58"/>
      <c r="X27" s="69" t="str">
        <f t="shared" si="10"/>
        <v/>
      </c>
      <c r="Y27" s="76"/>
      <c r="Z27" s="76"/>
      <c r="AA27" s="76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0"/>
      <c r="AM27" s="60"/>
      <c r="AN27" s="60"/>
      <c r="AO27" s="60"/>
      <c r="AP27" s="60"/>
      <c r="AQ27" s="60"/>
      <c r="AR27" s="60"/>
      <c r="AS27" s="60"/>
      <c r="AT27" s="25"/>
      <c r="AU27" s="38"/>
      <c r="AV27" s="59"/>
      <c r="AW27" s="59"/>
      <c r="AX27" s="17"/>
      <c r="AY27" s="17"/>
    </row>
    <row r="28" spans="1:51" ht="13.5" customHeight="1">
      <c r="A28" s="85" t="str">
        <f t="shared" si="0"/>
        <v/>
      </c>
      <c r="B28" s="84"/>
      <c r="C28" s="88"/>
      <c r="D28" s="61" t="str">
        <f>IFERROR(IF(OR(B28="",AND(B28&lt;&gt;"",C28="")),"",(VLOOKUP(B28,'APP BACKGROUND'!A:C,2,0))),"")</f>
        <v/>
      </c>
      <c r="E28" s="62" t="str">
        <f>IF(D28="","",(VLOOKUP(B28,'APP BACKGROUND'!A:D,4,0)))</f>
        <v/>
      </c>
      <c r="F28" s="58" t="str">
        <f>IF(D28="","",(VLOOKUP(Application!B28,'APP BACKGROUND'!A:G,7,0)))</f>
        <v/>
      </c>
      <c r="G28" s="57"/>
      <c r="H28" s="63"/>
      <c r="I28" s="66" t="str">
        <f>IF(B:B="","",(VLOOKUP(Application!B28,'APP BACKGROUND'!A:C,3,0)))</f>
        <v/>
      </c>
      <c r="J28" s="64" t="str">
        <f t="shared" si="1"/>
        <v/>
      </c>
      <c r="K28" s="65" t="str">
        <f t="shared" si="2"/>
        <v/>
      </c>
      <c r="L28" s="65" t="str">
        <f t="shared" si="5"/>
        <v/>
      </c>
      <c r="M28" s="65" t="str">
        <f t="shared" si="3"/>
        <v/>
      </c>
      <c r="N28" s="65" t="str">
        <f t="shared" si="4"/>
        <v/>
      </c>
      <c r="O28" s="65" t="str">
        <f t="shared" si="6"/>
        <v/>
      </c>
      <c r="P28" s="65" t="str">
        <f t="shared" si="7"/>
        <v/>
      </c>
      <c r="Q28" s="59"/>
      <c r="R28" s="14" t="str">
        <f t="shared" si="8"/>
        <v/>
      </c>
      <c r="S28" s="25" t="str">
        <f t="shared" si="9"/>
        <v/>
      </c>
      <c r="T28" s="25"/>
      <c r="U28" s="89"/>
      <c r="V28" s="58"/>
      <c r="W28" s="58"/>
      <c r="X28" s="69" t="str">
        <f t="shared" si="10"/>
        <v/>
      </c>
      <c r="Y28" s="76"/>
      <c r="Z28" s="76"/>
      <c r="AA28" s="76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0"/>
      <c r="AM28" s="60"/>
      <c r="AN28" s="60"/>
      <c r="AO28" s="60"/>
      <c r="AP28" s="60"/>
      <c r="AQ28" s="60"/>
      <c r="AR28" s="60"/>
      <c r="AS28" s="60"/>
      <c r="AT28" s="25"/>
      <c r="AU28" s="38"/>
      <c r="AV28" s="59"/>
      <c r="AW28" s="59"/>
      <c r="AX28" s="17"/>
      <c r="AY28" s="17"/>
    </row>
    <row r="29" spans="1:51" ht="13.5" customHeight="1">
      <c r="A29" s="85" t="str">
        <f t="shared" si="0"/>
        <v/>
      </c>
      <c r="B29" s="84"/>
      <c r="C29" s="88"/>
      <c r="D29" s="61" t="str">
        <f>IFERROR(IF(OR(B29="",AND(B29&lt;&gt;"",C29="")),"",(VLOOKUP(B29,'APP BACKGROUND'!A:C,2,0))),"")</f>
        <v/>
      </c>
      <c r="E29" s="62" t="str">
        <f>IF(D29="","",(VLOOKUP(B29,'APP BACKGROUND'!A:D,4,0)))</f>
        <v/>
      </c>
      <c r="F29" s="58" t="str">
        <f>IF(D29="","",(VLOOKUP(Application!B29,'APP BACKGROUND'!A:G,7,0)))</f>
        <v/>
      </c>
      <c r="G29" s="57"/>
      <c r="H29" s="63"/>
      <c r="I29" s="66" t="str">
        <f>IF(B:B="","",(VLOOKUP(Application!B29,'APP BACKGROUND'!A:C,3,0)))</f>
        <v/>
      </c>
      <c r="J29" s="64" t="str">
        <f t="shared" si="1"/>
        <v/>
      </c>
      <c r="K29" s="65" t="str">
        <f t="shared" si="2"/>
        <v/>
      </c>
      <c r="L29" s="65" t="str">
        <f t="shared" si="5"/>
        <v/>
      </c>
      <c r="M29" s="65" t="str">
        <f t="shared" si="3"/>
        <v/>
      </c>
      <c r="N29" s="65" t="str">
        <f t="shared" si="4"/>
        <v/>
      </c>
      <c r="O29" s="65" t="str">
        <f t="shared" si="6"/>
        <v/>
      </c>
      <c r="P29" s="65" t="str">
        <f t="shared" si="7"/>
        <v/>
      </c>
      <c r="Q29" s="59"/>
      <c r="R29" s="14" t="str">
        <f t="shared" si="8"/>
        <v/>
      </c>
      <c r="S29" s="25" t="str">
        <f t="shared" si="9"/>
        <v/>
      </c>
      <c r="T29" s="25"/>
      <c r="U29" s="89"/>
      <c r="V29" s="58"/>
      <c r="W29" s="58"/>
      <c r="X29" s="69" t="str">
        <f t="shared" si="10"/>
        <v/>
      </c>
      <c r="Y29" s="76"/>
      <c r="Z29" s="76"/>
      <c r="AA29" s="76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0"/>
      <c r="AM29" s="60"/>
      <c r="AN29" s="60"/>
      <c r="AO29" s="60"/>
      <c r="AP29" s="60"/>
      <c r="AQ29" s="60"/>
      <c r="AR29" s="60"/>
      <c r="AS29" s="60"/>
      <c r="AT29" s="25"/>
      <c r="AU29" s="38"/>
      <c r="AV29" s="59"/>
      <c r="AW29" s="59"/>
      <c r="AX29" s="17"/>
      <c r="AY29" s="17"/>
    </row>
    <row r="30" spans="1:51" ht="13.5" customHeight="1">
      <c r="A30" s="85" t="str">
        <f t="shared" si="0"/>
        <v/>
      </c>
      <c r="B30" s="84"/>
      <c r="C30" s="88"/>
      <c r="D30" s="61" t="str">
        <f>IFERROR(IF(OR(B30="",AND(B30&lt;&gt;"",C30="")),"",(VLOOKUP(B30,'APP BACKGROUND'!A:C,2,0))),"")</f>
        <v/>
      </c>
      <c r="E30" s="62" t="str">
        <f>IF(D30="","",(VLOOKUP(B30,'APP BACKGROUND'!A:D,4,0)))</f>
        <v/>
      </c>
      <c r="F30" s="58" t="str">
        <f>IF(D30="","",(VLOOKUP(Application!B30,'APP BACKGROUND'!A:G,7,0)))</f>
        <v/>
      </c>
      <c r="G30" s="57"/>
      <c r="H30" s="63"/>
      <c r="I30" s="66" t="str">
        <f>IF(B:B="","",(VLOOKUP(Application!B30,'APP BACKGROUND'!A:C,3,0)))</f>
        <v/>
      </c>
      <c r="J30" s="64" t="str">
        <f t="shared" si="1"/>
        <v/>
      </c>
      <c r="K30" s="65" t="str">
        <f t="shared" si="2"/>
        <v/>
      </c>
      <c r="L30" s="65" t="str">
        <f t="shared" si="5"/>
        <v/>
      </c>
      <c r="M30" s="65" t="str">
        <f t="shared" si="3"/>
        <v/>
      </c>
      <c r="N30" s="65" t="str">
        <f t="shared" si="4"/>
        <v/>
      </c>
      <c r="O30" s="65" t="str">
        <f t="shared" si="6"/>
        <v/>
      </c>
      <c r="P30" s="65" t="str">
        <f t="shared" si="7"/>
        <v/>
      </c>
      <c r="Q30" s="59"/>
      <c r="R30" s="14" t="str">
        <f t="shared" si="8"/>
        <v/>
      </c>
      <c r="S30" s="25" t="str">
        <f t="shared" si="9"/>
        <v/>
      </c>
      <c r="T30" s="25"/>
      <c r="U30" s="89"/>
      <c r="V30" s="58"/>
      <c r="W30" s="58"/>
      <c r="X30" s="69" t="str">
        <f t="shared" si="10"/>
        <v/>
      </c>
      <c r="Y30" s="76"/>
      <c r="Z30" s="76"/>
      <c r="AA30" s="76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0"/>
      <c r="AM30" s="60"/>
      <c r="AN30" s="60"/>
      <c r="AO30" s="60"/>
      <c r="AP30" s="60"/>
      <c r="AQ30" s="60"/>
      <c r="AR30" s="60"/>
      <c r="AS30" s="60"/>
      <c r="AT30" s="25"/>
      <c r="AU30" s="38"/>
      <c r="AV30" s="59"/>
      <c r="AW30" s="59"/>
      <c r="AX30" s="17"/>
      <c r="AY30" s="17"/>
    </row>
    <row r="31" spans="1:51" ht="13.5" customHeight="1">
      <c r="A31" s="85" t="str">
        <f t="shared" si="0"/>
        <v/>
      </c>
      <c r="B31" s="84"/>
      <c r="C31" s="88"/>
      <c r="D31" s="61" t="str">
        <f>IFERROR(IF(OR(B31="",AND(B31&lt;&gt;"",C31="")),"",(VLOOKUP(B31,'APP BACKGROUND'!A:C,2,0))),"")</f>
        <v/>
      </c>
      <c r="E31" s="62" t="str">
        <f>IF(D31="","",(VLOOKUP(B31,'APP BACKGROUND'!A:D,4,0)))</f>
        <v/>
      </c>
      <c r="F31" s="58" t="str">
        <f>IF(D31="","",(VLOOKUP(Application!B31,'APP BACKGROUND'!A:G,7,0)))</f>
        <v/>
      </c>
      <c r="G31" s="57"/>
      <c r="H31" s="63"/>
      <c r="I31" s="66" t="str">
        <f>IF(B:B="","",(VLOOKUP(Application!B31,'APP BACKGROUND'!A:C,3,0)))</f>
        <v/>
      </c>
      <c r="J31" s="64" t="str">
        <f t="shared" si="1"/>
        <v/>
      </c>
      <c r="K31" s="65" t="str">
        <f t="shared" si="2"/>
        <v/>
      </c>
      <c r="L31" s="65" t="str">
        <f t="shared" si="5"/>
        <v/>
      </c>
      <c r="M31" s="65" t="str">
        <f t="shared" si="3"/>
        <v/>
      </c>
      <c r="N31" s="65" t="str">
        <f t="shared" si="4"/>
        <v/>
      </c>
      <c r="O31" s="65" t="str">
        <f t="shared" si="6"/>
        <v/>
      </c>
      <c r="P31" s="65" t="str">
        <f t="shared" si="7"/>
        <v/>
      </c>
      <c r="Q31" s="59"/>
      <c r="R31" s="14" t="str">
        <f t="shared" si="8"/>
        <v/>
      </c>
      <c r="S31" s="25" t="str">
        <f t="shared" si="9"/>
        <v/>
      </c>
      <c r="T31" s="25"/>
      <c r="U31" s="89"/>
      <c r="V31" s="58"/>
      <c r="W31" s="58"/>
      <c r="X31" s="69" t="str">
        <f t="shared" si="10"/>
        <v/>
      </c>
      <c r="Y31" s="76"/>
      <c r="Z31" s="76"/>
      <c r="AA31" s="76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0"/>
      <c r="AM31" s="60"/>
      <c r="AN31" s="60"/>
      <c r="AO31" s="60"/>
      <c r="AP31" s="60"/>
      <c r="AQ31" s="60"/>
      <c r="AR31" s="60"/>
      <c r="AS31" s="60"/>
      <c r="AT31" s="25"/>
      <c r="AU31" s="38"/>
      <c r="AV31" s="59"/>
      <c r="AW31" s="59"/>
      <c r="AX31" s="17"/>
      <c r="AY31" s="17"/>
    </row>
    <row r="32" spans="1:51" ht="13.5" customHeight="1">
      <c r="A32" s="85" t="str">
        <f t="shared" si="0"/>
        <v/>
      </c>
      <c r="B32" s="84"/>
      <c r="C32" s="88"/>
      <c r="D32" s="61" t="str">
        <f>IFERROR(IF(OR(B32="",AND(B32&lt;&gt;"",C32="")),"",(VLOOKUP(B32,'APP BACKGROUND'!A:C,2,0))),"")</f>
        <v/>
      </c>
      <c r="E32" s="62" t="str">
        <f>IF(D32="","",(VLOOKUP(B32,'APP BACKGROUND'!A:D,4,0)))</f>
        <v/>
      </c>
      <c r="F32" s="58" t="str">
        <f>IF(D32="","",(VLOOKUP(Application!B32,'APP BACKGROUND'!A:G,7,0)))</f>
        <v/>
      </c>
      <c r="G32" s="57"/>
      <c r="H32" s="63"/>
      <c r="I32" s="66" t="str">
        <f>IF(B:B="","",(VLOOKUP(Application!B32,'APP BACKGROUND'!A:C,3,0)))</f>
        <v/>
      </c>
      <c r="J32" s="64" t="str">
        <f t="shared" si="1"/>
        <v/>
      </c>
      <c r="K32" s="65" t="str">
        <f t="shared" si="2"/>
        <v/>
      </c>
      <c r="L32" s="65" t="str">
        <f t="shared" si="5"/>
        <v/>
      </c>
      <c r="M32" s="65" t="str">
        <f t="shared" si="3"/>
        <v/>
      </c>
      <c r="N32" s="65" t="str">
        <f t="shared" si="4"/>
        <v/>
      </c>
      <c r="O32" s="65" t="str">
        <f t="shared" si="6"/>
        <v/>
      </c>
      <c r="P32" s="65" t="str">
        <f t="shared" si="7"/>
        <v/>
      </c>
      <c r="Q32" s="59"/>
      <c r="R32" s="14" t="str">
        <f t="shared" si="8"/>
        <v/>
      </c>
      <c r="S32" s="25" t="str">
        <f t="shared" si="9"/>
        <v/>
      </c>
      <c r="T32" s="25"/>
      <c r="U32" s="89"/>
      <c r="V32" s="58"/>
      <c r="W32" s="58"/>
      <c r="X32" s="69" t="str">
        <f t="shared" si="10"/>
        <v/>
      </c>
      <c r="Y32" s="76"/>
      <c r="Z32" s="76"/>
      <c r="AA32" s="76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0"/>
      <c r="AM32" s="60"/>
      <c r="AN32" s="60"/>
      <c r="AO32" s="60"/>
      <c r="AP32" s="60"/>
      <c r="AQ32" s="60"/>
      <c r="AR32" s="60"/>
      <c r="AS32" s="60"/>
      <c r="AT32" s="25"/>
      <c r="AU32" s="38"/>
      <c r="AV32" s="59"/>
      <c r="AW32" s="59"/>
      <c r="AX32" s="17"/>
      <c r="AY32" s="17"/>
    </row>
    <row r="33" spans="1:51" ht="13.5" customHeight="1">
      <c r="A33" s="85" t="str">
        <f t="shared" si="0"/>
        <v/>
      </c>
      <c r="B33" s="84"/>
      <c r="C33" s="88"/>
      <c r="D33" s="61" t="str">
        <f>IFERROR(IF(OR(B33="",AND(B33&lt;&gt;"",C33="")),"",(VLOOKUP(B33,'APP BACKGROUND'!A:C,2,0))),"")</f>
        <v/>
      </c>
      <c r="E33" s="62" t="str">
        <f>IF(D33="","",(VLOOKUP(B33,'APP BACKGROUND'!A:D,4,0)))</f>
        <v/>
      </c>
      <c r="F33" s="58" t="str">
        <f>IF(D33="","",(VLOOKUP(Application!B33,'APP BACKGROUND'!A:G,7,0)))</f>
        <v/>
      </c>
      <c r="G33" s="57"/>
      <c r="H33" s="63"/>
      <c r="I33" s="66" t="str">
        <f>IF(B:B="","",(VLOOKUP(Application!B33,'APP BACKGROUND'!A:C,3,0)))</f>
        <v/>
      </c>
      <c r="J33" s="64" t="str">
        <f t="shared" si="1"/>
        <v/>
      </c>
      <c r="K33" s="65" t="str">
        <f t="shared" si="2"/>
        <v/>
      </c>
      <c r="L33" s="65" t="str">
        <f t="shared" si="5"/>
        <v/>
      </c>
      <c r="M33" s="65" t="str">
        <f t="shared" si="3"/>
        <v/>
      </c>
      <c r="N33" s="65" t="str">
        <f t="shared" si="4"/>
        <v/>
      </c>
      <c r="O33" s="65" t="str">
        <f t="shared" si="6"/>
        <v/>
      </c>
      <c r="P33" s="65" t="str">
        <f t="shared" si="7"/>
        <v/>
      </c>
      <c r="Q33" s="59"/>
      <c r="R33" s="14" t="str">
        <f t="shared" si="8"/>
        <v/>
      </c>
      <c r="S33" s="25" t="str">
        <f t="shared" si="9"/>
        <v/>
      </c>
      <c r="T33" s="25"/>
      <c r="U33" s="89"/>
      <c r="V33" s="58"/>
      <c r="W33" s="58"/>
      <c r="X33" s="69" t="str">
        <f t="shared" si="10"/>
        <v/>
      </c>
      <c r="Y33" s="76"/>
      <c r="Z33" s="76"/>
      <c r="AA33" s="76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0"/>
      <c r="AM33" s="60"/>
      <c r="AN33" s="60"/>
      <c r="AO33" s="60"/>
      <c r="AP33" s="60"/>
      <c r="AQ33" s="60"/>
      <c r="AR33" s="60"/>
      <c r="AS33" s="60"/>
      <c r="AT33" s="25"/>
      <c r="AU33" s="38"/>
      <c r="AV33" s="59"/>
      <c r="AW33" s="59"/>
      <c r="AX33" s="17"/>
      <c r="AY33" s="17"/>
    </row>
    <row r="34" spans="1:51" ht="13.5" customHeight="1">
      <c r="A34" s="85" t="str">
        <f t="shared" si="0"/>
        <v/>
      </c>
      <c r="B34" s="84"/>
      <c r="C34" s="88"/>
      <c r="D34" s="61" t="str">
        <f>IFERROR(IF(OR(B34="",AND(B34&lt;&gt;"",C34="")),"",(VLOOKUP(B34,'APP BACKGROUND'!A:C,2,0))),"")</f>
        <v/>
      </c>
      <c r="E34" s="62" t="str">
        <f>IF(D34="","",(VLOOKUP(B34,'APP BACKGROUND'!A:D,4,0)))</f>
        <v/>
      </c>
      <c r="F34" s="58" t="str">
        <f>IF(D34="","",(VLOOKUP(Application!B34,'APP BACKGROUND'!A:G,7,0)))</f>
        <v/>
      </c>
      <c r="G34" s="57"/>
      <c r="H34" s="63"/>
      <c r="I34" s="66" t="str">
        <f>IF(B:B="","",(VLOOKUP(Application!B34,'APP BACKGROUND'!A:C,3,0)))</f>
        <v/>
      </c>
      <c r="J34" s="64" t="str">
        <f t="shared" si="1"/>
        <v/>
      </c>
      <c r="K34" s="65" t="str">
        <f t="shared" si="2"/>
        <v/>
      </c>
      <c r="L34" s="65" t="str">
        <f t="shared" si="5"/>
        <v/>
      </c>
      <c r="M34" s="65" t="str">
        <f t="shared" si="3"/>
        <v/>
      </c>
      <c r="N34" s="65" t="str">
        <f t="shared" si="4"/>
        <v/>
      </c>
      <c r="O34" s="65" t="str">
        <f t="shared" si="6"/>
        <v/>
      </c>
      <c r="P34" s="65" t="str">
        <f t="shared" si="7"/>
        <v/>
      </c>
      <c r="Q34" s="59"/>
      <c r="R34" s="14" t="str">
        <f t="shared" si="8"/>
        <v/>
      </c>
      <c r="S34" s="25" t="str">
        <f t="shared" si="9"/>
        <v/>
      </c>
      <c r="T34" s="25"/>
      <c r="U34" s="89"/>
      <c r="V34" s="58"/>
      <c r="W34" s="58"/>
      <c r="X34" s="69" t="str">
        <f t="shared" si="10"/>
        <v/>
      </c>
      <c r="Y34" s="76"/>
      <c r="Z34" s="76"/>
      <c r="AA34" s="76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0"/>
      <c r="AM34" s="60"/>
      <c r="AN34" s="60"/>
      <c r="AO34" s="60"/>
      <c r="AP34" s="60"/>
      <c r="AQ34" s="60"/>
      <c r="AR34" s="60"/>
      <c r="AS34" s="60"/>
      <c r="AT34" s="25"/>
      <c r="AU34" s="38"/>
      <c r="AV34" s="59"/>
      <c r="AW34" s="59"/>
      <c r="AX34" s="17"/>
      <c r="AY34" s="17"/>
    </row>
    <row r="35" spans="1:51" ht="13.5" customHeight="1">
      <c r="A35" s="85" t="str">
        <f t="shared" si="0"/>
        <v/>
      </c>
      <c r="B35" s="84"/>
      <c r="C35" s="88"/>
      <c r="D35" s="61" t="str">
        <f>IFERROR(IF(OR(B35="",AND(B35&lt;&gt;"",C35="")),"",(VLOOKUP(B35,'APP BACKGROUND'!A:C,2,0))),"")</f>
        <v/>
      </c>
      <c r="E35" s="62" t="str">
        <f>IF(D35="","",(VLOOKUP(B35,'APP BACKGROUND'!A:D,4,0)))</f>
        <v/>
      </c>
      <c r="F35" s="58" t="str">
        <f>IF(D35="","",(VLOOKUP(Application!B35,'APP BACKGROUND'!A:G,7,0)))</f>
        <v/>
      </c>
      <c r="G35" s="57"/>
      <c r="H35" s="63"/>
      <c r="I35" s="66" t="str">
        <f>IF(B:B="","",(VLOOKUP(Application!B35,'APP BACKGROUND'!A:C,3,0)))</f>
        <v/>
      </c>
      <c r="J35" s="64" t="str">
        <f t="shared" si="1"/>
        <v/>
      </c>
      <c r="K35" s="65" t="str">
        <f t="shared" si="2"/>
        <v/>
      </c>
      <c r="L35" s="65" t="str">
        <f t="shared" si="5"/>
        <v/>
      </c>
      <c r="M35" s="65" t="str">
        <f t="shared" si="3"/>
        <v/>
      </c>
      <c r="N35" s="65" t="str">
        <f t="shared" si="4"/>
        <v/>
      </c>
      <c r="O35" s="65" t="str">
        <f t="shared" si="6"/>
        <v/>
      </c>
      <c r="P35" s="65" t="str">
        <f t="shared" si="7"/>
        <v/>
      </c>
      <c r="Q35" s="59"/>
      <c r="R35" s="14" t="str">
        <f t="shared" si="8"/>
        <v/>
      </c>
      <c r="S35" s="25" t="str">
        <f t="shared" si="9"/>
        <v/>
      </c>
      <c r="T35" s="25"/>
      <c r="U35" s="89"/>
      <c r="V35" s="58"/>
      <c r="W35" s="58"/>
      <c r="X35" s="69" t="str">
        <f t="shared" si="10"/>
        <v/>
      </c>
      <c r="Y35" s="76"/>
      <c r="Z35" s="76"/>
      <c r="AA35" s="76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0"/>
      <c r="AM35" s="60"/>
      <c r="AN35" s="60"/>
      <c r="AO35" s="60"/>
      <c r="AP35" s="60"/>
      <c r="AQ35" s="60"/>
      <c r="AR35" s="60"/>
      <c r="AS35" s="60"/>
      <c r="AT35" s="25"/>
      <c r="AU35" s="38"/>
      <c r="AV35" s="59"/>
      <c r="AW35" s="59"/>
      <c r="AX35" s="17"/>
      <c r="AY35" s="17"/>
    </row>
    <row r="36" spans="1:51" ht="13.5" customHeight="1">
      <c r="A36" s="85" t="str">
        <f t="shared" si="0"/>
        <v/>
      </c>
      <c r="B36" s="84"/>
      <c r="C36" s="88"/>
      <c r="D36" s="61" t="str">
        <f>IFERROR(IF(OR(B36="",AND(B36&lt;&gt;"",C36="")),"",(VLOOKUP(B36,'APP BACKGROUND'!A:C,2,0))),"")</f>
        <v/>
      </c>
      <c r="E36" s="62" t="str">
        <f>IF(D36="","",(VLOOKUP(B36,'APP BACKGROUND'!A:D,4,0)))</f>
        <v/>
      </c>
      <c r="F36" s="58" t="str">
        <f>IF(D36="","",(VLOOKUP(Application!B36,'APP BACKGROUND'!A:G,7,0)))</f>
        <v/>
      </c>
      <c r="G36" s="57"/>
      <c r="H36" s="63"/>
      <c r="I36" s="66" t="str">
        <f>IF(B:B="","",(VLOOKUP(Application!B36,'APP BACKGROUND'!A:C,3,0)))</f>
        <v/>
      </c>
      <c r="J36" s="64" t="str">
        <f t="shared" si="1"/>
        <v/>
      </c>
      <c r="K36" s="65" t="str">
        <f t="shared" si="2"/>
        <v/>
      </c>
      <c r="L36" s="65" t="str">
        <f t="shared" si="5"/>
        <v/>
      </c>
      <c r="M36" s="65" t="str">
        <f t="shared" si="3"/>
        <v/>
      </c>
      <c r="N36" s="65" t="str">
        <f t="shared" si="4"/>
        <v/>
      </c>
      <c r="O36" s="65" t="str">
        <f t="shared" si="6"/>
        <v/>
      </c>
      <c r="P36" s="65" t="str">
        <f t="shared" si="7"/>
        <v/>
      </c>
      <c r="Q36" s="59"/>
      <c r="R36" s="14" t="str">
        <f t="shared" si="8"/>
        <v/>
      </c>
      <c r="S36" s="25" t="str">
        <f t="shared" si="9"/>
        <v/>
      </c>
      <c r="T36" s="25"/>
      <c r="U36" s="89"/>
      <c r="V36" s="58"/>
      <c r="W36" s="58"/>
      <c r="X36" s="69" t="str">
        <f t="shared" si="10"/>
        <v/>
      </c>
      <c r="Y36" s="76"/>
      <c r="Z36" s="76"/>
      <c r="AA36" s="76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0"/>
      <c r="AM36" s="60"/>
      <c r="AN36" s="60"/>
      <c r="AO36" s="60"/>
      <c r="AP36" s="60"/>
      <c r="AQ36" s="60"/>
      <c r="AR36" s="60"/>
      <c r="AS36" s="60"/>
      <c r="AT36" s="25"/>
      <c r="AU36" s="38"/>
      <c r="AV36" s="59"/>
      <c r="AW36" s="59"/>
      <c r="AX36" s="17"/>
      <c r="AY36" s="17"/>
    </row>
    <row r="37" spans="1:51" ht="13.5" customHeight="1">
      <c r="A37" s="85" t="str">
        <f t="shared" si="0"/>
        <v/>
      </c>
      <c r="B37" s="84"/>
      <c r="C37" s="88"/>
      <c r="D37" s="61" t="str">
        <f>IFERROR(IF(OR(B37="",AND(B37&lt;&gt;"",C37="")),"",(VLOOKUP(B37,'APP BACKGROUND'!A:C,2,0))),"")</f>
        <v/>
      </c>
      <c r="E37" s="62" t="str">
        <f>IF(D37="","",(VLOOKUP(B37,'APP BACKGROUND'!A:D,4,0)))</f>
        <v/>
      </c>
      <c r="F37" s="58" t="str">
        <f>IF(D37="","",(VLOOKUP(Application!B37,'APP BACKGROUND'!A:G,7,0)))</f>
        <v/>
      </c>
      <c r="G37" s="57"/>
      <c r="H37" s="63"/>
      <c r="I37" s="66" t="str">
        <f>IF(B:B="","",(VLOOKUP(Application!B37,'APP BACKGROUND'!A:C,3,0)))</f>
        <v/>
      </c>
      <c r="J37" s="64" t="str">
        <f t="shared" si="1"/>
        <v/>
      </c>
      <c r="K37" s="65" t="str">
        <f t="shared" si="2"/>
        <v/>
      </c>
      <c r="L37" s="65" t="str">
        <f t="shared" si="5"/>
        <v/>
      </c>
      <c r="M37" s="65" t="str">
        <f t="shared" si="3"/>
        <v/>
      </c>
      <c r="N37" s="65" t="str">
        <f t="shared" si="4"/>
        <v/>
      </c>
      <c r="O37" s="65" t="str">
        <f t="shared" si="6"/>
        <v/>
      </c>
      <c r="P37" s="65" t="str">
        <f t="shared" si="7"/>
        <v/>
      </c>
      <c r="Q37" s="59"/>
      <c r="R37" s="14" t="str">
        <f t="shared" si="8"/>
        <v/>
      </c>
      <c r="S37" s="25" t="str">
        <f t="shared" si="9"/>
        <v/>
      </c>
      <c r="T37" s="25"/>
      <c r="U37" s="89"/>
      <c r="V37" s="58"/>
      <c r="W37" s="58"/>
      <c r="X37" s="69" t="str">
        <f t="shared" si="10"/>
        <v/>
      </c>
      <c r="Y37" s="76"/>
      <c r="Z37" s="76"/>
      <c r="AA37" s="76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0"/>
      <c r="AM37" s="60"/>
      <c r="AN37" s="60"/>
      <c r="AO37" s="60"/>
      <c r="AP37" s="60"/>
      <c r="AQ37" s="60"/>
      <c r="AR37" s="60"/>
      <c r="AS37" s="60"/>
      <c r="AT37" s="25"/>
      <c r="AU37" s="38"/>
      <c r="AV37" s="59"/>
      <c r="AW37" s="59"/>
      <c r="AX37" s="17"/>
      <c r="AY37" s="17"/>
    </row>
    <row r="38" spans="1:51" ht="13.5" customHeight="1">
      <c r="A38" s="85" t="str">
        <f t="shared" si="0"/>
        <v/>
      </c>
      <c r="B38" s="84"/>
      <c r="C38" s="88"/>
      <c r="D38" s="61" t="str">
        <f>IFERROR(IF(OR(B38="",AND(B38&lt;&gt;"",C38="")),"",(VLOOKUP(B38,'APP BACKGROUND'!A:C,2,0))),"")</f>
        <v/>
      </c>
      <c r="E38" s="62" t="str">
        <f>IF(D38="","",(VLOOKUP(B38,'APP BACKGROUND'!A:D,4,0)))</f>
        <v/>
      </c>
      <c r="F38" s="58" t="str">
        <f>IF(D38="","",(VLOOKUP(Application!B38,'APP BACKGROUND'!A:G,7,0)))</f>
        <v/>
      </c>
      <c r="G38" s="57"/>
      <c r="H38" s="63"/>
      <c r="I38" s="66" t="str">
        <f>IF(B:B="","",(VLOOKUP(Application!B38,'APP BACKGROUND'!A:C,3,0)))</f>
        <v/>
      </c>
      <c r="J38" s="64" t="str">
        <f t="shared" si="1"/>
        <v/>
      </c>
      <c r="K38" s="65" t="str">
        <f t="shared" si="2"/>
        <v/>
      </c>
      <c r="L38" s="65" t="str">
        <f t="shared" si="5"/>
        <v/>
      </c>
      <c r="M38" s="65" t="str">
        <f t="shared" si="3"/>
        <v/>
      </c>
      <c r="N38" s="65" t="str">
        <f t="shared" si="4"/>
        <v/>
      </c>
      <c r="O38" s="65" t="str">
        <f t="shared" si="6"/>
        <v/>
      </c>
      <c r="P38" s="65" t="str">
        <f t="shared" si="7"/>
        <v/>
      </c>
      <c r="Q38" s="59"/>
      <c r="R38" s="14" t="str">
        <f t="shared" si="8"/>
        <v/>
      </c>
      <c r="S38" s="25" t="str">
        <f t="shared" si="9"/>
        <v/>
      </c>
      <c r="T38" s="25"/>
      <c r="U38" s="89"/>
      <c r="V38" s="58"/>
      <c r="W38" s="58"/>
      <c r="X38" s="69" t="str">
        <f t="shared" si="10"/>
        <v/>
      </c>
      <c r="Y38" s="76"/>
      <c r="Z38" s="76"/>
      <c r="AA38" s="76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0"/>
      <c r="AM38" s="60"/>
      <c r="AN38" s="60"/>
      <c r="AO38" s="60"/>
      <c r="AP38" s="60"/>
      <c r="AQ38" s="60"/>
      <c r="AR38" s="60"/>
      <c r="AS38" s="60"/>
      <c r="AT38" s="25"/>
      <c r="AU38" s="38"/>
      <c r="AV38" s="59"/>
      <c r="AW38" s="59"/>
      <c r="AX38" s="17"/>
      <c r="AY38" s="17"/>
    </row>
    <row r="39" spans="1:51" ht="13.5" customHeight="1">
      <c r="A39" s="85" t="str">
        <f t="shared" si="0"/>
        <v/>
      </c>
      <c r="B39" s="84"/>
      <c r="C39" s="88"/>
      <c r="D39" s="61" t="str">
        <f>IFERROR(IF(OR(B39="",AND(B39&lt;&gt;"",C39="")),"",(VLOOKUP(B39,'APP BACKGROUND'!A:C,2,0))),"")</f>
        <v/>
      </c>
      <c r="E39" s="62" t="str">
        <f>IF(D39="","",(VLOOKUP(B39,'APP BACKGROUND'!A:D,4,0)))</f>
        <v/>
      </c>
      <c r="F39" s="58" t="str">
        <f>IF(D39="","",(VLOOKUP(Application!B39,'APP BACKGROUND'!A:G,7,0)))</f>
        <v/>
      </c>
      <c r="G39" s="57"/>
      <c r="H39" s="63"/>
      <c r="I39" s="66" t="str">
        <f>IF(B:B="","",(VLOOKUP(Application!B39,'APP BACKGROUND'!A:C,3,0)))</f>
        <v/>
      </c>
      <c r="J39" s="64" t="str">
        <f t="shared" si="1"/>
        <v/>
      </c>
      <c r="K39" s="65" t="str">
        <f t="shared" si="2"/>
        <v/>
      </c>
      <c r="L39" s="65" t="str">
        <f t="shared" si="5"/>
        <v/>
      </c>
      <c r="M39" s="65" t="str">
        <f t="shared" si="3"/>
        <v/>
      </c>
      <c r="N39" s="65" t="str">
        <f t="shared" si="4"/>
        <v/>
      </c>
      <c r="O39" s="65" t="str">
        <f t="shared" si="6"/>
        <v/>
      </c>
      <c r="P39" s="65" t="str">
        <f t="shared" si="7"/>
        <v/>
      </c>
      <c r="Q39" s="59"/>
      <c r="R39" s="14" t="str">
        <f t="shared" si="8"/>
        <v/>
      </c>
      <c r="S39" s="25" t="str">
        <f t="shared" si="9"/>
        <v/>
      </c>
      <c r="T39" s="25"/>
      <c r="U39" s="89"/>
      <c r="V39" s="58"/>
      <c r="W39" s="58"/>
      <c r="X39" s="69" t="str">
        <f t="shared" si="10"/>
        <v/>
      </c>
      <c r="Y39" s="76"/>
      <c r="Z39" s="76"/>
      <c r="AA39" s="76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0"/>
      <c r="AM39" s="60"/>
      <c r="AN39" s="60"/>
      <c r="AO39" s="60"/>
      <c r="AP39" s="60"/>
      <c r="AQ39" s="60"/>
      <c r="AR39" s="60"/>
      <c r="AS39" s="60"/>
      <c r="AT39" s="25"/>
      <c r="AU39" s="38"/>
      <c r="AV39" s="59"/>
      <c r="AW39" s="59"/>
      <c r="AX39" s="17"/>
      <c r="AY39" s="17"/>
    </row>
    <row r="40" spans="1:51" ht="13.5" customHeight="1">
      <c r="A40" s="85" t="str">
        <f t="shared" si="0"/>
        <v/>
      </c>
      <c r="B40" s="84"/>
      <c r="C40" s="88"/>
      <c r="D40" s="61" t="str">
        <f>IFERROR(IF(OR(B40="",AND(B40&lt;&gt;"",C40="")),"",(VLOOKUP(B40,'APP BACKGROUND'!A:C,2,0))),"")</f>
        <v/>
      </c>
      <c r="E40" s="62" t="str">
        <f>IF(D40="","",(VLOOKUP(B40,'APP BACKGROUND'!A:D,4,0)))</f>
        <v/>
      </c>
      <c r="F40" s="58" t="str">
        <f>IF(D40="","",(VLOOKUP(Application!B40,'APP BACKGROUND'!A:G,7,0)))</f>
        <v/>
      </c>
      <c r="G40" s="57"/>
      <c r="H40" s="63"/>
      <c r="I40" s="66" t="str">
        <f>IF(B:B="","",(VLOOKUP(Application!B40,'APP BACKGROUND'!A:C,3,0)))</f>
        <v/>
      </c>
      <c r="J40" s="64" t="str">
        <f t="shared" si="1"/>
        <v/>
      </c>
      <c r="K40" s="65" t="str">
        <f t="shared" si="2"/>
        <v/>
      </c>
      <c r="L40" s="65" t="str">
        <f t="shared" si="5"/>
        <v/>
      </c>
      <c r="M40" s="65" t="str">
        <f t="shared" si="3"/>
        <v/>
      </c>
      <c r="N40" s="65" t="str">
        <f t="shared" si="4"/>
        <v/>
      </c>
      <c r="O40" s="65" t="str">
        <f t="shared" si="6"/>
        <v/>
      </c>
      <c r="P40" s="65" t="str">
        <f t="shared" si="7"/>
        <v/>
      </c>
      <c r="Q40" s="59"/>
      <c r="R40" s="14" t="str">
        <f t="shared" si="8"/>
        <v/>
      </c>
      <c r="S40" s="25" t="str">
        <f t="shared" si="9"/>
        <v/>
      </c>
      <c r="T40" s="25"/>
      <c r="U40" s="89"/>
      <c r="V40" s="58"/>
      <c r="W40" s="58"/>
      <c r="X40" s="69" t="str">
        <f t="shared" si="10"/>
        <v/>
      </c>
      <c r="Y40" s="76"/>
      <c r="Z40" s="76"/>
      <c r="AA40" s="76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0"/>
      <c r="AM40" s="60"/>
      <c r="AN40" s="60"/>
      <c r="AO40" s="60"/>
      <c r="AP40" s="60"/>
      <c r="AQ40" s="60"/>
      <c r="AR40" s="60"/>
      <c r="AS40" s="60"/>
      <c r="AT40" s="25"/>
      <c r="AU40" s="38"/>
      <c r="AV40" s="59"/>
      <c r="AW40" s="59"/>
      <c r="AX40" s="17"/>
      <c r="AY40" s="17"/>
    </row>
    <row r="41" spans="1:51" ht="13.5" customHeight="1">
      <c r="A41" s="85" t="str">
        <f t="shared" si="0"/>
        <v/>
      </c>
      <c r="B41" s="84"/>
      <c r="C41" s="88"/>
      <c r="D41" s="61" t="str">
        <f>IFERROR(IF(OR(B41="",AND(B41&lt;&gt;"",C41="")),"",(VLOOKUP(B41,'APP BACKGROUND'!A:C,2,0))),"")</f>
        <v/>
      </c>
      <c r="E41" s="62" t="str">
        <f>IF(D41="","",(VLOOKUP(B41,'APP BACKGROUND'!A:D,4,0)))</f>
        <v/>
      </c>
      <c r="F41" s="58" t="str">
        <f>IF(D41="","",(VLOOKUP(Application!B41,'APP BACKGROUND'!A:G,7,0)))</f>
        <v/>
      </c>
      <c r="G41" s="57"/>
      <c r="H41" s="63"/>
      <c r="I41" s="66" t="str">
        <f>IF(B:B="","",(VLOOKUP(Application!B41,'APP BACKGROUND'!A:C,3,0)))</f>
        <v/>
      </c>
      <c r="J41" s="64" t="str">
        <f t="shared" si="1"/>
        <v/>
      </c>
      <c r="K41" s="65" t="str">
        <f t="shared" si="2"/>
        <v/>
      </c>
      <c r="L41" s="65" t="str">
        <f t="shared" si="5"/>
        <v/>
      </c>
      <c r="M41" s="65" t="str">
        <f t="shared" si="3"/>
        <v/>
      </c>
      <c r="N41" s="65" t="str">
        <f t="shared" si="4"/>
        <v/>
      </c>
      <c r="O41" s="65" t="str">
        <f t="shared" si="6"/>
        <v/>
      </c>
      <c r="P41" s="65" t="str">
        <f t="shared" si="7"/>
        <v/>
      </c>
      <c r="Q41" s="59"/>
      <c r="R41" s="14" t="str">
        <f t="shared" si="8"/>
        <v/>
      </c>
      <c r="S41" s="25" t="str">
        <f t="shared" si="9"/>
        <v/>
      </c>
      <c r="T41" s="25"/>
      <c r="U41" s="89"/>
      <c r="V41" s="58"/>
      <c r="W41" s="58"/>
      <c r="X41" s="69" t="str">
        <f t="shared" si="10"/>
        <v/>
      </c>
      <c r="Y41" s="76"/>
      <c r="Z41" s="76"/>
      <c r="AA41" s="76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0"/>
      <c r="AM41" s="60"/>
      <c r="AN41" s="60"/>
      <c r="AO41" s="60"/>
      <c r="AP41" s="60"/>
      <c r="AQ41" s="60"/>
      <c r="AR41" s="60"/>
      <c r="AS41" s="60"/>
      <c r="AT41" s="25"/>
      <c r="AU41" s="38"/>
      <c r="AV41" s="59"/>
      <c r="AW41" s="59"/>
      <c r="AX41" s="17"/>
      <c r="AY41" s="17"/>
    </row>
    <row r="42" spans="1:51" ht="13.5" customHeight="1">
      <c r="A42" s="85" t="str">
        <f t="shared" si="0"/>
        <v/>
      </c>
      <c r="B42" s="84"/>
      <c r="C42" s="88"/>
      <c r="D42" s="61" t="str">
        <f>IFERROR(IF(OR(B42="",AND(B42&lt;&gt;"",C42="")),"",(VLOOKUP(B42,'APP BACKGROUND'!A:C,2,0))),"")</f>
        <v/>
      </c>
      <c r="E42" s="62" t="str">
        <f>IF(D42="","",(VLOOKUP(B42,'APP BACKGROUND'!A:D,4,0)))</f>
        <v/>
      </c>
      <c r="F42" s="58" t="str">
        <f>IF(D42="","",(VLOOKUP(Application!B42,'APP BACKGROUND'!A:G,7,0)))</f>
        <v/>
      </c>
      <c r="G42" s="57"/>
      <c r="H42" s="63"/>
      <c r="I42" s="66" t="str">
        <f>IF(B:B="","",(VLOOKUP(Application!B42,'APP BACKGROUND'!A:C,3,0)))</f>
        <v/>
      </c>
      <c r="J42" s="64" t="str">
        <f t="shared" si="1"/>
        <v/>
      </c>
      <c r="K42" s="65" t="str">
        <f t="shared" si="2"/>
        <v/>
      </c>
      <c r="L42" s="65" t="str">
        <f t="shared" si="5"/>
        <v/>
      </c>
      <c r="M42" s="65" t="str">
        <f t="shared" si="3"/>
        <v/>
      </c>
      <c r="N42" s="65" t="str">
        <f t="shared" si="4"/>
        <v/>
      </c>
      <c r="O42" s="65" t="str">
        <f t="shared" si="6"/>
        <v/>
      </c>
      <c r="P42" s="65" t="str">
        <f t="shared" si="7"/>
        <v/>
      </c>
      <c r="Q42" s="59"/>
      <c r="R42" s="14" t="str">
        <f t="shared" si="8"/>
        <v/>
      </c>
      <c r="S42" s="25" t="str">
        <f t="shared" si="9"/>
        <v/>
      </c>
      <c r="T42" s="25"/>
      <c r="U42" s="89"/>
      <c r="V42" s="58"/>
      <c r="W42" s="58"/>
      <c r="X42" s="69" t="str">
        <f t="shared" si="10"/>
        <v/>
      </c>
      <c r="Y42" s="76"/>
      <c r="Z42" s="76"/>
      <c r="AA42" s="76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0"/>
      <c r="AM42" s="60"/>
      <c r="AN42" s="60"/>
      <c r="AO42" s="60"/>
      <c r="AP42" s="60"/>
      <c r="AQ42" s="60"/>
      <c r="AR42" s="60"/>
      <c r="AS42" s="60"/>
      <c r="AT42" s="25"/>
      <c r="AU42" s="38"/>
      <c r="AV42" s="59"/>
      <c r="AW42" s="59"/>
      <c r="AX42" s="17"/>
      <c r="AY42" s="17"/>
    </row>
    <row r="43" spans="1:51" ht="13.5" customHeight="1">
      <c r="A43" s="85" t="str">
        <f t="shared" si="0"/>
        <v/>
      </c>
      <c r="B43" s="84"/>
      <c r="C43" s="88"/>
      <c r="D43" s="61" t="str">
        <f>IFERROR(IF(OR(B43="",AND(B43&lt;&gt;"",C43="")),"",(VLOOKUP(B43,'APP BACKGROUND'!A:C,2,0))),"")</f>
        <v/>
      </c>
      <c r="E43" s="62" t="str">
        <f>IF(D43="","",(VLOOKUP(B43,'APP BACKGROUND'!A:D,4,0)))</f>
        <v/>
      </c>
      <c r="F43" s="58" t="str">
        <f>IF(D43="","",(VLOOKUP(Application!B43,'APP BACKGROUND'!A:G,7,0)))</f>
        <v/>
      </c>
      <c r="G43" s="57"/>
      <c r="H43" s="63"/>
      <c r="I43" s="66" t="str">
        <f>IF(B:B="","",(VLOOKUP(Application!B43,'APP BACKGROUND'!A:C,3,0)))</f>
        <v/>
      </c>
      <c r="J43" s="64" t="str">
        <f t="shared" si="1"/>
        <v/>
      </c>
      <c r="K43" s="65" t="str">
        <f t="shared" si="2"/>
        <v/>
      </c>
      <c r="L43" s="65" t="str">
        <f t="shared" si="5"/>
        <v/>
      </c>
      <c r="M43" s="65" t="str">
        <f t="shared" si="3"/>
        <v/>
      </c>
      <c r="N43" s="65" t="str">
        <f t="shared" si="4"/>
        <v/>
      </c>
      <c r="O43" s="65" t="str">
        <f t="shared" si="6"/>
        <v/>
      </c>
      <c r="P43" s="65" t="str">
        <f t="shared" si="7"/>
        <v/>
      </c>
      <c r="Q43" s="59"/>
      <c r="R43" s="14" t="str">
        <f t="shared" si="8"/>
        <v/>
      </c>
      <c r="S43" s="25" t="str">
        <f t="shared" si="9"/>
        <v/>
      </c>
      <c r="T43" s="25"/>
      <c r="U43" s="89"/>
      <c r="V43" s="58"/>
      <c r="W43" s="58"/>
      <c r="X43" s="69" t="str">
        <f t="shared" si="10"/>
        <v/>
      </c>
      <c r="Y43" s="76"/>
      <c r="Z43" s="76"/>
      <c r="AA43" s="76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0"/>
      <c r="AM43" s="60"/>
      <c r="AN43" s="60"/>
      <c r="AO43" s="60"/>
      <c r="AP43" s="60"/>
      <c r="AQ43" s="60"/>
      <c r="AR43" s="60"/>
      <c r="AS43" s="60"/>
      <c r="AT43" s="25"/>
      <c r="AU43" s="38"/>
      <c r="AV43" s="59"/>
      <c r="AW43" s="59"/>
      <c r="AX43" s="17"/>
      <c r="AY43" s="17"/>
    </row>
    <row r="44" spans="1:51" ht="13.5" customHeight="1">
      <c r="A44" s="85" t="str">
        <f t="shared" si="0"/>
        <v/>
      </c>
      <c r="B44" s="84"/>
      <c r="C44" s="88"/>
      <c r="D44" s="61" t="str">
        <f>IFERROR(IF(OR(B44="",AND(B44&lt;&gt;"",C44="")),"",(VLOOKUP(B44,'APP BACKGROUND'!A:C,2,0))),"")</f>
        <v/>
      </c>
      <c r="E44" s="62" t="str">
        <f>IF(D44="","",(VLOOKUP(B44,'APP BACKGROUND'!A:D,4,0)))</f>
        <v/>
      </c>
      <c r="F44" s="58" t="str">
        <f>IF(D44="","",(VLOOKUP(Application!B44,'APP BACKGROUND'!A:G,7,0)))</f>
        <v/>
      </c>
      <c r="G44" s="57"/>
      <c r="H44" s="63"/>
      <c r="I44" s="66" t="str">
        <f>IF(B:B="","",(VLOOKUP(Application!B44,'APP BACKGROUND'!A:C,3,0)))</f>
        <v/>
      </c>
      <c r="J44" s="64" t="str">
        <f t="shared" si="1"/>
        <v/>
      </c>
      <c r="K44" s="65" t="str">
        <f t="shared" si="2"/>
        <v/>
      </c>
      <c r="L44" s="65" t="str">
        <f t="shared" si="5"/>
        <v/>
      </c>
      <c r="M44" s="65" t="str">
        <f t="shared" si="3"/>
        <v/>
      </c>
      <c r="N44" s="65" t="str">
        <f t="shared" si="4"/>
        <v/>
      </c>
      <c r="O44" s="65" t="str">
        <f t="shared" si="6"/>
        <v/>
      </c>
      <c r="P44" s="65" t="str">
        <f t="shared" si="7"/>
        <v/>
      </c>
      <c r="Q44" s="59"/>
      <c r="R44" s="14" t="str">
        <f t="shared" si="8"/>
        <v/>
      </c>
      <c r="S44" s="25" t="str">
        <f t="shared" si="9"/>
        <v/>
      </c>
      <c r="T44" s="25"/>
      <c r="U44" s="89"/>
      <c r="V44" s="58"/>
      <c r="W44" s="58"/>
      <c r="X44" s="69" t="str">
        <f t="shared" si="10"/>
        <v/>
      </c>
      <c r="Y44" s="76"/>
      <c r="Z44" s="76"/>
      <c r="AA44" s="76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0"/>
      <c r="AM44" s="60"/>
      <c r="AN44" s="60"/>
      <c r="AO44" s="60"/>
      <c r="AP44" s="60"/>
      <c r="AQ44" s="60"/>
      <c r="AR44" s="60"/>
      <c r="AS44" s="60"/>
      <c r="AT44" s="25"/>
      <c r="AU44" s="38"/>
      <c r="AV44" s="59"/>
      <c r="AW44" s="59"/>
      <c r="AX44" s="17"/>
      <c r="AY44" s="17"/>
    </row>
    <row r="45" spans="1:51" ht="13.5" customHeight="1">
      <c r="A45" s="85" t="str">
        <f t="shared" si="0"/>
        <v/>
      </c>
      <c r="B45" s="84"/>
      <c r="C45" s="88"/>
      <c r="D45" s="61" t="str">
        <f>IFERROR(IF(OR(B45="",AND(B45&lt;&gt;"",C45="")),"",(VLOOKUP(B45,'APP BACKGROUND'!A:C,2,0))),"")</f>
        <v/>
      </c>
      <c r="E45" s="62" t="str">
        <f>IF(D45="","",(VLOOKUP(B45,'APP BACKGROUND'!A:D,4,0)))</f>
        <v/>
      </c>
      <c r="F45" s="58" t="str">
        <f>IF(D45="","",(VLOOKUP(Application!B45,'APP BACKGROUND'!A:G,7,0)))</f>
        <v/>
      </c>
      <c r="G45" s="57"/>
      <c r="H45" s="63"/>
      <c r="I45" s="66" t="str">
        <f>IF(B:B="","",(VLOOKUP(Application!B45,'APP BACKGROUND'!A:C,3,0)))</f>
        <v/>
      </c>
      <c r="J45" s="64" t="str">
        <f t="shared" si="1"/>
        <v/>
      </c>
      <c r="K45" s="65" t="str">
        <f t="shared" si="2"/>
        <v/>
      </c>
      <c r="L45" s="65" t="str">
        <f t="shared" si="5"/>
        <v/>
      </c>
      <c r="M45" s="65" t="str">
        <f t="shared" si="3"/>
        <v/>
      </c>
      <c r="N45" s="65" t="str">
        <f t="shared" si="4"/>
        <v/>
      </c>
      <c r="O45" s="65" t="str">
        <f t="shared" si="6"/>
        <v/>
      </c>
      <c r="P45" s="65" t="str">
        <f t="shared" si="7"/>
        <v/>
      </c>
      <c r="Q45" s="59"/>
      <c r="R45" s="14" t="str">
        <f t="shared" si="8"/>
        <v/>
      </c>
      <c r="S45" s="25" t="str">
        <f t="shared" si="9"/>
        <v/>
      </c>
      <c r="T45" s="25"/>
      <c r="U45" s="89"/>
      <c r="V45" s="58"/>
      <c r="W45" s="58"/>
      <c r="X45" s="69" t="str">
        <f t="shared" si="10"/>
        <v/>
      </c>
      <c r="Y45" s="76"/>
      <c r="Z45" s="76"/>
      <c r="AA45" s="76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0"/>
      <c r="AM45" s="60"/>
      <c r="AN45" s="60"/>
      <c r="AO45" s="60"/>
      <c r="AP45" s="60"/>
      <c r="AQ45" s="60"/>
      <c r="AR45" s="60"/>
      <c r="AS45" s="60"/>
      <c r="AT45" s="25"/>
      <c r="AU45" s="38"/>
      <c r="AV45" s="59"/>
      <c r="AW45" s="59"/>
      <c r="AX45" s="17"/>
      <c r="AY45" s="17"/>
    </row>
    <row r="46" spans="1:51" ht="13.5" customHeight="1">
      <c r="A46" s="85" t="str">
        <f t="shared" si="0"/>
        <v/>
      </c>
      <c r="B46" s="84"/>
      <c r="C46" s="88"/>
      <c r="D46" s="61" t="str">
        <f>IFERROR(IF(OR(B46="",AND(B46&lt;&gt;"",C46="")),"",(VLOOKUP(B46,'APP BACKGROUND'!A:C,2,0))),"")</f>
        <v/>
      </c>
      <c r="E46" s="62" t="str">
        <f>IF(D46="","",(VLOOKUP(B46,'APP BACKGROUND'!A:D,4,0)))</f>
        <v/>
      </c>
      <c r="F46" s="58" t="str">
        <f>IF(D46="","",(VLOOKUP(Application!B46,'APP BACKGROUND'!A:G,7,0)))</f>
        <v/>
      </c>
      <c r="G46" s="57"/>
      <c r="H46" s="63"/>
      <c r="I46" s="66" t="str">
        <f>IF(B:B="","",(VLOOKUP(Application!B46,'APP BACKGROUND'!A:C,3,0)))</f>
        <v/>
      </c>
      <c r="J46" s="64" t="str">
        <f t="shared" si="1"/>
        <v/>
      </c>
      <c r="K46" s="65" t="str">
        <f t="shared" si="2"/>
        <v/>
      </c>
      <c r="L46" s="65" t="str">
        <f t="shared" si="5"/>
        <v/>
      </c>
      <c r="M46" s="65" t="str">
        <f t="shared" si="3"/>
        <v/>
      </c>
      <c r="N46" s="65" t="str">
        <f t="shared" si="4"/>
        <v/>
      </c>
      <c r="O46" s="65" t="str">
        <f t="shared" si="6"/>
        <v/>
      </c>
      <c r="P46" s="65" t="str">
        <f t="shared" si="7"/>
        <v/>
      </c>
      <c r="Q46" s="59"/>
      <c r="R46" s="14" t="str">
        <f t="shared" si="8"/>
        <v/>
      </c>
      <c r="S46" s="25" t="str">
        <f t="shared" si="9"/>
        <v/>
      </c>
      <c r="T46" s="25"/>
      <c r="U46" s="89"/>
      <c r="V46" s="58"/>
      <c r="W46" s="58"/>
      <c r="X46" s="69" t="str">
        <f t="shared" si="10"/>
        <v/>
      </c>
      <c r="Y46" s="76"/>
      <c r="Z46" s="76"/>
      <c r="AA46" s="76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0"/>
      <c r="AM46" s="60"/>
      <c r="AN46" s="60"/>
      <c r="AO46" s="60"/>
      <c r="AP46" s="60"/>
      <c r="AQ46" s="60"/>
      <c r="AR46" s="60"/>
      <c r="AS46" s="60"/>
      <c r="AT46" s="25"/>
      <c r="AU46" s="38"/>
      <c r="AV46" s="59"/>
      <c r="AW46" s="59"/>
      <c r="AX46" s="17"/>
      <c r="AY46" s="17"/>
    </row>
    <row r="47" spans="1:51" ht="13.5" customHeight="1">
      <c r="A47" s="85" t="str">
        <f t="shared" si="0"/>
        <v/>
      </c>
      <c r="B47" s="84"/>
      <c r="C47" s="88"/>
      <c r="D47" s="61" t="str">
        <f>IFERROR(IF(OR(B47="",AND(B47&lt;&gt;"",C47="")),"",(VLOOKUP(B47,'APP BACKGROUND'!A:C,2,0))),"")</f>
        <v/>
      </c>
      <c r="E47" s="62" t="str">
        <f>IF(D47="","",(VLOOKUP(B47,'APP BACKGROUND'!A:D,4,0)))</f>
        <v/>
      </c>
      <c r="F47" s="58" t="str">
        <f>IF(D47="","",(VLOOKUP(Application!B47,'APP BACKGROUND'!A:G,7,0)))</f>
        <v/>
      </c>
      <c r="G47" s="57"/>
      <c r="H47" s="63"/>
      <c r="I47" s="66" t="str">
        <f>IF(B:B="","",(VLOOKUP(Application!B47,'APP BACKGROUND'!A:C,3,0)))</f>
        <v/>
      </c>
      <c r="J47" s="64" t="str">
        <f t="shared" si="1"/>
        <v/>
      </c>
      <c r="K47" s="65" t="str">
        <f t="shared" si="2"/>
        <v/>
      </c>
      <c r="L47" s="65" t="str">
        <f t="shared" si="5"/>
        <v/>
      </c>
      <c r="M47" s="65" t="str">
        <f t="shared" si="3"/>
        <v/>
      </c>
      <c r="N47" s="65" t="str">
        <f t="shared" si="4"/>
        <v/>
      </c>
      <c r="O47" s="65" t="str">
        <f t="shared" si="6"/>
        <v/>
      </c>
      <c r="P47" s="65" t="str">
        <f t="shared" si="7"/>
        <v/>
      </c>
      <c r="Q47" s="59"/>
      <c r="R47" s="14" t="str">
        <f t="shared" si="8"/>
        <v/>
      </c>
      <c r="S47" s="25" t="str">
        <f t="shared" si="9"/>
        <v/>
      </c>
      <c r="T47" s="25"/>
      <c r="U47" s="89"/>
      <c r="V47" s="58"/>
      <c r="W47" s="58"/>
      <c r="X47" s="69" t="str">
        <f t="shared" si="10"/>
        <v/>
      </c>
      <c r="Y47" s="76"/>
      <c r="Z47" s="76"/>
      <c r="AA47" s="76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0"/>
      <c r="AM47" s="60"/>
      <c r="AN47" s="60"/>
      <c r="AO47" s="60"/>
      <c r="AP47" s="60"/>
      <c r="AQ47" s="60"/>
      <c r="AR47" s="60"/>
      <c r="AS47" s="60"/>
      <c r="AT47" s="25"/>
      <c r="AU47" s="38"/>
      <c r="AV47" s="59"/>
      <c r="AW47" s="59"/>
      <c r="AX47" s="17"/>
      <c r="AY47" s="17"/>
    </row>
    <row r="48" spans="1:51" ht="13.5" customHeight="1">
      <c r="A48" s="85" t="str">
        <f t="shared" si="0"/>
        <v/>
      </c>
      <c r="B48" s="84"/>
      <c r="C48" s="88"/>
      <c r="D48" s="61" t="str">
        <f>IFERROR(IF(OR(B48="",AND(B48&lt;&gt;"",C48="")),"",(VLOOKUP(B48,'APP BACKGROUND'!A:C,2,0))),"")</f>
        <v/>
      </c>
      <c r="E48" s="62" t="str">
        <f>IF(D48="","",(VLOOKUP(B48,'APP BACKGROUND'!A:D,4,0)))</f>
        <v/>
      </c>
      <c r="F48" s="58" t="str">
        <f>IF(D48="","",(VLOOKUP(Application!B48,'APP BACKGROUND'!A:G,7,0)))</f>
        <v/>
      </c>
      <c r="G48" s="57"/>
      <c r="H48" s="63"/>
      <c r="I48" s="66" t="str">
        <f>IF(B:B="","",(VLOOKUP(Application!B48,'APP BACKGROUND'!A:C,3,0)))</f>
        <v/>
      </c>
      <c r="J48" s="64" t="str">
        <f t="shared" si="1"/>
        <v/>
      </c>
      <c r="K48" s="65" t="str">
        <f t="shared" si="2"/>
        <v/>
      </c>
      <c r="L48" s="65" t="str">
        <f t="shared" si="5"/>
        <v/>
      </c>
      <c r="M48" s="65" t="str">
        <f t="shared" si="3"/>
        <v/>
      </c>
      <c r="N48" s="65" t="str">
        <f t="shared" si="4"/>
        <v/>
      </c>
      <c r="O48" s="65" t="str">
        <f t="shared" si="6"/>
        <v/>
      </c>
      <c r="P48" s="65" t="str">
        <f t="shared" si="7"/>
        <v/>
      </c>
      <c r="Q48" s="59"/>
      <c r="R48" s="14" t="str">
        <f t="shared" si="8"/>
        <v/>
      </c>
      <c r="S48" s="25" t="str">
        <f t="shared" si="9"/>
        <v/>
      </c>
      <c r="T48" s="25"/>
      <c r="U48" s="89"/>
      <c r="V48" s="58"/>
      <c r="W48" s="58"/>
      <c r="X48" s="69" t="str">
        <f t="shared" si="10"/>
        <v/>
      </c>
      <c r="Y48" s="76"/>
      <c r="Z48" s="76"/>
      <c r="AA48" s="76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0"/>
      <c r="AM48" s="60"/>
      <c r="AN48" s="60"/>
      <c r="AO48" s="60"/>
      <c r="AP48" s="60"/>
      <c r="AQ48" s="60"/>
      <c r="AR48" s="60"/>
      <c r="AS48" s="60"/>
      <c r="AT48" s="25"/>
      <c r="AU48" s="38"/>
      <c r="AV48" s="59"/>
      <c r="AW48" s="59"/>
      <c r="AX48" s="17"/>
      <c r="AY48" s="17"/>
    </row>
    <row r="49" spans="1:51" ht="13.5" customHeight="1">
      <c r="A49" s="85" t="str">
        <f t="shared" si="0"/>
        <v/>
      </c>
      <c r="B49" s="84"/>
      <c r="C49" s="88"/>
      <c r="D49" s="61" t="str">
        <f>IFERROR(IF(OR(B49="",AND(B49&lt;&gt;"",C49="")),"",(VLOOKUP(B49,'APP BACKGROUND'!A:C,2,0))),"")</f>
        <v/>
      </c>
      <c r="E49" s="62" t="str">
        <f>IF(D49="","",(VLOOKUP(B49,'APP BACKGROUND'!A:D,4,0)))</f>
        <v/>
      </c>
      <c r="F49" s="58" t="str">
        <f>IF(D49="","",(VLOOKUP(Application!B49,'APP BACKGROUND'!A:G,7,0)))</f>
        <v/>
      </c>
      <c r="G49" s="57"/>
      <c r="H49" s="63"/>
      <c r="I49" s="66" t="str">
        <f>IF(B:B="","",(VLOOKUP(Application!B49,'APP BACKGROUND'!A:C,3,0)))</f>
        <v/>
      </c>
      <c r="J49" s="64" t="str">
        <f t="shared" si="1"/>
        <v/>
      </c>
      <c r="K49" s="65" t="str">
        <f t="shared" si="2"/>
        <v/>
      </c>
      <c r="L49" s="65" t="str">
        <f t="shared" si="5"/>
        <v/>
      </c>
      <c r="M49" s="65" t="str">
        <f t="shared" si="3"/>
        <v/>
      </c>
      <c r="N49" s="65" t="str">
        <f t="shared" si="4"/>
        <v/>
      </c>
      <c r="O49" s="65" t="str">
        <f t="shared" si="6"/>
        <v/>
      </c>
      <c r="P49" s="65" t="str">
        <f t="shared" si="7"/>
        <v/>
      </c>
      <c r="Q49" s="59"/>
      <c r="R49" s="14" t="str">
        <f t="shared" si="8"/>
        <v/>
      </c>
      <c r="S49" s="25" t="str">
        <f t="shared" si="9"/>
        <v/>
      </c>
      <c r="T49" s="25"/>
      <c r="U49" s="89"/>
      <c r="V49" s="58"/>
      <c r="W49" s="58"/>
      <c r="X49" s="69" t="str">
        <f t="shared" si="10"/>
        <v/>
      </c>
      <c r="Y49" s="76"/>
      <c r="Z49" s="76"/>
      <c r="AA49" s="76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0"/>
      <c r="AM49" s="60"/>
      <c r="AN49" s="60"/>
      <c r="AO49" s="60"/>
      <c r="AP49" s="60"/>
      <c r="AQ49" s="60"/>
      <c r="AR49" s="60"/>
      <c r="AS49" s="60"/>
      <c r="AT49" s="25"/>
      <c r="AU49" s="38"/>
      <c r="AV49" s="59"/>
      <c r="AW49" s="59"/>
      <c r="AX49" s="17"/>
      <c r="AY49" s="17"/>
    </row>
    <row r="50" spans="1:51" ht="13.5" customHeight="1">
      <c r="A50" s="85" t="str">
        <f t="shared" si="0"/>
        <v/>
      </c>
      <c r="B50" s="84"/>
      <c r="C50" s="88"/>
      <c r="D50" s="61" t="str">
        <f>IFERROR(IF(OR(B50="",AND(B50&lt;&gt;"",C50="")),"",(VLOOKUP(B50,'APP BACKGROUND'!A:C,2,0))),"")</f>
        <v/>
      </c>
      <c r="E50" s="62" t="str">
        <f>IF(D50="","",(VLOOKUP(B50,'APP BACKGROUND'!A:D,4,0)))</f>
        <v/>
      </c>
      <c r="F50" s="58" t="str">
        <f>IF(D50="","",(VLOOKUP(Application!B50,'APP BACKGROUND'!A:G,7,0)))</f>
        <v/>
      </c>
      <c r="G50" s="57"/>
      <c r="H50" s="63"/>
      <c r="I50" s="66" t="str">
        <f>IF(B:B="","",(VLOOKUP(Application!B50,'APP BACKGROUND'!A:C,3,0)))</f>
        <v/>
      </c>
      <c r="J50" s="64" t="str">
        <f t="shared" si="1"/>
        <v/>
      </c>
      <c r="K50" s="65" t="str">
        <f t="shared" si="2"/>
        <v/>
      </c>
      <c r="L50" s="65" t="str">
        <f t="shared" si="5"/>
        <v/>
      </c>
      <c r="M50" s="65" t="str">
        <f t="shared" si="3"/>
        <v/>
      </c>
      <c r="N50" s="65" t="str">
        <f t="shared" si="4"/>
        <v/>
      </c>
      <c r="O50" s="65" t="str">
        <f t="shared" si="6"/>
        <v/>
      </c>
      <c r="P50" s="65" t="str">
        <f t="shared" si="7"/>
        <v/>
      </c>
      <c r="Q50" s="59"/>
      <c r="R50" s="14" t="str">
        <f t="shared" si="8"/>
        <v/>
      </c>
      <c r="S50" s="25" t="str">
        <f t="shared" si="9"/>
        <v/>
      </c>
      <c r="T50" s="25"/>
      <c r="U50" s="89"/>
      <c r="V50" s="58"/>
      <c r="W50" s="58"/>
      <c r="X50" s="69" t="str">
        <f t="shared" si="10"/>
        <v/>
      </c>
      <c r="Y50" s="76"/>
      <c r="Z50" s="76"/>
      <c r="AA50" s="76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0"/>
      <c r="AM50" s="60"/>
      <c r="AN50" s="60"/>
      <c r="AO50" s="60"/>
      <c r="AP50" s="60"/>
      <c r="AQ50" s="60"/>
      <c r="AR50" s="60"/>
      <c r="AS50" s="60"/>
      <c r="AT50" s="25"/>
      <c r="AU50" s="38"/>
      <c r="AV50" s="59"/>
      <c r="AW50" s="59"/>
      <c r="AX50" s="17"/>
      <c r="AY50" s="17"/>
    </row>
    <row r="51" spans="1:51" ht="13.5" customHeight="1">
      <c r="A51" s="85" t="str">
        <f t="shared" si="0"/>
        <v/>
      </c>
      <c r="B51" s="84"/>
      <c r="C51" s="88"/>
      <c r="D51" s="61" t="str">
        <f>IFERROR(IF(OR(B51="",AND(B51&lt;&gt;"",C51="")),"",(VLOOKUP(B51,'APP BACKGROUND'!A:C,2,0))),"")</f>
        <v/>
      </c>
      <c r="E51" s="62" t="str">
        <f>IF(D51="","",(VLOOKUP(B51,'APP BACKGROUND'!A:D,4,0)))</f>
        <v/>
      </c>
      <c r="F51" s="58" t="str">
        <f>IF(D51="","",(VLOOKUP(Application!B51,'APP BACKGROUND'!A:G,7,0)))</f>
        <v/>
      </c>
      <c r="G51" s="57"/>
      <c r="H51" s="63"/>
      <c r="I51" s="66" t="str">
        <f>IF(B:B="","",(VLOOKUP(Application!B51,'APP BACKGROUND'!A:C,3,0)))</f>
        <v/>
      </c>
      <c r="J51" s="64" t="str">
        <f t="shared" si="1"/>
        <v/>
      </c>
      <c r="K51" s="65" t="str">
        <f t="shared" si="2"/>
        <v/>
      </c>
      <c r="L51" s="65" t="str">
        <f t="shared" si="5"/>
        <v/>
      </c>
      <c r="M51" s="65" t="str">
        <f t="shared" si="3"/>
        <v/>
      </c>
      <c r="N51" s="65" t="str">
        <f t="shared" si="4"/>
        <v/>
      </c>
      <c r="O51" s="65" t="str">
        <f t="shared" si="6"/>
        <v/>
      </c>
      <c r="P51" s="65" t="str">
        <f t="shared" si="7"/>
        <v/>
      </c>
      <c r="Q51" s="59"/>
      <c r="R51" s="14" t="str">
        <f t="shared" si="8"/>
        <v/>
      </c>
      <c r="S51" s="25" t="str">
        <f t="shared" si="9"/>
        <v/>
      </c>
      <c r="T51" s="25"/>
      <c r="U51" s="89"/>
      <c r="V51" s="58"/>
      <c r="W51" s="58"/>
      <c r="X51" s="69" t="str">
        <f t="shared" si="10"/>
        <v/>
      </c>
      <c r="Y51" s="76"/>
      <c r="Z51" s="76"/>
      <c r="AA51" s="76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0"/>
      <c r="AM51" s="60"/>
      <c r="AN51" s="60"/>
      <c r="AO51" s="60"/>
      <c r="AP51" s="60"/>
      <c r="AQ51" s="60"/>
      <c r="AR51" s="60"/>
      <c r="AS51" s="60"/>
      <c r="AT51" s="25"/>
      <c r="AU51" s="38"/>
      <c r="AV51" s="59"/>
      <c r="AW51" s="59"/>
      <c r="AX51" s="17"/>
      <c r="AY51" s="17"/>
    </row>
    <row r="52" spans="1:51" ht="13.5" customHeight="1">
      <c r="A52" s="85" t="str">
        <f t="shared" si="0"/>
        <v/>
      </c>
      <c r="B52" s="84"/>
      <c r="C52" s="88"/>
      <c r="D52" s="61" t="str">
        <f>IFERROR(IF(OR(B52="",AND(B52&lt;&gt;"",C52="")),"",(VLOOKUP(B52,'APP BACKGROUND'!A:C,2,0))),"")</f>
        <v/>
      </c>
      <c r="E52" s="62" t="str">
        <f>IF(D52="","",(VLOOKUP(B52,'APP BACKGROUND'!A:D,4,0)))</f>
        <v/>
      </c>
      <c r="F52" s="58" t="str">
        <f>IF(D52="","",(VLOOKUP(Application!B52,'APP BACKGROUND'!A:G,7,0)))</f>
        <v/>
      </c>
      <c r="G52" s="57"/>
      <c r="H52" s="63"/>
      <c r="I52" s="66" t="str">
        <f>IF(B:B="","",(VLOOKUP(Application!B52,'APP BACKGROUND'!A:C,3,0)))</f>
        <v/>
      </c>
      <c r="J52" s="64" t="str">
        <f t="shared" si="1"/>
        <v/>
      </c>
      <c r="K52" s="65" t="str">
        <f t="shared" si="2"/>
        <v/>
      </c>
      <c r="L52" s="65" t="str">
        <f t="shared" si="5"/>
        <v/>
      </c>
      <c r="M52" s="65" t="str">
        <f t="shared" si="3"/>
        <v/>
      </c>
      <c r="N52" s="65" t="str">
        <f t="shared" si="4"/>
        <v/>
      </c>
      <c r="O52" s="65" t="str">
        <f t="shared" si="6"/>
        <v/>
      </c>
      <c r="P52" s="65" t="str">
        <f t="shared" si="7"/>
        <v/>
      </c>
      <c r="Q52" s="59"/>
      <c r="R52" s="14" t="str">
        <f t="shared" si="8"/>
        <v/>
      </c>
      <c r="S52" s="25" t="str">
        <f t="shared" si="9"/>
        <v/>
      </c>
      <c r="T52" s="25"/>
      <c r="U52" s="89"/>
      <c r="V52" s="58"/>
      <c r="W52" s="58"/>
      <c r="X52" s="69" t="str">
        <f t="shared" si="10"/>
        <v/>
      </c>
      <c r="Y52" s="76"/>
      <c r="Z52" s="76"/>
      <c r="AA52" s="76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0"/>
      <c r="AM52" s="60"/>
      <c r="AN52" s="60"/>
      <c r="AO52" s="60"/>
      <c r="AP52" s="60"/>
      <c r="AQ52" s="60"/>
      <c r="AR52" s="60"/>
      <c r="AS52" s="60"/>
      <c r="AT52" s="25"/>
      <c r="AU52" s="38"/>
      <c r="AV52" s="59"/>
      <c r="AW52" s="59"/>
      <c r="AX52" s="17"/>
      <c r="AY52" s="17"/>
    </row>
    <row r="53" spans="1:51" ht="13.5" customHeight="1">
      <c r="A53" s="85" t="str">
        <f t="shared" si="0"/>
        <v/>
      </c>
      <c r="B53" s="84"/>
      <c r="C53" s="88"/>
      <c r="D53" s="61" t="str">
        <f>IFERROR(IF(OR(B53="",AND(B53&lt;&gt;"",C53="")),"",(VLOOKUP(B53,'APP BACKGROUND'!A:C,2,0))),"")</f>
        <v/>
      </c>
      <c r="E53" s="62" t="str">
        <f>IF(D53="","",(VLOOKUP(B53,'APP BACKGROUND'!A:D,4,0)))</f>
        <v/>
      </c>
      <c r="F53" s="58" t="str">
        <f>IF(D53="","",(VLOOKUP(Application!B53,'APP BACKGROUND'!A:G,7,0)))</f>
        <v/>
      </c>
      <c r="G53" s="57"/>
      <c r="H53" s="63"/>
      <c r="I53" s="66" t="str">
        <f>IF(B:B="","",(VLOOKUP(Application!B53,'APP BACKGROUND'!A:C,3,0)))</f>
        <v/>
      </c>
      <c r="J53" s="64" t="str">
        <f t="shared" si="1"/>
        <v/>
      </c>
      <c r="K53" s="65" t="str">
        <f t="shared" si="2"/>
        <v/>
      </c>
      <c r="L53" s="65" t="str">
        <f t="shared" si="5"/>
        <v/>
      </c>
      <c r="M53" s="65" t="str">
        <f t="shared" si="3"/>
        <v/>
      </c>
      <c r="N53" s="65" t="str">
        <f t="shared" si="4"/>
        <v/>
      </c>
      <c r="O53" s="65" t="str">
        <f t="shared" si="6"/>
        <v/>
      </c>
      <c r="P53" s="65" t="str">
        <f t="shared" si="7"/>
        <v/>
      </c>
      <c r="Q53" s="59"/>
      <c r="R53" s="14" t="str">
        <f t="shared" si="8"/>
        <v/>
      </c>
      <c r="S53" s="25" t="str">
        <f t="shared" si="9"/>
        <v/>
      </c>
      <c r="T53" s="25"/>
      <c r="U53" s="89"/>
      <c r="V53" s="58"/>
      <c r="W53" s="58"/>
      <c r="X53" s="69" t="str">
        <f t="shared" si="10"/>
        <v/>
      </c>
      <c r="Y53" s="76"/>
      <c r="Z53" s="76"/>
      <c r="AA53" s="76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0"/>
      <c r="AM53" s="60"/>
      <c r="AN53" s="60"/>
      <c r="AO53" s="60"/>
      <c r="AP53" s="60"/>
      <c r="AQ53" s="60"/>
      <c r="AR53" s="60"/>
      <c r="AS53" s="60"/>
      <c r="AT53" s="25"/>
      <c r="AU53" s="38"/>
      <c r="AV53" s="59"/>
      <c r="AW53" s="59"/>
      <c r="AX53" s="17"/>
      <c r="AY53" s="17"/>
    </row>
    <row r="54" spans="1:51" ht="13.5" customHeight="1">
      <c r="A54" s="85" t="str">
        <f t="shared" si="0"/>
        <v/>
      </c>
      <c r="B54" s="84"/>
      <c r="C54" s="88"/>
      <c r="D54" s="61" t="str">
        <f>IFERROR(IF(OR(B54="",AND(B54&lt;&gt;"",C54="")),"",(VLOOKUP(B54,'APP BACKGROUND'!A:C,2,0))),"")</f>
        <v/>
      </c>
      <c r="E54" s="62" t="str">
        <f>IF(D54="","",(VLOOKUP(B54,'APP BACKGROUND'!A:D,4,0)))</f>
        <v/>
      </c>
      <c r="F54" s="58" t="str">
        <f>IF(D54="","",(VLOOKUP(Application!B54,'APP BACKGROUND'!A:G,7,0)))</f>
        <v/>
      </c>
      <c r="G54" s="57"/>
      <c r="H54" s="63"/>
      <c r="I54" s="66" t="str">
        <f>IF(B:B="","",(VLOOKUP(Application!B54,'APP BACKGROUND'!A:C,3,0)))</f>
        <v/>
      </c>
      <c r="J54" s="64" t="str">
        <f t="shared" si="1"/>
        <v/>
      </c>
      <c r="K54" s="65" t="str">
        <f t="shared" si="2"/>
        <v/>
      </c>
      <c r="L54" s="65" t="str">
        <f t="shared" si="5"/>
        <v/>
      </c>
      <c r="M54" s="65" t="str">
        <f t="shared" si="3"/>
        <v/>
      </c>
      <c r="N54" s="65" t="str">
        <f t="shared" si="4"/>
        <v/>
      </c>
      <c r="O54" s="65" t="str">
        <f t="shared" si="6"/>
        <v/>
      </c>
      <c r="P54" s="65" t="str">
        <f t="shared" si="7"/>
        <v/>
      </c>
      <c r="Q54" s="59"/>
      <c r="R54" s="14" t="str">
        <f t="shared" si="8"/>
        <v/>
      </c>
      <c r="S54" s="25" t="str">
        <f t="shared" si="9"/>
        <v/>
      </c>
      <c r="T54" s="25"/>
      <c r="U54" s="89"/>
      <c r="V54" s="58"/>
      <c r="W54" s="58"/>
      <c r="X54" s="69" t="str">
        <f t="shared" si="10"/>
        <v/>
      </c>
      <c r="Y54" s="76"/>
      <c r="Z54" s="76"/>
      <c r="AA54" s="76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0"/>
      <c r="AM54" s="60"/>
      <c r="AN54" s="60"/>
      <c r="AO54" s="60"/>
      <c r="AP54" s="60"/>
      <c r="AQ54" s="60"/>
      <c r="AR54" s="60"/>
      <c r="AS54" s="60"/>
      <c r="AT54" s="25"/>
      <c r="AU54" s="38"/>
      <c r="AV54" s="59"/>
      <c r="AW54" s="59"/>
      <c r="AX54" s="17"/>
      <c r="AY54" s="17"/>
    </row>
    <row r="55" spans="1:51" ht="13.5" customHeight="1">
      <c r="A55" s="85" t="str">
        <f t="shared" si="0"/>
        <v/>
      </c>
      <c r="B55" s="84"/>
      <c r="C55" s="88"/>
      <c r="D55" s="61" t="str">
        <f>IFERROR(IF(OR(B55="",AND(B55&lt;&gt;"",C55="")),"",(VLOOKUP(B55,'APP BACKGROUND'!A:C,2,0))),"")</f>
        <v/>
      </c>
      <c r="E55" s="62" t="str">
        <f>IF(D55="","",(VLOOKUP(B55,'APP BACKGROUND'!A:D,4,0)))</f>
        <v/>
      </c>
      <c r="F55" s="58" t="str">
        <f>IF(D55="","",(VLOOKUP(Application!B55,'APP BACKGROUND'!A:G,7,0)))</f>
        <v/>
      </c>
      <c r="G55" s="57"/>
      <c r="H55" s="63"/>
      <c r="I55" s="66" t="str">
        <f>IF(B:B="","",(VLOOKUP(Application!B55,'APP BACKGROUND'!A:C,3,0)))</f>
        <v/>
      </c>
      <c r="J55" s="64" t="str">
        <f t="shared" si="1"/>
        <v/>
      </c>
      <c r="K55" s="65" t="str">
        <f t="shared" si="2"/>
        <v/>
      </c>
      <c r="L55" s="65" t="str">
        <f t="shared" si="5"/>
        <v/>
      </c>
      <c r="M55" s="65" t="str">
        <f t="shared" si="3"/>
        <v/>
      </c>
      <c r="N55" s="65" t="str">
        <f t="shared" si="4"/>
        <v/>
      </c>
      <c r="O55" s="65" t="str">
        <f t="shared" si="6"/>
        <v/>
      </c>
      <c r="P55" s="65" t="str">
        <f t="shared" si="7"/>
        <v/>
      </c>
      <c r="Q55" s="59"/>
      <c r="R55" s="14" t="str">
        <f t="shared" si="8"/>
        <v/>
      </c>
      <c r="S55" s="25" t="str">
        <f t="shared" si="9"/>
        <v/>
      </c>
      <c r="T55" s="25"/>
      <c r="U55" s="89"/>
      <c r="V55" s="58"/>
      <c r="W55" s="58"/>
      <c r="X55" s="69" t="str">
        <f t="shared" si="10"/>
        <v/>
      </c>
      <c r="Y55" s="76"/>
      <c r="Z55" s="76"/>
      <c r="AA55" s="76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0"/>
      <c r="AM55" s="60"/>
      <c r="AN55" s="60"/>
      <c r="AO55" s="60"/>
      <c r="AP55" s="60"/>
      <c r="AQ55" s="60"/>
      <c r="AR55" s="60"/>
      <c r="AS55" s="60"/>
      <c r="AT55" s="25"/>
      <c r="AU55" s="38"/>
      <c r="AV55" s="59"/>
      <c r="AW55" s="59"/>
      <c r="AX55" s="17"/>
      <c r="AY55" s="17"/>
    </row>
    <row r="56" spans="1:51" ht="13.5" customHeight="1">
      <c r="A56" s="85" t="str">
        <f t="shared" si="0"/>
        <v/>
      </c>
      <c r="B56" s="84"/>
      <c r="C56" s="88"/>
      <c r="D56" s="61" t="str">
        <f>IFERROR(IF(OR(B56="",AND(B56&lt;&gt;"",C56="")),"",(VLOOKUP(B56,'APP BACKGROUND'!A:C,2,0))),"")</f>
        <v/>
      </c>
      <c r="E56" s="62" t="str">
        <f>IF(D56="","",(VLOOKUP(B56,'APP BACKGROUND'!A:D,4,0)))</f>
        <v/>
      </c>
      <c r="F56" s="58" t="str">
        <f>IF(D56="","",(VLOOKUP(Application!B56,'APP BACKGROUND'!A:G,7,0)))</f>
        <v/>
      </c>
      <c r="G56" s="57"/>
      <c r="H56" s="63"/>
      <c r="I56" s="66" t="str">
        <f>IF(B:B="","",(VLOOKUP(Application!B56,'APP BACKGROUND'!A:C,3,0)))</f>
        <v/>
      </c>
      <c r="J56" s="64" t="str">
        <f t="shared" si="1"/>
        <v/>
      </c>
      <c r="K56" s="65" t="str">
        <f t="shared" si="2"/>
        <v/>
      </c>
      <c r="L56" s="65" t="str">
        <f t="shared" si="5"/>
        <v/>
      </c>
      <c r="M56" s="65" t="str">
        <f t="shared" si="3"/>
        <v/>
      </c>
      <c r="N56" s="65" t="str">
        <f t="shared" si="4"/>
        <v/>
      </c>
      <c r="O56" s="65" t="str">
        <f t="shared" si="6"/>
        <v/>
      </c>
      <c r="P56" s="65" t="str">
        <f t="shared" si="7"/>
        <v/>
      </c>
      <c r="Q56" s="59"/>
      <c r="R56" s="14" t="str">
        <f t="shared" si="8"/>
        <v/>
      </c>
      <c r="S56" s="25" t="str">
        <f t="shared" si="9"/>
        <v/>
      </c>
      <c r="T56" s="25"/>
      <c r="U56" s="89"/>
      <c r="V56" s="58"/>
      <c r="W56" s="58"/>
      <c r="X56" s="69" t="str">
        <f t="shared" si="10"/>
        <v/>
      </c>
      <c r="Y56" s="76"/>
      <c r="Z56" s="76"/>
      <c r="AA56" s="76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0"/>
      <c r="AM56" s="60"/>
      <c r="AN56" s="60"/>
      <c r="AO56" s="60"/>
      <c r="AP56" s="60"/>
      <c r="AQ56" s="60"/>
      <c r="AR56" s="60"/>
      <c r="AS56" s="60"/>
      <c r="AT56" s="25"/>
      <c r="AU56" s="38"/>
      <c r="AV56" s="59"/>
      <c r="AW56" s="59"/>
      <c r="AX56" s="17"/>
      <c r="AY56" s="17"/>
    </row>
    <row r="57" spans="1:51" ht="13.5" customHeight="1">
      <c r="A57" s="85" t="str">
        <f t="shared" si="0"/>
        <v/>
      </c>
      <c r="B57" s="84"/>
      <c r="C57" s="88"/>
      <c r="D57" s="61" t="str">
        <f>IFERROR(IF(OR(B57="",AND(B57&lt;&gt;"",C57="")),"",(VLOOKUP(B57,'APP BACKGROUND'!A:C,2,0))),"")</f>
        <v/>
      </c>
      <c r="E57" s="62" t="str">
        <f>IF(D57="","",(VLOOKUP(B57,'APP BACKGROUND'!A:D,4,0)))</f>
        <v/>
      </c>
      <c r="F57" s="58" t="str">
        <f>IF(D57="","",(VLOOKUP(Application!B57,'APP BACKGROUND'!A:G,7,0)))</f>
        <v/>
      </c>
      <c r="G57" s="57"/>
      <c r="H57" s="63"/>
      <c r="I57" s="66" t="str">
        <f>IF(B:B="","",(VLOOKUP(Application!B57,'APP BACKGROUND'!A:C,3,0)))</f>
        <v/>
      </c>
      <c r="J57" s="64" t="str">
        <f t="shared" si="1"/>
        <v/>
      </c>
      <c r="K57" s="65" t="str">
        <f t="shared" si="2"/>
        <v/>
      </c>
      <c r="L57" s="65" t="str">
        <f t="shared" si="5"/>
        <v/>
      </c>
      <c r="M57" s="65" t="str">
        <f t="shared" si="3"/>
        <v/>
      </c>
      <c r="N57" s="65" t="str">
        <f t="shared" si="4"/>
        <v/>
      </c>
      <c r="O57" s="65" t="str">
        <f t="shared" si="6"/>
        <v/>
      </c>
      <c r="P57" s="65" t="str">
        <f t="shared" si="7"/>
        <v/>
      </c>
      <c r="Q57" s="59"/>
      <c r="R57" s="14" t="str">
        <f t="shared" si="8"/>
        <v/>
      </c>
      <c r="S57" s="25" t="str">
        <f t="shared" si="9"/>
        <v/>
      </c>
      <c r="T57" s="25"/>
      <c r="U57" s="89"/>
      <c r="V57" s="58"/>
      <c r="W57" s="58"/>
      <c r="X57" s="69" t="str">
        <f t="shared" si="10"/>
        <v/>
      </c>
      <c r="Y57" s="76"/>
      <c r="Z57" s="76"/>
      <c r="AA57" s="76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0"/>
      <c r="AM57" s="60"/>
      <c r="AN57" s="60"/>
      <c r="AO57" s="60"/>
      <c r="AP57" s="60"/>
      <c r="AQ57" s="60"/>
      <c r="AR57" s="60"/>
      <c r="AS57" s="60"/>
      <c r="AT57" s="25"/>
      <c r="AU57" s="38"/>
      <c r="AV57" s="59"/>
      <c r="AW57" s="59"/>
      <c r="AX57" s="17"/>
      <c r="AY57" s="17"/>
    </row>
    <row r="58" spans="1:51" ht="13.5" customHeight="1">
      <c r="A58" s="85" t="str">
        <f t="shared" si="0"/>
        <v/>
      </c>
      <c r="B58" s="84"/>
      <c r="C58" s="88"/>
      <c r="D58" s="61" t="str">
        <f>IFERROR(IF(OR(B58="",AND(B58&lt;&gt;"",C58="")),"",(VLOOKUP(B58,'APP BACKGROUND'!A:C,2,0))),"")</f>
        <v/>
      </c>
      <c r="E58" s="62" t="str">
        <f>IF(D58="","",(VLOOKUP(B58,'APP BACKGROUND'!A:D,4,0)))</f>
        <v/>
      </c>
      <c r="F58" s="58" t="str">
        <f>IF(D58="","",(VLOOKUP(Application!B58,'APP BACKGROUND'!A:G,7,0)))</f>
        <v/>
      </c>
      <c r="G58" s="57"/>
      <c r="H58" s="63"/>
      <c r="I58" s="66" t="str">
        <f>IF(B:B="","",(VLOOKUP(Application!B58,'APP BACKGROUND'!A:C,3,0)))</f>
        <v/>
      </c>
      <c r="J58" s="64" t="str">
        <f t="shared" si="1"/>
        <v/>
      </c>
      <c r="K58" s="65" t="str">
        <f t="shared" si="2"/>
        <v/>
      </c>
      <c r="L58" s="65" t="str">
        <f t="shared" si="5"/>
        <v/>
      </c>
      <c r="M58" s="65" t="str">
        <f t="shared" si="3"/>
        <v/>
      </c>
      <c r="N58" s="65" t="str">
        <f t="shared" si="4"/>
        <v/>
      </c>
      <c r="O58" s="65" t="str">
        <f t="shared" si="6"/>
        <v/>
      </c>
      <c r="P58" s="65" t="str">
        <f t="shared" si="7"/>
        <v/>
      </c>
      <c r="Q58" s="59"/>
      <c r="R58" s="14" t="str">
        <f t="shared" si="8"/>
        <v/>
      </c>
      <c r="S58" s="25" t="str">
        <f t="shared" si="9"/>
        <v/>
      </c>
      <c r="T58" s="25"/>
      <c r="U58" s="89"/>
      <c r="V58" s="58"/>
      <c r="W58" s="58"/>
      <c r="X58" s="69" t="str">
        <f t="shared" si="10"/>
        <v/>
      </c>
      <c r="Y58" s="76"/>
      <c r="Z58" s="76"/>
      <c r="AA58" s="76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0"/>
      <c r="AM58" s="60"/>
      <c r="AN58" s="60"/>
      <c r="AO58" s="60"/>
      <c r="AP58" s="60"/>
      <c r="AQ58" s="60"/>
      <c r="AR58" s="60"/>
      <c r="AS58" s="60"/>
      <c r="AT58" s="25"/>
      <c r="AU58" s="38"/>
      <c r="AV58" s="59"/>
      <c r="AW58" s="59"/>
      <c r="AX58" s="17"/>
      <c r="AY58" s="17"/>
    </row>
    <row r="59" spans="1:51" ht="13.5" customHeight="1">
      <c r="A59" s="85" t="str">
        <f t="shared" si="0"/>
        <v/>
      </c>
      <c r="B59" s="84"/>
      <c r="C59" s="88"/>
      <c r="D59" s="61" t="str">
        <f>IFERROR(IF(OR(B59="",AND(B59&lt;&gt;"",C59="")),"",(VLOOKUP(B59,'APP BACKGROUND'!A:C,2,0))),"")</f>
        <v/>
      </c>
      <c r="E59" s="62" t="str">
        <f>IF(D59="","",(VLOOKUP(B59,'APP BACKGROUND'!A:D,4,0)))</f>
        <v/>
      </c>
      <c r="F59" s="58" t="str">
        <f>IF(D59="","",(VLOOKUP(Application!B59,'APP BACKGROUND'!A:G,7,0)))</f>
        <v/>
      </c>
      <c r="G59" s="57"/>
      <c r="H59" s="63"/>
      <c r="I59" s="66" t="str">
        <f>IF(B:B="","",(VLOOKUP(Application!B59,'APP BACKGROUND'!A:C,3,0)))</f>
        <v/>
      </c>
      <c r="J59" s="64" t="str">
        <f t="shared" si="1"/>
        <v/>
      </c>
      <c r="K59" s="65" t="str">
        <f t="shared" si="2"/>
        <v/>
      </c>
      <c r="L59" s="65" t="str">
        <f t="shared" si="5"/>
        <v/>
      </c>
      <c r="M59" s="65" t="str">
        <f t="shared" si="3"/>
        <v/>
      </c>
      <c r="N59" s="65" t="str">
        <f t="shared" si="4"/>
        <v/>
      </c>
      <c r="O59" s="65" t="str">
        <f t="shared" si="6"/>
        <v/>
      </c>
      <c r="P59" s="65" t="str">
        <f t="shared" si="7"/>
        <v/>
      </c>
      <c r="Q59" s="59"/>
      <c r="R59" s="14" t="str">
        <f t="shared" si="8"/>
        <v/>
      </c>
      <c r="S59" s="25" t="str">
        <f t="shared" si="9"/>
        <v/>
      </c>
      <c r="T59" s="25"/>
      <c r="U59" s="89"/>
      <c r="V59" s="58"/>
      <c r="W59" s="58"/>
      <c r="X59" s="69" t="str">
        <f t="shared" si="10"/>
        <v/>
      </c>
      <c r="Y59" s="76"/>
      <c r="Z59" s="76"/>
      <c r="AA59" s="76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0"/>
      <c r="AM59" s="60"/>
      <c r="AN59" s="60"/>
      <c r="AO59" s="60"/>
      <c r="AP59" s="60"/>
      <c r="AQ59" s="60"/>
      <c r="AR59" s="60"/>
      <c r="AS59" s="60"/>
      <c r="AT59" s="25"/>
      <c r="AU59" s="38"/>
      <c r="AV59" s="59"/>
      <c r="AW59" s="59"/>
      <c r="AX59" s="17"/>
      <c r="AY59" s="17"/>
    </row>
    <row r="60" spans="1:51" ht="13.5" customHeight="1">
      <c r="A60" s="85" t="str">
        <f t="shared" si="0"/>
        <v/>
      </c>
      <c r="B60" s="84"/>
      <c r="C60" s="88"/>
      <c r="D60" s="61" t="str">
        <f>IFERROR(IF(OR(B60="",AND(B60&lt;&gt;"",C60="")),"",(VLOOKUP(B60,'APP BACKGROUND'!A:C,2,0))),"")</f>
        <v/>
      </c>
      <c r="E60" s="62" t="str">
        <f>IF(D60="","",(VLOOKUP(B60,'APP BACKGROUND'!A:D,4,0)))</f>
        <v/>
      </c>
      <c r="F60" s="58" t="str">
        <f>IF(D60="","",(VLOOKUP(Application!B60,'APP BACKGROUND'!A:G,7,0)))</f>
        <v/>
      </c>
      <c r="G60" s="57"/>
      <c r="H60" s="63"/>
      <c r="I60" s="66" t="str">
        <f>IF(B:B="","",(VLOOKUP(Application!B60,'APP BACKGROUND'!A:C,3,0)))</f>
        <v/>
      </c>
      <c r="J60" s="64" t="str">
        <f t="shared" si="1"/>
        <v/>
      </c>
      <c r="K60" s="65" t="str">
        <f t="shared" si="2"/>
        <v/>
      </c>
      <c r="L60" s="65" t="str">
        <f t="shared" si="5"/>
        <v/>
      </c>
      <c r="M60" s="65" t="str">
        <f t="shared" si="3"/>
        <v/>
      </c>
      <c r="N60" s="65" t="str">
        <f t="shared" si="4"/>
        <v/>
      </c>
      <c r="O60" s="65" t="str">
        <f t="shared" si="6"/>
        <v/>
      </c>
      <c r="P60" s="65" t="str">
        <f t="shared" si="7"/>
        <v/>
      </c>
      <c r="Q60" s="59"/>
      <c r="R60" s="14" t="str">
        <f t="shared" si="8"/>
        <v/>
      </c>
      <c r="S60" s="25" t="str">
        <f t="shared" si="9"/>
        <v/>
      </c>
      <c r="T60" s="25"/>
      <c r="U60" s="89"/>
      <c r="V60" s="58"/>
      <c r="W60" s="58"/>
      <c r="X60" s="69" t="str">
        <f t="shared" si="10"/>
        <v/>
      </c>
      <c r="Y60" s="76"/>
      <c r="Z60" s="76"/>
      <c r="AA60" s="76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0"/>
      <c r="AM60" s="60"/>
      <c r="AN60" s="60"/>
      <c r="AO60" s="60"/>
      <c r="AP60" s="60"/>
      <c r="AQ60" s="60"/>
      <c r="AR60" s="60"/>
      <c r="AS60" s="60"/>
      <c r="AT60" s="25"/>
      <c r="AU60" s="38"/>
      <c r="AV60" s="59"/>
      <c r="AW60" s="59"/>
      <c r="AX60" s="17"/>
      <c r="AY60" s="17"/>
    </row>
    <row r="61" spans="1:51" ht="13.5" customHeight="1">
      <c r="A61" s="85" t="str">
        <f t="shared" si="0"/>
        <v/>
      </c>
      <c r="B61" s="84"/>
      <c r="C61" s="88"/>
      <c r="D61" s="61" t="str">
        <f>IFERROR(IF(OR(B61="",AND(B61&lt;&gt;"",C61="")),"",(VLOOKUP(B61,'APP BACKGROUND'!A:C,2,0))),"")</f>
        <v/>
      </c>
      <c r="E61" s="62" t="str">
        <f>IF(D61="","",(VLOOKUP(B61,'APP BACKGROUND'!A:D,4,0)))</f>
        <v/>
      </c>
      <c r="F61" s="58" t="str">
        <f>IF(D61="","",(VLOOKUP(Application!B61,'APP BACKGROUND'!A:G,7,0)))</f>
        <v/>
      </c>
      <c r="G61" s="57"/>
      <c r="H61" s="63"/>
      <c r="I61" s="66" t="str">
        <f>IF(B:B="","",(VLOOKUP(Application!B61,'APP BACKGROUND'!A:C,3,0)))</f>
        <v/>
      </c>
      <c r="J61" s="64" t="str">
        <f t="shared" si="1"/>
        <v/>
      </c>
      <c r="K61" s="65" t="str">
        <f t="shared" si="2"/>
        <v/>
      </c>
      <c r="L61" s="65" t="str">
        <f t="shared" si="5"/>
        <v/>
      </c>
      <c r="M61" s="65" t="str">
        <f t="shared" si="3"/>
        <v/>
      </c>
      <c r="N61" s="65" t="str">
        <f t="shared" si="4"/>
        <v/>
      </c>
      <c r="O61" s="65" t="str">
        <f t="shared" si="6"/>
        <v/>
      </c>
      <c r="P61" s="65" t="str">
        <f t="shared" si="7"/>
        <v/>
      </c>
      <c r="Q61" s="59"/>
      <c r="R61" s="14" t="str">
        <f t="shared" si="8"/>
        <v/>
      </c>
      <c r="S61" s="25" t="str">
        <f t="shared" si="9"/>
        <v/>
      </c>
      <c r="T61" s="25"/>
      <c r="U61" s="89"/>
      <c r="V61" s="58"/>
      <c r="W61" s="58"/>
      <c r="X61" s="69" t="str">
        <f t="shared" si="10"/>
        <v/>
      </c>
      <c r="Y61" s="76"/>
      <c r="Z61" s="76"/>
      <c r="AA61" s="76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0"/>
      <c r="AM61" s="60"/>
      <c r="AN61" s="60"/>
      <c r="AO61" s="60"/>
      <c r="AP61" s="60"/>
      <c r="AQ61" s="60"/>
      <c r="AR61" s="60"/>
      <c r="AS61" s="60"/>
      <c r="AT61" s="25"/>
      <c r="AU61" s="38"/>
      <c r="AV61" s="59"/>
      <c r="AW61" s="59"/>
      <c r="AX61" s="17"/>
      <c r="AY61" s="17"/>
    </row>
    <row r="62" spans="1:51" ht="13.5" customHeight="1">
      <c r="A62" s="85" t="str">
        <f t="shared" si="0"/>
        <v/>
      </c>
      <c r="B62" s="84"/>
      <c r="C62" s="88"/>
      <c r="D62" s="61" t="str">
        <f>IFERROR(IF(OR(B62="",AND(B62&lt;&gt;"",C62="")),"",(VLOOKUP(B62,'APP BACKGROUND'!A:C,2,0))),"")</f>
        <v/>
      </c>
      <c r="E62" s="62" t="str">
        <f>IF(D62="","",(VLOOKUP(B62,'APP BACKGROUND'!A:D,4,0)))</f>
        <v/>
      </c>
      <c r="F62" s="58" t="str">
        <f>IF(D62="","",(VLOOKUP(Application!B62,'APP BACKGROUND'!A:G,7,0)))</f>
        <v/>
      </c>
      <c r="G62" s="57"/>
      <c r="H62" s="63"/>
      <c r="I62" s="66" t="str">
        <f>IF(B:B="","",(VLOOKUP(Application!B62,'APP BACKGROUND'!A:C,3,0)))</f>
        <v/>
      </c>
      <c r="J62" s="64" t="str">
        <f t="shared" si="1"/>
        <v/>
      </c>
      <c r="K62" s="65" t="str">
        <f t="shared" si="2"/>
        <v/>
      </c>
      <c r="L62" s="65" t="str">
        <f t="shared" si="5"/>
        <v/>
      </c>
      <c r="M62" s="65" t="str">
        <f t="shared" si="3"/>
        <v/>
      </c>
      <c r="N62" s="65" t="str">
        <f t="shared" si="4"/>
        <v/>
      </c>
      <c r="O62" s="65" t="str">
        <f t="shared" si="6"/>
        <v/>
      </c>
      <c r="P62" s="65" t="str">
        <f t="shared" si="7"/>
        <v/>
      </c>
      <c r="Q62" s="59"/>
      <c r="R62" s="14" t="str">
        <f t="shared" si="8"/>
        <v/>
      </c>
      <c r="S62" s="25" t="str">
        <f t="shared" si="9"/>
        <v/>
      </c>
      <c r="T62" s="25"/>
      <c r="U62" s="89"/>
      <c r="V62" s="58"/>
      <c r="W62" s="58"/>
      <c r="X62" s="69" t="str">
        <f t="shared" si="10"/>
        <v/>
      </c>
      <c r="Y62" s="76"/>
      <c r="Z62" s="76"/>
      <c r="AA62" s="76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0"/>
      <c r="AM62" s="60"/>
      <c r="AN62" s="60"/>
      <c r="AO62" s="60"/>
      <c r="AP62" s="60"/>
      <c r="AQ62" s="60"/>
      <c r="AR62" s="60"/>
      <c r="AS62" s="60"/>
      <c r="AT62" s="25"/>
      <c r="AU62" s="38"/>
      <c r="AV62" s="59"/>
      <c r="AW62" s="59"/>
      <c r="AX62" s="17"/>
      <c r="AY62" s="17"/>
    </row>
    <row r="63" spans="1:51" ht="13.5" customHeight="1">
      <c r="A63" s="85" t="str">
        <f t="shared" si="0"/>
        <v/>
      </c>
      <c r="B63" s="84"/>
      <c r="C63" s="88"/>
      <c r="D63" s="61" t="str">
        <f>IFERROR(IF(OR(B63="",AND(B63&lt;&gt;"",C63="")),"",(VLOOKUP(B63,'APP BACKGROUND'!A:C,2,0))),"")</f>
        <v/>
      </c>
      <c r="E63" s="62" t="str">
        <f>IF(D63="","",(VLOOKUP(B63,'APP BACKGROUND'!A:D,4,0)))</f>
        <v/>
      </c>
      <c r="F63" s="58" t="str">
        <f>IF(D63="","",(VLOOKUP(Application!B63,'APP BACKGROUND'!A:G,7,0)))</f>
        <v/>
      </c>
      <c r="G63" s="57"/>
      <c r="H63" s="63"/>
      <c r="I63" s="66" t="str">
        <f>IF(B:B="","",(VLOOKUP(Application!B63,'APP BACKGROUND'!A:C,3,0)))</f>
        <v/>
      </c>
      <c r="J63" s="64" t="str">
        <f t="shared" si="1"/>
        <v/>
      </c>
      <c r="K63" s="65" t="str">
        <f t="shared" si="2"/>
        <v/>
      </c>
      <c r="L63" s="65" t="str">
        <f t="shared" si="5"/>
        <v/>
      </c>
      <c r="M63" s="65" t="str">
        <f t="shared" si="3"/>
        <v/>
      </c>
      <c r="N63" s="65" t="str">
        <f t="shared" si="4"/>
        <v/>
      </c>
      <c r="O63" s="65" t="str">
        <f t="shared" si="6"/>
        <v/>
      </c>
      <c r="P63" s="65" t="str">
        <f t="shared" si="7"/>
        <v/>
      </c>
      <c r="Q63" s="59"/>
      <c r="R63" s="14" t="str">
        <f t="shared" si="8"/>
        <v/>
      </c>
      <c r="S63" s="25" t="str">
        <f t="shared" si="9"/>
        <v/>
      </c>
      <c r="T63" s="25"/>
      <c r="U63" s="89"/>
      <c r="V63" s="58"/>
      <c r="W63" s="58"/>
      <c r="X63" s="69" t="str">
        <f t="shared" si="10"/>
        <v/>
      </c>
      <c r="Y63" s="76"/>
      <c r="Z63" s="76"/>
      <c r="AA63" s="76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0"/>
      <c r="AM63" s="60"/>
      <c r="AN63" s="60"/>
      <c r="AO63" s="60"/>
      <c r="AP63" s="60"/>
      <c r="AQ63" s="60"/>
      <c r="AR63" s="60"/>
      <c r="AS63" s="60"/>
      <c r="AT63" s="25"/>
      <c r="AU63" s="38"/>
      <c r="AV63" s="59"/>
      <c r="AW63" s="59"/>
      <c r="AX63" s="17"/>
      <c r="AY63" s="17"/>
    </row>
    <row r="64" spans="1:51" ht="13.5" customHeight="1">
      <c r="A64" s="85" t="str">
        <f t="shared" si="0"/>
        <v/>
      </c>
      <c r="B64" s="84"/>
      <c r="C64" s="88"/>
      <c r="D64" s="61" t="str">
        <f>IFERROR(IF(OR(B64="",AND(B64&lt;&gt;"",C64="")),"",(VLOOKUP(B64,'APP BACKGROUND'!A:C,2,0))),"")</f>
        <v/>
      </c>
      <c r="E64" s="62" t="str">
        <f>IF(D64="","",(VLOOKUP(B64,'APP BACKGROUND'!A:D,4,0)))</f>
        <v/>
      </c>
      <c r="F64" s="58" t="str">
        <f>IF(D64="","",(VLOOKUP(Application!B64,'APP BACKGROUND'!A:G,7,0)))</f>
        <v/>
      </c>
      <c r="G64" s="57"/>
      <c r="H64" s="63"/>
      <c r="I64" s="66" t="str">
        <f>IF(B:B="","",(VLOOKUP(Application!B64,'APP BACKGROUND'!A:C,3,0)))</f>
        <v/>
      </c>
      <c r="J64" s="64" t="str">
        <f t="shared" si="1"/>
        <v/>
      </c>
      <c r="K64" s="65" t="str">
        <f t="shared" si="2"/>
        <v/>
      </c>
      <c r="L64" s="65" t="str">
        <f t="shared" si="5"/>
        <v/>
      </c>
      <c r="M64" s="65" t="str">
        <f t="shared" si="3"/>
        <v/>
      </c>
      <c r="N64" s="65" t="str">
        <f t="shared" si="4"/>
        <v/>
      </c>
      <c r="O64" s="65" t="str">
        <f t="shared" si="6"/>
        <v/>
      </c>
      <c r="P64" s="65" t="str">
        <f t="shared" si="7"/>
        <v/>
      </c>
      <c r="Q64" s="59"/>
      <c r="R64" s="14" t="str">
        <f t="shared" si="8"/>
        <v/>
      </c>
      <c r="S64" s="25" t="str">
        <f t="shared" si="9"/>
        <v/>
      </c>
      <c r="T64" s="25"/>
      <c r="U64" s="89"/>
      <c r="V64" s="58"/>
      <c r="W64" s="58"/>
      <c r="X64" s="69" t="str">
        <f t="shared" si="10"/>
        <v/>
      </c>
      <c r="Y64" s="76"/>
      <c r="Z64" s="76"/>
      <c r="AA64" s="76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0"/>
      <c r="AM64" s="60"/>
      <c r="AN64" s="60"/>
      <c r="AO64" s="60"/>
      <c r="AP64" s="60"/>
      <c r="AQ64" s="60"/>
      <c r="AR64" s="60"/>
      <c r="AS64" s="60"/>
      <c r="AT64" s="25"/>
      <c r="AU64" s="38"/>
      <c r="AV64" s="59"/>
      <c r="AW64" s="59"/>
      <c r="AX64" s="17"/>
      <c r="AY64" s="17"/>
    </row>
    <row r="65" spans="1:51" ht="13.5" customHeight="1">
      <c r="A65" s="85" t="str">
        <f t="shared" si="0"/>
        <v/>
      </c>
      <c r="B65" s="84"/>
      <c r="C65" s="88"/>
      <c r="D65" s="61" t="str">
        <f>IFERROR(IF(OR(B65="",AND(B65&lt;&gt;"",C65="")),"",(VLOOKUP(B65,'APP BACKGROUND'!A:C,2,0))),"")</f>
        <v/>
      </c>
      <c r="E65" s="62" t="str">
        <f>IF(D65="","",(VLOOKUP(B65,'APP BACKGROUND'!A:D,4,0)))</f>
        <v/>
      </c>
      <c r="F65" s="58" t="str">
        <f>IF(D65="","",(VLOOKUP(Application!B65,'APP BACKGROUND'!A:G,7,0)))</f>
        <v/>
      </c>
      <c r="G65" s="57"/>
      <c r="H65" s="63"/>
      <c r="I65" s="66" t="str">
        <f>IF(B:B="","",(VLOOKUP(Application!B65,'APP BACKGROUND'!A:C,3,0)))</f>
        <v/>
      </c>
      <c r="J65" s="64" t="str">
        <f t="shared" si="1"/>
        <v/>
      </c>
      <c r="K65" s="65" t="str">
        <f t="shared" si="2"/>
        <v/>
      </c>
      <c r="L65" s="65" t="str">
        <f t="shared" si="5"/>
        <v/>
      </c>
      <c r="M65" s="65" t="str">
        <f t="shared" si="3"/>
        <v/>
      </c>
      <c r="N65" s="65" t="str">
        <f t="shared" si="4"/>
        <v/>
      </c>
      <c r="O65" s="65" t="str">
        <f t="shared" si="6"/>
        <v/>
      </c>
      <c r="P65" s="65" t="str">
        <f t="shared" si="7"/>
        <v/>
      </c>
      <c r="Q65" s="59"/>
      <c r="R65" s="14" t="str">
        <f t="shared" si="8"/>
        <v/>
      </c>
      <c r="S65" s="25" t="str">
        <f t="shared" si="9"/>
        <v/>
      </c>
      <c r="T65" s="25"/>
      <c r="U65" s="89"/>
      <c r="V65" s="58"/>
      <c r="W65" s="58"/>
      <c r="X65" s="69" t="str">
        <f t="shared" si="10"/>
        <v/>
      </c>
      <c r="Y65" s="76"/>
      <c r="Z65" s="76"/>
      <c r="AA65" s="76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0"/>
      <c r="AM65" s="60"/>
      <c r="AN65" s="60"/>
      <c r="AO65" s="60"/>
      <c r="AP65" s="60"/>
      <c r="AQ65" s="60"/>
      <c r="AR65" s="60"/>
      <c r="AS65" s="60"/>
      <c r="AT65" s="25"/>
      <c r="AU65" s="38"/>
      <c r="AV65" s="59"/>
      <c r="AW65" s="59"/>
      <c r="AX65" s="17"/>
      <c r="AY65" s="17"/>
    </row>
    <row r="66" spans="1:51" ht="13.5" customHeight="1">
      <c r="A66" s="85" t="str">
        <f t="shared" si="0"/>
        <v/>
      </c>
      <c r="B66" s="84"/>
      <c r="C66" s="88"/>
      <c r="D66" s="61" t="str">
        <f>IFERROR(IF(OR(B66="",AND(B66&lt;&gt;"",C66="")),"",(VLOOKUP(B66,'APP BACKGROUND'!A:C,2,0))),"")</f>
        <v/>
      </c>
      <c r="E66" s="62" t="str">
        <f>IF(D66="","",(VLOOKUP(B66,'APP BACKGROUND'!A:D,4,0)))</f>
        <v/>
      </c>
      <c r="F66" s="58" t="str">
        <f>IF(D66="","",(VLOOKUP(Application!B66,'APP BACKGROUND'!A:G,7,0)))</f>
        <v/>
      </c>
      <c r="G66" s="57"/>
      <c r="H66" s="63"/>
      <c r="I66" s="66" t="str">
        <f>IF(B:B="","",(VLOOKUP(Application!B66,'APP BACKGROUND'!A:C,3,0)))</f>
        <v/>
      </c>
      <c r="J66" s="64" t="str">
        <f t="shared" si="1"/>
        <v/>
      </c>
      <c r="K66" s="65" t="str">
        <f t="shared" si="2"/>
        <v/>
      </c>
      <c r="L66" s="65" t="str">
        <f t="shared" si="5"/>
        <v/>
      </c>
      <c r="M66" s="65" t="str">
        <f t="shared" si="3"/>
        <v/>
      </c>
      <c r="N66" s="65" t="str">
        <f t="shared" si="4"/>
        <v/>
      </c>
      <c r="O66" s="65" t="str">
        <f t="shared" si="6"/>
        <v/>
      </c>
      <c r="P66" s="65" t="str">
        <f t="shared" si="7"/>
        <v/>
      </c>
      <c r="Q66" s="59"/>
      <c r="R66" s="14" t="str">
        <f t="shared" si="8"/>
        <v/>
      </c>
      <c r="S66" s="25" t="str">
        <f t="shared" si="9"/>
        <v/>
      </c>
      <c r="T66" s="25"/>
      <c r="U66" s="89"/>
      <c r="V66" s="58"/>
      <c r="W66" s="58"/>
      <c r="X66" s="69" t="str">
        <f t="shared" si="10"/>
        <v/>
      </c>
      <c r="Y66" s="76"/>
      <c r="Z66" s="76"/>
      <c r="AA66" s="76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0"/>
      <c r="AM66" s="60"/>
      <c r="AN66" s="60"/>
      <c r="AO66" s="60"/>
      <c r="AP66" s="60"/>
      <c r="AQ66" s="60"/>
      <c r="AR66" s="60"/>
      <c r="AS66" s="60"/>
      <c r="AT66" s="25"/>
      <c r="AU66" s="38"/>
      <c r="AV66" s="59"/>
      <c r="AW66" s="59"/>
      <c r="AX66" s="17"/>
      <c r="AY66" s="17"/>
    </row>
    <row r="67" spans="1:51" ht="13.5" customHeight="1">
      <c r="A67" s="85" t="str">
        <f t="shared" si="0"/>
        <v/>
      </c>
      <c r="B67" s="84"/>
      <c r="C67" s="88"/>
      <c r="D67" s="61" t="str">
        <f>IFERROR(IF(OR(B67="",AND(B67&lt;&gt;"",C67="")),"",(VLOOKUP(B67,'APP BACKGROUND'!A:C,2,0))),"")</f>
        <v/>
      </c>
      <c r="E67" s="62" t="str">
        <f>IF(D67="","",(VLOOKUP(B67,'APP BACKGROUND'!A:D,4,0)))</f>
        <v/>
      </c>
      <c r="F67" s="58" t="str">
        <f>IF(D67="","",(VLOOKUP(Application!B67,'APP BACKGROUND'!A:G,7,0)))</f>
        <v/>
      </c>
      <c r="G67" s="57"/>
      <c r="H67" s="63"/>
      <c r="I67" s="66" t="str">
        <f>IF(B:B="","",(VLOOKUP(Application!B67,'APP BACKGROUND'!A:C,3,0)))</f>
        <v/>
      </c>
      <c r="J67" s="64" t="str">
        <f t="shared" si="1"/>
        <v/>
      </c>
      <c r="K67" s="65" t="str">
        <f t="shared" si="2"/>
        <v/>
      </c>
      <c r="L67" s="65" t="str">
        <f t="shared" si="5"/>
        <v/>
      </c>
      <c r="M67" s="65" t="str">
        <f t="shared" si="3"/>
        <v/>
      </c>
      <c r="N67" s="65" t="str">
        <f t="shared" si="4"/>
        <v/>
      </c>
      <c r="O67" s="65" t="str">
        <f t="shared" si="6"/>
        <v/>
      </c>
      <c r="P67" s="65" t="str">
        <f t="shared" si="7"/>
        <v/>
      </c>
      <c r="Q67" s="59"/>
      <c r="R67" s="14" t="str">
        <f t="shared" si="8"/>
        <v/>
      </c>
      <c r="S67" s="25" t="str">
        <f t="shared" si="9"/>
        <v/>
      </c>
      <c r="T67" s="25"/>
      <c r="U67" s="89"/>
      <c r="V67" s="58"/>
      <c r="W67" s="58"/>
      <c r="X67" s="69" t="str">
        <f t="shared" si="10"/>
        <v/>
      </c>
      <c r="Y67" s="76"/>
      <c r="Z67" s="76"/>
      <c r="AA67" s="76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0"/>
      <c r="AM67" s="60"/>
      <c r="AN67" s="60"/>
      <c r="AO67" s="60"/>
      <c r="AP67" s="60"/>
      <c r="AQ67" s="60"/>
      <c r="AR67" s="60"/>
      <c r="AS67" s="60"/>
      <c r="AT67" s="25"/>
      <c r="AU67" s="38"/>
      <c r="AV67" s="59"/>
      <c r="AW67" s="59"/>
      <c r="AX67" s="17"/>
      <c r="AY67" s="17"/>
    </row>
    <row r="68" spans="1:51" ht="15.5">
      <c r="A68" s="85" t="str">
        <f t="shared" si="0"/>
        <v/>
      </c>
      <c r="B68" s="84"/>
      <c r="C68" s="88"/>
      <c r="D68" s="61" t="str">
        <f>IFERROR(IF(OR(B68="",AND(B68&lt;&gt;"",C68="")),"",(VLOOKUP(B68,'APP BACKGROUND'!A:C,2,0))),"")</f>
        <v/>
      </c>
      <c r="E68" s="62" t="str">
        <f>IF(D68="","",(VLOOKUP(B68,'APP BACKGROUND'!A:D,4,0)))</f>
        <v/>
      </c>
      <c r="F68" s="58" t="str">
        <f>IF(D68="","",(VLOOKUP(Application!B68,'APP BACKGROUND'!A:G,7,0)))</f>
        <v/>
      </c>
      <c r="G68" s="57"/>
      <c r="H68" s="63"/>
      <c r="I68" s="66" t="str">
        <f>IF(B:B="","",(VLOOKUP(Application!B68,'APP BACKGROUND'!A:C,3,0)))</f>
        <v/>
      </c>
      <c r="J68" s="64" t="str">
        <f t="shared" si="1"/>
        <v/>
      </c>
      <c r="K68" s="65" t="str">
        <f t="shared" si="2"/>
        <v/>
      </c>
      <c r="L68" s="65" t="str">
        <f t="shared" si="5"/>
        <v/>
      </c>
      <c r="M68" s="65" t="str">
        <f t="shared" si="3"/>
        <v/>
      </c>
      <c r="N68" s="65" t="str">
        <f t="shared" si="4"/>
        <v/>
      </c>
      <c r="O68" s="65" t="str">
        <f t="shared" si="6"/>
        <v/>
      </c>
      <c r="P68" s="65" t="str">
        <f t="shared" si="7"/>
        <v/>
      </c>
      <c r="Q68" s="59"/>
      <c r="R68" s="14" t="str">
        <f t="shared" si="8"/>
        <v/>
      </c>
      <c r="S68" s="25" t="str">
        <f t="shared" si="9"/>
        <v/>
      </c>
      <c r="T68" s="25"/>
      <c r="U68" s="89"/>
      <c r="V68" s="58"/>
      <c r="W68" s="58"/>
      <c r="X68" s="69" t="str">
        <f t="shared" si="10"/>
        <v/>
      </c>
      <c r="Y68" s="76"/>
      <c r="Z68" s="76"/>
      <c r="AA68" s="76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0"/>
      <c r="AM68" s="60"/>
      <c r="AN68" s="60"/>
      <c r="AO68" s="60"/>
      <c r="AP68" s="60"/>
      <c r="AQ68" s="60"/>
      <c r="AR68" s="60"/>
      <c r="AS68" s="60"/>
      <c r="AT68" s="25"/>
      <c r="AU68" s="38"/>
      <c r="AV68" s="59"/>
      <c r="AW68" s="59"/>
      <c r="AX68" s="17"/>
      <c r="AY68" s="17"/>
    </row>
    <row r="69" spans="1:51" ht="15.5">
      <c r="A69" s="85" t="str">
        <f t="shared" si="0"/>
        <v/>
      </c>
      <c r="B69" s="84"/>
      <c r="C69" s="88"/>
      <c r="D69" s="61" t="str">
        <f>IFERROR(IF(OR(B69="",AND(B69&lt;&gt;"",C69="")),"",(VLOOKUP(B69,'APP BACKGROUND'!A:C,2,0))),"")</f>
        <v/>
      </c>
      <c r="E69" s="62" t="str">
        <f>IF(D69="","",(VLOOKUP(B69,'APP BACKGROUND'!A:D,4,0)))</f>
        <v/>
      </c>
      <c r="F69" s="58" t="str">
        <f>IF(D69="","",(VLOOKUP(Application!B69,'APP BACKGROUND'!A:G,7,0)))</f>
        <v/>
      </c>
      <c r="G69" s="57"/>
      <c r="H69" s="63"/>
      <c r="I69" s="66" t="str">
        <f>IF(B:B="","",(VLOOKUP(Application!B69,'APP BACKGROUND'!A:C,3,0)))</f>
        <v/>
      </c>
      <c r="J69" s="64" t="str">
        <f t="shared" si="1"/>
        <v/>
      </c>
      <c r="K69" s="65" t="str">
        <f t="shared" si="2"/>
        <v/>
      </c>
      <c r="L69" s="65" t="str">
        <f t="shared" si="5"/>
        <v/>
      </c>
      <c r="M69" s="65" t="str">
        <f t="shared" si="3"/>
        <v/>
      </c>
      <c r="N69" s="65" t="str">
        <f t="shared" si="4"/>
        <v/>
      </c>
      <c r="O69" s="65" t="str">
        <f t="shared" si="6"/>
        <v/>
      </c>
      <c r="P69" s="65" t="str">
        <f t="shared" si="7"/>
        <v/>
      </c>
      <c r="Q69" s="59"/>
      <c r="R69" s="14" t="str">
        <f t="shared" si="8"/>
        <v/>
      </c>
      <c r="S69" s="25" t="str">
        <f t="shared" si="9"/>
        <v/>
      </c>
      <c r="T69" s="25"/>
      <c r="U69" s="89"/>
      <c r="V69" s="58"/>
      <c r="W69" s="58"/>
      <c r="X69" s="69" t="str">
        <f t="shared" si="10"/>
        <v/>
      </c>
      <c r="Y69" s="76"/>
      <c r="Z69" s="76"/>
      <c r="AA69" s="76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0"/>
      <c r="AM69" s="60"/>
      <c r="AN69" s="60"/>
      <c r="AO69" s="60"/>
      <c r="AP69" s="60"/>
      <c r="AQ69" s="60"/>
      <c r="AR69" s="60"/>
      <c r="AS69" s="60"/>
      <c r="AT69" s="25"/>
      <c r="AU69" s="38"/>
      <c r="AV69" s="59"/>
      <c r="AW69" s="59"/>
      <c r="AX69" s="17"/>
      <c r="AY69" s="17"/>
    </row>
    <row r="70" spans="1:51" ht="15.5">
      <c r="A70" s="85" t="str">
        <f t="shared" si="0"/>
        <v/>
      </c>
      <c r="B70" s="84"/>
      <c r="C70" s="88"/>
      <c r="D70" s="61" t="str">
        <f>IFERROR(IF(OR(B70="",AND(B70&lt;&gt;"",C70="")),"",(VLOOKUP(B70,'APP BACKGROUND'!A:C,2,0))),"")</f>
        <v/>
      </c>
      <c r="E70" s="62" t="str">
        <f>IF(D70="","",(VLOOKUP(B70,'APP BACKGROUND'!A:D,4,0)))</f>
        <v/>
      </c>
      <c r="F70" s="58" t="str">
        <f>IF(D70="","",(VLOOKUP(Application!B70,'APP BACKGROUND'!A:G,7,0)))</f>
        <v/>
      </c>
      <c r="G70" s="57"/>
      <c r="H70" s="63"/>
      <c r="I70" s="66" t="str">
        <f>IF(B:B="","",(VLOOKUP(Application!B70,'APP BACKGROUND'!A:C,3,0)))</f>
        <v/>
      </c>
      <c r="J70" s="64" t="str">
        <f t="shared" si="1"/>
        <v/>
      </c>
      <c r="K70" s="65" t="str">
        <f t="shared" si="2"/>
        <v/>
      </c>
      <c r="L70" s="65" t="str">
        <f t="shared" si="5"/>
        <v/>
      </c>
      <c r="M70" s="65" t="str">
        <f t="shared" si="3"/>
        <v/>
      </c>
      <c r="N70" s="65" t="str">
        <f t="shared" si="4"/>
        <v/>
      </c>
      <c r="O70" s="65" t="str">
        <f t="shared" si="6"/>
        <v/>
      </c>
      <c r="P70" s="65" t="str">
        <f t="shared" si="7"/>
        <v/>
      </c>
      <c r="Q70" s="59"/>
      <c r="R70" s="14" t="str">
        <f t="shared" si="8"/>
        <v/>
      </c>
      <c r="S70" s="25" t="str">
        <f t="shared" si="9"/>
        <v/>
      </c>
      <c r="T70" s="25"/>
      <c r="U70" s="89"/>
      <c r="V70" s="58"/>
      <c r="W70" s="58"/>
      <c r="X70" s="69" t="str">
        <f t="shared" si="10"/>
        <v/>
      </c>
      <c r="Y70" s="76"/>
      <c r="Z70" s="76"/>
      <c r="AA70" s="76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0"/>
      <c r="AM70" s="60"/>
      <c r="AN70" s="60"/>
      <c r="AO70" s="60"/>
      <c r="AP70" s="60"/>
      <c r="AQ70" s="60"/>
      <c r="AR70" s="60"/>
      <c r="AS70" s="60"/>
      <c r="AT70" s="25"/>
      <c r="AU70" s="38"/>
      <c r="AV70" s="59"/>
      <c r="AW70" s="59"/>
      <c r="AX70" s="17"/>
      <c r="AY70" s="17"/>
    </row>
    <row r="71" spans="1:51" ht="15.5">
      <c r="A71" s="85" t="str">
        <f t="shared" si="0"/>
        <v/>
      </c>
      <c r="B71" s="84"/>
      <c r="C71" s="88"/>
      <c r="D71" s="61" t="str">
        <f>IFERROR(IF(OR(B71="",AND(B71&lt;&gt;"",C71="")),"",(VLOOKUP(B71,'APP BACKGROUND'!A:C,2,0))),"")</f>
        <v/>
      </c>
      <c r="E71" s="62" t="str">
        <f>IF(D71="","",(VLOOKUP(B71,'APP BACKGROUND'!A:D,4,0)))</f>
        <v/>
      </c>
      <c r="F71" s="58" t="str">
        <f>IF(D71="","",(VLOOKUP(Application!B71,'APP BACKGROUND'!A:G,7,0)))</f>
        <v/>
      </c>
      <c r="G71" s="57"/>
      <c r="H71" s="63"/>
      <c r="I71" s="66" t="str">
        <f>IF(B:B="","",(VLOOKUP(Application!B71,'APP BACKGROUND'!A:C,3,0)))</f>
        <v/>
      </c>
      <c r="J71" s="64" t="str">
        <f t="shared" si="1"/>
        <v/>
      </c>
      <c r="K71" s="65" t="str">
        <f t="shared" si="2"/>
        <v/>
      </c>
      <c r="L71" s="65" t="str">
        <f t="shared" si="5"/>
        <v/>
      </c>
      <c r="M71" s="65" t="str">
        <f t="shared" si="3"/>
        <v/>
      </c>
      <c r="N71" s="65" t="str">
        <f t="shared" si="4"/>
        <v/>
      </c>
      <c r="O71" s="65" t="str">
        <f t="shared" si="6"/>
        <v/>
      </c>
      <c r="P71" s="65" t="str">
        <f t="shared" si="7"/>
        <v/>
      </c>
      <c r="Q71" s="59"/>
      <c r="R71" s="14" t="str">
        <f t="shared" si="8"/>
        <v/>
      </c>
      <c r="S71" s="25" t="str">
        <f t="shared" si="9"/>
        <v/>
      </c>
      <c r="T71" s="25"/>
      <c r="U71" s="89"/>
      <c r="V71" s="58"/>
      <c r="W71" s="58"/>
      <c r="X71" s="69" t="str">
        <f t="shared" si="10"/>
        <v/>
      </c>
      <c r="Y71" s="76"/>
      <c r="Z71" s="76"/>
      <c r="AA71" s="76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0"/>
      <c r="AM71" s="60"/>
      <c r="AN71" s="60"/>
      <c r="AO71" s="60"/>
      <c r="AP71" s="60"/>
      <c r="AQ71" s="60"/>
      <c r="AR71" s="60"/>
      <c r="AS71" s="60"/>
      <c r="AT71" s="25"/>
      <c r="AU71" s="38"/>
      <c r="AV71" s="59"/>
      <c r="AW71" s="59"/>
      <c r="AX71" s="17"/>
      <c r="AY71" s="17"/>
    </row>
    <row r="72" spans="1:51" ht="15.5">
      <c r="A72" s="85" t="str">
        <f t="shared" si="0"/>
        <v/>
      </c>
      <c r="B72" s="84"/>
      <c r="C72" s="88"/>
      <c r="D72" s="61" t="str">
        <f>IFERROR(IF(OR(B72="",AND(B72&lt;&gt;"",C72="")),"",(VLOOKUP(B72,'APP BACKGROUND'!A:C,2,0))),"")</f>
        <v/>
      </c>
      <c r="E72" s="62" t="str">
        <f>IF(D72="","",(VLOOKUP(B72,'APP BACKGROUND'!A:D,4,0)))</f>
        <v/>
      </c>
      <c r="F72" s="58" t="str">
        <f>IF(D72="","",(VLOOKUP(Application!B72,'APP BACKGROUND'!A:G,7,0)))</f>
        <v/>
      </c>
      <c r="G72" s="57"/>
      <c r="H72" s="63"/>
      <c r="I72" s="66" t="str">
        <f>IF(B:B="","",(VLOOKUP(Application!B72,'APP BACKGROUND'!A:C,3,0)))</f>
        <v/>
      </c>
      <c r="J72" s="64" t="str">
        <f t="shared" si="1"/>
        <v/>
      </c>
      <c r="K72" s="65" t="str">
        <f t="shared" si="2"/>
        <v/>
      </c>
      <c r="L72" s="65" t="str">
        <f t="shared" si="5"/>
        <v/>
      </c>
      <c r="M72" s="65" t="str">
        <f t="shared" si="3"/>
        <v/>
      </c>
      <c r="N72" s="65" t="str">
        <f t="shared" si="4"/>
        <v/>
      </c>
      <c r="O72" s="65" t="str">
        <f t="shared" si="6"/>
        <v/>
      </c>
      <c r="P72" s="65" t="str">
        <f t="shared" si="7"/>
        <v/>
      </c>
      <c r="Q72" s="59"/>
      <c r="R72" s="14" t="str">
        <f t="shared" si="8"/>
        <v/>
      </c>
      <c r="S72" s="25" t="str">
        <f t="shared" si="9"/>
        <v/>
      </c>
      <c r="T72" s="25"/>
      <c r="U72" s="89"/>
      <c r="V72" s="58"/>
      <c r="W72" s="58"/>
      <c r="X72" s="69" t="str">
        <f t="shared" si="10"/>
        <v/>
      </c>
      <c r="Y72" s="76"/>
      <c r="Z72" s="76"/>
      <c r="AA72" s="76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0"/>
      <c r="AM72" s="60"/>
      <c r="AN72" s="60"/>
      <c r="AO72" s="60"/>
      <c r="AP72" s="60"/>
      <c r="AQ72" s="60"/>
      <c r="AR72" s="60"/>
      <c r="AS72" s="60"/>
      <c r="AT72" s="25"/>
      <c r="AU72" s="38"/>
      <c r="AV72" s="59"/>
      <c r="AW72" s="59"/>
      <c r="AX72" s="17"/>
      <c r="AY72" s="17"/>
    </row>
    <row r="73" spans="1:51" ht="15.5">
      <c r="A73" s="85" t="str">
        <f t="shared" si="0"/>
        <v/>
      </c>
      <c r="B73" s="84"/>
      <c r="C73" s="88"/>
      <c r="D73" s="61" t="str">
        <f>IFERROR(IF(OR(B73="",AND(B73&lt;&gt;"",C73="")),"",(VLOOKUP(B73,'APP BACKGROUND'!A:C,2,0))),"")</f>
        <v/>
      </c>
      <c r="E73" s="62" t="str">
        <f>IF(D73="","",(VLOOKUP(B73,'APP BACKGROUND'!A:D,4,0)))</f>
        <v/>
      </c>
      <c r="F73" s="58" t="str">
        <f>IF(D73="","",(VLOOKUP(Application!B73,'APP BACKGROUND'!A:G,7,0)))</f>
        <v/>
      </c>
      <c r="G73" s="57"/>
      <c r="H73" s="63"/>
      <c r="I73" s="66" t="str">
        <f>IF(B:B="","",(VLOOKUP(Application!B73,'APP BACKGROUND'!A:C,3,0)))</f>
        <v/>
      </c>
      <c r="J73" s="64" t="str">
        <f t="shared" si="1"/>
        <v/>
      </c>
      <c r="K73" s="65" t="str">
        <f t="shared" si="2"/>
        <v/>
      </c>
      <c r="L73" s="65" t="str">
        <f t="shared" si="5"/>
        <v/>
      </c>
      <c r="M73" s="65" t="str">
        <f t="shared" si="3"/>
        <v/>
      </c>
      <c r="N73" s="65" t="str">
        <f t="shared" si="4"/>
        <v/>
      </c>
      <c r="O73" s="65" t="str">
        <f t="shared" si="6"/>
        <v/>
      </c>
      <c r="P73" s="65" t="str">
        <f t="shared" si="7"/>
        <v/>
      </c>
      <c r="Q73" s="59"/>
      <c r="R73" s="14" t="str">
        <f t="shared" si="8"/>
        <v/>
      </c>
      <c r="S73" s="25" t="str">
        <f t="shared" si="9"/>
        <v/>
      </c>
      <c r="T73" s="25"/>
      <c r="U73" s="89"/>
      <c r="V73" s="58"/>
      <c r="W73" s="58"/>
      <c r="X73" s="69" t="str">
        <f t="shared" si="10"/>
        <v/>
      </c>
      <c r="Y73" s="76"/>
      <c r="Z73" s="76"/>
      <c r="AA73" s="76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0"/>
      <c r="AM73" s="60"/>
      <c r="AN73" s="60"/>
      <c r="AO73" s="60"/>
      <c r="AP73" s="60"/>
      <c r="AQ73" s="60"/>
      <c r="AR73" s="60"/>
      <c r="AS73" s="60"/>
      <c r="AT73" s="25"/>
      <c r="AU73" s="38"/>
      <c r="AV73" s="59"/>
      <c r="AW73" s="59"/>
      <c r="AX73" s="17"/>
      <c r="AY73" s="17"/>
    </row>
    <row r="74" spans="1:51" ht="15.5">
      <c r="A74" s="85" t="str">
        <f t="shared" si="0"/>
        <v/>
      </c>
      <c r="B74" s="84"/>
      <c r="C74" s="88"/>
      <c r="D74" s="61" t="str">
        <f>IFERROR(IF(OR(B74="",AND(B74&lt;&gt;"",C74="")),"",(VLOOKUP(B74,'APP BACKGROUND'!A:C,2,0))),"")</f>
        <v/>
      </c>
      <c r="E74" s="62" t="str">
        <f>IF(D74="","",(VLOOKUP(B74,'APP BACKGROUND'!A:D,4,0)))</f>
        <v/>
      </c>
      <c r="F74" s="58" t="str">
        <f>IF(D74="","",(VLOOKUP(Application!B74,'APP BACKGROUND'!A:G,7,0)))</f>
        <v/>
      </c>
      <c r="G74" s="57"/>
      <c r="H74" s="63"/>
      <c r="I74" s="66" t="str">
        <f>IF(B:B="","",(VLOOKUP(Application!B74,'APP BACKGROUND'!A:C,3,0)))</f>
        <v/>
      </c>
      <c r="J74" s="64" t="str">
        <f t="shared" si="1"/>
        <v/>
      </c>
      <c r="K74" s="65" t="str">
        <f t="shared" si="2"/>
        <v/>
      </c>
      <c r="L74" s="65" t="str">
        <f t="shared" si="5"/>
        <v/>
      </c>
      <c r="M74" s="65" t="str">
        <f t="shared" si="3"/>
        <v/>
      </c>
      <c r="N74" s="65" t="str">
        <f t="shared" si="4"/>
        <v/>
      </c>
      <c r="O74" s="65" t="str">
        <f t="shared" si="6"/>
        <v/>
      </c>
      <c r="P74" s="65" t="str">
        <f t="shared" si="7"/>
        <v/>
      </c>
      <c r="Q74" s="59"/>
      <c r="R74" s="14" t="str">
        <f t="shared" si="8"/>
        <v/>
      </c>
      <c r="S74" s="25" t="str">
        <f t="shared" si="9"/>
        <v/>
      </c>
      <c r="T74" s="25"/>
      <c r="U74" s="89"/>
      <c r="V74" s="58"/>
      <c r="W74" s="58"/>
      <c r="X74" s="69" t="str">
        <f t="shared" si="10"/>
        <v/>
      </c>
      <c r="Y74" s="76"/>
      <c r="Z74" s="76"/>
      <c r="AA74" s="76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0"/>
      <c r="AM74" s="60"/>
      <c r="AN74" s="60"/>
      <c r="AO74" s="60"/>
      <c r="AP74" s="60"/>
      <c r="AQ74" s="60"/>
      <c r="AR74" s="60"/>
      <c r="AS74" s="60"/>
      <c r="AT74" s="25"/>
      <c r="AU74" s="38"/>
      <c r="AV74" s="59"/>
      <c r="AW74" s="59"/>
      <c r="AX74" s="17"/>
      <c r="AY74" s="17"/>
    </row>
    <row r="75" spans="1:51" ht="15.5">
      <c r="A75" s="85" t="str">
        <f t="shared" si="0"/>
        <v/>
      </c>
      <c r="B75" s="84"/>
      <c r="C75" s="88"/>
      <c r="D75" s="61" t="str">
        <f>IFERROR(IF(OR(B75="",AND(B75&lt;&gt;"",C75="")),"",(VLOOKUP(B75,'APP BACKGROUND'!A:C,2,0))),"")</f>
        <v/>
      </c>
      <c r="E75" s="62" t="str">
        <f>IF(D75="","",(VLOOKUP(B75,'APP BACKGROUND'!A:D,4,0)))</f>
        <v/>
      </c>
      <c r="F75" s="58" t="str">
        <f>IF(D75="","",(VLOOKUP(Application!B75,'APP BACKGROUND'!A:G,7,0)))</f>
        <v/>
      </c>
      <c r="G75" s="57"/>
      <c r="H75" s="63"/>
      <c r="I75" s="66" t="str">
        <f>IF(B:B="","",(VLOOKUP(Application!B75,'APP BACKGROUND'!A:C,3,0)))</f>
        <v/>
      </c>
      <c r="J75" s="64" t="str">
        <f t="shared" si="1"/>
        <v/>
      </c>
      <c r="K75" s="65" t="str">
        <f t="shared" si="2"/>
        <v/>
      </c>
      <c r="L75" s="65" t="str">
        <f t="shared" si="5"/>
        <v/>
      </c>
      <c r="M75" s="65" t="str">
        <f t="shared" si="3"/>
        <v/>
      </c>
      <c r="N75" s="65" t="str">
        <f t="shared" si="4"/>
        <v/>
      </c>
      <c r="O75" s="65" t="str">
        <f t="shared" si="6"/>
        <v/>
      </c>
      <c r="P75" s="65" t="str">
        <f t="shared" si="7"/>
        <v/>
      </c>
      <c r="Q75" s="59"/>
      <c r="R75" s="14" t="str">
        <f t="shared" si="8"/>
        <v/>
      </c>
      <c r="S75" s="25" t="str">
        <f t="shared" si="9"/>
        <v/>
      </c>
      <c r="T75" s="25"/>
      <c r="U75" s="89"/>
      <c r="V75" s="58"/>
      <c r="W75" s="58"/>
      <c r="X75" s="69" t="str">
        <f t="shared" si="10"/>
        <v/>
      </c>
      <c r="Y75" s="76"/>
      <c r="Z75" s="76"/>
      <c r="AA75" s="76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0"/>
      <c r="AM75" s="60"/>
      <c r="AN75" s="60"/>
      <c r="AO75" s="60"/>
      <c r="AP75" s="60"/>
      <c r="AQ75" s="60"/>
      <c r="AR75" s="60"/>
      <c r="AS75" s="60"/>
      <c r="AT75" s="25"/>
      <c r="AU75" s="38"/>
      <c r="AV75" s="59"/>
      <c r="AW75" s="59"/>
      <c r="AX75" s="17"/>
      <c r="AY75" s="17"/>
    </row>
    <row r="76" spans="1:51" ht="15.5">
      <c r="A76" s="85" t="str">
        <f t="shared" si="0"/>
        <v/>
      </c>
      <c r="B76" s="84"/>
      <c r="C76" s="88"/>
      <c r="D76" s="61" t="str">
        <f>IFERROR(IF(OR(B76="",AND(B76&lt;&gt;"",C76="")),"",(VLOOKUP(B76,'APP BACKGROUND'!A:C,2,0))),"")</f>
        <v/>
      </c>
      <c r="E76" s="62" t="str">
        <f>IF(D76="","",(VLOOKUP(B76,'APP BACKGROUND'!A:D,4,0)))</f>
        <v/>
      </c>
      <c r="F76" s="58" t="str">
        <f>IF(D76="","",(VLOOKUP(Application!B76,'APP BACKGROUND'!A:G,7,0)))</f>
        <v/>
      </c>
      <c r="G76" s="57"/>
      <c r="H76" s="63"/>
      <c r="I76" s="66" t="str">
        <f>IF(B:B="","",(VLOOKUP(Application!B76,'APP BACKGROUND'!A:C,3,0)))</f>
        <v/>
      </c>
      <c r="J76" s="64" t="str">
        <f t="shared" si="1"/>
        <v/>
      </c>
      <c r="K76" s="65" t="str">
        <f t="shared" si="2"/>
        <v/>
      </c>
      <c r="L76" s="65" t="str">
        <f t="shared" si="5"/>
        <v/>
      </c>
      <c r="M76" s="65" t="str">
        <f t="shared" si="3"/>
        <v/>
      </c>
      <c r="N76" s="65" t="str">
        <f t="shared" si="4"/>
        <v/>
      </c>
      <c r="O76" s="65" t="str">
        <f t="shared" si="6"/>
        <v/>
      </c>
      <c r="P76" s="65" t="str">
        <f t="shared" si="7"/>
        <v/>
      </c>
      <c r="Q76" s="59"/>
      <c r="R76" s="14" t="str">
        <f t="shared" si="8"/>
        <v/>
      </c>
      <c r="S76" s="25" t="str">
        <f t="shared" si="9"/>
        <v/>
      </c>
      <c r="T76" s="25"/>
      <c r="U76" s="89"/>
      <c r="V76" s="58"/>
      <c r="W76" s="58"/>
      <c r="X76" s="69" t="str">
        <f t="shared" si="10"/>
        <v/>
      </c>
      <c r="Y76" s="76"/>
      <c r="Z76" s="76"/>
      <c r="AA76" s="76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0"/>
      <c r="AM76" s="60"/>
      <c r="AN76" s="60"/>
      <c r="AO76" s="60"/>
      <c r="AP76" s="60"/>
      <c r="AQ76" s="60"/>
      <c r="AR76" s="60"/>
      <c r="AS76" s="60"/>
      <c r="AT76" s="25"/>
      <c r="AU76" s="38"/>
      <c r="AV76" s="59"/>
      <c r="AW76" s="59"/>
      <c r="AX76" s="17"/>
      <c r="AY76" s="17"/>
    </row>
    <row r="77" spans="1:51" ht="15.5">
      <c r="A77" s="85" t="str">
        <f t="shared" si="0"/>
        <v/>
      </c>
      <c r="B77" s="84"/>
      <c r="C77" s="88"/>
      <c r="D77" s="61" t="str">
        <f>IFERROR(IF(OR(B77="",AND(B77&lt;&gt;"",C77="")),"",(VLOOKUP(B77,'APP BACKGROUND'!A:C,2,0))),"")</f>
        <v/>
      </c>
      <c r="E77" s="62" t="str">
        <f>IF(D77="","",(VLOOKUP(B77,'APP BACKGROUND'!A:D,4,0)))</f>
        <v/>
      </c>
      <c r="F77" s="58" t="str">
        <f>IF(D77="","",(VLOOKUP(Application!B77,'APP BACKGROUND'!A:G,7,0)))</f>
        <v/>
      </c>
      <c r="G77" s="57"/>
      <c r="H77" s="63"/>
      <c r="I77" s="66" t="str">
        <f>IF(B:B="","",(VLOOKUP(Application!B77,'APP BACKGROUND'!A:C,3,0)))</f>
        <v/>
      </c>
      <c r="J77" s="64" t="str">
        <f t="shared" si="1"/>
        <v/>
      </c>
      <c r="K77" s="65" t="str">
        <f t="shared" si="2"/>
        <v/>
      </c>
      <c r="L77" s="65" t="str">
        <f t="shared" si="5"/>
        <v/>
      </c>
      <c r="M77" s="65" t="str">
        <f t="shared" si="3"/>
        <v/>
      </c>
      <c r="N77" s="65" t="str">
        <f t="shared" si="4"/>
        <v/>
      </c>
      <c r="O77" s="65" t="str">
        <f t="shared" si="6"/>
        <v/>
      </c>
      <c r="P77" s="65" t="str">
        <f t="shared" si="7"/>
        <v/>
      </c>
      <c r="Q77" s="59"/>
      <c r="R77" s="14" t="str">
        <f t="shared" si="8"/>
        <v/>
      </c>
      <c r="S77" s="25" t="str">
        <f t="shared" si="9"/>
        <v/>
      </c>
      <c r="T77" s="25"/>
      <c r="U77" s="89"/>
      <c r="V77" s="58"/>
      <c r="W77" s="58"/>
      <c r="X77" s="69" t="str">
        <f t="shared" si="10"/>
        <v/>
      </c>
      <c r="Y77" s="76"/>
      <c r="Z77" s="76"/>
      <c r="AA77" s="76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0"/>
      <c r="AM77" s="60"/>
      <c r="AN77" s="60"/>
      <c r="AO77" s="60"/>
      <c r="AP77" s="60"/>
      <c r="AQ77" s="60"/>
      <c r="AR77" s="60"/>
      <c r="AS77" s="60"/>
      <c r="AT77" s="25"/>
      <c r="AU77" s="38"/>
      <c r="AV77" s="59"/>
      <c r="AW77" s="59"/>
      <c r="AX77" s="17"/>
      <c r="AY77" s="17"/>
    </row>
    <row r="78" spans="1:51" ht="15.5">
      <c r="A78" s="85" t="str">
        <f t="shared" si="0"/>
        <v/>
      </c>
      <c r="B78" s="84"/>
      <c r="C78" s="88"/>
      <c r="D78" s="61" t="str">
        <f>IFERROR(IF(OR(B78="",AND(B78&lt;&gt;"",C78="")),"",(VLOOKUP(B78,'APP BACKGROUND'!A:C,2,0))),"")</f>
        <v/>
      </c>
      <c r="E78" s="62" t="str">
        <f>IF(D78="","",(VLOOKUP(B78,'APP BACKGROUND'!A:D,4,0)))</f>
        <v/>
      </c>
      <c r="F78" s="58" t="str">
        <f>IF(D78="","",(VLOOKUP(Application!B78,'APP BACKGROUND'!A:G,7,0)))</f>
        <v/>
      </c>
      <c r="G78" s="57"/>
      <c r="H78" s="63"/>
      <c r="I78" s="66" t="str">
        <f>IF(B:B="","",(VLOOKUP(Application!B78,'APP BACKGROUND'!A:C,3,0)))</f>
        <v/>
      </c>
      <c r="J78" s="64" t="str">
        <f t="shared" si="1"/>
        <v/>
      </c>
      <c r="K78" s="65" t="str">
        <f t="shared" si="2"/>
        <v/>
      </c>
      <c r="L78" s="65" t="str">
        <f t="shared" si="5"/>
        <v/>
      </c>
      <c r="M78" s="65" t="str">
        <f t="shared" si="3"/>
        <v/>
      </c>
      <c r="N78" s="65" t="str">
        <f t="shared" si="4"/>
        <v/>
      </c>
      <c r="O78" s="65" t="str">
        <f t="shared" si="6"/>
        <v/>
      </c>
      <c r="P78" s="65" t="str">
        <f t="shared" si="7"/>
        <v/>
      </c>
      <c r="Q78" s="59"/>
      <c r="R78" s="14" t="str">
        <f t="shared" si="8"/>
        <v/>
      </c>
      <c r="S78" s="25" t="str">
        <f t="shared" si="9"/>
        <v/>
      </c>
      <c r="T78" s="25"/>
      <c r="U78" s="89"/>
      <c r="V78" s="58"/>
      <c r="W78" s="58"/>
      <c r="X78" s="69" t="str">
        <f t="shared" si="10"/>
        <v/>
      </c>
      <c r="Y78" s="76"/>
      <c r="Z78" s="76"/>
      <c r="AA78" s="76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0"/>
      <c r="AM78" s="60"/>
      <c r="AN78" s="60"/>
      <c r="AO78" s="60"/>
      <c r="AP78" s="60"/>
      <c r="AQ78" s="60"/>
      <c r="AR78" s="60"/>
      <c r="AS78" s="60"/>
      <c r="AT78" s="25"/>
      <c r="AU78" s="38"/>
      <c r="AV78" s="59"/>
      <c r="AW78" s="59"/>
      <c r="AX78" s="17"/>
      <c r="AY78" s="17"/>
    </row>
    <row r="79" spans="1:51" ht="15.5">
      <c r="A79" s="85" t="str">
        <f t="shared" si="0"/>
        <v/>
      </c>
      <c r="B79" s="84"/>
      <c r="C79" s="88"/>
      <c r="D79" s="61" t="str">
        <f>IFERROR(IF(OR(B79="",AND(B79&lt;&gt;"",C79="")),"",(VLOOKUP(B79,'APP BACKGROUND'!A:C,2,0))),"")</f>
        <v/>
      </c>
      <c r="E79" s="62" t="str">
        <f>IF(D79="","",(VLOOKUP(B79,'APP BACKGROUND'!A:D,4,0)))</f>
        <v/>
      </c>
      <c r="F79" s="58" t="str">
        <f>IF(D79="","",(VLOOKUP(Application!B79,'APP BACKGROUND'!A:G,7,0)))</f>
        <v/>
      </c>
      <c r="G79" s="57"/>
      <c r="H79" s="63"/>
      <c r="I79" s="66" t="str">
        <f>IF(B:B="","",(VLOOKUP(Application!B79,'APP BACKGROUND'!A:C,3,0)))</f>
        <v/>
      </c>
      <c r="J79" s="64" t="str">
        <f t="shared" si="1"/>
        <v/>
      </c>
      <c r="K79" s="65" t="str">
        <f t="shared" si="2"/>
        <v/>
      </c>
      <c r="L79" s="65" t="str">
        <f t="shared" si="5"/>
        <v/>
      </c>
      <c r="M79" s="65" t="str">
        <f t="shared" si="3"/>
        <v/>
      </c>
      <c r="N79" s="65" t="str">
        <f t="shared" si="4"/>
        <v/>
      </c>
      <c r="O79" s="65" t="str">
        <f t="shared" si="6"/>
        <v/>
      </c>
      <c r="P79" s="65" t="str">
        <f t="shared" si="7"/>
        <v/>
      </c>
      <c r="Q79" s="59"/>
      <c r="R79" s="14" t="str">
        <f t="shared" si="8"/>
        <v/>
      </c>
      <c r="S79" s="25" t="str">
        <f t="shared" si="9"/>
        <v/>
      </c>
      <c r="T79" s="25"/>
      <c r="U79" s="89"/>
      <c r="V79" s="58"/>
      <c r="W79" s="58"/>
      <c r="X79" s="69" t="str">
        <f t="shared" si="10"/>
        <v/>
      </c>
      <c r="Y79" s="76"/>
      <c r="Z79" s="76"/>
      <c r="AA79" s="76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0"/>
      <c r="AM79" s="60"/>
      <c r="AN79" s="60"/>
      <c r="AO79" s="60"/>
      <c r="AP79" s="60"/>
      <c r="AQ79" s="60"/>
      <c r="AR79" s="60"/>
      <c r="AS79" s="60"/>
      <c r="AT79" s="25"/>
      <c r="AU79" s="38"/>
      <c r="AV79" s="59"/>
      <c r="AW79" s="59"/>
      <c r="AX79" s="17"/>
      <c r="AY79" s="17"/>
    </row>
    <row r="80" spans="1:51" ht="15.5">
      <c r="A80" s="85" t="str">
        <f t="shared" si="0"/>
        <v/>
      </c>
      <c r="B80" s="84"/>
      <c r="C80" s="88"/>
      <c r="D80" s="61" t="str">
        <f>IFERROR(IF(OR(B80="",AND(B80&lt;&gt;"",C80="")),"",(VLOOKUP(B80,'APP BACKGROUND'!A:C,2,0))),"")</f>
        <v/>
      </c>
      <c r="E80" s="62" t="str">
        <f>IF(D80="","",(VLOOKUP(B80,'APP BACKGROUND'!A:D,4,0)))</f>
        <v/>
      </c>
      <c r="F80" s="58" t="str">
        <f>IF(D80="","",(VLOOKUP(Application!B80,'APP BACKGROUND'!A:G,7,0)))</f>
        <v/>
      </c>
      <c r="G80" s="57"/>
      <c r="H80" s="63"/>
      <c r="I80" s="66" t="str">
        <f>IF(B:B="","",(VLOOKUP(Application!B80,'APP BACKGROUND'!A:C,3,0)))</f>
        <v/>
      </c>
      <c r="J80" s="64" t="str">
        <f t="shared" ref="J80:J143" si="11">IF(B:B="","",Q80/F80)</f>
        <v/>
      </c>
      <c r="K80" s="65" t="str">
        <f t="shared" ref="K80:K143" si="12">IF(B:B="","",IF(AND(J80&gt;0),1,""))</f>
        <v/>
      </c>
      <c r="L80" s="65" t="str">
        <f t="shared" si="5"/>
        <v/>
      </c>
      <c r="M80" s="65" t="str">
        <f t="shared" ref="M80:M143" si="13">IF(B:B="","",IF(OR(H80="",I80="Spirits",B80="",D80="",E80="",F80=""),"",IF(AND(J80=""),"",IF(AND(H80="Hot Buy",(J80*100)&lt;=20),1,IF((J80*100)&gt;=10,"",1)))))</f>
        <v/>
      </c>
      <c r="N80" s="65" t="str">
        <f t="shared" ref="N80:N143" si="14">IF(B:B="","",IF(OR(H80="",I80="",B80="",D80="",E80="",F80=""),1,IF(AND(Q80=""),1,"")))</f>
        <v/>
      </c>
      <c r="O80" s="65" t="str">
        <f t="shared" si="6"/>
        <v/>
      </c>
      <c r="P80" s="65" t="str">
        <f t="shared" si="7"/>
        <v/>
      </c>
      <c r="Q80" s="59"/>
      <c r="R80" s="14" t="str">
        <f t="shared" si="8"/>
        <v/>
      </c>
      <c r="S80" s="25" t="str">
        <f t="shared" si="9"/>
        <v/>
      </c>
      <c r="T80" s="25"/>
      <c r="U80" s="89"/>
      <c r="V80" s="58"/>
      <c r="W80" s="58"/>
      <c r="X80" s="69" t="str">
        <f t="shared" si="10"/>
        <v/>
      </c>
      <c r="Y80" s="76"/>
      <c r="Z80" s="76"/>
      <c r="AA80" s="76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0"/>
      <c r="AM80" s="60"/>
      <c r="AN80" s="60"/>
      <c r="AO80" s="60"/>
      <c r="AP80" s="60"/>
      <c r="AQ80" s="60"/>
      <c r="AR80" s="60"/>
      <c r="AS80" s="60"/>
      <c r="AT80" s="25"/>
      <c r="AU80" s="38"/>
      <c r="AV80" s="59"/>
      <c r="AW80" s="59"/>
      <c r="AX80" s="17"/>
      <c r="AY80" s="17"/>
    </row>
    <row r="81" spans="1:51" ht="15.5">
      <c r="A81" s="85" t="str">
        <f t="shared" ref="A81:A144" si="15">IF(C81="",IF(B81&lt;&gt;"","SELECT INVOICE",""),"")</f>
        <v/>
      </c>
      <c r="B81" s="84"/>
      <c r="C81" s="88"/>
      <c r="D81" s="61" t="str">
        <f>IFERROR(IF(OR(B81="",AND(B81&lt;&gt;"",C81="")),"",(VLOOKUP(B81,'APP BACKGROUND'!A:C,2,0))),"")</f>
        <v/>
      </c>
      <c r="E81" s="62" t="str">
        <f>IF(D81="","",(VLOOKUP(B81,'APP BACKGROUND'!A:D,4,0)))</f>
        <v/>
      </c>
      <c r="F81" s="58" t="str">
        <f>IF(D81="","",(VLOOKUP(Application!B81,'APP BACKGROUND'!A:G,7,0)))</f>
        <v/>
      </c>
      <c r="G81" s="57"/>
      <c r="H81" s="63"/>
      <c r="I81" s="66" t="str">
        <f>IF(B:B="","",(VLOOKUP(Application!B81,'APP BACKGROUND'!A:C,3,0)))</f>
        <v/>
      </c>
      <c r="J81" s="64" t="str">
        <f t="shared" si="11"/>
        <v/>
      </c>
      <c r="K81" s="65" t="str">
        <f t="shared" si="12"/>
        <v/>
      </c>
      <c r="L81" s="65" t="str">
        <f t="shared" ref="L81:L144" si="16">IF(OR(I81="Wine",I81="Refreshment Beverage",I81="Beer",E81="",F81=""),"",IF(AND(J81=""),"",IF((J81*100)&gt;=5,"",1)))</f>
        <v/>
      </c>
      <c r="M81" s="65" t="str">
        <f t="shared" si="13"/>
        <v/>
      </c>
      <c r="N81" s="65" t="str">
        <f t="shared" si="14"/>
        <v/>
      </c>
      <c r="O81" s="65" t="str">
        <f t="shared" ref="O81:O144" si="17">IF(OR(H81="",B81="",D81="",E81="",F81=""),"",IF(AND(J81=""),"",IF((J81*100)&lt;=20,"",1)))</f>
        <v/>
      </c>
      <c r="P81" s="65" t="str">
        <f t="shared" ref="P81:P144" si="18">IF(OR(D81="",E81="",F81=""),"",IF(AND(K81=""),"",IF(AND(H81="LTO"),"",IF((J81*100)&gt;=15,"",1))))</f>
        <v/>
      </c>
      <c r="Q81" s="59"/>
      <c r="R81" s="14" t="str">
        <f t="shared" ref="R81:R144" si="19">IF(H81="","",(F81-Q81))</f>
        <v/>
      </c>
      <c r="S81" s="25" t="str">
        <f t="shared" ref="S81:S144" si="20">IF(H81="","",IF(OR(L81=1,M81=1,N81=1,Q81="",P81=1),"No","Yes"))</f>
        <v/>
      </c>
      <c r="T81" s="25"/>
      <c r="U81" s="89"/>
      <c r="V81" s="58"/>
      <c r="W81" s="58"/>
      <c r="X81" s="69" t="str">
        <f t="shared" ref="X81:X144" si="21">IF(B:B="","",IF(V81="Max_Miles",ROUNDUP(SUM(F81/1.5),0),IF(AND(OR(V81="At_Shelf",V81="BONUS BUNDLES A&amp;B"),F81&lt;10),2,IF(AND(OR(V81="At_Shelf",V81="BONUS BUNDLES A&amp;B"),F81&lt;15),3,IF(AND(OR(V81="At_Shelf",V81="BONUS BUNDLES A&amp;B"),F81&lt;20),4,IF(AND(OR(V81="At_Shelf",V81="BONUS BUNDLES A&amp;B"),F81&lt;30),6,IF(AND(OR(V81="At_Shelf",V81="BONUS BUNDLES A&amp;B"),F81&lt;40),8,IF(AND(OR(V81="At_Shelf",V81="BONUS BUNDLES A&amp;B"),F81&lt;50),10,IF(AND(OR(V81="At_Shelf",V81="BONUS BUNDLES A&amp;B"),F81&gt;49.99),12,IF(V81="TAKEOFF_TO_TASTES_CONTEST",15,""))))))))))</f>
        <v/>
      </c>
      <c r="Y81" s="76"/>
      <c r="Z81" s="76"/>
      <c r="AA81" s="76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0"/>
      <c r="AM81" s="60"/>
      <c r="AN81" s="60"/>
      <c r="AO81" s="60"/>
      <c r="AP81" s="60"/>
      <c r="AQ81" s="60"/>
      <c r="AR81" s="60"/>
      <c r="AS81" s="60"/>
      <c r="AT81" s="25"/>
      <c r="AU81" s="38"/>
      <c r="AV81" s="59"/>
      <c r="AW81" s="59"/>
      <c r="AX81" s="17"/>
      <c r="AY81" s="17"/>
    </row>
    <row r="82" spans="1:51" ht="15.5">
      <c r="A82" s="85" t="str">
        <f t="shared" si="15"/>
        <v/>
      </c>
      <c r="B82" s="84"/>
      <c r="C82" s="88"/>
      <c r="D82" s="61" t="str">
        <f>IFERROR(IF(OR(B82="",AND(B82&lt;&gt;"",C82="")),"",(VLOOKUP(B82,'APP BACKGROUND'!A:C,2,0))),"")</f>
        <v/>
      </c>
      <c r="E82" s="62" t="str">
        <f>IF(D82="","",(VLOOKUP(B82,'APP BACKGROUND'!A:D,4,0)))</f>
        <v/>
      </c>
      <c r="F82" s="58" t="str">
        <f>IF(D82="","",(VLOOKUP(Application!B82,'APP BACKGROUND'!A:G,7,0)))</f>
        <v/>
      </c>
      <c r="G82" s="57"/>
      <c r="H82" s="63"/>
      <c r="I82" s="66" t="str">
        <f>IF(B:B="","",(VLOOKUP(Application!B82,'APP BACKGROUND'!A:C,3,0)))</f>
        <v/>
      </c>
      <c r="J82" s="64" t="str">
        <f t="shared" si="11"/>
        <v/>
      </c>
      <c r="K82" s="65" t="str">
        <f t="shared" si="12"/>
        <v/>
      </c>
      <c r="L82" s="65" t="str">
        <f t="shared" si="16"/>
        <v/>
      </c>
      <c r="M82" s="65" t="str">
        <f t="shared" si="13"/>
        <v/>
      </c>
      <c r="N82" s="65" t="str">
        <f t="shared" si="14"/>
        <v/>
      </c>
      <c r="O82" s="65" t="str">
        <f t="shared" si="17"/>
        <v/>
      </c>
      <c r="P82" s="65" t="str">
        <f t="shared" si="18"/>
        <v/>
      </c>
      <c r="Q82" s="59"/>
      <c r="R82" s="14" t="str">
        <f t="shared" si="19"/>
        <v/>
      </c>
      <c r="S82" s="25" t="str">
        <f t="shared" si="20"/>
        <v/>
      </c>
      <c r="T82" s="25"/>
      <c r="U82" s="89"/>
      <c r="V82" s="58"/>
      <c r="W82" s="58"/>
      <c r="X82" s="69" t="str">
        <f t="shared" si="21"/>
        <v/>
      </c>
      <c r="Y82" s="76"/>
      <c r="Z82" s="76"/>
      <c r="AA82" s="76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0"/>
      <c r="AM82" s="60"/>
      <c r="AN82" s="60"/>
      <c r="AO82" s="60"/>
      <c r="AP82" s="60"/>
      <c r="AQ82" s="60"/>
      <c r="AR82" s="60"/>
      <c r="AS82" s="60"/>
      <c r="AT82" s="25"/>
      <c r="AU82" s="38"/>
      <c r="AV82" s="59"/>
      <c r="AW82" s="59"/>
      <c r="AX82" s="17"/>
      <c r="AY82" s="17"/>
    </row>
    <row r="83" spans="1:51" ht="15.5">
      <c r="A83" s="85" t="str">
        <f t="shared" si="15"/>
        <v/>
      </c>
      <c r="B83" s="84"/>
      <c r="C83" s="88"/>
      <c r="D83" s="61" t="str">
        <f>IFERROR(IF(OR(B83="",AND(B83&lt;&gt;"",C83="")),"",(VLOOKUP(B83,'APP BACKGROUND'!A:C,2,0))),"")</f>
        <v/>
      </c>
      <c r="E83" s="62" t="str">
        <f>IF(D83="","",(VLOOKUP(B83,'APP BACKGROUND'!A:D,4,0)))</f>
        <v/>
      </c>
      <c r="F83" s="58" t="str">
        <f>IF(D83="","",(VLOOKUP(Application!B83,'APP BACKGROUND'!A:G,7,0)))</f>
        <v/>
      </c>
      <c r="G83" s="57"/>
      <c r="H83" s="63"/>
      <c r="I83" s="66" t="str">
        <f>IF(B:B="","",(VLOOKUP(Application!B83,'APP BACKGROUND'!A:C,3,0)))</f>
        <v/>
      </c>
      <c r="J83" s="64" t="str">
        <f t="shared" si="11"/>
        <v/>
      </c>
      <c r="K83" s="65" t="str">
        <f t="shared" si="12"/>
        <v/>
      </c>
      <c r="L83" s="65" t="str">
        <f t="shared" si="16"/>
        <v/>
      </c>
      <c r="M83" s="65" t="str">
        <f t="shared" si="13"/>
        <v/>
      </c>
      <c r="N83" s="65" t="str">
        <f t="shared" si="14"/>
        <v/>
      </c>
      <c r="O83" s="65" t="str">
        <f t="shared" si="17"/>
        <v/>
      </c>
      <c r="P83" s="65" t="str">
        <f t="shared" si="18"/>
        <v/>
      </c>
      <c r="Q83" s="59"/>
      <c r="R83" s="14" t="str">
        <f t="shared" si="19"/>
        <v/>
      </c>
      <c r="S83" s="25" t="str">
        <f t="shared" si="20"/>
        <v/>
      </c>
      <c r="T83" s="25"/>
      <c r="U83" s="89"/>
      <c r="V83" s="58"/>
      <c r="W83" s="58"/>
      <c r="X83" s="69" t="str">
        <f t="shared" si="21"/>
        <v/>
      </c>
      <c r="Y83" s="76"/>
      <c r="Z83" s="76"/>
      <c r="AA83" s="76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0"/>
      <c r="AM83" s="60"/>
      <c r="AN83" s="60"/>
      <c r="AO83" s="60"/>
      <c r="AP83" s="60"/>
      <c r="AQ83" s="60"/>
      <c r="AR83" s="60"/>
      <c r="AS83" s="60"/>
      <c r="AT83" s="25"/>
      <c r="AU83" s="38"/>
      <c r="AV83" s="59"/>
      <c r="AW83" s="59"/>
      <c r="AX83" s="17"/>
      <c r="AY83" s="17"/>
    </row>
    <row r="84" spans="1:51" ht="15.5">
      <c r="A84" s="85" t="str">
        <f t="shared" si="15"/>
        <v/>
      </c>
      <c r="B84" s="84"/>
      <c r="C84" s="88"/>
      <c r="D84" s="61" t="str">
        <f>IFERROR(IF(OR(B84="",AND(B84&lt;&gt;"",C84="")),"",(VLOOKUP(B84,'APP BACKGROUND'!A:C,2,0))),"")</f>
        <v/>
      </c>
      <c r="E84" s="62" t="str">
        <f>IF(D84="","",(VLOOKUP(B84,'APP BACKGROUND'!A:D,4,0)))</f>
        <v/>
      </c>
      <c r="F84" s="58" t="str">
        <f>IF(D84="","",(VLOOKUP(Application!B84,'APP BACKGROUND'!A:G,7,0)))</f>
        <v/>
      </c>
      <c r="G84" s="57"/>
      <c r="H84" s="63"/>
      <c r="I84" s="66" t="str">
        <f>IF(B:B="","",(VLOOKUP(Application!B84,'APP BACKGROUND'!A:C,3,0)))</f>
        <v/>
      </c>
      <c r="J84" s="64" t="str">
        <f t="shared" si="11"/>
        <v/>
      </c>
      <c r="K84" s="65" t="str">
        <f t="shared" si="12"/>
        <v/>
      </c>
      <c r="L84" s="65" t="str">
        <f t="shared" si="16"/>
        <v/>
      </c>
      <c r="M84" s="65" t="str">
        <f t="shared" si="13"/>
        <v/>
      </c>
      <c r="N84" s="65" t="str">
        <f t="shared" si="14"/>
        <v/>
      </c>
      <c r="O84" s="65" t="str">
        <f t="shared" si="17"/>
        <v/>
      </c>
      <c r="P84" s="65" t="str">
        <f t="shared" si="18"/>
        <v/>
      </c>
      <c r="Q84" s="59"/>
      <c r="R84" s="14" t="str">
        <f t="shared" si="19"/>
        <v/>
      </c>
      <c r="S84" s="25" t="str">
        <f t="shared" si="20"/>
        <v/>
      </c>
      <c r="T84" s="25"/>
      <c r="U84" s="89"/>
      <c r="V84" s="58"/>
      <c r="W84" s="58"/>
      <c r="X84" s="69" t="str">
        <f t="shared" si="21"/>
        <v/>
      </c>
      <c r="Y84" s="76"/>
      <c r="Z84" s="76"/>
      <c r="AA84" s="76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0"/>
      <c r="AM84" s="60"/>
      <c r="AN84" s="60"/>
      <c r="AO84" s="60"/>
      <c r="AP84" s="60"/>
      <c r="AQ84" s="60"/>
      <c r="AR84" s="60"/>
      <c r="AS84" s="60"/>
      <c r="AT84" s="25"/>
      <c r="AU84" s="38"/>
      <c r="AV84" s="59"/>
      <c r="AW84" s="59"/>
      <c r="AX84" s="17"/>
      <c r="AY84" s="17"/>
    </row>
    <row r="85" spans="1:51" ht="15.5">
      <c r="A85" s="85" t="str">
        <f t="shared" si="15"/>
        <v/>
      </c>
      <c r="B85" s="84"/>
      <c r="C85" s="88"/>
      <c r="D85" s="61" t="str">
        <f>IFERROR(IF(OR(B85="",AND(B85&lt;&gt;"",C85="")),"",(VLOOKUP(B85,'APP BACKGROUND'!A:C,2,0))),"")</f>
        <v/>
      </c>
      <c r="E85" s="62" t="str">
        <f>IF(D85="","",(VLOOKUP(B85,'APP BACKGROUND'!A:D,4,0)))</f>
        <v/>
      </c>
      <c r="F85" s="58" t="str">
        <f>IF(D85="","",(VLOOKUP(Application!B85,'APP BACKGROUND'!A:G,7,0)))</f>
        <v/>
      </c>
      <c r="G85" s="57"/>
      <c r="H85" s="63"/>
      <c r="I85" s="66" t="str">
        <f>IF(B:B="","",(VLOOKUP(Application!B85,'APP BACKGROUND'!A:C,3,0)))</f>
        <v/>
      </c>
      <c r="J85" s="64" t="str">
        <f t="shared" si="11"/>
        <v/>
      </c>
      <c r="K85" s="65" t="str">
        <f t="shared" si="12"/>
        <v/>
      </c>
      <c r="L85" s="65" t="str">
        <f t="shared" si="16"/>
        <v/>
      </c>
      <c r="M85" s="65" t="str">
        <f t="shared" si="13"/>
        <v/>
      </c>
      <c r="N85" s="65" t="str">
        <f t="shared" si="14"/>
        <v/>
      </c>
      <c r="O85" s="65" t="str">
        <f t="shared" si="17"/>
        <v/>
      </c>
      <c r="P85" s="65" t="str">
        <f t="shared" si="18"/>
        <v/>
      </c>
      <c r="Q85" s="59"/>
      <c r="R85" s="14" t="str">
        <f t="shared" si="19"/>
        <v/>
      </c>
      <c r="S85" s="25" t="str">
        <f t="shared" si="20"/>
        <v/>
      </c>
      <c r="T85" s="25"/>
      <c r="U85" s="89"/>
      <c r="V85" s="58"/>
      <c r="W85" s="58"/>
      <c r="X85" s="69" t="str">
        <f t="shared" si="21"/>
        <v/>
      </c>
      <c r="Y85" s="76"/>
      <c r="Z85" s="76"/>
      <c r="AA85" s="76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0"/>
      <c r="AM85" s="60"/>
      <c r="AN85" s="60"/>
      <c r="AO85" s="60"/>
      <c r="AP85" s="60"/>
      <c r="AQ85" s="60"/>
      <c r="AR85" s="60"/>
      <c r="AS85" s="60"/>
      <c r="AT85" s="25"/>
      <c r="AU85" s="38"/>
      <c r="AV85" s="59"/>
      <c r="AW85" s="59"/>
      <c r="AX85" s="17"/>
      <c r="AY85" s="17"/>
    </row>
    <row r="86" spans="1:51" ht="15.5">
      <c r="A86" s="85" t="str">
        <f t="shared" si="15"/>
        <v/>
      </c>
      <c r="B86" s="84"/>
      <c r="C86" s="88"/>
      <c r="D86" s="61" t="str">
        <f>IFERROR(IF(OR(B86="",AND(B86&lt;&gt;"",C86="")),"",(VLOOKUP(B86,'APP BACKGROUND'!A:C,2,0))),"")</f>
        <v/>
      </c>
      <c r="E86" s="62" t="str">
        <f>IF(D86="","",(VLOOKUP(B86,'APP BACKGROUND'!A:D,4,0)))</f>
        <v/>
      </c>
      <c r="F86" s="58" t="str">
        <f>IF(D86="","",(VLOOKUP(Application!B86,'APP BACKGROUND'!A:G,7,0)))</f>
        <v/>
      </c>
      <c r="G86" s="57"/>
      <c r="H86" s="63"/>
      <c r="I86" s="66" t="str">
        <f>IF(B:B="","",(VLOOKUP(Application!B86,'APP BACKGROUND'!A:C,3,0)))</f>
        <v/>
      </c>
      <c r="J86" s="64" t="str">
        <f t="shared" si="11"/>
        <v/>
      </c>
      <c r="K86" s="65" t="str">
        <f t="shared" si="12"/>
        <v/>
      </c>
      <c r="L86" s="65" t="str">
        <f t="shared" si="16"/>
        <v/>
      </c>
      <c r="M86" s="65" t="str">
        <f t="shared" si="13"/>
        <v/>
      </c>
      <c r="N86" s="65" t="str">
        <f t="shared" si="14"/>
        <v/>
      </c>
      <c r="O86" s="65" t="str">
        <f t="shared" si="17"/>
        <v/>
      </c>
      <c r="P86" s="65" t="str">
        <f t="shared" si="18"/>
        <v/>
      </c>
      <c r="Q86" s="59"/>
      <c r="R86" s="14" t="str">
        <f t="shared" si="19"/>
        <v/>
      </c>
      <c r="S86" s="25" t="str">
        <f t="shared" si="20"/>
        <v/>
      </c>
      <c r="T86" s="25"/>
      <c r="U86" s="89"/>
      <c r="V86" s="58"/>
      <c r="W86" s="58"/>
      <c r="X86" s="69" t="str">
        <f t="shared" si="21"/>
        <v/>
      </c>
      <c r="Y86" s="76"/>
      <c r="Z86" s="76"/>
      <c r="AA86" s="76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0"/>
      <c r="AM86" s="60"/>
      <c r="AN86" s="60"/>
      <c r="AO86" s="60"/>
      <c r="AP86" s="60"/>
      <c r="AQ86" s="60"/>
      <c r="AR86" s="60"/>
      <c r="AS86" s="60"/>
      <c r="AT86" s="25"/>
      <c r="AU86" s="38"/>
      <c r="AV86" s="59"/>
      <c r="AW86" s="59"/>
      <c r="AX86" s="17"/>
      <c r="AY86" s="17"/>
    </row>
    <row r="87" spans="1:51" ht="15.5">
      <c r="A87" s="85" t="str">
        <f t="shared" si="15"/>
        <v/>
      </c>
      <c r="B87" s="84"/>
      <c r="C87" s="88"/>
      <c r="D87" s="61" t="str">
        <f>IFERROR(IF(OR(B87="",AND(B87&lt;&gt;"",C87="")),"",(VLOOKUP(B87,'APP BACKGROUND'!A:C,2,0))),"")</f>
        <v/>
      </c>
      <c r="E87" s="62" t="str">
        <f>IF(D87="","",(VLOOKUP(B87,'APP BACKGROUND'!A:D,4,0)))</f>
        <v/>
      </c>
      <c r="F87" s="58" t="str">
        <f>IF(D87="","",(VLOOKUP(Application!B87,'APP BACKGROUND'!A:G,7,0)))</f>
        <v/>
      </c>
      <c r="G87" s="57"/>
      <c r="H87" s="63"/>
      <c r="I87" s="66" t="str">
        <f>IF(B:B="","",(VLOOKUP(Application!B87,'APP BACKGROUND'!A:C,3,0)))</f>
        <v/>
      </c>
      <c r="J87" s="64" t="str">
        <f t="shared" si="11"/>
        <v/>
      </c>
      <c r="K87" s="65" t="str">
        <f t="shared" si="12"/>
        <v/>
      </c>
      <c r="L87" s="65" t="str">
        <f t="shared" si="16"/>
        <v/>
      </c>
      <c r="M87" s="65" t="str">
        <f t="shared" si="13"/>
        <v/>
      </c>
      <c r="N87" s="65" t="str">
        <f t="shared" si="14"/>
        <v/>
      </c>
      <c r="O87" s="65" t="str">
        <f t="shared" si="17"/>
        <v/>
      </c>
      <c r="P87" s="65" t="str">
        <f t="shared" si="18"/>
        <v/>
      </c>
      <c r="Q87" s="59"/>
      <c r="R87" s="14" t="str">
        <f t="shared" si="19"/>
        <v/>
      </c>
      <c r="S87" s="25" t="str">
        <f t="shared" si="20"/>
        <v/>
      </c>
      <c r="T87" s="25"/>
      <c r="U87" s="89"/>
      <c r="V87" s="58"/>
      <c r="W87" s="58"/>
      <c r="X87" s="69" t="str">
        <f t="shared" si="21"/>
        <v/>
      </c>
      <c r="Y87" s="76"/>
      <c r="Z87" s="76"/>
      <c r="AA87" s="76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0"/>
      <c r="AM87" s="60"/>
      <c r="AN87" s="60"/>
      <c r="AO87" s="60"/>
      <c r="AP87" s="60"/>
      <c r="AQ87" s="60"/>
      <c r="AR87" s="60"/>
      <c r="AS87" s="60"/>
      <c r="AT87" s="25"/>
      <c r="AU87" s="38"/>
      <c r="AV87" s="59"/>
      <c r="AW87" s="59"/>
      <c r="AX87" s="17"/>
      <c r="AY87" s="17"/>
    </row>
    <row r="88" spans="1:51" ht="15.5">
      <c r="A88" s="85" t="str">
        <f t="shared" si="15"/>
        <v/>
      </c>
      <c r="B88" s="84"/>
      <c r="C88" s="88"/>
      <c r="D88" s="61" t="str">
        <f>IFERROR(IF(OR(B88="",AND(B88&lt;&gt;"",C88="")),"",(VLOOKUP(B88,'APP BACKGROUND'!A:C,2,0))),"")</f>
        <v/>
      </c>
      <c r="E88" s="62" t="str">
        <f>IF(D88="","",(VLOOKUP(B88,'APP BACKGROUND'!A:D,4,0)))</f>
        <v/>
      </c>
      <c r="F88" s="58" t="str">
        <f>IF(D88="","",(VLOOKUP(Application!B88,'APP BACKGROUND'!A:G,7,0)))</f>
        <v/>
      </c>
      <c r="G88" s="57"/>
      <c r="H88" s="63"/>
      <c r="I88" s="66" t="str">
        <f>IF(B:B="","",(VLOOKUP(Application!B88,'APP BACKGROUND'!A:C,3,0)))</f>
        <v/>
      </c>
      <c r="J88" s="64" t="str">
        <f t="shared" si="11"/>
        <v/>
      </c>
      <c r="K88" s="65" t="str">
        <f t="shared" si="12"/>
        <v/>
      </c>
      <c r="L88" s="65" t="str">
        <f t="shared" si="16"/>
        <v/>
      </c>
      <c r="M88" s="65" t="str">
        <f t="shared" si="13"/>
        <v/>
      </c>
      <c r="N88" s="65" t="str">
        <f t="shared" si="14"/>
        <v/>
      </c>
      <c r="O88" s="65" t="str">
        <f t="shared" si="17"/>
        <v/>
      </c>
      <c r="P88" s="65" t="str">
        <f t="shared" si="18"/>
        <v/>
      </c>
      <c r="Q88" s="59"/>
      <c r="R88" s="14" t="str">
        <f t="shared" si="19"/>
        <v/>
      </c>
      <c r="S88" s="25" t="str">
        <f t="shared" si="20"/>
        <v/>
      </c>
      <c r="T88" s="25"/>
      <c r="U88" s="89"/>
      <c r="V88" s="58"/>
      <c r="W88" s="58"/>
      <c r="X88" s="69" t="str">
        <f t="shared" si="21"/>
        <v/>
      </c>
      <c r="Y88" s="76"/>
      <c r="Z88" s="76"/>
      <c r="AA88" s="76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0"/>
      <c r="AM88" s="60"/>
      <c r="AN88" s="60"/>
      <c r="AO88" s="60"/>
      <c r="AP88" s="60"/>
      <c r="AQ88" s="60"/>
      <c r="AR88" s="60"/>
      <c r="AS88" s="60"/>
      <c r="AT88" s="25"/>
      <c r="AU88" s="38"/>
      <c r="AV88" s="59"/>
      <c r="AW88" s="59"/>
      <c r="AX88" s="17"/>
      <c r="AY88" s="17"/>
    </row>
    <row r="89" spans="1:51" ht="15.5">
      <c r="A89" s="85" t="str">
        <f t="shared" si="15"/>
        <v/>
      </c>
      <c r="B89" s="84"/>
      <c r="C89" s="88"/>
      <c r="D89" s="61" t="str">
        <f>IFERROR(IF(OR(B89="",AND(B89&lt;&gt;"",C89="")),"",(VLOOKUP(B89,'APP BACKGROUND'!A:C,2,0))),"")</f>
        <v/>
      </c>
      <c r="E89" s="62" t="str">
        <f>IF(D89="","",(VLOOKUP(B89,'APP BACKGROUND'!A:D,4,0)))</f>
        <v/>
      </c>
      <c r="F89" s="58" t="str">
        <f>IF(D89="","",(VLOOKUP(Application!B89,'APP BACKGROUND'!A:G,7,0)))</f>
        <v/>
      </c>
      <c r="G89" s="57"/>
      <c r="H89" s="63"/>
      <c r="I89" s="66" t="str">
        <f>IF(B:B="","",(VLOOKUP(Application!B89,'APP BACKGROUND'!A:C,3,0)))</f>
        <v/>
      </c>
      <c r="J89" s="64" t="str">
        <f t="shared" si="11"/>
        <v/>
      </c>
      <c r="K89" s="65" t="str">
        <f t="shared" si="12"/>
        <v/>
      </c>
      <c r="L89" s="65" t="str">
        <f t="shared" si="16"/>
        <v/>
      </c>
      <c r="M89" s="65" t="str">
        <f t="shared" si="13"/>
        <v/>
      </c>
      <c r="N89" s="65" t="str">
        <f t="shared" si="14"/>
        <v/>
      </c>
      <c r="O89" s="65" t="str">
        <f t="shared" si="17"/>
        <v/>
      </c>
      <c r="P89" s="65" t="str">
        <f t="shared" si="18"/>
        <v/>
      </c>
      <c r="Q89" s="59"/>
      <c r="R89" s="14" t="str">
        <f t="shared" si="19"/>
        <v/>
      </c>
      <c r="S89" s="25" t="str">
        <f t="shared" si="20"/>
        <v/>
      </c>
      <c r="T89" s="25"/>
      <c r="U89" s="89"/>
      <c r="V89" s="58"/>
      <c r="W89" s="58"/>
      <c r="X89" s="69" t="str">
        <f t="shared" si="21"/>
        <v/>
      </c>
      <c r="Y89" s="76"/>
      <c r="Z89" s="76"/>
      <c r="AA89" s="76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0"/>
      <c r="AM89" s="60"/>
      <c r="AN89" s="60"/>
      <c r="AO89" s="60"/>
      <c r="AP89" s="60"/>
      <c r="AQ89" s="60"/>
      <c r="AR89" s="60"/>
      <c r="AS89" s="60"/>
      <c r="AT89" s="25"/>
      <c r="AU89" s="38"/>
      <c r="AV89" s="59"/>
      <c r="AW89" s="59"/>
      <c r="AX89" s="17"/>
      <c r="AY89" s="17"/>
    </row>
    <row r="90" spans="1:51" ht="15.5">
      <c r="A90" s="85" t="str">
        <f t="shared" si="15"/>
        <v/>
      </c>
      <c r="B90" s="84"/>
      <c r="C90" s="88"/>
      <c r="D90" s="61" t="str">
        <f>IFERROR(IF(OR(B90="",AND(B90&lt;&gt;"",C90="")),"",(VLOOKUP(B90,'APP BACKGROUND'!A:C,2,0))),"")</f>
        <v/>
      </c>
      <c r="E90" s="62" t="str">
        <f>IF(D90="","",(VLOOKUP(B90,'APP BACKGROUND'!A:D,4,0)))</f>
        <v/>
      </c>
      <c r="F90" s="58" t="str">
        <f>IF(D90="","",(VLOOKUP(Application!B90,'APP BACKGROUND'!A:G,7,0)))</f>
        <v/>
      </c>
      <c r="G90" s="57"/>
      <c r="H90" s="63"/>
      <c r="I90" s="66" t="str">
        <f>IF(B:B="","",(VLOOKUP(Application!B90,'APP BACKGROUND'!A:C,3,0)))</f>
        <v/>
      </c>
      <c r="J90" s="64" t="str">
        <f t="shared" si="11"/>
        <v/>
      </c>
      <c r="K90" s="65" t="str">
        <f t="shared" si="12"/>
        <v/>
      </c>
      <c r="L90" s="65" t="str">
        <f t="shared" si="16"/>
        <v/>
      </c>
      <c r="M90" s="65" t="str">
        <f t="shared" si="13"/>
        <v/>
      </c>
      <c r="N90" s="65" t="str">
        <f t="shared" si="14"/>
        <v/>
      </c>
      <c r="O90" s="65" t="str">
        <f t="shared" si="17"/>
        <v/>
      </c>
      <c r="P90" s="65" t="str">
        <f t="shared" si="18"/>
        <v/>
      </c>
      <c r="Q90" s="59"/>
      <c r="R90" s="14" t="str">
        <f t="shared" si="19"/>
        <v/>
      </c>
      <c r="S90" s="25" t="str">
        <f t="shared" si="20"/>
        <v/>
      </c>
      <c r="T90" s="25"/>
      <c r="U90" s="89"/>
      <c r="V90" s="58"/>
      <c r="W90" s="58"/>
      <c r="X90" s="69" t="str">
        <f t="shared" si="21"/>
        <v/>
      </c>
      <c r="Y90" s="76"/>
      <c r="Z90" s="76"/>
      <c r="AA90" s="76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0"/>
      <c r="AM90" s="60"/>
      <c r="AN90" s="60"/>
      <c r="AO90" s="60"/>
      <c r="AP90" s="60"/>
      <c r="AQ90" s="60"/>
      <c r="AR90" s="60"/>
      <c r="AS90" s="60"/>
      <c r="AT90" s="25"/>
      <c r="AU90" s="38"/>
      <c r="AV90" s="59"/>
      <c r="AW90" s="59"/>
      <c r="AX90" s="17"/>
      <c r="AY90" s="17"/>
    </row>
    <row r="91" spans="1:51" ht="15.5">
      <c r="A91" s="85" t="str">
        <f t="shared" si="15"/>
        <v/>
      </c>
      <c r="B91" s="84"/>
      <c r="C91" s="88"/>
      <c r="D91" s="61" t="str">
        <f>IFERROR(IF(OR(B91="",AND(B91&lt;&gt;"",C91="")),"",(VLOOKUP(B91,'APP BACKGROUND'!A:C,2,0))),"")</f>
        <v/>
      </c>
      <c r="E91" s="62" t="str">
        <f>IF(D91="","",(VLOOKUP(B91,'APP BACKGROUND'!A:D,4,0)))</f>
        <v/>
      </c>
      <c r="F91" s="58" t="str">
        <f>IF(D91="","",(VLOOKUP(Application!B91,'APP BACKGROUND'!A:G,7,0)))</f>
        <v/>
      </c>
      <c r="G91" s="57"/>
      <c r="H91" s="63"/>
      <c r="I91" s="66" t="str">
        <f>IF(B:B="","",(VLOOKUP(Application!B91,'APP BACKGROUND'!A:C,3,0)))</f>
        <v/>
      </c>
      <c r="J91" s="64" t="str">
        <f t="shared" si="11"/>
        <v/>
      </c>
      <c r="K91" s="65" t="str">
        <f t="shared" si="12"/>
        <v/>
      </c>
      <c r="L91" s="65" t="str">
        <f t="shared" si="16"/>
        <v/>
      </c>
      <c r="M91" s="65" t="str">
        <f t="shared" si="13"/>
        <v/>
      </c>
      <c r="N91" s="65" t="str">
        <f t="shared" si="14"/>
        <v/>
      </c>
      <c r="O91" s="65" t="str">
        <f t="shared" si="17"/>
        <v/>
      </c>
      <c r="P91" s="65" t="str">
        <f t="shared" si="18"/>
        <v/>
      </c>
      <c r="Q91" s="59"/>
      <c r="R91" s="14" t="str">
        <f t="shared" si="19"/>
        <v/>
      </c>
      <c r="S91" s="25" t="str">
        <f t="shared" si="20"/>
        <v/>
      </c>
      <c r="T91" s="25"/>
      <c r="U91" s="89"/>
      <c r="V91" s="58"/>
      <c r="W91" s="58"/>
      <c r="X91" s="69" t="str">
        <f t="shared" si="21"/>
        <v/>
      </c>
      <c r="Y91" s="76"/>
      <c r="Z91" s="76"/>
      <c r="AA91" s="76"/>
      <c r="AB91" s="63"/>
      <c r="AD91" s="63"/>
      <c r="AE91" s="63"/>
      <c r="AF91" s="63"/>
      <c r="AG91" s="63"/>
      <c r="AH91" s="63"/>
      <c r="AI91" s="63"/>
      <c r="AJ91" s="63"/>
      <c r="AK91" s="63"/>
      <c r="AL91" s="60"/>
      <c r="AM91" s="60"/>
      <c r="AN91" s="60"/>
      <c r="AO91" s="60"/>
      <c r="AP91" s="60"/>
      <c r="AQ91" s="60"/>
      <c r="AR91" s="60"/>
      <c r="AS91" s="60"/>
      <c r="AT91" s="25"/>
      <c r="AU91" s="38"/>
      <c r="AV91" s="59"/>
      <c r="AW91" s="59"/>
      <c r="AX91" s="17"/>
      <c r="AY91" s="17"/>
    </row>
    <row r="92" spans="1:51" ht="15.5">
      <c r="A92" s="85" t="str">
        <f t="shared" si="15"/>
        <v/>
      </c>
      <c r="B92" s="84"/>
      <c r="C92" s="88"/>
      <c r="D92" s="61" t="str">
        <f>IFERROR(IF(OR(B92="",AND(B92&lt;&gt;"",C92="")),"",(VLOOKUP(B92,'APP BACKGROUND'!A:C,2,0))),"")</f>
        <v/>
      </c>
      <c r="E92" s="62" t="str">
        <f>IF(D92="","",(VLOOKUP(B92,'APP BACKGROUND'!A:D,4,0)))</f>
        <v/>
      </c>
      <c r="F92" s="58" t="str">
        <f>IF(D92="","",(VLOOKUP(Application!B92,'APP BACKGROUND'!A:G,7,0)))</f>
        <v/>
      </c>
      <c r="G92" s="57"/>
      <c r="H92" s="63"/>
      <c r="I92" s="66" t="str">
        <f>IF(B:B="","",(VLOOKUP(Application!B92,'APP BACKGROUND'!A:C,3,0)))</f>
        <v/>
      </c>
      <c r="J92" s="64" t="str">
        <f t="shared" si="11"/>
        <v/>
      </c>
      <c r="K92" s="65" t="str">
        <f t="shared" si="12"/>
        <v/>
      </c>
      <c r="L92" s="65" t="str">
        <f t="shared" si="16"/>
        <v/>
      </c>
      <c r="M92" s="65" t="str">
        <f t="shared" si="13"/>
        <v/>
      </c>
      <c r="N92" s="65" t="str">
        <f t="shared" si="14"/>
        <v/>
      </c>
      <c r="O92" s="65" t="str">
        <f t="shared" si="17"/>
        <v/>
      </c>
      <c r="P92" s="65" t="str">
        <f t="shared" si="18"/>
        <v/>
      </c>
      <c r="Q92" s="59"/>
      <c r="R92" s="14" t="str">
        <f t="shared" si="19"/>
        <v/>
      </c>
      <c r="S92" s="25" t="str">
        <f t="shared" si="20"/>
        <v/>
      </c>
      <c r="T92" s="25"/>
      <c r="U92" s="89"/>
      <c r="V92" s="58"/>
      <c r="W92" s="58"/>
      <c r="X92" s="69" t="str">
        <f t="shared" si="21"/>
        <v/>
      </c>
      <c r="Y92" s="76"/>
      <c r="Z92" s="76"/>
      <c r="AA92" s="76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0"/>
      <c r="AM92" s="60"/>
      <c r="AN92" s="60"/>
      <c r="AO92" s="60"/>
      <c r="AP92" s="60"/>
      <c r="AQ92" s="60"/>
      <c r="AR92" s="60"/>
      <c r="AS92" s="60"/>
      <c r="AT92" s="25"/>
      <c r="AU92" s="38"/>
      <c r="AV92" s="59"/>
      <c r="AW92" s="59"/>
      <c r="AX92" s="17"/>
      <c r="AY92" s="17"/>
    </row>
    <row r="93" spans="1:51" ht="15.5">
      <c r="A93" s="85" t="str">
        <f t="shared" si="15"/>
        <v/>
      </c>
      <c r="B93" s="84"/>
      <c r="C93" s="88"/>
      <c r="D93" s="61" t="str">
        <f>IFERROR(IF(OR(B93="",AND(B93&lt;&gt;"",C93="")),"",(VLOOKUP(B93,'APP BACKGROUND'!A:C,2,0))),"")</f>
        <v/>
      </c>
      <c r="E93" s="62" t="str">
        <f>IF(D93="","",(VLOOKUP(B93,'APP BACKGROUND'!A:D,4,0)))</f>
        <v/>
      </c>
      <c r="F93" s="58" t="str">
        <f>IF(D93="","",(VLOOKUP(Application!B93,'APP BACKGROUND'!A:G,7,0)))</f>
        <v/>
      </c>
      <c r="G93" s="57"/>
      <c r="H93" s="63"/>
      <c r="I93" s="66" t="str">
        <f>IF(B:B="","",(VLOOKUP(Application!B93,'APP BACKGROUND'!A:C,3,0)))</f>
        <v/>
      </c>
      <c r="J93" s="64" t="str">
        <f t="shared" si="11"/>
        <v/>
      </c>
      <c r="K93" s="65" t="str">
        <f t="shared" si="12"/>
        <v/>
      </c>
      <c r="L93" s="65" t="str">
        <f t="shared" si="16"/>
        <v/>
      </c>
      <c r="M93" s="65" t="str">
        <f t="shared" si="13"/>
        <v/>
      </c>
      <c r="N93" s="65" t="str">
        <f t="shared" si="14"/>
        <v/>
      </c>
      <c r="O93" s="65" t="str">
        <f t="shared" si="17"/>
        <v/>
      </c>
      <c r="P93" s="65" t="str">
        <f t="shared" si="18"/>
        <v/>
      </c>
      <c r="Q93" s="59"/>
      <c r="R93" s="14" t="str">
        <f t="shared" si="19"/>
        <v/>
      </c>
      <c r="S93" s="25" t="str">
        <f t="shared" si="20"/>
        <v/>
      </c>
      <c r="T93" s="25"/>
      <c r="U93" s="89"/>
      <c r="V93" s="58"/>
      <c r="W93" s="58"/>
      <c r="X93" s="69" t="str">
        <f t="shared" si="21"/>
        <v/>
      </c>
      <c r="Y93" s="76"/>
      <c r="Z93" s="76"/>
      <c r="AA93" s="76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0"/>
      <c r="AM93" s="60"/>
      <c r="AN93" s="60"/>
      <c r="AO93" s="60"/>
      <c r="AP93" s="60"/>
      <c r="AQ93" s="60"/>
      <c r="AR93" s="60"/>
      <c r="AS93" s="60"/>
      <c r="AT93" s="25"/>
      <c r="AU93" s="38"/>
      <c r="AV93" s="59"/>
      <c r="AW93" s="59"/>
      <c r="AX93" s="17"/>
      <c r="AY93" s="17"/>
    </row>
    <row r="94" spans="1:51" ht="15.5">
      <c r="A94" s="85" t="str">
        <f t="shared" si="15"/>
        <v/>
      </c>
      <c r="B94" s="84"/>
      <c r="C94" s="88"/>
      <c r="D94" s="61" t="str">
        <f>IFERROR(IF(OR(B94="",AND(B94&lt;&gt;"",C94="")),"",(VLOOKUP(B94,'APP BACKGROUND'!A:C,2,0))),"")</f>
        <v/>
      </c>
      <c r="E94" s="62" t="str">
        <f>IF(D94="","",(VLOOKUP(B94,'APP BACKGROUND'!A:D,4,0)))</f>
        <v/>
      </c>
      <c r="F94" s="58" t="str">
        <f>IF(D94="","",(VLOOKUP(Application!B94,'APP BACKGROUND'!A:G,7,0)))</f>
        <v/>
      </c>
      <c r="G94" s="57"/>
      <c r="H94" s="63"/>
      <c r="I94" s="66" t="str">
        <f>IF(B:B="","",(VLOOKUP(Application!B94,'APP BACKGROUND'!A:C,3,0)))</f>
        <v/>
      </c>
      <c r="J94" s="64" t="str">
        <f t="shared" si="11"/>
        <v/>
      </c>
      <c r="K94" s="65" t="str">
        <f t="shared" si="12"/>
        <v/>
      </c>
      <c r="L94" s="65" t="str">
        <f t="shared" si="16"/>
        <v/>
      </c>
      <c r="M94" s="65" t="str">
        <f t="shared" si="13"/>
        <v/>
      </c>
      <c r="N94" s="65" t="str">
        <f t="shared" si="14"/>
        <v/>
      </c>
      <c r="O94" s="65" t="str">
        <f t="shared" si="17"/>
        <v/>
      </c>
      <c r="P94" s="65" t="str">
        <f t="shared" si="18"/>
        <v/>
      </c>
      <c r="Q94" s="59"/>
      <c r="R94" s="14" t="str">
        <f t="shared" si="19"/>
        <v/>
      </c>
      <c r="S94" s="25" t="str">
        <f t="shared" si="20"/>
        <v/>
      </c>
      <c r="T94" s="25"/>
      <c r="U94" s="89"/>
      <c r="V94" s="58"/>
      <c r="W94" s="58"/>
      <c r="X94" s="69" t="str">
        <f t="shared" si="21"/>
        <v/>
      </c>
      <c r="Y94" s="76"/>
      <c r="Z94" s="76"/>
      <c r="AA94" s="76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0"/>
      <c r="AM94" s="60"/>
      <c r="AN94" s="60"/>
      <c r="AO94" s="60"/>
      <c r="AP94" s="60"/>
      <c r="AQ94" s="60"/>
      <c r="AR94" s="60"/>
      <c r="AS94" s="60"/>
      <c r="AT94" s="25"/>
      <c r="AU94" s="38"/>
      <c r="AV94" s="59"/>
      <c r="AW94" s="59"/>
      <c r="AX94" s="17"/>
      <c r="AY94" s="17"/>
    </row>
    <row r="95" spans="1:51" ht="15.5">
      <c r="A95" s="85" t="str">
        <f t="shared" si="15"/>
        <v/>
      </c>
      <c r="B95" s="84"/>
      <c r="C95" s="88"/>
      <c r="D95" s="61" t="str">
        <f>IFERROR(IF(OR(B95="",AND(B95&lt;&gt;"",C95="")),"",(VLOOKUP(B95,'APP BACKGROUND'!A:C,2,0))),"")</f>
        <v/>
      </c>
      <c r="E95" s="62" t="str">
        <f>IF(D95="","",(VLOOKUP(B95,'APP BACKGROUND'!A:D,4,0)))</f>
        <v/>
      </c>
      <c r="F95" s="58" t="str">
        <f>IF(D95="","",(VLOOKUP(Application!B95,'APP BACKGROUND'!A:G,7,0)))</f>
        <v/>
      </c>
      <c r="G95" s="57"/>
      <c r="H95" s="63"/>
      <c r="I95" s="66" t="str">
        <f>IF(B:B="","",(VLOOKUP(Application!B95,'APP BACKGROUND'!A:C,3,0)))</f>
        <v/>
      </c>
      <c r="J95" s="64" t="str">
        <f t="shared" si="11"/>
        <v/>
      </c>
      <c r="K95" s="65" t="str">
        <f t="shared" si="12"/>
        <v/>
      </c>
      <c r="L95" s="65" t="str">
        <f t="shared" si="16"/>
        <v/>
      </c>
      <c r="M95" s="65" t="str">
        <f t="shared" si="13"/>
        <v/>
      </c>
      <c r="N95" s="65" t="str">
        <f t="shared" si="14"/>
        <v/>
      </c>
      <c r="O95" s="65" t="str">
        <f t="shared" si="17"/>
        <v/>
      </c>
      <c r="P95" s="65" t="str">
        <f t="shared" si="18"/>
        <v/>
      </c>
      <c r="Q95" s="59"/>
      <c r="R95" s="14" t="str">
        <f t="shared" si="19"/>
        <v/>
      </c>
      <c r="S95" s="25" t="str">
        <f t="shared" si="20"/>
        <v/>
      </c>
      <c r="T95" s="25"/>
      <c r="U95" s="89"/>
      <c r="V95" s="58"/>
      <c r="W95" s="58"/>
      <c r="X95" s="69" t="str">
        <f t="shared" si="21"/>
        <v/>
      </c>
      <c r="Y95" s="76"/>
      <c r="Z95" s="76"/>
      <c r="AA95" s="76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0"/>
      <c r="AM95" s="60"/>
      <c r="AN95" s="60"/>
      <c r="AO95" s="60"/>
      <c r="AP95" s="60"/>
      <c r="AQ95" s="60"/>
      <c r="AR95" s="60"/>
      <c r="AS95" s="60"/>
      <c r="AT95" s="25"/>
      <c r="AU95" s="38"/>
      <c r="AV95" s="59"/>
      <c r="AW95" s="59"/>
      <c r="AX95" s="17"/>
      <c r="AY95" s="17"/>
    </row>
    <row r="96" spans="1:51" ht="15.5">
      <c r="A96" s="85" t="str">
        <f t="shared" si="15"/>
        <v/>
      </c>
      <c r="B96" s="84"/>
      <c r="C96" s="88"/>
      <c r="D96" s="61" t="str">
        <f>IFERROR(IF(OR(B96="",AND(B96&lt;&gt;"",C96="")),"",(VLOOKUP(B96,'APP BACKGROUND'!A:C,2,0))),"")</f>
        <v/>
      </c>
      <c r="E96" s="62" t="str">
        <f>IF(D96="","",(VLOOKUP(B96,'APP BACKGROUND'!A:D,4,0)))</f>
        <v/>
      </c>
      <c r="F96" s="58" t="str">
        <f>IF(D96="","",(VLOOKUP(Application!B96,'APP BACKGROUND'!A:G,7,0)))</f>
        <v/>
      </c>
      <c r="G96" s="57"/>
      <c r="H96" s="63"/>
      <c r="I96" s="66" t="str">
        <f>IF(B:B="","",(VLOOKUP(Application!B96,'APP BACKGROUND'!A:C,3,0)))</f>
        <v/>
      </c>
      <c r="J96" s="64" t="str">
        <f t="shared" si="11"/>
        <v/>
      </c>
      <c r="K96" s="65" t="str">
        <f t="shared" si="12"/>
        <v/>
      </c>
      <c r="L96" s="65" t="str">
        <f t="shared" si="16"/>
        <v/>
      </c>
      <c r="M96" s="65" t="str">
        <f t="shared" si="13"/>
        <v/>
      </c>
      <c r="N96" s="65" t="str">
        <f t="shared" si="14"/>
        <v/>
      </c>
      <c r="O96" s="65" t="str">
        <f t="shared" si="17"/>
        <v/>
      </c>
      <c r="P96" s="65" t="str">
        <f t="shared" si="18"/>
        <v/>
      </c>
      <c r="Q96" s="59"/>
      <c r="R96" s="14" t="str">
        <f t="shared" si="19"/>
        <v/>
      </c>
      <c r="S96" s="25" t="str">
        <f t="shared" si="20"/>
        <v/>
      </c>
      <c r="T96" s="25"/>
      <c r="U96" s="89"/>
      <c r="V96" s="58"/>
      <c r="W96" s="58"/>
      <c r="X96" s="69" t="str">
        <f t="shared" si="21"/>
        <v/>
      </c>
      <c r="Y96" s="76"/>
      <c r="Z96" s="76"/>
      <c r="AA96" s="76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0"/>
      <c r="AM96" s="60"/>
      <c r="AN96" s="60"/>
      <c r="AO96" s="60"/>
      <c r="AP96" s="60"/>
      <c r="AQ96" s="60"/>
      <c r="AR96" s="60"/>
      <c r="AS96" s="60"/>
      <c r="AT96" s="25"/>
      <c r="AU96" s="38"/>
      <c r="AV96" s="59"/>
      <c r="AW96" s="59"/>
      <c r="AX96" s="17"/>
      <c r="AY96" s="17"/>
    </row>
    <row r="97" spans="1:51" ht="15.5">
      <c r="A97" s="85" t="str">
        <f t="shared" si="15"/>
        <v/>
      </c>
      <c r="B97" s="84"/>
      <c r="C97" s="88"/>
      <c r="D97" s="61" t="str">
        <f>IFERROR(IF(OR(B97="",AND(B97&lt;&gt;"",C97="")),"",(VLOOKUP(B97,'APP BACKGROUND'!A:C,2,0))),"")</f>
        <v/>
      </c>
      <c r="E97" s="62" t="str">
        <f>IF(D97="","",(VLOOKUP(B97,'APP BACKGROUND'!A:D,4,0)))</f>
        <v/>
      </c>
      <c r="F97" s="58" t="str">
        <f>IF(D97="","",(VLOOKUP(Application!B97,'APP BACKGROUND'!A:G,7,0)))</f>
        <v/>
      </c>
      <c r="G97" s="57"/>
      <c r="H97" s="63"/>
      <c r="I97" s="66" t="str">
        <f>IF(B:B="","",(VLOOKUP(Application!B97,'APP BACKGROUND'!A:C,3,0)))</f>
        <v/>
      </c>
      <c r="J97" s="64" t="str">
        <f t="shared" si="11"/>
        <v/>
      </c>
      <c r="K97" s="65" t="str">
        <f t="shared" si="12"/>
        <v/>
      </c>
      <c r="L97" s="65" t="str">
        <f t="shared" si="16"/>
        <v/>
      </c>
      <c r="M97" s="65" t="str">
        <f t="shared" si="13"/>
        <v/>
      </c>
      <c r="N97" s="65" t="str">
        <f t="shared" si="14"/>
        <v/>
      </c>
      <c r="O97" s="65" t="str">
        <f t="shared" si="17"/>
        <v/>
      </c>
      <c r="P97" s="65" t="str">
        <f t="shared" si="18"/>
        <v/>
      </c>
      <c r="Q97" s="59"/>
      <c r="R97" s="14" t="str">
        <f t="shared" si="19"/>
        <v/>
      </c>
      <c r="S97" s="25" t="str">
        <f t="shared" si="20"/>
        <v/>
      </c>
      <c r="T97" s="25"/>
      <c r="U97" s="89"/>
      <c r="V97" s="58"/>
      <c r="W97" s="58"/>
      <c r="X97" s="69" t="str">
        <f t="shared" si="21"/>
        <v/>
      </c>
      <c r="Y97" s="76"/>
      <c r="Z97" s="76"/>
      <c r="AA97" s="76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0"/>
      <c r="AM97" s="60"/>
      <c r="AN97" s="60"/>
      <c r="AO97" s="60"/>
      <c r="AP97" s="60"/>
      <c r="AQ97" s="60"/>
      <c r="AR97" s="60"/>
      <c r="AS97" s="60"/>
      <c r="AT97" s="25"/>
      <c r="AU97" s="38"/>
      <c r="AV97" s="59"/>
      <c r="AW97" s="59"/>
      <c r="AX97" s="17"/>
      <c r="AY97" s="17"/>
    </row>
    <row r="98" spans="1:51" ht="15.5">
      <c r="A98" s="85" t="str">
        <f t="shared" si="15"/>
        <v/>
      </c>
      <c r="B98" s="84"/>
      <c r="C98" s="88"/>
      <c r="D98" s="61" t="str">
        <f>IFERROR(IF(OR(B98="",AND(B98&lt;&gt;"",C98="")),"",(VLOOKUP(B98,'APP BACKGROUND'!A:C,2,0))),"")</f>
        <v/>
      </c>
      <c r="E98" s="62" t="str">
        <f>IF(D98="","",(VLOOKUP(B98,'APP BACKGROUND'!A:D,4,0)))</f>
        <v/>
      </c>
      <c r="F98" s="58" t="str">
        <f>IF(D98="","",(VLOOKUP(Application!B98,'APP BACKGROUND'!A:G,7,0)))</f>
        <v/>
      </c>
      <c r="G98" s="57"/>
      <c r="H98" s="63"/>
      <c r="I98" s="66" t="str">
        <f>IF(B:B="","",(VLOOKUP(Application!B98,'APP BACKGROUND'!A:C,3,0)))</f>
        <v/>
      </c>
      <c r="J98" s="64" t="str">
        <f t="shared" si="11"/>
        <v/>
      </c>
      <c r="K98" s="65" t="str">
        <f t="shared" si="12"/>
        <v/>
      </c>
      <c r="L98" s="65" t="str">
        <f t="shared" si="16"/>
        <v/>
      </c>
      <c r="M98" s="65" t="str">
        <f t="shared" si="13"/>
        <v/>
      </c>
      <c r="N98" s="65" t="str">
        <f t="shared" si="14"/>
        <v/>
      </c>
      <c r="O98" s="65" t="str">
        <f t="shared" si="17"/>
        <v/>
      </c>
      <c r="P98" s="65" t="str">
        <f t="shared" si="18"/>
        <v/>
      </c>
      <c r="Q98" s="59"/>
      <c r="R98" s="14" t="str">
        <f t="shared" si="19"/>
        <v/>
      </c>
      <c r="S98" s="25" t="str">
        <f t="shared" si="20"/>
        <v/>
      </c>
      <c r="T98" s="25"/>
      <c r="U98" s="89"/>
      <c r="V98" s="58"/>
      <c r="W98" s="58"/>
      <c r="X98" s="69" t="str">
        <f t="shared" si="21"/>
        <v/>
      </c>
      <c r="Y98" s="76"/>
      <c r="Z98" s="76"/>
      <c r="AA98" s="76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0"/>
      <c r="AM98" s="60"/>
      <c r="AN98" s="60"/>
      <c r="AO98" s="60"/>
      <c r="AP98" s="60"/>
      <c r="AQ98" s="60"/>
      <c r="AR98" s="60"/>
      <c r="AS98" s="60"/>
      <c r="AT98" s="25"/>
      <c r="AU98" s="38"/>
      <c r="AV98" s="59"/>
      <c r="AW98" s="59"/>
      <c r="AX98" s="17"/>
      <c r="AY98" s="17"/>
    </row>
    <row r="99" spans="1:51" ht="15.5">
      <c r="A99" s="85" t="str">
        <f t="shared" si="15"/>
        <v/>
      </c>
      <c r="B99" s="84"/>
      <c r="C99" s="88"/>
      <c r="D99" s="61" t="str">
        <f>IFERROR(IF(OR(B99="",AND(B99&lt;&gt;"",C99="")),"",(VLOOKUP(B99,'APP BACKGROUND'!A:C,2,0))),"")</f>
        <v/>
      </c>
      <c r="E99" s="62" t="str">
        <f>IF(D99="","",(VLOOKUP(B99,'APP BACKGROUND'!A:D,4,0)))</f>
        <v/>
      </c>
      <c r="F99" s="58" t="str">
        <f>IF(D99="","",(VLOOKUP(Application!B99,'APP BACKGROUND'!A:G,7,0)))</f>
        <v/>
      </c>
      <c r="G99" s="57"/>
      <c r="H99" s="63"/>
      <c r="I99" s="66" t="str">
        <f>IF(B:B="","",(VLOOKUP(Application!B99,'APP BACKGROUND'!A:C,3,0)))</f>
        <v/>
      </c>
      <c r="J99" s="64" t="str">
        <f t="shared" si="11"/>
        <v/>
      </c>
      <c r="K99" s="65" t="str">
        <f t="shared" si="12"/>
        <v/>
      </c>
      <c r="L99" s="65" t="str">
        <f t="shared" si="16"/>
        <v/>
      </c>
      <c r="M99" s="65" t="str">
        <f t="shared" si="13"/>
        <v/>
      </c>
      <c r="N99" s="65" t="str">
        <f t="shared" si="14"/>
        <v/>
      </c>
      <c r="O99" s="65" t="str">
        <f t="shared" si="17"/>
        <v/>
      </c>
      <c r="P99" s="65" t="str">
        <f t="shared" si="18"/>
        <v/>
      </c>
      <c r="Q99" s="59"/>
      <c r="R99" s="14" t="str">
        <f t="shared" si="19"/>
        <v/>
      </c>
      <c r="S99" s="25" t="str">
        <f t="shared" si="20"/>
        <v/>
      </c>
      <c r="T99" s="25"/>
      <c r="U99" s="89"/>
      <c r="V99" s="58"/>
      <c r="W99" s="58"/>
      <c r="X99" s="69" t="str">
        <f t="shared" si="21"/>
        <v/>
      </c>
      <c r="Y99" s="76"/>
      <c r="Z99" s="76"/>
      <c r="AA99" s="76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0"/>
      <c r="AM99" s="60"/>
      <c r="AN99" s="60"/>
      <c r="AO99" s="60"/>
      <c r="AP99" s="60"/>
      <c r="AQ99" s="60"/>
      <c r="AR99" s="60"/>
      <c r="AS99" s="60"/>
      <c r="AT99" s="25"/>
      <c r="AU99" s="38"/>
      <c r="AV99" s="59"/>
      <c r="AW99" s="59"/>
      <c r="AX99" s="17"/>
      <c r="AY99" s="17"/>
    </row>
    <row r="100" spans="1:51" ht="15.5">
      <c r="A100" s="85" t="str">
        <f t="shared" si="15"/>
        <v/>
      </c>
      <c r="B100" s="84"/>
      <c r="C100" s="88"/>
      <c r="D100" s="61" t="str">
        <f>IFERROR(IF(OR(B100="",AND(B100&lt;&gt;"",C100="")),"",(VLOOKUP(B100,'APP BACKGROUND'!A:C,2,0))),"")</f>
        <v/>
      </c>
      <c r="E100" s="62" t="str">
        <f>IF(D100="","",(VLOOKUP(B100,'APP BACKGROUND'!A:D,4,0)))</f>
        <v/>
      </c>
      <c r="F100" s="58" t="str">
        <f>IF(D100="","",(VLOOKUP(Application!B100,'APP BACKGROUND'!A:G,7,0)))</f>
        <v/>
      </c>
      <c r="G100" s="57"/>
      <c r="H100" s="63"/>
      <c r="I100" s="66" t="str">
        <f>IF(B:B="","",(VLOOKUP(Application!B100,'APP BACKGROUND'!A:C,3,0)))</f>
        <v/>
      </c>
      <c r="J100" s="64" t="str">
        <f t="shared" si="11"/>
        <v/>
      </c>
      <c r="K100" s="65" t="str">
        <f t="shared" si="12"/>
        <v/>
      </c>
      <c r="L100" s="65" t="str">
        <f t="shared" si="16"/>
        <v/>
      </c>
      <c r="M100" s="65" t="str">
        <f t="shared" si="13"/>
        <v/>
      </c>
      <c r="N100" s="65" t="str">
        <f t="shared" si="14"/>
        <v/>
      </c>
      <c r="O100" s="65" t="str">
        <f t="shared" si="17"/>
        <v/>
      </c>
      <c r="P100" s="65" t="str">
        <f t="shared" si="18"/>
        <v/>
      </c>
      <c r="Q100" s="59"/>
      <c r="R100" s="14" t="str">
        <f t="shared" si="19"/>
        <v/>
      </c>
      <c r="S100" s="25" t="str">
        <f t="shared" si="20"/>
        <v/>
      </c>
      <c r="T100" s="25"/>
      <c r="U100" s="89"/>
      <c r="V100" s="58"/>
      <c r="W100" s="58"/>
      <c r="X100" s="69" t="str">
        <f t="shared" si="21"/>
        <v/>
      </c>
      <c r="Y100" s="76"/>
      <c r="Z100" s="76"/>
      <c r="AA100" s="76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0"/>
      <c r="AM100" s="60"/>
      <c r="AN100" s="60"/>
      <c r="AO100" s="60"/>
      <c r="AP100" s="60"/>
      <c r="AQ100" s="60"/>
      <c r="AR100" s="60"/>
      <c r="AS100" s="60"/>
      <c r="AT100" s="25"/>
      <c r="AU100" s="38"/>
      <c r="AV100" s="59"/>
      <c r="AW100" s="59"/>
      <c r="AX100" s="17"/>
      <c r="AY100" s="17"/>
    </row>
    <row r="101" spans="1:51" ht="15.5">
      <c r="A101" s="85" t="str">
        <f t="shared" si="15"/>
        <v/>
      </c>
      <c r="B101" s="84"/>
      <c r="C101" s="88"/>
      <c r="D101" s="61" t="str">
        <f>IFERROR(IF(OR(B101="",AND(B101&lt;&gt;"",C101="")),"",(VLOOKUP(B101,'APP BACKGROUND'!A:C,2,0))),"")</f>
        <v/>
      </c>
      <c r="E101" s="62" t="str">
        <f>IF(D101="","",(VLOOKUP(B101,'APP BACKGROUND'!A:D,4,0)))</f>
        <v/>
      </c>
      <c r="F101" s="58" t="str">
        <f>IF(D101="","",(VLOOKUP(Application!B101,'APP BACKGROUND'!A:G,7,0)))</f>
        <v/>
      </c>
      <c r="G101" s="57"/>
      <c r="H101" s="63"/>
      <c r="I101" s="66" t="str">
        <f>IF(B:B="","",(VLOOKUP(Application!B101,'APP BACKGROUND'!A:C,3,0)))</f>
        <v/>
      </c>
      <c r="J101" s="64" t="str">
        <f t="shared" si="11"/>
        <v/>
      </c>
      <c r="K101" s="65" t="str">
        <f t="shared" si="12"/>
        <v/>
      </c>
      <c r="L101" s="65" t="str">
        <f t="shared" si="16"/>
        <v/>
      </c>
      <c r="M101" s="65" t="str">
        <f t="shared" si="13"/>
        <v/>
      </c>
      <c r="N101" s="65" t="str">
        <f t="shared" si="14"/>
        <v/>
      </c>
      <c r="O101" s="65" t="str">
        <f t="shared" si="17"/>
        <v/>
      </c>
      <c r="P101" s="65" t="str">
        <f t="shared" si="18"/>
        <v/>
      </c>
      <c r="Q101" s="59"/>
      <c r="R101" s="14" t="str">
        <f t="shared" si="19"/>
        <v/>
      </c>
      <c r="S101" s="25" t="str">
        <f t="shared" si="20"/>
        <v/>
      </c>
      <c r="T101" s="25"/>
      <c r="U101" s="89"/>
      <c r="V101" s="58"/>
      <c r="W101" s="58"/>
      <c r="X101" s="69" t="str">
        <f t="shared" si="21"/>
        <v/>
      </c>
      <c r="Y101" s="76"/>
      <c r="Z101" s="76"/>
      <c r="AA101" s="76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0"/>
      <c r="AM101" s="60"/>
      <c r="AN101" s="60"/>
      <c r="AO101" s="60"/>
      <c r="AP101" s="60"/>
      <c r="AQ101" s="60"/>
      <c r="AR101" s="60"/>
      <c r="AS101" s="60"/>
      <c r="AT101" s="25"/>
      <c r="AU101" s="38"/>
      <c r="AV101" s="59"/>
      <c r="AW101" s="59"/>
      <c r="AX101" s="17"/>
      <c r="AY101" s="17"/>
    </row>
    <row r="102" spans="1:51" ht="15.5">
      <c r="A102" s="85" t="str">
        <f t="shared" si="15"/>
        <v/>
      </c>
      <c r="B102" s="84"/>
      <c r="C102" s="88"/>
      <c r="D102" s="61" t="str">
        <f>IFERROR(IF(OR(B102="",AND(B102&lt;&gt;"",C102="")),"",(VLOOKUP(B102,'APP BACKGROUND'!A:C,2,0))),"")</f>
        <v/>
      </c>
      <c r="E102" s="62" t="str">
        <f>IF(D102="","",(VLOOKUP(B102,'APP BACKGROUND'!A:D,4,0)))</f>
        <v/>
      </c>
      <c r="F102" s="58" t="str">
        <f>IF(D102="","",(VLOOKUP(Application!B102,'APP BACKGROUND'!A:G,7,0)))</f>
        <v/>
      </c>
      <c r="G102" s="57"/>
      <c r="H102" s="63"/>
      <c r="I102" s="66" t="str">
        <f>IF(B:B="","",(VLOOKUP(Application!B102,'APP BACKGROUND'!A:C,3,0)))</f>
        <v/>
      </c>
      <c r="J102" s="64" t="str">
        <f t="shared" si="11"/>
        <v/>
      </c>
      <c r="K102" s="65" t="str">
        <f t="shared" si="12"/>
        <v/>
      </c>
      <c r="L102" s="65" t="str">
        <f t="shared" si="16"/>
        <v/>
      </c>
      <c r="M102" s="65" t="str">
        <f t="shared" si="13"/>
        <v/>
      </c>
      <c r="N102" s="65" t="str">
        <f t="shared" si="14"/>
        <v/>
      </c>
      <c r="O102" s="65" t="str">
        <f t="shared" si="17"/>
        <v/>
      </c>
      <c r="P102" s="65" t="str">
        <f t="shared" si="18"/>
        <v/>
      </c>
      <c r="Q102" s="59"/>
      <c r="R102" s="14" t="str">
        <f t="shared" si="19"/>
        <v/>
      </c>
      <c r="S102" s="25" t="str">
        <f t="shared" si="20"/>
        <v/>
      </c>
      <c r="T102" s="25"/>
      <c r="U102" s="89"/>
      <c r="V102" s="58"/>
      <c r="W102" s="58"/>
      <c r="X102" s="69" t="str">
        <f t="shared" si="21"/>
        <v/>
      </c>
      <c r="Y102" s="76"/>
      <c r="Z102" s="76"/>
      <c r="AA102" s="76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0"/>
      <c r="AM102" s="60"/>
      <c r="AN102" s="60"/>
      <c r="AO102" s="60"/>
      <c r="AP102" s="60"/>
      <c r="AQ102" s="60"/>
      <c r="AR102" s="60"/>
      <c r="AS102" s="60"/>
      <c r="AT102" s="25"/>
      <c r="AU102" s="38"/>
      <c r="AV102" s="59"/>
      <c r="AW102" s="59"/>
      <c r="AX102" s="17"/>
      <c r="AY102" s="17"/>
    </row>
    <row r="103" spans="1:51" ht="15.5">
      <c r="A103" s="85" t="str">
        <f t="shared" si="15"/>
        <v/>
      </c>
      <c r="B103" s="84"/>
      <c r="C103" s="88"/>
      <c r="D103" s="61" t="str">
        <f>IFERROR(IF(OR(B103="",AND(B103&lt;&gt;"",C103="")),"",(VLOOKUP(B103,'APP BACKGROUND'!A:C,2,0))),"")</f>
        <v/>
      </c>
      <c r="E103" s="62" t="str">
        <f>IF(D103="","",(VLOOKUP(B103,'APP BACKGROUND'!A:D,4,0)))</f>
        <v/>
      </c>
      <c r="F103" s="58" t="str">
        <f>IF(D103="","",(VLOOKUP(Application!B103,'APP BACKGROUND'!A:G,7,0)))</f>
        <v/>
      </c>
      <c r="G103" s="57"/>
      <c r="H103" s="63"/>
      <c r="I103" s="66" t="str">
        <f>IF(B:B="","",(VLOOKUP(Application!B103,'APP BACKGROUND'!A:C,3,0)))</f>
        <v/>
      </c>
      <c r="J103" s="64" t="str">
        <f t="shared" si="11"/>
        <v/>
      </c>
      <c r="K103" s="65" t="str">
        <f t="shared" si="12"/>
        <v/>
      </c>
      <c r="L103" s="65" t="str">
        <f t="shared" si="16"/>
        <v/>
      </c>
      <c r="M103" s="65" t="str">
        <f t="shared" si="13"/>
        <v/>
      </c>
      <c r="N103" s="65" t="str">
        <f t="shared" si="14"/>
        <v/>
      </c>
      <c r="O103" s="65" t="str">
        <f t="shared" si="17"/>
        <v/>
      </c>
      <c r="P103" s="65" t="str">
        <f t="shared" si="18"/>
        <v/>
      </c>
      <c r="Q103" s="59"/>
      <c r="R103" s="14" t="str">
        <f t="shared" si="19"/>
        <v/>
      </c>
      <c r="S103" s="25" t="str">
        <f t="shared" si="20"/>
        <v/>
      </c>
      <c r="T103" s="25"/>
      <c r="U103" s="89"/>
      <c r="V103" s="58"/>
      <c r="W103" s="58"/>
      <c r="X103" s="69" t="str">
        <f t="shared" si="21"/>
        <v/>
      </c>
      <c r="Y103" s="76"/>
      <c r="Z103" s="76"/>
      <c r="AA103" s="76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0"/>
      <c r="AM103" s="60"/>
      <c r="AN103" s="60"/>
      <c r="AO103" s="60"/>
      <c r="AP103" s="60"/>
      <c r="AQ103" s="60"/>
      <c r="AR103" s="60"/>
      <c r="AS103" s="60"/>
      <c r="AT103" s="25"/>
      <c r="AU103" s="38"/>
      <c r="AV103" s="59"/>
      <c r="AW103" s="59"/>
      <c r="AX103" s="17"/>
      <c r="AY103" s="17"/>
    </row>
    <row r="104" spans="1:51" ht="15.5">
      <c r="A104" s="85" t="str">
        <f t="shared" si="15"/>
        <v/>
      </c>
      <c r="B104" s="84"/>
      <c r="C104" s="88"/>
      <c r="D104" s="61" t="str">
        <f>IFERROR(IF(OR(B104="",AND(B104&lt;&gt;"",C104="")),"",(VLOOKUP(B104,'APP BACKGROUND'!A:C,2,0))),"")</f>
        <v/>
      </c>
      <c r="E104" s="62" t="str">
        <f>IF(D104="","",(VLOOKUP(B104,'APP BACKGROUND'!A:D,4,0)))</f>
        <v/>
      </c>
      <c r="F104" s="58" t="str">
        <f>IF(D104="","",(VLOOKUP(Application!B104,'APP BACKGROUND'!A:G,7,0)))</f>
        <v/>
      </c>
      <c r="G104" s="57"/>
      <c r="H104" s="63"/>
      <c r="I104" s="66" t="str">
        <f>IF(B:B="","",(VLOOKUP(Application!B104,'APP BACKGROUND'!A:C,3,0)))</f>
        <v/>
      </c>
      <c r="J104" s="64" t="str">
        <f t="shared" si="11"/>
        <v/>
      </c>
      <c r="K104" s="65" t="str">
        <f t="shared" si="12"/>
        <v/>
      </c>
      <c r="L104" s="65" t="str">
        <f t="shared" si="16"/>
        <v/>
      </c>
      <c r="M104" s="65" t="str">
        <f t="shared" si="13"/>
        <v/>
      </c>
      <c r="N104" s="65" t="str">
        <f t="shared" si="14"/>
        <v/>
      </c>
      <c r="O104" s="65" t="str">
        <f t="shared" si="17"/>
        <v/>
      </c>
      <c r="P104" s="65" t="str">
        <f t="shared" si="18"/>
        <v/>
      </c>
      <c r="Q104" s="59"/>
      <c r="R104" s="14" t="str">
        <f t="shared" si="19"/>
        <v/>
      </c>
      <c r="S104" s="25" t="str">
        <f t="shared" si="20"/>
        <v/>
      </c>
      <c r="T104" s="25"/>
      <c r="U104" s="89"/>
      <c r="V104" s="58"/>
      <c r="W104" s="58"/>
      <c r="X104" s="69" t="str">
        <f t="shared" si="21"/>
        <v/>
      </c>
      <c r="Y104" s="76"/>
      <c r="Z104" s="76"/>
      <c r="AA104" s="76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0"/>
      <c r="AM104" s="60"/>
      <c r="AN104" s="60"/>
      <c r="AO104" s="60"/>
      <c r="AP104" s="60"/>
      <c r="AQ104" s="60"/>
      <c r="AR104" s="60"/>
      <c r="AS104" s="60"/>
      <c r="AT104" s="25"/>
      <c r="AU104" s="38"/>
      <c r="AV104" s="59"/>
      <c r="AW104" s="59"/>
      <c r="AX104" s="17"/>
      <c r="AY104" s="17"/>
    </row>
    <row r="105" spans="1:51" ht="15.5">
      <c r="A105" s="85" t="str">
        <f t="shared" si="15"/>
        <v/>
      </c>
      <c r="B105" s="84"/>
      <c r="C105" s="88"/>
      <c r="D105" s="61" t="str">
        <f>IFERROR(IF(OR(B105="",AND(B105&lt;&gt;"",C105="")),"",(VLOOKUP(B105,'APP BACKGROUND'!A:C,2,0))),"")</f>
        <v/>
      </c>
      <c r="E105" s="62" t="str">
        <f>IF(D105="","",(VLOOKUP(B105,'APP BACKGROUND'!A:D,4,0)))</f>
        <v/>
      </c>
      <c r="F105" s="58" t="str">
        <f>IF(D105="","",(VLOOKUP(Application!B105,'APP BACKGROUND'!A:G,7,0)))</f>
        <v/>
      </c>
      <c r="G105" s="57"/>
      <c r="H105" s="63"/>
      <c r="I105" s="66" t="str">
        <f>IF(B:B="","",(VLOOKUP(Application!B105,'APP BACKGROUND'!A:C,3,0)))</f>
        <v/>
      </c>
      <c r="J105" s="64" t="str">
        <f t="shared" si="11"/>
        <v/>
      </c>
      <c r="K105" s="65" t="str">
        <f t="shared" si="12"/>
        <v/>
      </c>
      <c r="L105" s="65" t="str">
        <f t="shared" si="16"/>
        <v/>
      </c>
      <c r="M105" s="65" t="str">
        <f t="shared" si="13"/>
        <v/>
      </c>
      <c r="N105" s="65" t="str">
        <f t="shared" si="14"/>
        <v/>
      </c>
      <c r="O105" s="65" t="str">
        <f t="shared" si="17"/>
        <v/>
      </c>
      <c r="P105" s="65" t="str">
        <f t="shared" si="18"/>
        <v/>
      </c>
      <c r="Q105" s="59"/>
      <c r="R105" s="14" t="str">
        <f t="shared" si="19"/>
        <v/>
      </c>
      <c r="S105" s="25" t="str">
        <f t="shared" si="20"/>
        <v/>
      </c>
      <c r="T105" s="25"/>
      <c r="U105" s="89"/>
      <c r="V105" s="58"/>
      <c r="W105" s="58"/>
      <c r="X105" s="69" t="str">
        <f t="shared" si="21"/>
        <v/>
      </c>
      <c r="Y105" s="76"/>
      <c r="Z105" s="76"/>
      <c r="AA105" s="76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0"/>
      <c r="AM105" s="60"/>
      <c r="AN105" s="60"/>
      <c r="AO105" s="60"/>
      <c r="AP105" s="60"/>
      <c r="AQ105" s="60"/>
      <c r="AR105" s="60"/>
      <c r="AS105" s="60"/>
      <c r="AT105" s="25"/>
      <c r="AU105" s="38"/>
      <c r="AV105" s="59"/>
      <c r="AW105" s="59"/>
      <c r="AX105" s="17"/>
      <c r="AY105" s="17"/>
    </row>
    <row r="106" spans="1:51" ht="15.5">
      <c r="A106" s="85" t="str">
        <f t="shared" si="15"/>
        <v/>
      </c>
      <c r="B106" s="84"/>
      <c r="C106" s="88"/>
      <c r="D106" s="61" t="str">
        <f>IFERROR(IF(OR(B106="",AND(B106&lt;&gt;"",C106="")),"",(VLOOKUP(B106,'APP BACKGROUND'!A:C,2,0))),"")</f>
        <v/>
      </c>
      <c r="E106" s="62" t="str">
        <f>IF(D106="","",(VLOOKUP(B106,'APP BACKGROUND'!A:D,4,0)))</f>
        <v/>
      </c>
      <c r="F106" s="58" t="str">
        <f>IF(D106="","",(VLOOKUP(Application!B106,'APP BACKGROUND'!A:G,7,0)))</f>
        <v/>
      </c>
      <c r="G106" s="57"/>
      <c r="H106" s="63"/>
      <c r="I106" s="66" t="str">
        <f>IF(B:B="","",(VLOOKUP(Application!B106,'APP BACKGROUND'!A:C,3,0)))</f>
        <v/>
      </c>
      <c r="J106" s="64" t="str">
        <f t="shared" si="11"/>
        <v/>
      </c>
      <c r="K106" s="65" t="str">
        <f t="shared" si="12"/>
        <v/>
      </c>
      <c r="L106" s="65" t="str">
        <f t="shared" si="16"/>
        <v/>
      </c>
      <c r="M106" s="65" t="str">
        <f t="shared" si="13"/>
        <v/>
      </c>
      <c r="N106" s="65" t="str">
        <f t="shared" si="14"/>
        <v/>
      </c>
      <c r="O106" s="65" t="str">
        <f t="shared" si="17"/>
        <v/>
      </c>
      <c r="P106" s="65" t="str">
        <f t="shared" si="18"/>
        <v/>
      </c>
      <c r="Q106" s="59"/>
      <c r="R106" s="14" t="str">
        <f t="shared" si="19"/>
        <v/>
      </c>
      <c r="S106" s="25" t="str">
        <f t="shared" si="20"/>
        <v/>
      </c>
      <c r="T106" s="25"/>
      <c r="U106" s="89"/>
      <c r="V106" s="58"/>
      <c r="W106" s="58"/>
      <c r="X106" s="69" t="str">
        <f t="shared" si="21"/>
        <v/>
      </c>
      <c r="Y106" s="76"/>
      <c r="Z106" s="76"/>
      <c r="AA106" s="76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0"/>
      <c r="AM106" s="60"/>
      <c r="AN106" s="60"/>
      <c r="AO106" s="60"/>
      <c r="AP106" s="60"/>
      <c r="AQ106" s="60"/>
      <c r="AR106" s="60"/>
      <c r="AS106" s="60"/>
      <c r="AT106" s="25"/>
      <c r="AU106" s="38"/>
      <c r="AV106" s="59"/>
      <c r="AW106" s="59"/>
      <c r="AX106" s="17"/>
      <c r="AY106" s="17"/>
    </row>
    <row r="107" spans="1:51" ht="15.5">
      <c r="A107" s="85" t="str">
        <f t="shared" si="15"/>
        <v/>
      </c>
      <c r="B107" s="84"/>
      <c r="C107" s="88"/>
      <c r="D107" s="61" t="str">
        <f>IFERROR(IF(OR(B107="",AND(B107&lt;&gt;"",C107="")),"",(VLOOKUP(B107,'APP BACKGROUND'!A:C,2,0))),"")</f>
        <v/>
      </c>
      <c r="E107" s="62" t="str">
        <f>IF(D107="","",(VLOOKUP(B107,'APP BACKGROUND'!A:D,4,0)))</f>
        <v/>
      </c>
      <c r="F107" s="58" t="str">
        <f>IF(D107="","",(VLOOKUP(Application!B107,'APP BACKGROUND'!A:G,7,0)))</f>
        <v/>
      </c>
      <c r="G107" s="57"/>
      <c r="H107" s="63"/>
      <c r="I107" s="66" t="str">
        <f>IF(B:B="","",(VLOOKUP(Application!B107,'APP BACKGROUND'!A:C,3,0)))</f>
        <v/>
      </c>
      <c r="J107" s="64" t="str">
        <f t="shared" si="11"/>
        <v/>
      </c>
      <c r="K107" s="65" t="str">
        <f t="shared" si="12"/>
        <v/>
      </c>
      <c r="L107" s="65" t="str">
        <f t="shared" si="16"/>
        <v/>
      </c>
      <c r="M107" s="65" t="str">
        <f t="shared" si="13"/>
        <v/>
      </c>
      <c r="N107" s="65" t="str">
        <f t="shared" si="14"/>
        <v/>
      </c>
      <c r="O107" s="65" t="str">
        <f t="shared" si="17"/>
        <v/>
      </c>
      <c r="P107" s="65" t="str">
        <f t="shared" si="18"/>
        <v/>
      </c>
      <c r="Q107" s="59"/>
      <c r="R107" s="14" t="str">
        <f t="shared" si="19"/>
        <v/>
      </c>
      <c r="S107" s="25" t="str">
        <f t="shared" si="20"/>
        <v/>
      </c>
      <c r="T107" s="25"/>
      <c r="U107" s="89"/>
      <c r="V107" s="58"/>
      <c r="W107" s="58"/>
      <c r="X107" s="69" t="str">
        <f t="shared" si="21"/>
        <v/>
      </c>
      <c r="Y107" s="76"/>
      <c r="Z107" s="76"/>
      <c r="AA107" s="76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0"/>
      <c r="AM107" s="60"/>
      <c r="AN107" s="60"/>
      <c r="AO107" s="60"/>
      <c r="AP107" s="60"/>
      <c r="AQ107" s="60"/>
      <c r="AR107" s="60"/>
      <c r="AS107" s="60"/>
      <c r="AT107" s="25"/>
      <c r="AU107" s="38"/>
      <c r="AV107" s="59"/>
      <c r="AW107" s="59"/>
      <c r="AX107" s="17"/>
      <c r="AY107" s="17"/>
    </row>
    <row r="108" spans="1:51" ht="15.5">
      <c r="A108" s="85" t="str">
        <f t="shared" si="15"/>
        <v/>
      </c>
      <c r="B108" s="84"/>
      <c r="C108" s="88"/>
      <c r="D108" s="61" t="str">
        <f>IFERROR(IF(OR(B108="",AND(B108&lt;&gt;"",C108="")),"",(VLOOKUP(B108,'APP BACKGROUND'!A:C,2,0))),"")</f>
        <v/>
      </c>
      <c r="E108" s="62" t="str">
        <f>IF(D108="","",(VLOOKUP(B108,'APP BACKGROUND'!A:D,4,0)))</f>
        <v/>
      </c>
      <c r="F108" s="58" t="str">
        <f>IF(D108="","",(VLOOKUP(Application!B108,'APP BACKGROUND'!A:G,7,0)))</f>
        <v/>
      </c>
      <c r="G108" s="57"/>
      <c r="H108" s="63"/>
      <c r="I108" s="66" t="str">
        <f>IF(B:B="","",(VLOOKUP(Application!B108,'APP BACKGROUND'!A:C,3,0)))</f>
        <v/>
      </c>
      <c r="J108" s="64" t="str">
        <f t="shared" si="11"/>
        <v/>
      </c>
      <c r="K108" s="65" t="str">
        <f t="shared" si="12"/>
        <v/>
      </c>
      <c r="L108" s="65" t="str">
        <f t="shared" si="16"/>
        <v/>
      </c>
      <c r="M108" s="65" t="str">
        <f t="shared" si="13"/>
        <v/>
      </c>
      <c r="N108" s="65" t="str">
        <f t="shared" si="14"/>
        <v/>
      </c>
      <c r="O108" s="65" t="str">
        <f t="shared" si="17"/>
        <v/>
      </c>
      <c r="P108" s="65" t="str">
        <f t="shared" si="18"/>
        <v/>
      </c>
      <c r="Q108" s="59"/>
      <c r="R108" s="14" t="str">
        <f t="shared" si="19"/>
        <v/>
      </c>
      <c r="S108" s="25" t="str">
        <f t="shared" si="20"/>
        <v/>
      </c>
      <c r="T108" s="25"/>
      <c r="U108" s="89"/>
      <c r="V108" s="58"/>
      <c r="W108" s="58"/>
      <c r="X108" s="69" t="str">
        <f t="shared" si="21"/>
        <v/>
      </c>
      <c r="Y108" s="76"/>
      <c r="Z108" s="76"/>
      <c r="AA108" s="76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0"/>
      <c r="AM108" s="60"/>
      <c r="AN108" s="60"/>
      <c r="AO108" s="60"/>
      <c r="AP108" s="60"/>
      <c r="AQ108" s="60"/>
      <c r="AR108" s="60"/>
      <c r="AS108" s="60"/>
      <c r="AT108" s="25"/>
      <c r="AU108" s="38"/>
      <c r="AV108" s="59"/>
      <c r="AW108" s="59"/>
      <c r="AX108" s="17"/>
      <c r="AY108" s="17"/>
    </row>
    <row r="109" spans="1:51" ht="15.5">
      <c r="A109" s="85" t="str">
        <f t="shared" si="15"/>
        <v/>
      </c>
      <c r="B109" s="84"/>
      <c r="C109" s="88"/>
      <c r="D109" s="61" t="str">
        <f>IFERROR(IF(OR(B109="",AND(B109&lt;&gt;"",C109="")),"",(VLOOKUP(B109,'APP BACKGROUND'!A:C,2,0))),"")</f>
        <v/>
      </c>
      <c r="E109" s="62" t="str">
        <f>IF(D109="","",(VLOOKUP(B109,'APP BACKGROUND'!A:D,4,0)))</f>
        <v/>
      </c>
      <c r="F109" s="58" t="str">
        <f>IF(D109="","",(VLOOKUP(Application!B109,'APP BACKGROUND'!A:G,7,0)))</f>
        <v/>
      </c>
      <c r="G109" s="57"/>
      <c r="H109" s="63"/>
      <c r="I109" s="66" t="str">
        <f>IF(B:B="","",(VLOOKUP(Application!B109,'APP BACKGROUND'!A:C,3,0)))</f>
        <v/>
      </c>
      <c r="J109" s="64" t="str">
        <f t="shared" si="11"/>
        <v/>
      </c>
      <c r="K109" s="65" t="str">
        <f t="shared" si="12"/>
        <v/>
      </c>
      <c r="L109" s="65" t="str">
        <f t="shared" si="16"/>
        <v/>
      </c>
      <c r="M109" s="65" t="str">
        <f t="shared" si="13"/>
        <v/>
      </c>
      <c r="N109" s="65" t="str">
        <f t="shared" si="14"/>
        <v/>
      </c>
      <c r="O109" s="65" t="str">
        <f t="shared" si="17"/>
        <v/>
      </c>
      <c r="P109" s="65" t="str">
        <f t="shared" si="18"/>
        <v/>
      </c>
      <c r="Q109" s="59"/>
      <c r="R109" s="14" t="str">
        <f t="shared" si="19"/>
        <v/>
      </c>
      <c r="S109" s="25" t="str">
        <f t="shared" si="20"/>
        <v/>
      </c>
      <c r="T109" s="25"/>
      <c r="U109" s="89"/>
      <c r="V109" s="58"/>
      <c r="W109" s="58"/>
      <c r="X109" s="69" t="str">
        <f t="shared" si="21"/>
        <v/>
      </c>
      <c r="Y109" s="76"/>
      <c r="Z109" s="76"/>
      <c r="AA109" s="76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0"/>
      <c r="AM109" s="60"/>
      <c r="AN109" s="60"/>
      <c r="AO109" s="60"/>
      <c r="AP109" s="60"/>
      <c r="AQ109" s="60"/>
      <c r="AR109" s="60"/>
      <c r="AS109" s="60"/>
      <c r="AT109" s="25"/>
      <c r="AU109" s="38"/>
      <c r="AV109" s="59"/>
      <c r="AW109" s="59"/>
      <c r="AX109" s="17"/>
      <c r="AY109" s="17"/>
    </row>
    <row r="110" spans="1:51" ht="15.5">
      <c r="A110" s="85" t="str">
        <f t="shared" si="15"/>
        <v/>
      </c>
      <c r="B110" s="84"/>
      <c r="C110" s="88"/>
      <c r="D110" s="61" t="str">
        <f>IFERROR(IF(OR(B110="",AND(B110&lt;&gt;"",C110="")),"",(VLOOKUP(B110,'APP BACKGROUND'!A:C,2,0))),"")</f>
        <v/>
      </c>
      <c r="E110" s="62" t="str">
        <f>IF(D110="","",(VLOOKUP(B110,'APP BACKGROUND'!A:D,4,0)))</f>
        <v/>
      </c>
      <c r="F110" s="58" t="str">
        <f>IF(D110="","",(VLOOKUP(Application!B110,'APP BACKGROUND'!A:G,7,0)))</f>
        <v/>
      </c>
      <c r="G110" s="57"/>
      <c r="H110" s="63"/>
      <c r="I110" s="66" t="str">
        <f>IF(B:B="","",(VLOOKUP(Application!B110,'APP BACKGROUND'!A:C,3,0)))</f>
        <v/>
      </c>
      <c r="J110" s="64" t="str">
        <f t="shared" si="11"/>
        <v/>
      </c>
      <c r="K110" s="65" t="str">
        <f t="shared" si="12"/>
        <v/>
      </c>
      <c r="L110" s="65" t="str">
        <f t="shared" si="16"/>
        <v/>
      </c>
      <c r="M110" s="65" t="str">
        <f t="shared" si="13"/>
        <v/>
      </c>
      <c r="N110" s="65" t="str">
        <f t="shared" si="14"/>
        <v/>
      </c>
      <c r="O110" s="65" t="str">
        <f t="shared" si="17"/>
        <v/>
      </c>
      <c r="P110" s="65" t="str">
        <f t="shared" si="18"/>
        <v/>
      </c>
      <c r="Q110" s="59"/>
      <c r="R110" s="14" t="str">
        <f t="shared" si="19"/>
        <v/>
      </c>
      <c r="S110" s="25" t="str">
        <f t="shared" si="20"/>
        <v/>
      </c>
      <c r="T110" s="25"/>
      <c r="U110" s="89"/>
      <c r="V110" s="58"/>
      <c r="W110" s="58"/>
      <c r="X110" s="69" t="str">
        <f t="shared" si="21"/>
        <v/>
      </c>
      <c r="Y110" s="76"/>
      <c r="Z110" s="76"/>
      <c r="AA110" s="76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0"/>
      <c r="AM110" s="60"/>
      <c r="AN110" s="60"/>
      <c r="AO110" s="60"/>
      <c r="AP110" s="60"/>
      <c r="AQ110" s="60"/>
      <c r="AR110" s="60"/>
      <c r="AS110" s="60"/>
      <c r="AT110" s="25"/>
      <c r="AU110" s="38"/>
      <c r="AV110" s="59"/>
      <c r="AW110" s="59"/>
      <c r="AX110" s="17"/>
      <c r="AY110" s="17"/>
    </row>
    <row r="111" spans="1:51" ht="15.5">
      <c r="A111" s="85" t="str">
        <f t="shared" si="15"/>
        <v/>
      </c>
      <c r="B111" s="84"/>
      <c r="C111" s="88"/>
      <c r="D111" s="61" t="str">
        <f>IFERROR(IF(OR(B111="",AND(B111&lt;&gt;"",C111="")),"",(VLOOKUP(B111,'APP BACKGROUND'!A:C,2,0))),"")</f>
        <v/>
      </c>
      <c r="E111" s="62" t="str">
        <f>IF(D111="","",(VLOOKUP(B111,'APP BACKGROUND'!A:D,4,0)))</f>
        <v/>
      </c>
      <c r="F111" s="58" t="str">
        <f>IF(D111="","",(VLOOKUP(Application!B111,'APP BACKGROUND'!A:G,7,0)))</f>
        <v/>
      </c>
      <c r="G111" s="57"/>
      <c r="H111" s="63"/>
      <c r="I111" s="66" t="str">
        <f>IF(B:B="","",(VLOOKUP(Application!B111,'APP BACKGROUND'!A:C,3,0)))</f>
        <v/>
      </c>
      <c r="J111" s="64" t="str">
        <f t="shared" si="11"/>
        <v/>
      </c>
      <c r="K111" s="65" t="str">
        <f t="shared" si="12"/>
        <v/>
      </c>
      <c r="L111" s="65" t="str">
        <f t="shared" si="16"/>
        <v/>
      </c>
      <c r="M111" s="65" t="str">
        <f t="shared" si="13"/>
        <v/>
      </c>
      <c r="N111" s="65" t="str">
        <f t="shared" si="14"/>
        <v/>
      </c>
      <c r="O111" s="65" t="str">
        <f t="shared" si="17"/>
        <v/>
      </c>
      <c r="P111" s="65" t="str">
        <f t="shared" si="18"/>
        <v/>
      </c>
      <c r="Q111" s="59"/>
      <c r="R111" s="14" t="str">
        <f t="shared" si="19"/>
        <v/>
      </c>
      <c r="S111" s="25" t="str">
        <f t="shared" si="20"/>
        <v/>
      </c>
      <c r="T111" s="25"/>
      <c r="U111" s="89"/>
      <c r="V111" s="58"/>
      <c r="W111" s="58"/>
      <c r="X111" s="69" t="str">
        <f t="shared" si="21"/>
        <v/>
      </c>
      <c r="Y111" s="76"/>
      <c r="Z111" s="76"/>
      <c r="AA111" s="76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0"/>
      <c r="AM111" s="60"/>
      <c r="AN111" s="60"/>
      <c r="AO111" s="60"/>
      <c r="AP111" s="60"/>
      <c r="AQ111" s="60"/>
      <c r="AR111" s="60"/>
      <c r="AS111" s="60"/>
      <c r="AT111" s="25"/>
      <c r="AU111" s="38"/>
      <c r="AV111" s="59"/>
      <c r="AW111" s="59"/>
      <c r="AX111" s="17"/>
      <c r="AY111" s="17"/>
    </row>
    <row r="112" spans="1:51" ht="15.5">
      <c r="A112" s="85" t="str">
        <f t="shared" si="15"/>
        <v/>
      </c>
      <c r="B112" s="84"/>
      <c r="C112" s="88"/>
      <c r="D112" s="61" t="str">
        <f>IFERROR(IF(OR(B112="",AND(B112&lt;&gt;"",C112="")),"",(VLOOKUP(B112,'APP BACKGROUND'!A:C,2,0))),"")</f>
        <v/>
      </c>
      <c r="E112" s="62" t="str">
        <f>IF(D112="","",(VLOOKUP(B112,'APP BACKGROUND'!A:D,4,0)))</f>
        <v/>
      </c>
      <c r="F112" s="58" t="str">
        <f>IF(D112="","",(VLOOKUP(Application!B112,'APP BACKGROUND'!A:G,7,0)))</f>
        <v/>
      </c>
      <c r="G112" s="57"/>
      <c r="H112" s="63"/>
      <c r="I112" s="66" t="str">
        <f>IF(B:B="","",(VLOOKUP(Application!B112,'APP BACKGROUND'!A:C,3,0)))</f>
        <v/>
      </c>
      <c r="J112" s="64" t="str">
        <f t="shared" si="11"/>
        <v/>
      </c>
      <c r="K112" s="65" t="str">
        <f t="shared" si="12"/>
        <v/>
      </c>
      <c r="L112" s="65" t="str">
        <f t="shared" si="16"/>
        <v/>
      </c>
      <c r="M112" s="65" t="str">
        <f t="shared" si="13"/>
        <v/>
      </c>
      <c r="N112" s="65" t="str">
        <f t="shared" si="14"/>
        <v/>
      </c>
      <c r="O112" s="65" t="str">
        <f t="shared" si="17"/>
        <v/>
      </c>
      <c r="P112" s="65" t="str">
        <f t="shared" si="18"/>
        <v/>
      </c>
      <c r="Q112" s="59"/>
      <c r="R112" s="14" t="str">
        <f t="shared" si="19"/>
        <v/>
      </c>
      <c r="S112" s="25" t="str">
        <f t="shared" si="20"/>
        <v/>
      </c>
      <c r="T112" s="25"/>
      <c r="U112" s="89"/>
      <c r="V112" s="58"/>
      <c r="W112" s="58"/>
      <c r="X112" s="69" t="str">
        <f t="shared" si="21"/>
        <v/>
      </c>
      <c r="Y112" s="76"/>
      <c r="Z112" s="76"/>
      <c r="AA112" s="76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0"/>
      <c r="AM112" s="60"/>
      <c r="AN112" s="60"/>
      <c r="AO112" s="60"/>
      <c r="AP112" s="60"/>
      <c r="AQ112" s="60"/>
      <c r="AR112" s="60"/>
      <c r="AS112" s="60"/>
      <c r="AT112" s="25"/>
      <c r="AU112" s="38"/>
      <c r="AV112" s="59"/>
      <c r="AW112" s="59"/>
      <c r="AX112" s="17"/>
      <c r="AY112" s="17"/>
    </row>
    <row r="113" spans="1:51" ht="15.5">
      <c r="A113" s="85" t="str">
        <f t="shared" si="15"/>
        <v/>
      </c>
      <c r="B113" s="84"/>
      <c r="C113" s="88"/>
      <c r="D113" s="61" t="str">
        <f>IFERROR(IF(OR(B113="",AND(B113&lt;&gt;"",C113="")),"",(VLOOKUP(B113,'APP BACKGROUND'!A:C,2,0))),"")</f>
        <v/>
      </c>
      <c r="E113" s="62" t="str">
        <f>IF(D113="","",(VLOOKUP(B113,'APP BACKGROUND'!A:D,4,0)))</f>
        <v/>
      </c>
      <c r="F113" s="58" t="str">
        <f>IF(D113="","",(VLOOKUP(Application!B113,'APP BACKGROUND'!A:G,7,0)))</f>
        <v/>
      </c>
      <c r="G113" s="57"/>
      <c r="H113" s="63"/>
      <c r="I113" s="66" t="str">
        <f>IF(B:B="","",(VLOOKUP(Application!B113,'APP BACKGROUND'!A:C,3,0)))</f>
        <v/>
      </c>
      <c r="J113" s="64" t="str">
        <f t="shared" si="11"/>
        <v/>
      </c>
      <c r="K113" s="65" t="str">
        <f t="shared" si="12"/>
        <v/>
      </c>
      <c r="L113" s="65" t="str">
        <f t="shared" si="16"/>
        <v/>
      </c>
      <c r="M113" s="65" t="str">
        <f t="shared" si="13"/>
        <v/>
      </c>
      <c r="N113" s="65" t="str">
        <f t="shared" si="14"/>
        <v/>
      </c>
      <c r="O113" s="65" t="str">
        <f t="shared" si="17"/>
        <v/>
      </c>
      <c r="P113" s="65" t="str">
        <f t="shared" si="18"/>
        <v/>
      </c>
      <c r="Q113" s="59"/>
      <c r="R113" s="14" t="str">
        <f t="shared" si="19"/>
        <v/>
      </c>
      <c r="S113" s="25" t="str">
        <f t="shared" si="20"/>
        <v/>
      </c>
      <c r="T113" s="25"/>
      <c r="U113" s="89"/>
      <c r="V113" s="58"/>
      <c r="W113" s="58"/>
      <c r="X113" s="69" t="str">
        <f t="shared" si="21"/>
        <v/>
      </c>
      <c r="Y113" s="76"/>
      <c r="Z113" s="76"/>
      <c r="AA113" s="76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0"/>
      <c r="AM113" s="60"/>
      <c r="AN113" s="60"/>
      <c r="AO113" s="60"/>
      <c r="AP113" s="60"/>
      <c r="AQ113" s="60"/>
      <c r="AR113" s="60"/>
      <c r="AS113" s="60"/>
      <c r="AT113" s="25"/>
      <c r="AU113" s="38"/>
      <c r="AV113" s="59"/>
      <c r="AW113" s="59"/>
      <c r="AX113" s="17"/>
      <c r="AY113" s="17"/>
    </row>
    <row r="114" spans="1:51" ht="15.5">
      <c r="A114" s="85" t="str">
        <f t="shared" si="15"/>
        <v/>
      </c>
      <c r="B114" s="84"/>
      <c r="C114" s="88"/>
      <c r="D114" s="61" t="str">
        <f>IFERROR(IF(OR(B114="",AND(B114&lt;&gt;"",C114="")),"",(VLOOKUP(B114,'APP BACKGROUND'!A:C,2,0))),"")</f>
        <v/>
      </c>
      <c r="E114" s="62" t="str">
        <f>IF(D114="","",(VLOOKUP(B114,'APP BACKGROUND'!A:D,4,0)))</f>
        <v/>
      </c>
      <c r="F114" s="58" t="str">
        <f>IF(D114="","",(VLOOKUP(Application!B114,'APP BACKGROUND'!A:G,7,0)))</f>
        <v/>
      </c>
      <c r="G114" s="57"/>
      <c r="H114" s="63"/>
      <c r="I114" s="66" t="str">
        <f>IF(B:B="","",(VLOOKUP(Application!B114,'APP BACKGROUND'!A:C,3,0)))</f>
        <v/>
      </c>
      <c r="J114" s="64" t="str">
        <f t="shared" si="11"/>
        <v/>
      </c>
      <c r="K114" s="65" t="str">
        <f t="shared" si="12"/>
        <v/>
      </c>
      <c r="L114" s="65" t="str">
        <f t="shared" si="16"/>
        <v/>
      </c>
      <c r="M114" s="65" t="str">
        <f t="shared" si="13"/>
        <v/>
      </c>
      <c r="N114" s="65" t="str">
        <f t="shared" si="14"/>
        <v/>
      </c>
      <c r="O114" s="65" t="str">
        <f t="shared" si="17"/>
        <v/>
      </c>
      <c r="P114" s="65" t="str">
        <f t="shared" si="18"/>
        <v/>
      </c>
      <c r="Q114" s="59"/>
      <c r="R114" s="14" t="str">
        <f t="shared" si="19"/>
        <v/>
      </c>
      <c r="S114" s="25" t="str">
        <f t="shared" si="20"/>
        <v/>
      </c>
      <c r="T114" s="25"/>
      <c r="U114" s="89"/>
      <c r="V114" s="58"/>
      <c r="W114" s="58"/>
      <c r="X114" s="69" t="str">
        <f t="shared" si="21"/>
        <v/>
      </c>
      <c r="Y114" s="76"/>
      <c r="Z114" s="76"/>
      <c r="AA114" s="76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0"/>
      <c r="AM114" s="60"/>
      <c r="AN114" s="60"/>
      <c r="AO114" s="60"/>
      <c r="AP114" s="60"/>
      <c r="AQ114" s="60"/>
      <c r="AR114" s="60"/>
      <c r="AS114" s="60"/>
      <c r="AT114" s="25"/>
      <c r="AU114" s="38"/>
      <c r="AV114" s="59"/>
      <c r="AW114" s="59"/>
      <c r="AX114" s="17"/>
      <c r="AY114" s="17"/>
    </row>
    <row r="115" spans="1:51" ht="15.5">
      <c r="A115" s="85" t="str">
        <f t="shared" si="15"/>
        <v/>
      </c>
      <c r="B115" s="84"/>
      <c r="C115" s="88"/>
      <c r="D115" s="61" t="str">
        <f>IFERROR(IF(OR(B115="",AND(B115&lt;&gt;"",C115="")),"",(VLOOKUP(B115,'APP BACKGROUND'!A:C,2,0))),"")</f>
        <v/>
      </c>
      <c r="E115" s="62" t="str">
        <f>IF(D115="","",(VLOOKUP(B115,'APP BACKGROUND'!A:D,4,0)))</f>
        <v/>
      </c>
      <c r="F115" s="58" t="str">
        <f>IF(D115="","",(VLOOKUP(Application!B115,'APP BACKGROUND'!A:G,7,0)))</f>
        <v/>
      </c>
      <c r="G115" s="57"/>
      <c r="H115" s="63"/>
      <c r="I115" s="66" t="str">
        <f>IF(B:B="","",(VLOOKUP(Application!B115,'APP BACKGROUND'!A:C,3,0)))</f>
        <v/>
      </c>
      <c r="J115" s="64" t="str">
        <f t="shared" si="11"/>
        <v/>
      </c>
      <c r="K115" s="65" t="str">
        <f t="shared" si="12"/>
        <v/>
      </c>
      <c r="L115" s="65" t="str">
        <f t="shared" si="16"/>
        <v/>
      </c>
      <c r="M115" s="65" t="str">
        <f t="shared" si="13"/>
        <v/>
      </c>
      <c r="N115" s="65" t="str">
        <f t="shared" si="14"/>
        <v/>
      </c>
      <c r="O115" s="65" t="str">
        <f t="shared" si="17"/>
        <v/>
      </c>
      <c r="P115" s="65" t="str">
        <f t="shared" si="18"/>
        <v/>
      </c>
      <c r="Q115" s="59"/>
      <c r="R115" s="14" t="str">
        <f t="shared" si="19"/>
        <v/>
      </c>
      <c r="S115" s="25" t="str">
        <f t="shared" si="20"/>
        <v/>
      </c>
      <c r="T115" s="25"/>
      <c r="U115" s="89"/>
      <c r="V115" s="58"/>
      <c r="W115" s="58"/>
      <c r="X115" s="69" t="str">
        <f t="shared" si="21"/>
        <v/>
      </c>
      <c r="Y115" s="76"/>
      <c r="Z115" s="76"/>
      <c r="AA115" s="76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0"/>
      <c r="AM115" s="60"/>
      <c r="AN115" s="60"/>
      <c r="AO115" s="60"/>
      <c r="AP115" s="60"/>
      <c r="AQ115" s="60"/>
      <c r="AR115" s="60"/>
      <c r="AS115" s="60"/>
      <c r="AT115" s="25"/>
      <c r="AU115" s="38"/>
      <c r="AV115" s="59"/>
      <c r="AW115" s="59"/>
      <c r="AX115" s="17"/>
      <c r="AY115" s="17"/>
    </row>
    <row r="116" spans="1:51" ht="15.5">
      <c r="A116" s="85" t="str">
        <f t="shared" si="15"/>
        <v/>
      </c>
      <c r="B116" s="84"/>
      <c r="C116" s="88"/>
      <c r="D116" s="61" t="str">
        <f>IFERROR(IF(OR(B116="",AND(B116&lt;&gt;"",C116="")),"",(VLOOKUP(B116,'APP BACKGROUND'!A:C,2,0))),"")</f>
        <v/>
      </c>
      <c r="E116" s="62" t="str">
        <f>IF(D116="","",(VLOOKUP(B116,'APP BACKGROUND'!A:D,4,0)))</f>
        <v/>
      </c>
      <c r="F116" s="58" t="str">
        <f>IF(D116="","",(VLOOKUP(Application!B116,'APP BACKGROUND'!A:G,7,0)))</f>
        <v/>
      </c>
      <c r="G116" s="57"/>
      <c r="H116" s="63"/>
      <c r="I116" s="66" t="str">
        <f>IF(B:B="","",(VLOOKUP(Application!B116,'APP BACKGROUND'!A:C,3,0)))</f>
        <v/>
      </c>
      <c r="J116" s="64" t="str">
        <f t="shared" si="11"/>
        <v/>
      </c>
      <c r="K116" s="65" t="str">
        <f t="shared" si="12"/>
        <v/>
      </c>
      <c r="L116" s="65" t="str">
        <f t="shared" si="16"/>
        <v/>
      </c>
      <c r="M116" s="65" t="str">
        <f t="shared" si="13"/>
        <v/>
      </c>
      <c r="N116" s="65" t="str">
        <f t="shared" si="14"/>
        <v/>
      </c>
      <c r="O116" s="65" t="str">
        <f t="shared" si="17"/>
        <v/>
      </c>
      <c r="P116" s="65" t="str">
        <f t="shared" si="18"/>
        <v/>
      </c>
      <c r="Q116" s="59"/>
      <c r="R116" s="14" t="str">
        <f t="shared" si="19"/>
        <v/>
      </c>
      <c r="S116" s="25" t="str">
        <f t="shared" si="20"/>
        <v/>
      </c>
      <c r="T116" s="25"/>
      <c r="U116" s="89"/>
      <c r="V116" s="58"/>
      <c r="W116" s="58"/>
      <c r="X116" s="69" t="str">
        <f t="shared" si="21"/>
        <v/>
      </c>
      <c r="Y116" s="76"/>
      <c r="Z116" s="76"/>
      <c r="AA116" s="76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0"/>
      <c r="AM116" s="60"/>
      <c r="AN116" s="60"/>
      <c r="AO116" s="60"/>
      <c r="AP116" s="60"/>
      <c r="AQ116" s="60"/>
      <c r="AR116" s="60"/>
      <c r="AS116" s="60"/>
      <c r="AT116" s="25"/>
      <c r="AU116" s="38"/>
      <c r="AV116" s="59"/>
      <c r="AW116" s="59"/>
      <c r="AX116" s="17"/>
      <c r="AY116" s="17"/>
    </row>
    <row r="117" spans="1:51" ht="15.5">
      <c r="A117" s="85" t="str">
        <f t="shared" si="15"/>
        <v/>
      </c>
      <c r="B117" s="84"/>
      <c r="C117" s="88"/>
      <c r="D117" s="61" t="str">
        <f>IFERROR(IF(OR(B117="",AND(B117&lt;&gt;"",C117="")),"",(VLOOKUP(B117,'APP BACKGROUND'!A:C,2,0))),"")</f>
        <v/>
      </c>
      <c r="E117" s="62" t="str">
        <f>IF(D117="","",(VLOOKUP(B117,'APP BACKGROUND'!A:D,4,0)))</f>
        <v/>
      </c>
      <c r="F117" s="58" t="str">
        <f>IF(D117="","",(VLOOKUP(Application!B117,'APP BACKGROUND'!A:G,7,0)))</f>
        <v/>
      </c>
      <c r="G117" s="57"/>
      <c r="H117" s="63"/>
      <c r="I117" s="66" t="str">
        <f>IF(B:B="","",(VLOOKUP(Application!B117,'APP BACKGROUND'!A:C,3,0)))</f>
        <v/>
      </c>
      <c r="J117" s="64" t="str">
        <f t="shared" si="11"/>
        <v/>
      </c>
      <c r="K117" s="65" t="str">
        <f t="shared" si="12"/>
        <v/>
      </c>
      <c r="L117" s="65" t="str">
        <f t="shared" si="16"/>
        <v/>
      </c>
      <c r="M117" s="65" t="str">
        <f t="shared" si="13"/>
        <v/>
      </c>
      <c r="N117" s="65" t="str">
        <f t="shared" si="14"/>
        <v/>
      </c>
      <c r="O117" s="65" t="str">
        <f t="shared" si="17"/>
        <v/>
      </c>
      <c r="P117" s="65" t="str">
        <f t="shared" si="18"/>
        <v/>
      </c>
      <c r="Q117" s="59"/>
      <c r="R117" s="14" t="str">
        <f t="shared" si="19"/>
        <v/>
      </c>
      <c r="S117" s="25" t="str">
        <f t="shared" si="20"/>
        <v/>
      </c>
      <c r="T117" s="25"/>
      <c r="U117" s="89"/>
      <c r="V117" s="58"/>
      <c r="W117" s="58"/>
      <c r="X117" s="69" t="str">
        <f t="shared" si="21"/>
        <v/>
      </c>
      <c r="Y117" s="76"/>
      <c r="Z117" s="76"/>
      <c r="AA117" s="76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0"/>
      <c r="AM117" s="60"/>
      <c r="AN117" s="60"/>
      <c r="AO117" s="60"/>
      <c r="AP117" s="60"/>
      <c r="AQ117" s="60"/>
      <c r="AR117" s="60"/>
      <c r="AS117" s="60"/>
      <c r="AT117" s="25"/>
      <c r="AU117" s="38"/>
      <c r="AV117" s="59"/>
      <c r="AW117" s="59"/>
      <c r="AX117" s="17"/>
      <c r="AY117" s="17"/>
    </row>
    <row r="118" spans="1:51" ht="15.5">
      <c r="A118" s="85" t="str">
        <f t="shared" si="15"/>
        <v/>
      </c>
      <c r="B118" s="84"/>
      <c r="C118" s="88"/>
      <c r="D118" s="61" t="str">
        <f>IFERROR(IF(OR(B118="",AND(B118&lt;&gt;"",C118="")),"",(VLOOKUP(B118,'APP BACKGROUND'!A:C,2,0))),"")</f>
        <v/>
      </c>
      <c r="E118" s="62" t="str">
        <f>IF(D118="","",(VLOOKUP(B118,'APP BACKGROUND'!A:D,4,0)))</f>
        <v/>
      </c>
      <c r="F118" s="58" t="str">
        <f>IF(D118="","",(VLOOKUP(Application!B118,'APP BACKGROUND'!A:G,7,0)))</f>
        <v/>
      </c>
      <c r="G118" s="57"/>
      <c r="H118" s="63"/>
      <c r="I118" s="66" t="str">
        <f>IF(B:B="","",(VLOOKUP(Application!B118,'APP BACKGROUND'!A:C,3,0)))</f>
        <v/>
      </c>
      <c r="J118" s="64" t="str">
        <f t="shared" si="11"/>
        <v/>
      </c>
      <c r="K118" s="65" t="str">
        <f t="shared" si="12"/>
        <v/>
      </c>
      <c r="L118" s="65" t="str">
        <f t="shared" si="16"/>
        <v/>
      </c>
      <c r="M118" s="65" t="str">
        <f t="shared" si="13"/>
        <v/>
      </c>
      <c r="N118" s="65" t="str">
        <f t="shared" si="14"/>
        <v/>
      </c>
      <c r="O118" s="65" t="str">
        <f t="shared" si="17"/>
        <v/>
      </c>
      <c r="P118" s="65" t="str">
        <f t="shared" si="18"/>
        <v/>
      </c>
      <c r="Q118" s="59"/>
      <c r="R118" s="14" t="str">
        <f t="shared" si="19"/>
        <v/>
      </c>
      <c r="S118" s="25" t="str">
        <f t="shared" si="20"/>
        <v/>
      </c>
      <c r="T118" s="25"/>
      <c r="U118" s="89"/>
      <c r="V118" s="58"/>
      <c r="W118" s="58"/>
      <c r="X118" s="69" t="str">
        <f t="shared" si="21"/>
        <v/>
      </c>
      <c r="Y118" s="76"/>
      <c r="Z118" s="76"/>
      <c r="AA118" s="76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0"/>
      <c r="AM118" s="60"/>
      <c r="AN118" s="60"/>
      <c r="AO118" s="60"/>
      <c r="AP118" s="60"/>
      <c r="AQ118" s="60"/>
      <c r="AR118" s="60"/>
      <c r="AS118" s="60"/>
      <c r="AT118" s="25"/>
      <c r="AU118" s="38"/>
      <c r="AV118" s="59"/>
      <c r="AW118" s="59"/>
      <c r="AX118" s="17"/>
      <c r="AY118" s="17"/>
    </row>
    <row r="119" spans="1:51" ht="15.5">
      <c r="A119" s="85" t="str">
        <f t="shared" si="15"/>
        <v/>
      </c>
      <c r="B119" s="84"/>
      <c r="C119" s="88"/>
      <c r="D119" s="61" t="str">
        <f>IFERROR(IF(OR(B119="",AND(B119&lt;&gt;"",C119="")),"",(VLOOKUP(B119,'APP BACKGROUND'!A:C,2,0))),"")</f>
        <v/>
      </c>
      <c r="E119" s="62" t="str">
        <f>IF(D119="","",(VLOOKUP(B119,'APP BACKGROUND'!A:D,4,0)))</f>
        <v/>
      </c>
      <c r="F119" s="58" t="str">
        <f>IF(D119="","",(VLOOKUP(Application!B119,'APP BACKGROUND'!A:G,7,0)))</f>
        <v/>
      </c>
      <c r="G119" s="57"/>
      <c r="H119" s="63"/>
      <c r="I119" s="66" t="str">
        <f>IF(B:B="","",(VLOOKUP(Application!B119,'APP BACKGROUND'!A:C,3,0)))</f>
        <v/>
      </c>
      <c r="J119" s="64" t="str">
        <f t="shared" si="11"/>
        <v/>
      </c>
      <c r="K119" s="65" t="str">
        <f t="shared" si="12"/>
        <v/>
      </c>
      <c r="L119" s="65" t="str">
        <f t="shared" si="16"/>
        <v/>
      </c>
      <c r="M119" s="65" t="str">
        <f t="shared" si="13"/>
        <v/>
      </c>
      <c r="N119" s="65" t="str">
        <f t="shared" si="14"/>
        <v/>
      </c>
      <c r="O119" s="65" t="str">
        <f t="shared" si="17"/>
        <v/>
      </c>
      <c r="P119" s="65" t="str">
        <f t="shared" si="18"/>
        <v/>
      </c>
      <c r="Q119" s="59"/>
      <c r="R119" s="14" t="str">
        <f t="shared" si="19"/>
        <v/>
      </c>
      <c r="S119" s="25" t="str">
        <f t="shared" si="20"/>
        <v/>
      </c>
      <c r="T119" s="25"/>
      <c r="U119" s="89"/>
      <c r="V119" s="58"/>
      <c r="W119" s="58"/>
      <c r="X119" s="69" t="str">
        <f t="shared" si="21"/>
        <v/>
      </c>
      <c r="Y119" s="76"/>
      <c r="Z119" s="76"/>
      <c r="AA119" s="76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0"/>
      <c r="AM119" s="60"/>
      <c r="AN119" s="60"/>
      <c r="AO119" s="60"/>
      <c r="AP119" s="60"/>
      <c r="AQ119" s="60"/>
      <c r="AR119" s="60"/>
      <c r="AS119" s="60"/>
      <c r="AT119" s="25"/>
      <c r="AU119" s="38"/>
      <c r="AV119" s="59"/>
      <c r="AW119" s="59"/>
      <c r="AX119" s="17"/>
      <c r="AY119" s="17"/>
    </row>
    <row r="120" spans="1:51" ht="15.5">
      <c r="A120" s="85" t="str">
        <f t="shared" si="15"/>
        <v/>
      </c>
      <c r="B120" s="84"/>
      <c r="C120" s="88"/>
      <c r="D120" s="61" t="str">
        <f>IFERROR(IF(OR(B120="",AND(B120&lt;&gt;"",C120="")),"",(VLOOKUP(B120,'APP BACKGROUND'!A:C,2,0))),"")</f>
        <v/>
      </c>
      <c r="E120" s="62" t="str">
        <f>IF(D120="","",(VLOOKUP(B120,'APP BACKGROUND'!A:D,4,0)))</f>
        <v/>
      </c>
      <c r="F120" s="58" t="str">
        <f>IF(D120="","",(VLOOKUP(Application!B120,'APP BACKGROUND'!A:G,7,0)))</f>
        <v/>
      </c>
      <c r="G120" s="57"/>
      <c r="H120" s="63"/>
      <c r="I120" s="66" t="str">
        <f>IF(B:B="","",(VLOOKUP(Application!B120,'APP BACKGROUND'!A:C,3,0)))</f>
        <v/>
      </c>
      <c r="J120" s="64" t="str">
        <f t="shared" si="11"/>
        <v/>
      </c>
      <c r="K120" s="65" t="str">
        <f t="shared" si="12"/>
        <v/>
      </c>
      <c r="L120" s="65" t="str">
        <f t="shared" si="16"/>
        <v/>
      </c>
      <c r="M120" s="65" t="str">
        <f t="shared" si="13"/>
        <v/>
      </c>
      <c r="N120" s="65" t="str">
        <f t="shared" si="14"/>
        <v/>
      </c>
      <c r="O120" s="65" t="str">
        <f t="shared" si="17"/>
        <v/>
      </c>
      <c r="P120" s="65" t="str">
        <f t="shared" si="18"/>
        <v/>
      </c>
      <c r="Q120" s="59"/>
      <c r="R120" s="14" t="str">
        <f t="shared" si="19"/>
        <v/>
      </c>
      <c r="S120" s="25" t="str">
        <f t="shared" si="20"/>
        <v/>
      </c>
      <c r="T120" s="25"/>
      <c r="U120" s="89"/>
      <c r="V120" s="58"/>
      <c r="W120" s="58"/>
      <c r="X120" s="69" t="str">
        <f t="shared" si="21"/>
        <v/>
      </c>
      <c r="Y120" s="76"/>
      <c r="Z120" s="76"/>
      <c r="AA120" s="76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0"/>
      <c r="AM120" s="60"/>
      <c r="AN120" s="60"/>
      <c r="AO120" s="60"/>
      <c r="AP120" s="60"/>
      <c r="AQ120" s="60"/>
      <c r="AR120" s="60"/>
      <c r="AS120" s="60"/>
      <c r="AT120" s="25"/>
      <c r="AU120" s="38"/>
      <c r="AV120" s="59"/>
      <c r="AW120" s="59"/>
      <c r="AX120" s="17"/>
      <c r="AY120" s="17"/>
    </row>
    <row r="121" spans="1:51" ht="15.5">
      <c r="A121" s="85" t="str">
        <f t="shared" si="15"/>
        <v/>
      </c>
      <c r="B121" s="84"/>
      <c r="C121" s="88"/>
      <c r="D121" s="61" t="str">
        <f>IFERROR(IF(OR(B121="",AND(B121&lt;&gt;"",C121="")),"",(VLOOKUP(B121,'APP BACKGROUND'!A:C,2,0))),"")</f>
        <v/>
      </c>
      <c r="E121" s="62" t="str">
        <f>IF(D121="","",(VLOOKUP(B121,'APP BACKGROUND'!A:D,4,0)))</f>
        <v/>
      </c>
      <c r="F121" s="58" t="str">
        <f>IF(D121="","",(VLOOKUP(Application!B121,'APP BACKGROUND'!A:G,7,0)))</f>
        <v/>
      </c>
      <c r="G121" s="57"/>
      <c r="H121" s="63"/>
      <c r="I121" s="66" t="str">
        <f>IF(B:B="","",(VLOOKUP(Application!B121,'APP BACKGROUND'!A:C,3,0)))</f>
        <v/>
      </c>
      <c r="J121" s="64" t="str">
        <f t="shared" si="11"/>
        <v/>
      </c>
      <c r="K121" s="65" t="str">
        <f t="shared" si="12"/>
        <v/>
      </c>
      <c r="L121" s="65" t="str">
        <f t="shared" si="16"/>
        <v/>
      </c>
      <c r="M121" s="65" t="str">
        <f t="shared" si="13"/>
        <v/>
      </c>
      <c r="N121" s="65" t="str">
        <f t="shared" si="14"/>
        <v/>
      </c>
      <c r="O121" s="65" t="str">
        <f t="shared" si="17"/>
        <v/>
      </c>
      <c r="P121" s="65" t="str">
        <f t="shared" si="18"/>
        <v/>
      </c>
      <c r="Q121" s="59"/>
      <c r="R121" s="14" t="str">
        <f t="shared" si="19"/>
        <v/>
      </c>
      <c r="S121" s="25" t="str">
        <f t="shared" si="20"/>
        <v/>
      </c>
      <c r="T121" s="25"/>
      <c r="U121" s="89"/>
      <c r="V121" s="58"/>
      <c r="W121" s="58"/>
      <c r="X121" s="69" t="str">
        <f t="shared" si="21"/>
        <v/>
      </c>
      <c r="Y121" s="76"/>
      <c r="Z121" s="76"/>
      <c r="AA121" s="76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0"/>
      <c r="AM121" s="60"/>
      <c r="AN121" s="60"/>
      <c r="AO121" s="60"/>
      <c r="AP121" s="60"/>
      <c r="AQ121" s="60"/>
      <c r="AR121" s="60"/>
      <c r="AS121" s="60"/>
      <c r="AT121" s="25"/>
      <c r="AU121" s="38"/>
      <c r="AV121" s="59"/>
      <c r="AW121" s="59"/>
      <c r="AX121" s="17"/>
      <c r="AY121" s="17"/>
    </row>
    <row r="122" spans="1:51" ht="15.5">
      <c r="A122" s="85" t="str">
        <f t="shared" si="15"/>
        <v/>
      </c>
      <c r="B122" s="84"/>
      <c r="C122" s="88"/>
      <c r="D122" s="61" t="str">
        <f>IFERROR(IF(OR(B122="",AND(B122&lt;&gt;"",C122="")),"",(VLOOKUP(B122,'APP BACKGROUND'!A:C,2,0))),"")</f>
        <v/>
      </c>
      <c r="E122" s="62" t="str">
        <f>IF(D122="","",(VLOOKUP(B122,'APP BACKGROUND'!A:D,4,0)))</f>
        <v/>
      </c>
      <c r="F122" s="58" t="str">
        <f>IF(D122="","",(VLOOKUP(Application!B122,'APP BACKGROUND'!A:G,7,0)))</f>
        <v/>
      </c>
      <c r="G122" s="57"/>
      <c r="H122" s="63"/>
      <c r="I122" s="66" t="str">
        <f>IF(B:B="","",(VLOOKUP(Application!B122,'APP BACKGROUND'!A:C,3,0)))</f>
        <v/>
      </c>
      <c r="J122" s="64" t="str">
        <f t="shared" si="11"/>
        <v/>
      </c>
      <c r="K122" s="65" t="str">
        <f t="shared" si="12"/>
        <v/>
      </c>
      <c r="L122" s="65" t="str">
        <f t="shared" si="16"/>
        <v/>
      </c>
      <c r="M122" s="65" t="str">
        <f t="shared" si="13"/>
        <v/>
      </c>
      <c r="N122" s="65" t="str">
        <f t="shared" si="14"/>
        <v/>
      </c>
      <c r="O122" s="65" t="str">
        <f t="shared" si="17"/>
        <v/>
      </c>
      <c r="P122" s="65" t="str">
        <f t="shared" si="18"/>
        <v/>
      </c>
      <c r="Q122" s="59"/>
      <c r="R122" s="14" t="str">
        <f t="shared" si="19"/>
        <v/>
      </c>
      <c r="S122" s="25" t="str">
        <f t="shared" si="20"/>
        <v/>
      </c>
      <c r="T122" s="25"/>
      <c r="U122" s="89"/>
      <c r="V122" s="58"/>
      <c r="W122" s="58"/>
      <c r="X122" s="69" t="str">
        <f t="shared" si="21"/>
        <v/>
      </c>
      <c r="Y122" s="76"/>
      <c r="Z122" s="76"/>
      <c r="AA122" s="76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0"/>
      <c r="AM122" s="60"/>
      <c r="AN122" s="60"/>
      <c r="AO122" s="60"/>
      <c r="AP122" s="60"/>
      <c r="AQ122" s="60"/>
      <c r="AR122" s="60"/>
      <c r="AS122" s="60"/>
      <c r="AT122" s="25"/>
      <c r="AU122" s="38"/>
      <c r="AV122" s="59"/>
      <c r="AW122" s="59"/>
      <c r="AX122" s="17"/>
      <c r="AY122" s="17"/>
    </row>
    <row r="123" spans="1:51" ht="15.5">
      <c r="A123" s="85" t="str">
        <f t="shared" si="15"/>
        <v/>
      </c>
      <c r="B123" s="84"/>
      <c r="C123" s="88"/>
      <c r="D123" s="61" t="str">
        <f>IFERROR(IF(OR(B123="",AND(B123&lt;&gt;"",C123="")),"",(VLOOKUP(B123,'APP BACKGROUND'!A:C,2,0))),"")</f>
        <v/>
      </c>
      <c r="E123" s="62" t="str">
        <f>IF(D123="","",(VLOOKUP(B123,'APP BACKGROUND'!A:D,4,0)))</f>
        <v/>
      </c>
      <c r="F123" s="58" t="str">
        <f>IF(D123="","",(VLOOKUP(Application!B123,'APP BACKGROUND'!A:G,7,0)))</f>
        <v/>
      </c>
      <c r="G123" s="57"/>
      <c r="H123" s="63"/>
      <c r="I123" s="66" t="str">
        <f>IF(B:B="","",(VLOOKUP(Application!B123,'APP BACKGROUND'!A:C,3,0)))</f>
        <v/>
      </c>
      <c r="J123" s="64" t="str">
        <f t="shared" si="11"/>
        <v/>
      </c>
      <c r="K123" s="65" t="str">
        <f t="shared" si="12"/>
        <v/>
      </c>
      <c r="L123" s="65" t="str">
        <f t="shared" si="16"/>
        <v/>
      </c>
      <c r="M123" s="65" t="str">
        <f t="shared" si="13"/>
        <v/>
      </c>
      <c r="N123" s="65" t="str">
        <f t="shared" si="14"/>
        <v/>
      </c>
      <c r="O123" s="65" t="str">
        <f t="shared" si="17"/>
        <v/>
      </c>
      <c r="P123" s="65" t="str">
        <f t="shared" si="18"/>
        <v/>
      </c>
      <c r="Q123" s="59"/>
      <c r="R123" s="14" t="str">
        <f t="shared" si="19"/>
        <v/>
      </c>
      <c r="S123" s="25" t="str">
        <f t="shared" si="20"/>
        <v/>
      </c>
      <c r="T123" s="25"/>
      <c r="U123" s="89"/>
      <c r="V123" s="58"/>
      <c r="W123" s="58"/>
      <c r="X123" s="69" t="str">
        <f t="shared" si="21"/>
        <v/>
      </c>
      <c r="Y123" s="76"/>
      <c r="Z123" s="76"/>
      <c r="AA123" s="76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0"/>
      <c r="AM123" s="60"/>
      <c r="AN123" s="60"/>
      <c r="AO123" s="60"/>
      <c r="AP123" s="60"/>
      <c r="AQ123" s="60"/>
      <c r="AR123" s="60"/>
      <c r="AS123" s="60"/>
      <c r="AT123" s="25"/>
      <c r="AU123" s="38"/>
      <c r="AV123" s="59"/>
      <c r="AW123" s="59"/>
      <c r="AX123" s="17"/>
      <c r="AY123" s="17"/>
    </row>
    <row r="124" spans="1:51" ht="15.5">
      <c r="A124" s="85" t="str">
        <f t="shared" si="15"/>
        <v/>
      </c>
      <c r="B124" s="84"/>
      <c r="C124" s="88"/>
      <c r="D124" s="61" t="str">
        <f>IFERROR(IF(OR(B124="",AND(B124&lt;&gt;"",C124="")),"",(VLOOKUP(B124,'APP BACKGROUND'!A:C,2,0))),"")</f>
        <v/>
      </c>
      <c r="E124" s="62" t="str">
        <f>IF(D124="","",(VLOOKUP(B124,'APP BACKGROUND'!A:D,4,0)))</f>
        <v/>
      </c>
      <c r="F124" s="58" t="str">
        <f>IF(D124="","",(VLOOKUP(Application!B124,'APP BACKGROUND'!A:G,7,0)))</f>
        <v/>
      </c>
      <c r="G124" s="57"/>
      <c r="H124" s="63"/>
      <c r="I124" s="66" t="str">
        <f>IF(B:B="","",(VLOOKUP(Application!B124,'APP BACKGROUND'!A:C,3,0)))</f>
        <v/>
      </c>
      <c r="J124" s="64" t="str">
        <f t="shared" si="11"/>
        <v/>
      </c>
      <c r="K124" s="65" t="str">
        <f t="shared" si="12"/>
        <v/>
      </c>
      <c r="L124" s="65" t="str">
        <f t="shared" si="16"/>
        <v/>
      </c>
      <c r="M124" s="65" t="str">
        <f t="shared" si="13"/>
        <v/>
      </c>
      <c r="N124" s="65" t="str">
        <f t="shared" si="14"/>
        <v/>
      </c>
      <c r="O124" s="65" t="str">
        <f t="shared" si="17"/>
        <v/>
      </c>
      <c r="P124" s="65" t="str">
        <f t="shared" si="18"/>
        <v/>
      </c>
      <c r="Q124" s="59"/>
      <c r="R124" s="14" t="str">
        <f t="shared" si="19"/>
        <v/>
      </c>
      <c r="S124" s="25" t="str">
        <f t="shared" si="20"/>
        <v/>
      </c>
      <c r="T124" s="25"/>
      <c r="U124" s="89"/>
      <c r="V124" s="58"/>
      <c r="W124" s="58"/>
      <c r="X124" s="69" t="str">
        <f t="shared" si="21"/>
        <v/>
      </c>
      <c r="Y124" s="76"/>
      <c r="Z124" s="76"/>
      <c r="AA124" s="76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0"/>
      <c r="AM124" s="60"/>
      <c r="AN124" s="60"/>
      <c r="AO124" s="60"/>
      <c r="AP124" s="60"/>
      <c r="AQ124" s="60"/>
      <c r="AR124" s="60"/>
      <c r="AS124" s="60"/>
      <c r="AT124" s="25"/>
      <c r="AU124" s="38"/>
      <c r="AV124" s="59"/>
      <c r="AW124" s="59"/>
      <c r="AX124" s="17"/>
      <c r="AY124" s="17"/>
    </row>
    <row r="125" spans="1:51" ht="15.5">
      <c r="A125" s="85" t="str">
        <f t="shared" si="15"/>
        <v/>
      </c>
      <c r="B125" s="84"/>
      <c r="C125" s="88"/>
      <c r="D125" s="61" t="str">
        <f>IFERROR(IF(OR(B125="",AND(B125&lt;&gt;"",C125="")),"",(VLOOKUP(B125,'APP BACKGROUND'!A:C,2,0))),"")</f>
        <v/>
      </c>
      <c r="E125" s="62" t="str">
        <f>IF(D125="","",(VLOOKUP(B125,'APP BACKGROUND'!A:D,4,0)))</f>
        <v/>
      </c>
      <c r="F125" s="58" t="str">
        <f>IF(D125="","",(VLOOKUP(Application!B125,'APP BACKGROUND'!A:G,7,0)))</f>
        <v/>
      </c>
      <c r="G125" s="57"/>
      <c r="H125" s="63"/>
      <c r="I125" s="66" t="str">
        <f>IF(B:B="","",(VLOOKUP(Application!B125,'APP BACKGROUND'!A:C,3,0)))</f>
        <v/>
      </c>
      <c r="J125" s="64" t="str">
        <f t="shared" si="11"/>
        <v/>
      </c>
      <c r="K125" s="65" t="str">
        <f t="shared" si="12"/>
        <v/>
      </c>
      <c r="L125" s="65" t="str">
        <f t="shared" si="16"/>
        <v/>
      </c>
      <c r="M125" s="65" t="str">
        <f t="shared" si="13"/>
        <v/>
      </c>
      <c r="N125" s="65" t="str">
        <f t="shared" si="14"/>
        <v/>
      </c>
      <c r="O125" s="65" t="str">
        <f t="shared" si="17"/>
        <v/>
      </c>
      <c r="P125" s="65" t="str">
        <f t="shared" si="18"/>
        <v/>
      </c>
      <c r="Q125" s="59"/>
      <c r="R125" s="14" t="str">
        <f t="shared" si="19"/>
        <v/>
      </c>
      <c r="S125" s="25" t="str">
        <f t="shared" si="20"/>
        <v/>
      </c>
      <c r="T125" s="25"/>
      <c r="U125" s="89"/>
      <c r="V125" s="58"/>
      <c r="W125" s="58"/>
      <c r="X125" s="69" t="str">
        <f t="shared" si="21"/>
        <v/>
      </c>
      <c r="Y125" s="76"/>
      <c r="Z125" s="76"/>
      <c r="AA125" s="76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0"/>
      <c r="AM125" s="60"/>
      <c r="AN125" s="60"/>
      <c r="AO125" s="60"/>
      <c r="AP125" s="60"/>
      <c r="AQ125" s="60"/>
      <c r="AR125" s="60"/>
      <c r="AS125" s="60"/>
      <c r="AT125" s="25"/>
      <c r="AU125" s="38"/>
      <c r="AV125" s="59"/>
      <c r="AW125" s="59"/>
      <c r="AX125" s="17"/>
      <c r="AY125" s="17"/>
    </row>
    <row r="126" spans="1:51" ht="15.5">
      <c r="A126" s="85" t="str">
        <f t="shared" si="15"/>
        <v/>
      </c>
      <c r="B126" s="84"/>
      <c r="C126" s="88"/>
      <c r="D126" s="61" t="str">
        <f>IFERROR(IF(OR(B126="",AND(B126&lt;&gt;"",C126="")),"",(VLOOKUP(B126,'APP BACKGROUND'!A:C,2,0))),"")</f>
        <v/>
      </c>
      <c r="E126" s="62" t="str">
        <f>IF(D126="","",(VLOOKUP(B126,'APP BACKGROUND'!A:D,4,0)))</f>
        <v/>
      </c>
      <c r="F126" s="58" t="str">
        <f>IF(D126="","",(VLOOKUP(Application!B126,'APP BACKGROUND'!A:G,7,0)))</f>
        <v/>
      </c>
      <c r="G126" s="57"/>
      <c r="H126" s="63"/>
      <c r="I126" s="66" t="str">
        <f>IF(B:B="","",(VLOOKUP(Application!B126,'APP BACKGROUND'!A:C,3,0)))</f>
        <v/>
      </c>
      <c r="J126" s="64" t="str">
        <f t="shared" si="11"/>
        <v/>
      </c>
      <c r="K126" s="65" t="str">
        <f t="shared" si="12"/>
        <v/>
      </c>
      <c r="L126" s="65" t="str">
        <f t="shared" si="16"/>
        <v/>
      </c>
      <c r="M126" s="65" t="str">
        <f t="shared" si="13"/>
        <v/>
      </c>
      <c r="N126" s="65" t="str">
        <f t="shared" si="14"/>
        <v/>
      </c>
      <c r="O126" s="65" t="str">
        <f t="shared" si="17"/>
        <v/>
      </c>
      <c r="P126" s="65" t="str">
        <f t="shared" si="18"/>
        <v/>
      </c>
      <c r="Q126" s="59"/>
      <c r="R126" s="14" t="str">
        <f t="shared" si="19"/>
        <v/>
      </c>
      <c r="S126" s="25" t="str">
        <f t="shared" si="20"/>
        <v/>
      </c>
      <c r="T126" s="25"/>
      <c r="U126" s="89"/>
      <c r="V126" s="58"/>
      <c r="W126" s="58"/>
      <c r="X126" s="69" t="str">
        <f t="shared" si="21"/>
        <v/>
      </c>
      <c r="Y126" s="76"/>
      <c r="Z126" s="76"/>
      <c r="AA126" s="76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0"/>
      <c r="AM126" s="60"/>
      <c r="AN126" s="60"/>
      <c r="AO126" s="60"/>
      <c r="AP126" s="60"/>
      <c r="AQ126" s="60"/>
      <c r="AR126" s="60"/>
      <c r="AS126" s="60"/>
      <c r="AT126" s="25"/>
      <c r="AU126" s="38"/>
      <c r="AV126" s="59"/>
      <c r="AW126" s="59"/>
      <c r="AX126" s="17"/>
      <c r="AY126" s="17"/>
    </row>
    <row r="127" spans="1:51" ht="15.5">
      <c r="A127" s="85" t="str">
        <f t="shared" si="15"/>
        <v/>
      </c>
      <c r="B127" s="84"/>
      <c r="C127" s="88"/>
      <c r="D127" s="61" t="str">
        <f>IFERROR(IF(OR(B127="",AND(B127&lt;&gt;"",C127="")),"",(VLOOKUP(B127,'APP BACKGROUND'!A:C,2,0))),"")</f>
        <v/>
      </c>
      <c r="E127" s="62" t="str">
        <f>IF(D127="","",(VLOOKUP(B127,'APP BACKGROUND'!A:D,4,0)))</f>
        <v/>
      </c>
      <c r="F127" s="58" t="str">
        <f>IF(D127="","",(VLOOKUP(Application!B127,'APP BACKGROUND'!A:G,7,0)))</f>
        <v/>
      </c>
      <c r="G127" s="57"/>
      <c r="H127" s="63"/>
      <c r="I127" s="66" t="str">
        <f>IF(B:B="","",(VLOOKUP(Application!B127,'APP BACKGROUND'!A:C,3,0)))</f>
        <v/>
      </c>
      <c r="J127" s="64" t="str">
        <f t="shared" si="11"/>
        <v/>
      </c>
      <c r="K127" s="65" t="str">
        <f t="shared" si="12"/>
        <v/>
      </c>
      <c r="L127" s="65" t="str">
        <f t="shared" si="16"/>
        <v/>
      </c>
      <c r="M127" s="65" t="str">
        <f t="shared" si="13"/>
        <v/>
      </c>
      <c r="N127" s="65" t="str">
        <f t="shared" si="14"/>
        <v/>
      </c>
      <c r="O127" s="65" t="str">
        <f t="shared" si="17"/>
        <v/>
      </c>
      <c r="P127" s="65" t="str">
        <f t="shared" si="18"/>
        <v/>
      </c>
      <c r="Q127" s="59"/>
      <c r="R127" s="14" t="str">
        <f t="shared" si="19"/>
        <v/>
      </c>
      <c r="S127" s="25" t="str">
        <f t="shared" si="20"/>
        <v/>
      </c>
      <c r="T127" s="25"/>
      <c r="U127" s="89"/>
      <c r="V127" s="58"/>
      <c r="W127" s="58"/>
      <c r="X127" s="69" t="str">
        <f t="shared" si="21"/>
        <v/>
      </c>
      <c r="Y127" s="76"/>
      <c r="Z127" s="76"/>
      <c r="AA127" s="76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0"/>
      <c r="AM127" s="60"/>
      <c r="AN127" s="60"/>
      <c r="AO127" s="60"/>
      <c r="AP127" s="60"/>
      <c r="AQ127" s="60"/>
      <c r="AR127" s="60"/>
      <c r="AS127" s="60"/>
      <c r="AT127" s="25"/>
      <c r="AU127" s="38"/>
      <c r="AV127" s="59"/>
      <c r="AW127" s="59"/>
      <c r="AX127" s="17"/>
      <c r="AY127" s="17"/>
    </row>
    <row r="128" spans="1:51" ht="15.5">
      <c r="A128" s="85" t="str">
        <f t="shared" si="15"/>
        <v/>
      </c>
      <c r="B128" s="84"/>
      <c r="C128" s="88"/>
      <c r="D128" s="61" t="str">
        <f>IFERROR(IF(OR(B128="",AND(B128&lt;&gt;"",C128="")),"",(VLOOKUP(B128,'APP BACKGROUND'!A:C,2,0))),"")</f>
        <v/>
      </c>
      <c r="E128" s="62" t="str">
        <f>IF(D128="","",(VLOOKUP(B128,'APP BACKGROUND'!A:D,4,0)))</f>
        <v/>
      </c>
      <c r="F128" s="58" t="str">
        <f>IF(D128="","",(VLOOKUP(Application!B128,'APP BACKGROUND'!A:G,7,0)))</f>
        <v/>
      </c>
      <c r="G128" s="57"/>
      <c r="H128" s="63"/>
      <c r="I128" s="66" t="str">
        <f>IF(B:B="","",(VLOOKUP(Application!B128,'APP BACKGROUND'!A:C,3,0)))</f>
        <v/>
      </c>
      <c r="J128" s="64" t="str">
        <f t="shared" si="11"/>
        <v/>
      </c>
      <c r="K128" s="65" t="str">
        <f t="shared" si="12"/>
        <v/>
      </c>
      <c r="L128" s="65" t="str">
        <f t="shared" si="16"/>
        <v/>
      </c>
      <c r="M128" s="65" t="str">
        <f t="shared" si="13"/>
        <v/>
      </c>
      <c r="N128" s="65" t="str">
        <f t="shared" si="14"/>
        <v/>
      </c>
      <c r="O128" s="65" t="str">
        <f t="shared" si="17"/>
        <v/>
      </c>
      <c r="P128" s="65" t="str">
        <f t="shared" si="18"/>
        <v/>
      </c>
      <c r="Q128" s="59"/>
      <c r="R128" s="14" t="str">
        <f t="shared" si="19"/>
        <v/>
      </c>
      <c r="S128" s="25" t="str">
        <f t="shared" si="20"/>
        <v/>
      </c>
      <c r="T128" s="25"/>
      <c r="U128" s="89"/>
      <c r="V128" s="58"/>
      <c r="W128" s="58"/>
      <c r="X128" s="69" t="str">
        <f t="shared" si="21"/>
        <v/>
      </c>
      <c r="Y128" s="76"/>
      <c r="Z128" s="76"/>
      <c r="AA128" s="76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0"/>
      <c r="AM128" s="60"/>
      <c r="AN128" s="60"/>
      <c r="AO128" s="60"/>
      <c r="AP128" s="60"/>
      <c r="AQ128" s="60"/>
      <c r="AR128" s="60"/>
      <c r="AS128" s="60"/>
      <c r="AT128" s="25"/>
      <c r="AU128" s="38"/>
      <c r="AV128" s="59"/>
      <c r="AW128" s="59"/>
      <c r="AX128" s="17"/>
      <c r="AY128" s="17"/>
    </row>
    <row r="129" spans="1:51" ht="15.5">
      <c r="A129" s="85" t="str">
        <f t="shared" si="15"/>
        <v/>
      </c>
      <c r="B129" s="84"/>
      <c r="C129" s="88"/>
      <c r="D129" s="61" t="str">
        <f>IFERROR(IF(OR(B129="",AND(B129&lt;&gt;"",C129="")),"",(VLOOKUP(B129,'APP BACKGROUND'!A:C,2,0))),"")</f>
        <v/>
      </c>
      <c r="E129" s="62" t="str">
        <f>IF(D129="","",(VLOOKUP(B129,'APP BACKGROUND'!A:D,4,0)))</f>
        <v/>
      </c>
      <c r="F129" s="58" t="str">
        <f>IF(D129="","",(VLOOKUP(Application!B129,'APP BACKGROUND'!A:G,7,0)))</f>
        <v/>
      </c>
      <c r="G129" s="57"/>
      <c r="H129" s="63"/>
      <c r="I129" s="66" t="str">
        <f>IF(B:B="","",(VLOOKUP(Application!B129,'APP BACKGROUND'!A:C,3,0)))</f>
        <v/>
      </c>
      <c r="J129" s="64" t="str">
        <f t="shared" si="11"/>
        <v/>
      </c>
      <c r="K129" s="65" t="str">
        <f t="shared" si="12"/>
        <v/>
      </c>
      <c r="L129" s="65" t="str">
        <f t="shared" si="16"/>
        <v/>
      </c>
      <c r="M129" s="65" t="str">
        <f t="shared" si="13"/>
        <v/>
      </c>
      <c r="N129" s="65" t="str">
        <f t="shared" si="14"/>
        <v/>
      </c>
      <c r="O129" s="65" t="str">
        <f t="shared" si="17"/>
        <v/>
      </c>
      <c r="P129" s="65" t="str">
        <f t="shared" si="18"/>
        <v/>
      </c>
      <c r="Q129" s="59"/>
      <c r="R129" s="14" t="str">
        <f t="shared" si="19"/>
        <v/>
      </c>
      <c r="S129" s="25" t="str">
        <f t="shared" si="20"/>
        <v/>
      </c>
      <c r="T129" s="25"/>
      <c r="U129" s="89"/>
      <c r="V129" s="58"/>
      <c r="W129" s="58"/>
      <c r="X129" s="69" t="str">
        <f t="shared" si="21"/>
        <v/>
      </c>
      <c r="Y129" s="76"/>
      <c r="Z129" s="76"/>
      <c r="AA129" s="76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0"/>
      <c r="AM129" s="60"/>
      <c r="AN129" s="60"/>
      <c r="AO129" s="60"/>
      <c r="AP129" s="60"/>
      <c r="AQ129" s="60"/>
      <c r="AR129" s="60"/>
      <c r="AS129" s="60"/>
      <c r="AT129" s="25"/>
      <c r="AU129" s="38"/>
      <c r="AV129" s="59"/>
      <c r="AW129" s="59"/>
      <c r="AX129" s="17"/>
      <c r="AY129" s="17"/>
    </row>
    <row r="130" spans="1:51" ht="15.5">
      <c r="A130" s="85" t="str">
        <f t="shared" si="15"/>
        <v/>
      </c>
      <c r="B130" s="84"/>
      <c r="C130" s="88"/>
      <c r="D130" s="61" t="str">
        <f>IFERROR(IF(OR(B130="",AND(B130&lt;&gt;"",C130="")),"",(VLOOKUP(B130,'APP BACKGROUND'!A:C,2,0))),"")</f>
        <v/>
      </c>
      <c r="E130" s="62" t="str">
        <f>IF(D130="","",(VLOOKUP(B130,'APP BACKGROUND'!A:D,4,0)))</f>
        <v/>
      </c>
      <c r="F130" s="58" t="str">
        <f>IF(D130="","",(VLOOKUP(Application!B130,'APP BACKGROUND'!A:G,7,0)))</f>
        <v/>
      </c>
      <c r="G130" s="57"/>
      <c r="H130" s="63"/>
      <c r="I130" s="66" t="str">
        <f>IF(B:B="","",(VLOOKUP(Application!B130,'APP BACKGROUND'!A:C,3,0)))</f>
        <v/>
      </c>
      <c r="J130" s="64" t="str">
        <f t="shared" si="11"/>
        <v/>
      </c>
      <c r="K130" s="65" t="str">
        <f t="shared" si="12"/>
        <v/>
      </c>
      <c r="L130" s="65" t="str">
        <f t="shared" si="16"/>
        <v/>
      </c>
      <c r="M130" s="65" t="str">
        <f t="shared" si="13"/>
        <v/>
      </c>
      <c r="N130" s="65" t="str">
        <f t="shared" si="14"/>
        <v/>
      </c>
      <c r="O130" s="65" t="str">
        <f t="shared" si="17"/>
        <v/>
      </c>
      <c r="P130" s="65" t="str">
        <f t="shared" si="18"/>
        <v/>
      </c>
      <c r="Q130" s="59"/>
      <c r="R130" s="14" t="str">
        <f t="shared" si="19"/>
        <v/>
      </c>
      <c r="S130" s="25" t="str">
        <f t="shared" si="20"/>
        <v/>
      </c>
      <c r="T130" s="25"/>
      <c r="U130" s="89"/>
      <c r="V130" s="58"/>
      <c r="W130" s="58"/>
      <c r="X130" s="69" t="str">
        <f t="shared" si="21"/>
        <v/>
      </c>
      <c r="Y130" s="76"/>
      <c r="Z130" s="76"/>
      <c r="AA130" s="76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0"/>
      <c r="AM130" s="60"/>
      <c r="AN130" s="60"/>
      <c r="AO130" s="60"/>
      <c r="AP130" s="60"/>
      <c r="AQ130" s="60"/>
      <c r="AR130" s="60"/>
      <c r="AS130" s="60"/>
      <c r="AT130" s="25"/>
      <c r="AU130" s="38"/>
      <c r="AV130" s="59"/>
      <c r="AW130" s="59"/>
      <c r="AX130" s="17"/>
      <c r="AY130" s="17"/>
    </row>
    <row r="131" spans="1:51" ht="15.5">
      <c r="A131" s="85" t="str">
        <f t="shared" si="15"/>
        <v/>
      </c>
      <c r="B131" s="84"/>
      <c r="C131" s="88"/>
      <c r="D131" s="61" t="str">
        <f>IFERROR(IF(OR(B131="",AND(B131&lt;&gt;"",C131="")),"",(VLOOKUP(B131,'APP BACKGROUND'!A:C,2,0))),"")</f>
        <v/>
      </c>
      <c r="E131" s="62" t="str">
        <f>IF(D131="","",(VLOOKUP(B131,'APP BACKGROUND'!A:D,4,0)))</f>
        <v/>
      </c>
      <c r="F131" s="58" t="str">
        <f>IF(D131="","",(VLOOKUP(Application!B131,'APP BACKGROUND'!A:G,7,0)))</f>
        <v/>
      </c>
      <c r="G131" s="57"/>
      <c r="H131" s="63"/>
      <c r="I131" s="66" t="str">
        <f>IF(B:B="","",(VLOOKUP(Application!B131,'APP BACKGROUND'!A:C,3,0)))</f>
        <v/>
      </c>
      <c r="J131" s="64" t="str">
        <f t="shared" si="11"/>
        <v/>
      </c>
      <c r="K131" s="65" t="str">
        <f t="shared" si="12"/>
        <v/>
      </c>
      <c r="L131" s="65" t="str">
        <f t="shared" si="16"/>
        <v/>
      </c>
      <c r="M131" s="65" t="str">
        <f t="shared" si="13"/>
        <v/>
      </c>
      <c r="N131" s="65" t="str">
        <f t="shared" si="14"/>
        <v/>
      </c>
      <c r="O131" s="65" t="str">
        <f t="shared" si="17"/>
        <v/>
      </c>
      <c r="P131" s="65" t="str">
        <f t="shared" si="18"/>
        <v/>
      </c>
      <c r="Q131" s="59"/>
      <c r="R131" s="14" t="str">
        <f t="shared" si="19"/>
        <v/>
      </c>
      <c r="S131" s="25" t="str">
        <f t="shared" si="20"/>
        <v/>
      </c>
      <c r="T131" s="25"/>
      <c r="U131" s="89"/>
      <c r="V131" s="58"/>
      <c r="W131" s="58"/>
      <c r="X131" s="69" t="str">
        <f t="shared" si="21"/>
        <v/>
      </c>
      <c r="Y131" s="76"/>
      <c r="Z131" s="76"/>
      <c r="AA131" s="76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0"/>
      <c r="AM131" s="60"/>
      <c r="AN131" s="60"/>
      <c r="AO131" s="60"/>
      <c r="AP131" s="60"/>
      <c r="AQ131" s="60"/>
      <c r="AR131" s="60"/>
      <c r="AS131" s="60"/>
      <c r="AT131" s="25"/>
      <c r="AU131" s="38"/>
      <c r="AV131" s="59"/>
      <c r="AW131" s="59"/>
      <c r="AX131" s="17"/>
      <c r="AY131" s="17"/>
    </row>
    <row r="132" spans="1:51" ht="15.5">
      <c r="A132" s="85" t="str">
        <f t="shared" si="15"/>
        <v/>
      </c>
      <c r="B132" s="84"/>
      <c r="C132" s="88"/>
      <c r="D132" s="61" t="str">
        <f>IFERROR(IF(OR(B132="",AND(B132&lt;&gt;"",C132="")),"",(VLOOKUP(B132,'APP BACKGROUND'!A:C,2,0))),"")</f>
        <v/>
      </c>
      <c r="E132" s="62" t="str">
        <f>IF(D132="","",(VLOOKUP(B132,'APP BACKGROUND'!A:D,4,0)))</f>
        <v/>
      </c>
      <c r="F132" s="58" t="str">
        <f>IF(D132="","",(VLOOKUP(Application!B132,'APP BACKGROUND'!A:G,7,0)))</f>
        <v/>
      </c>
      <c r="G132" s="57"/>
      <c r="H132" s="63"/>
      <c r="I132" s="66" t="str">
        <f>IF(B:B="","",(VLOOKUP(Application!B132,'APP BACKGROUND'!A:C,3,0)))</f>
        <v/>
      </c>
      <c r="J132" s="64" t="str">
        <f t="shared" si="11"/>
        <v/>
      </c>
      <c r="K132" s="65" t="str">
        <f t="shared" si="12"/>
        <v/>
      </c>
      <c r="L132" s="65" t="str">
        <f t="shared" si="16"/>
        <v/>
      </c>
      <c r="M132" s="65" t="str">
        <f t="shared" si="13"/>
        <v/>
      </c>
      <c r="N132" s="65" t="str">
        <f t="shared" si="14"/>
        <v/>
      </c>
      <c r="O132" s="65" t="str">
        <f t="shared" si="17"/>
        <v/>
      </c>
      <c r="P132" s="65" t="str">
        <f t="shared" si="18"/>
        <v/>
      </c>
      <c r="Q132" s="59"/>
      <c r="R132" s="14" t="str">
        <f t="shared" si="19"/>
        <v/>
      </c>
      <c r="S132" s="25" t="str">
        <f t="shared" si="20"/>
        <v/>
      </c>
      <c r="T132" s="25"/>
      <c r="U132" s="89"/>
      <c r="V132" s="58"/>
      <c r="W132" s="58"/>
      <c r="X132" s="69" t="str">
        <f t="shared" si="21"/>
        <v/>
      </c>
      <c r="Y132" s="76"/>
      <c r="Z132" s="76"/>
      <c r="AA132" s="76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0"/>
      <c r="AM132" s="60"/>
      <c r="AN132" s="60"/>
      <c r="AO132" s="60"/>
      <c r="AP132" s="60"/>
      <c r="AQ132" s="60"/>
      <c r="AR132" s="60"/>
      <c r="AS132" s="60"/>
      <c r="AT132" s="25"/>
      <c r="AU132" s="38"/>
      <c r="AV132" s="59"/>
      <c r="AW132" s="59"/>
      <c r="AX132" s="17"/>
      <c r="AY132" s="17"/>
    </row>
    <row r="133" spans="1:51" ht="15.5">
      <c r="A133" s="85" t="str">
        <f t="shared" si="15"/>
        <v/>
      </c>
      <c r="B133" s="84"/>
      <c r="C133" s="88"/>
      <c r="D133" s="61" t="str">
        <f>IFERROR(IF(OR(B133="",AND(B133&lt;&gt;"",C133="")),"",(VLOOKUP(B133,'APP BACKGROUND'!A:C,2,0))),"")</f>
        <v/>
      </c>
      <c r="E133" s="62" t="str">
        <f>IF(D133="","",(VLOOKUP(B133,'APP BACKGROUND'!A:D,4,0)))</f>
        <v/>
      </c>
      <c r="F133" s="58" t="str">
        <f>IF(D133="","",(VLOOKUP(Application!B133,'APP BACKGROUND'!A:G,7,0)))</f>
        <v/>
      </c>
      <c r="G133" s="57"/>
      <c r="H133" s="63"/>
      <c r="I133" s="66" t="str">
        <f>IF(B:B="","",(VLOOKUP(Application!B133,'APP BACKGROUND'!A:C,3,0)))</f>
        <v/>
      </c>
      <c r="J133" s="64" t="str">
        <f t="shared" si="11"/>
        <v/>
      </c>
      <c r="K133" s="65" t="str">
        <f t="shared" si="12"/>
        <v/>
      </c>
      <c r="L133" s="65" t="str">
        <f t="shared" si="16"/>
        <v/>
      </c>
      <c r="M133" s="65" t="str">
        <f t="shared" si="13"/>
        <v/>
      </c>
      <c r="N133" s="65" t="str">
        <f t="shared" si="14"/>
        <v/>
      </c>
      <c r="O133" s="65" t="str">
        <f t="shared" si="17"/>
        <v/>
      </c>
      <c r="P133" s="65" t="str">
        <f t="shared" si="18"/>
        <v/>
      </c>
      <c r="Q133" s="59"/>
      <c r="R133" s="14" t="str">
        <f t="shared" si="19"/>
        <v/>
      </c>
      <c r="S133" s="25" t="str">
        <f t="shared" si="20"/>
        <v/>
      </c>
      <c r="T133" s="25"/>
      <c r="U133" s="89"/>
      <c r="V133" s="58"/>
      <c r="W133" s="58"/>
      <c r="X133" s="69" t="str">
        <f t="shared" si="21"/>
        <v/>
      </c>
      <c r="Y133" s="76"/>
      <c r="Z133" s="76"/>
      <c r="AA133" s="76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0"/>
      <c r="AM133" s="60"/>
      <c r="AN133" s="60"/>
      <c r="AO133" s="60"/>
      <c r="AP133" s="60"/>
      <c r="AQ133" s="60"/>
      <c r="AR133" s="60"/>
      <c r="AS133" s="60"/>
      <c r="AT133" s="25"/>
      <c r="AU133" s="38"/>
      <c r="AV133" s="59"/>
      <c r="AW133" s="59"/>
      <c r="AX133" s="17"/>
      <c r="AY133" s="17"/>
    </row>
    <row r="134" spans="1:51" ht="15.5">
      <c r="A134" s="85" t="str">
        <f t="shared" si="15"/>
        <v/>
      </c>
      <c r="B134" s="84"/>
      <c r="C134" s="88"/>
      <c r="D134" s="61" t="str">
        <f>IFERROR(IF(OR(B134="",AND(B134&lt;&gt;"",C134="")),"",(VLOOKUP(B134,'APP BACKGROUND'!A:C,2,0))),"")</f>
        <v/>
      </c>
      <c r="E134" s="62" t="str">
        <f>IF(D134="","",(VLOOKUP(B134,'APP BACKGROUND'!A:D,4,0)))</f>
        <v/>
      </c>
      <c r="F134" s="58" t="str">
        <f>IF(D134="","",(VLOOKUP(Application!B134,'APP BACKGROUND'!A:G,7,0)))</f>
        <v/>
      </c>
      <c r="G134" s="57"/>
      <c r="H134" s="63"/>
      <c r="I134" s="66" t="str">
        <f>IF(B:B="","",(VLOOKUP(Application!B134,'APP BACKGROUND'!A:C,3,0)))</f>
        <v/>
      </c>
      <c r="J134" s="64" t="str">
        <f t="shared" si="11"/>
        <v/>
      </c>
      <c r="K134" s="65" t="str">
        <f t="shared" si="12"/>
        <v/>
      </c>
      <c r="L134" s="65" t="str">
        <f t="shared" si="16"/>
        <v/>
      </c>
      <c r="M134" s="65" t="str">
        <f t="shared" si="13"/>
        <v/>
      </c>
      <c r="N134" s="65" t="str">
        <f t="shared" si="14"/>
        <v/>
      </c>
      <c r="O134" s="65" t="str">
        <f t="shared" si="17"/>
        <v/>
      </c>
      <c r="P134" s="65" t="str">
        <f t="shared" si="18"/>
        <v/>
      </c>
      <c r="Q134" s="59"/>
      <c r="R134" s="14" t="str">
        <f t="shared" si="19"/>
        <v/>
      </c>
      <c r="S134" s="25" t="str">
        <f t="shared" si="20"/>
        <v/>
      </c>
      <c r="T134" s="25"/>
      <c r="U134" s="89"/>
      <c r="V134" s="58"/>
      <c r="W134" s="58"/>
      <c r="X134" s="69" t="str">
        <f t="shared" si="21"/>
        <v/>
      </c>
      <c r="Y134" s="76"/>
      <c r="Z134" s="76"/>
      <c r="AA134" s="76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0"/>
      <c r="AM134" s="60"/>
      <c r="AN134" s="60"/>
      <c r="AO134" s="60"/>
      <c r="AP134" s="60"/>
      <c r="AQ134" s="60"/>
      <c r="AR134" s="60"/>
      <c r="AS134" s="60"/>
      <c r="AT134" s="25"/>
      <c r="AU134" s="38"/>
      <c r="AV134" s="59"/>
      <c r="AW134" s="59"/>
      <c r="AX134" s="17"/>
      <c r="AY134" s="17"/>
    </row>
    <row r="135" spans="1:51" ht="15.5">
      <c r="A135" s="85" t="str">
        <f t="shared" si="15"/>
        <v/>
      </c>
      <c r="B135" s="84"/>
      <c r="C135" s="88"/>
      <c r="D135" s="61" t="str">
        <f>IFERROR(IF(OR(B135="",AND(B135&lt;&gt;"",C135="")),"",(VLOOKUP(B135,'APP BACKGROUND'!A:C,2,0))),"")</f>
        <v/>
      </c>
      <c r="E135" s="62" t="str">
        <f>IF(D135="","",(VLOOKUP(B135,'APP BACKGROUND'!A:D,4,0)))</f>
        <v/>
      </c>
      <c r="F135" s="58" t="str">
        <f>IF(D135="","",(VLOOKUP(Application!B135,'APP BACKGROUND'!A:G,7,0)))</f>
        <v/>
      </c>
      <c r="G135" s="57"/>
      <c r="H135" s="63"/>
      <c r="I135" s="66" t="str">
        <f>IF(B:B="","",(VLOOKUP(Application!B135,'APP BACKGROUND'!A:C,3,0)))</f>
        <v/>
      </c>
      <c r="J135" s="64" t="str">
        <f t="shared" si="11"/>
        <v/>
      </c>
      <c r="K135" s="65" t="str">
        <f t="shared" si="12"/>
        <v/>
      </c>
      <c r="L135" s="65" t="str">
        <f t="shared" si="16"/>
        <v/>
      </c>
      <c r="M135" s="65" t="str">
        <f t="shared" si="13"/>
        <v/>
      </c>
      <c r="N135" s="65" t="str">
        <f t="shared" si="14"/>
        <v/>
      </c>
      <c r="O135" s="65" t="str">
        <f t="shared" si="17"/>
        <v/>
      </c>
      <c r="P135" s="65" t="str">
        <f t="shared" si="18"/>
        <v/>
      </c>
      <c r="Q135" s="59"/>
      <c r="R135" s="14" t="str">
        <f t="shared" si="19"/>
        <v/>
      </c>
      <c r="S135" s="25" t="str">
        <f t="shared" si="20"/>
        <v/>
      </c>
      <c r="T135" s="25"/>
      <c r="U135" s="89"/>
      <c r="V135" s="58"/>
      <c r="W135" s="58"/>
      <c r="X135" s="69" t="str">
        <f t="shared" si="21"/>
        <v/>
      </c>
      <c r="Y135" s="76"/>
      <c r="Z135" s="76"/>
      <c r="AA135" s="76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0"/>
      <c r="AM135" s="60"/>
      <c r="AN135" s="60"/>
      <c r="AO135" s="60"/>
      <c r="AP135" s="60"/>
      <c r="AQ135" s="60"/>
      <c r="AR135" s="60"/>
      <c r="AS135" s="60"/>
      <c r="AT135" s="25"/>
      <c r="AU135" s="38"/>
      <c r="AV135" s="59"/>
      <c r="AW135" s="59"/>
      <c r="AX135" s="17"/>
      <c r="AY135" s="17"/>
    </row>
    <row r="136" spans="1:51" ht="15.5">
      <c r="A136" s="85" t="str">
        <f t="shared" si="15"/>
        <v/>
      </c>
      <c r="B136" s="84"/>
      <c r="C136" s="88"/>
      <c r="D136" s="61" t="str">
        <f>IFERROR(IF(OR(B136="",AND(B136&lt;&gt;"",C136="")),"",(VLOOKUP(B136,'APP BACKGROUND'!A:C,2,0))),"")</f>
        <v/>
      </c>
      <c r="E136" s="62" t="str">
        <f>IF(D136="","",(VLOOKUP(B136,'APP BACKGROUND'!A:D,4,0)))</f>
        <v/>
      </c>
      <c r="F136" s="58" t="str">
        <f>IF(D136="","",(VLOOKUP(Application!B136,'APP BACKGROUND'!A:G,7,0)))</f>
        <v/>
      </c>
      <c r="G136" s="57"/>
      <c r="H136" s="63"/>
      <c r="I136" s="66" t="str">
        <f>IF(B:B="","",(VLOOKUP(Application!B136,'APP BACKGROUND'!A:C,3,0)))</f>
        <v/>
      </c>
      <c r="J136" s="64" t="str">
        <f t="shared" si="11"/>
        <v/>
      </c>
      <c r="K136" s="65" t="str">
        <f t="shared" si="12"/>
        <v/>
      </c>
      <c r="L136" s="65" t="str">
        <f t="shared" si="16"/>
        <v/>
      </c>
      <c r="M136" s="65" t="str">
        <f t="shared" si="13"/>
        <v/>
      </c>
      <c r="N136" s="65" t="str">
        <f t="shared" si="14"/>
        <v/>
      </c>
      <c r="O136" s="65" t="str">
        <f t="shared" si="17"/>
        <v/>
      </c>
      <c r="P136" s="65" t="str">
        <f t="shared" si="18"/>
        <v/>
      </c>
      <c r="Q136" s="59"/>
      <c r="R136" s="14" t="str">
        <f t="shared" si="19"/>
        <v/>
      </c>
      <c r="S136" s="25" t="str">
        <f t="shared" si="20"/>
        <v/>
      </c>
      <c r="T136" s="25"/>
      <c r="U136" s="89"/>
      <c r="V136" s="58"/>
      <c r="W136" s="58"/>
      <c r="X136" s="69" t="str">
        <f t="shared" si="21"/>
        <v/>
      </c>
      <c r="Y136" s="76"/>
      <c r="Z136" s="76"/>
      <c r="AA136" s="76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0"/>
      <c r="AM136" s="60"/>
      <c r="AN136" s="60"/>
      <c r="AO136" s="60"/>
      <c r="AP136" s="60"/>
      <c r="AQ136" s="60"/>
      <c r="AR136" s="60"/>
      <c r="AS136" s="60"/>
      <c r="AT136" s="25"/>
      <c r="AU136" s="38"/>
      <c r="AV136" s="59"/>
      <c r="AW136" s="59"/>
      <c r="AX136" s="17"/>
      <c r="AY136" s="17"/>
    </row>
    <row r="137" spans="1:51" ht="15.5">
      <c r="A137" s="85" t="str">
        <f t="shared" si="15"/>
        <v/>
      </c>
      <c r="B137" s="84"/>
      <c r="C137" s="88"/>
      <c r="D137" s="61" t="str">
        <f>IFERROR(IF(OR(B137="",AND(B137&lt;&gt;"",C137="")),"",(VLOOKUP(B137,'APP BACKGROUND'!A:C,2,0))),"")</f>
        <v/>
      </c>
      <c r="E137" s="62" t="str">
        <f>IF(D137="","",(VLOOKUP(B137,'APP BACKGROUND'!A:D,4,0)))</f>
        <v/>
      </c>
      <c r="F137" s="58" t="str">
        <f>IF(D137="","",(VLOOKUP(Application!B137,'APP BACKGROUND'!A:G,7,0)))</f>
        <v/>
      </c>
      <c r="G137" s="57"/>
      <c r="H137" s="63"/>
      <c r="I137" s="66" t="str">
        <f>IF(B:B="","",(VLOOKUP(Application!B137,'APP BACKGROUND'!A:C,3,0)))</f>
        <v/>
      </c>
      <c r="J137" s="64" t="str">
        <f t="shared" si="11"/>
        <v/>
      </c>
      <c r="K137" s="65" t="str">
        <f t="shared" si="12"/>
        <v/>
      </c>
      <c r="L137" s="65" t="str">
        <f t="shared" si="16"/>
        <v/>
      </c>
      <c r="M137" s="65" t="str">
        <f t="shared" si="13"/>
        <v/>
      </c>
      <c r="N137" s="65" t="str">
        <f t="shared" si="14"/>
        <v/>
      </c>
      <c r="O137" s="65" t="str">
        <f t="shared" si="17"/>
        <v/>
      </c>
      <c r="P137" s="65" t="str">
        <f t="shared" si="18"/>
        <v/>
      </c>
      <c r="Q137" s="59"/>
      <c r="R137" s="14" t="str">
        <f t="shared" si="19"/>
        <v/>
      </c>
      <c r="S137" s="25" t="str">
        <f t="shared" si="20"/>
        <v/>
      </c>
      <c r="T137" s="25"/>
      <c r="U137" s="89"/>
      <c r="V137" s="58"/>
      <c r="W137" s="58"/>
      <c r="X137" s="69" t="str">
        <f t="shared" si="21"/>
        <v/>
      </c>
      <c r="Y137" s="76"/>
      <c r="Z137" s="76"/>
      <c r="AA137" s="76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0"/>
      <c r="AM137" s="60"/>
      <c r="AN137" s="60"/>
      <c r="AO137" s="60"/>
      <c r="AP137" s="60"/>
      <c r="AQ137" s="60"/>
      <c r="AR137" s="60"/>
      <c r="AS137" s="60"/>
      <c r="AT137" s="25"/>
      <c r="AU137" s="38"/>
      <c r="AV137" s="59"/>
      <c r="AW137" s="59"/>
      <c r="AX137" s="17"/>
      <c r="AY137" s="17"/>
    </row>
    <row r="138" spans="1:51" ht="15.5">
      <c r="A138" s="85" t="str">
        <f t="shared" si="15"/>
        <v/>
      </c>
      <c r="B138" s="84"/>
      <c r="C138" s="88"/>
      <c r="D138" s="61" t="str">
        <f>IFERROR(IF(OR(B138="",AND(B138&lt;&gt;"",C138="")),"",(VLOOKUP(B138,'APP BACKGROUND'!A:C,2,0))),"")</f>
        <v/>
      </c>
      <c r="E138" s="62" t="str">
        <f>IF(D138="","",(VLOOKUP(B138,'APP BACKGROUND'!A:D,4,0)))</f>
        <v/>
      </c>
      <c r="F138" s="58" t="str">
        <f>IF(D138="","",(VLOOKUP(Application!B138,'APP BACKGROUND'!A:G,7,0)))</f>
        <v/>
      </c>
      <c r="G138" s="57"/>
      <c r="H138" s="63"/>
      <c r="I138" s="66" t="str">
        <f>IF(B:B="","",(VLOOKUP(Application!B138,'APP BACKGROUND'!A:C,3,0)))</f>
        <v/>
      </c>
      <c r="J138" s="64" t="str">
        <f t="shared" si="11"/>
        <v/>
      </c>
      <c r="K138" s="65" t="str">
        <f t="shared" si="12"/>
        <v/>
      </c>
      <c r="L138" s="65" t="str">
        <f t="shared" si="16"/>
        <v/>
      </c>
      <c r="M138" s="65" t="str">
        <f t="shared" si="13"/>
        <v/>
      </c>
      <c r="N138" s="65" t="str">
        <f t="shared" si="14"/>
        <v/>
      </c>
      <c r="O138" s="65" t="str">
        <f t="shared" si="17"/>
        <v/>
      </c>
      <c r="P138" s="65" t="str">
        <f t="shared" si="18"/>
        <v/>
      </c>
      <c r="Q138" s="59"/>
      <c r="R138" s="14" t="str">
        <f t="shared" si="19"/>
        <v/>
      </c>
      <c r="S138" s="25" t="str">
        <f t="shared" si="20"/>
        <v/>
      </c>
      <c r="T138" s="25"/>
      <c r="U138" s="89"/>
      <c r="V138" s="58"/>
      <c r="W138" s="58"/>
      <c r="X138" s="69" t="str">
        <f t="shared" si="21"/>
        <v/>
      </c>
      <c r="Y138" s="76"/>
      <c r="Z138" s="76"/>
      <c r="AA138" s="76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0"/>
      <c r="AM138" s="60"/>
      <c r="AN138" s="60"/>
      <c r="AO138" s="60"/>
      <c r="AP138" s="60"/>
      <c r="AQ138" s="60"/>
      <c r="AR138" s="60"/>
      <c r="AS138" s="60"/>
      <c r="AT138" s="25"/>
      <c r="AU138" s="38"/>
      <c r="AV138" s="59"/>
      <c r="AW138" s="59"/>
      <c r="AX138" s="17"/>
      <c r="AY138" s="17"/>
    </row>
    <row r="139" spans="1:51" ht="15.5">
      <c r="A139" s="85" t="str">
        <f t="shared" si="15"/>
        <v/>
      </c>
      <c r="B139" s="84"/>
      <c r="C139" s="88"/>
      <c r="D139" s="61" t="str">
        <f>IFERROR(IF(OR(B139="",AND(B139&lt;&gt;"",C139="")),"",(VLOOKUP(B139,'APP BACKGROUND'!A:C,2,0))),"")</f>
        <v/>
      </c>
      <c r="E139" s="62" t="str">
        <f>IF(D139="","",(VLOOKUP(B139,'APP BACKGROUND'!A:D,4,0)))</f>
        <v/>
      </c>
      <c r="F139" s="58" t="str">
        <f>IF(D139="","",(VLOOKUP(Application!B139,'APP BACKGROUND'!A:G,7,0)))</f>
        <v/>
      </c>
      <c r="G139" s="57"/>
      <c r="H139" s="63"/>
      <c r="I139" s="66" t="str">
        <f>IF(B:B="","",(VLOOKUP(Application!B139,'APP BACKGROUND'!A:C,3,0)))</f>
        <v/>
      </c>
      <c r="J139" s="64" t="str">
        <f t="shared" si="11"/>
        <v/>
      </c>
      <c r="K139" s="65" t="str">
        <f t="shared" si="12"/>
        <v/>
      </c>
      <c r="L139" s="65" t="str">
        <f t="shared" si="16"/>
        <v/>
      </c>
      <c r="M139" s="65" t="str">
        <f t="shared" si="13"/>
        <v/>
      </c>
      <c r="N139" s="65" t="str">
        <f t="shared" si="14"/>
        <v/>
      </c>
      <c r="O139" s="65" t="str">
        <f t="shared" si="17"/>
        <v/>
      </c>
      <c r="P139" s="65" t="str">
        <f t="shared" si="18"/>
        <v/>
      </c>
      <c r="Q139" s="59"/>
      <c r="R139" s="14" t="str">
        <f t="shared" si="19"/>
        <v/>
      </c>
      <c r="S139" s="25" t="str">
        <f t="shared" si="20"/>
        <v/>
      </c>
      <c r="T139" s="25"/>
      <c r="U139" s="89"/>
      <c r="V139" s="58"/>
      <c r="W139" s="58"/>
      <c r="X139" s="69" t="str">
        <f t="shared" si="21"/>
        <v/>
      </c>
      <c r="Y139" s="76"/>
      <c r="Z139" s="76"/>
      <c r="AA139" s="76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0"/>
      <c r="AM139" s="60"/>
      <c r="AN139" s="60"/>
      <c r="AO139" s="60"/>
      <c r="AP139" s="60"/>
      <c r="AQ139" s="60"/>
      <c r="AR139" s="60"/>
      <c r="AS139" s="60"/>
      <c r="AT139" s="25"/>
      <c r="AU139" s="38"/>
      <c r="AV139" s="59"/>
      <c r="AW139" s="59"/>
      <c r="AX139" s="17"/>
      <c r="AY139" s="17"/>
    </row>
    <row r="140" spans="1:51" ht="15.5">
      <c r="A140" s="85" t="str">
        <f t="shared" si="15"/>
        <v/>
      </c>
      <c r="B140" s="84"/>
      <c r="C140" s="88"/>
      <c r="D140" s="61" t="str">
        <f>IFERROR(IF(OR(B140="",AND(B140&lt;&gt;"",C140="")),"",(VLOOKUP(B140,'APP BACKGROUND'!A:C,2,0))),"")</f>
        <v/>
      </c>
      <c r="E140" s="62" t="str">
        <f>IF(D140="","",(VLOOKUP(B140,'APP BACKGROUND'!A:D,4,0)))</f>
        <v/>
      </c>
      <c r="F140" s="58" t="str">
        <f>IF(D140="","",(VLOOKUP(Application!B140,'APP BACKGROUND'!A:G,7,0)))</f>
        <v/>
      </c>
      <c r="G140" s="57"/>
      <c r="H140" s="63"/>
      <c r="I140" s="66" t="str">
        <f>IF(B:B="","",(VLOOKUP(Application!B140,'APP BACKGROUND'!A:C,3,0)))</f>
        <v/>
      </c>
      <c r="J140" s="64" t="str">
        <f t="shared" si="11"/>
        <v/>
      </c>
      <c r="K140" s="65" t="str">
        <f t="shared" si="12"/>
        <v/>
      </c>
      <c r="L140" s="65" t="str">
        <f t="shared" si="16"/>
        <v/>
      </c>
      <c r="M140" s="65" t="str">
        <f t="shared" si="13"/>
        <v/>
      </c>
      <c r="N140" s="65" t="str">
        <f t="shared" si="14"/>
        <v/>
      </c>
      <c r="O140" s="65" t="str">
        <f t="shared" si="17"/>
        <v/>
      </c>
      <c r="P140" s="65" t="str">
        <f t="shared" si="18"/>
        <v/>
      </c>
      <c r="Q140" s="59"/>
      <c r="R140" s="14" t="str">
        <f t="shared" si="19"/>
        <v/>
      </c>
      <c r="S140" s="25" t="str">
        <f t="shared" si="20"/>
        <v/>
      </c>
      <c r="T140" s="25"/>
      <c r="U140" s="89"/>
      <c r="V140" s="58"/>
      <c r="W140" s="58"/>
      <c r="X140" s="69" t="str">
        <f t="shared" si="21"/>
        <v/>
      </c>
      <c r="Y140" s="76"/>
      <c r="Z140" s="76"/>
      <c r="AA140" s="76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0"/>
      <c r="AM140" s="60"/>
      <c r="AN140" s="60"/>
      <c r="AO140" s="60"/>
      <c r="AP140" s="60"/>
      <c r="AQ140" s="60"/>
      <c r="AR140" s="60"/>
      <c r="AS140" s="60"/>
      <c r="AT140" s="25"/>
      <c r="AU140" s="38"/>
      <c r="AV140" s="59"/>
      <c r="AW140" s="59"/>
      <c r="AX140" s="17"/>
      <c r="AY140" s="17"/>
    </row>
    <row r="141" spans="1:51" ht="15.5">
      <c r="A141" s="85" t="str">
        <f t="shared" si="15"/>
        <v/>
      </c>
      <c r="B141" s="84"/>
      <c r="C141" s="88"/>
      <c r="D141" s="61" t="str">
        <f>IFERROR(IF(OR(B141="",AND(B141&lt;&gt;"",C141="")),"",(VLOOKUP(B141,'APP BACKGROUND'!A:C,2,0))),"")</f>
        <v/>
      </c>
      <c r="E141" s="62" t="str">
        <f>IF(D141="","",(VLOOKUP(B141,'APP BACKGROUND'!A:D,4,0)))</f>
        <v/>
      </c>
      <c r="F141" s="58" t="str">
        <f>IF(D141="","",(VLOOKUP(Application!B141,'APP BACKGROUND'!A:G,7,0)))</f>
        <v/>
      </c>
      <c r="G141" s="57"/>
      <c r="H141" s="63"/>
      <c r="I141" s="66" t="str">
        <f>IF(B:B="","",(VLOOKUP(Application!B141,'APP BACKGROUND'!A:C,3,0)))</f>
        <v/>
      </c>
      <c r="J141" s="64" t="str">
        <f t="shared" si="11"/>
        <v/>
      </c>
      <c r="K141" s="65" t="str">
        <f t="shared" si="12"/>
        <v/>
      </c>
      <c r="L141" s="65" t="str">
        <f t="shared" si="16"/>
        <v/>
      </c>
      <c r="M141" s="65" t="str">
        <f t="shared" si="13"/>
        <v/>
      </c>
      <c r="N141" s="65" t="str">
        <f t="shared" si="14"/>
        <v/>
      </c>
      <c r="O141" s="65" t="str">
        <f t="shared" si="17"/>
        <v/>
      </c>
      <c r="P141" s="65" t="str">
        <f t="shared" si="18"/>
        <v/>
      </c>
      <c r="Q141" s="59"/>
      <c r="R141" s="14" t="str">
        <f t="shared" si="19"/>
        <v/>
      </c>
      <c r="S141" s="25" t="str">
        <f t="shared" si="20"/>
        <v/>
      </c>
      <c r="T141" s="25"/>
      <c r="U141" s="89"/>
      <c r="V141" s="58"/>
      <c r="W141" s="58"/>
      <c r="X141" s="69" t="str">
        <f t="shared" si="21"/>
        <v/>
      </c>
      <c r="Y141" s="76"/>
      <c r="Z141" s="76"/>
      <c r="AA141" s="76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0"/>
      <c r="AM141" s="60"/>
      <c r="AN141" s="60"/>
      <c r="AO141" s="60"/>
      <c r="AP141" s="60"/>
      <c r="AQ141" s="60"/>
      <c r="AR141" s="60"/>
      <c r="AS141" s="60"/>
      <c r="AT141" s="25"/>
      <c r="AU141" s="38"/>
      <c r="AV141" s="59"/>
      <c r="AW141" s="59"/>
      <c r="AX141" s="17"/>
      <c r="AY141" s="17"/>
    </row>
    <row r="142" spans="1:51" ht="15.5">
      <c r="A142" s="85" t="str">
        <f t="shared" si="15"/>
        <v/>
      </c>
      <c r="B142" s="84"/>
      <c r="C142" s="88"/>
      <c r="D142" s="61" t="str">
        <f>IFERROR(IF(OR(B142="",AND(B142&lt;&gt;"",C142="")),"",(VLOOKUP(B142,'APP BACKGROUND'!A:C,2,0))),"")</f>
        <v/>
      </c>
      <c r="E142" s="62" t="str">
        <f>IF(D142="","",(VLOOKUP(B142,'APP BACKGROUND'!A:D,4,0)))</f>
        <v/>
      </c>
      <c r="F142" s="58" t="str">
        <f>IF(D142="","",(VLOOKUP(Application!B142,'APP BACKGROUND'!A:G,7,0)))</f>
        <v/>
      </c>
      <c r="G142" s="57"/>
      <c r="H142" s="63"/>
      <c r="I142" s="66" t="str">
        <f>IF(B:B="","",(VLOOKUP(Application!B142,'APP BACKGROUND'!A:C,3,0)))</f>
        <v/>
      </c>
      <c r="J142" s="64" t="str">
        <f t="shared" si="11"/>
        <v/>
      </c>
      <c r="K142" s="65" t="str">
        <f t="shared" si="12"/>
        <v/>
      </c>
      <c r="L142" s="65" t="str">
        <f t="shared" si="16"/>
        <v/>
      </c>
      <c r="M142" s="65" t="str">
        <f t="shared" si="13"/>
        <v/>
      </c>
      <c r="N142" s="65" t="str">
        <f t="shared" si="14"/>
        <v/>
      </c>
      <c r="O142" s="65" t="str">
        <f t="shared" si="17"/>
        <v/>
      </c>
      <c r="P142" s="65" t="str">
        <f t="shared" si="18"/>
        <v/>
      </c>
      <c r="Q142" s="59"/>
      <c r="R142" s="14" t="str">
        <f t="shared" si="19"/>
        <v/>
      </c>
      <c r="S142" s="25" t="str">
        <f t="shared" si="20"/>
        <v/>
      </c>
      <c r="T142" s="25"/>
      <c r="U142" s="89"/>
      <c r="V142" s="58"/>
      <c r="W142" s="58"/>
      <c r="X142" s="69" t="str">
        <f t="shared" si="21"/>
        <v/>
      </c>
      <c r="Y142" s="76"/>
      <c r="Z142" s="76"/>
      <c r="AA142" s="76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0"/>
      <c r="AM142" s="60"/>
      <c r="AN142" s="60"/>
      <c r="AO142" s="60"/>
      <c r="AP142" s="60"/>
      <c r="AQ142" s="60"/>
      <c r="AR142" s="60"/>
      <c r="AS142" s="60"/>
      <c r="AT142" s="25"/>
      <c r="AU142" s="38"/>
      <c r="AV142" s="59"/>
      <c r="AW142" s="59"/>
      <c r="AX142" s="17"/>
      <c r="AY142" s="17"/>
    </row>
    <row r="143" spans="1:51" ht="15.5">
      <c r="A143" s="85" t="str">
        <f t="shared" si="15"/>
        <v/>
      </c>
      <c r="B143" s="84"/>
      <c r="C143" s="88"/>
      <c r="D143" s="61" t="str">
        <f>IFERROR(IF(OR(B143="",AND(B143&lt;&gt;"",C143="")),"",(VLOOKUP(B143,'APP BACKGROUND'!A:C,2,0))),"")</f>
        <v/>
      </c>
      <c r="E143" s="62" t="str">
        <f>IF(D143="","",(VLOOKUP(B143,'APP BACKGROUND'!A:D,4,0)))</f>
        <v/>
      </c>
      <c r="F143" s="58" t="str">
        <f>IF(D143="","",(VLOOKUP(Application!B143,'APP BACKGROUND'!A:G,7,0)))</f>
        <v/>
      </c>
      <c r="G143" s="57"/>
      <c r="H143" s="63"/>
      <c r="I143" s="66" t="str">
        <f>IF(B:B="","",(VLOOKUP(Application!B143,'APP BACKGROUND'!A:C,3,0)))</f>
        <v/>
      </c>
      <c r="J143" s="64" t="str">
        <f t="shared" si="11"/>
        <v/>
      </c>
      <c r="K143" s="65" t="str">
        <f t="shared" si="12"/>
        <v/>
      </c>
      <c r="L143" s="65" t="str">
        <f t="shared" si="16"/>
        <v/>
      </c>
      <c r="M143" s="65" t="str">
        <f t="shared" si="13"/>
        <v/>
      </c>
      <c r="N143" s="65" t="str">
        <f t="shared" si="14"/>
        <v/>
      </c>
      <c r="O143" s="65" t="str">
        <f t="shared" si="17"/>
        <v/>
      </c>
      <c r="P143" s="65" t="str">
        <f t="shared" si="18"/>
        <v/>
      </c>
      <c r="Q143" s="59"/>
      <c r="R143" s="14" t="str">
        <f t="shared" si="19"/>
        <v/>
      </c>
      <c r="S143" s="25" t="str">
        <f t="shared" si="20"/>
        <v/>
      </c>
      <c r="T143" s="25"/>
      <c r="U143" s="89"/>
      <c r="V143" s="58"/>
      <c r="W143" s="58"/>
      <c r="X143" s="69" t="str">
        <f t="shared" si="21"/>
        <v/>
      </c>
      <c r="Y143" s="76"/>
      <c r="Z143" s="76"/>
      <c r="AA143" s="76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0"/>
      <c r="AM143" s="60"/>
      <c r="AN143" s="60"/>
      <c r="AO143" s="60"/>
      <c r="AP143" s="60"/>
      <c r="AQ143" s="60"/>
      <c r="AR143" s="60"/>
      <c r="AS143" s="60"/>
      <c r="AT143" s="25"/>
      <c r="AU143" s="38"/>
      <c r="AV143" s="59"/>
      <c r="AW143" s="59"/>
      <c r="AX143" s="17"/>
      <c r="AY143" s="17"/>
    </row>
    <row r="144" spans="1:51" ht="15.5">
      <c r="A144" s="85" t="str">
        <f t="shared" si="15"/>
        <v/>
      </c>
      <c r="B144" s="84"/>
      <c r="C144" s="88"/>
      <c r="D144" s="61" t="str">
        <f>IFERROR(IF(OR(B144="",AND(B144&lt;&gt;"",C144="")),"",(VLOOKUP(B144,'APP BACKGROUND'!A:C,2,0))),"")</f>
        <v/>
      </c>
      <c r="E144" s="62" t="str">
        <f>IF(D144="","",(VLOOKUP(B144,'APP BACKGROUND'!A:D,4,0)))</f>
        <v/>
      </c>
      <c r="F144" s="58" t="str">
        <f>IF(D144="","",(VLOOKUP(Application!B144,'APP BACKGROUND'!A:G,7,0)))</f>
        <v/>
      </c>
      <c r="G144" s="57"/>
      <c r="H144" s="63"/>
      <c r="I144" s="66" t="str">
        <f>IF(B:B="","",(VLOOKUP(Application!B144,'APP BACKGROUND'!A:C,3,0)))</f>
        <v/>
      </c>
      <c r="J144" s="64" t="str">
        <f t="shared" ref="J144:J207" si="22">IF(B:B="","",Q144/F144)</f>
        <v/>
      </c>
      <c r="K144" s="65" t="str">
        <f t="shared" ref="K144:K207" si="23">IF(B:B="","",IF(AND(J144&gt;0),1,""))</f>
        <v/>
      </c>
      <c r="L144" s="65" t="str">
        <f t="shared" si="16"/>
        <v/>
      </c>
      <c r="M144" s="65" t="str">
        <f t="shared" ref="M144:M207" si="24">IF(B:B="","",IF(OR(H144="",I144="Spirits",B144="",D144="",E144="",F144=""),"",IF(AND(J144=""),"",IF(AND(H144="Hot Buy",(J144*100)&lt;=20),1,IF((J144*100)&gt;=10,"",1)))))</f>
        <v/>
      </c>
      <c r="N144" s="65" t="str">
        <f t="shared" ref="N144:N207" si="25">IF(B:B="","",IF(OR(H144="",I144="",B144="",D144="",E144="",F144=""),1,IF(AND(Q144=""),1,"")))</f>
        <v/>
      </c>
      <c r="O144" s="65" t="str">
        <f t="shared" si="17"/>
        <v/>
      </c>
      <c r="P144" s="65" t="str">
        <f t="shared" si="18"/>
        <v/>
      </c>
      <c r="Q144" s="59"/>
      <c r="R144" s="14" t="str">
        <f t="shared" si="19"/>
        <v/>
      </c>
      <c r="S144" s="25" t="str">
        <f t="shared" si="20"/>
        <v/>
      </c>
      <c r="T144" s="25"/>
      <c r="U144" s="89"/>
      <c r="V144" s="58"/>
      <c r="W144" s="58"/>
      <c r="X144" s="69" t="str">
        <f t="shared" si="21"/>
        <v/>
      </c>
      <c r="Y144" s="76"/>
      <c r="Z144" s="76"/>
      <c r="AA144" s="76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0"/>
      <c r="AM144" s="60"/>
      <c r="AN144" s="60"/>
      <c r="AO144" s="60"/>
      <c r="AP144" s="60"/>
      <c r="AQ144" s="60"/>
      <c r="AR144" s="60"/>
      <c r="AS144" s="60"/>
      <c r="AT144" s="25"/>
      <c r="AU144" s="38"/>
      <c r="AV144" s="59"/>
      <c r="AW144" s="59"/>
      <c r="AX144" s="17"/>
      <c r="AY144" s="17"/>
    </row>
    <row r="145" spans="1:51" ht="15.5">
      <c r="A145" s="85" t="str">
        <f t="shared" ref="A145:A208" si="26">IF(C145="",IF(B145&lt;&gt;"","SELECT INVOICE",""),"")</f>
        <v/>
      </c>
      <c r="B145" s="84"/>
      <c r="C145" s="88"/>
      <c r="D145" s="61" t="str">
        <f>IFERROR(IF(OR(B145="",AND(B145&lt;&gt;"",C145="")),"",(VLOOKUP(B145,'APP BACKGROUND'!A:C,2,0))),"")</f>
        <v/>
      </c>
      <c r="E145" s="62" t="str">
        <f>IF(D145="","",(VLOOKUP(B145,'APP BACKGROUND'!A:D,4,0)))</f>
        <v/>
      </c>
      <c r="F145" s="58" t="str">
        <f>IF(D145="","",(VLOOKUP(Application!B145,'APP BACKGROUND'!A:G,7,0)))</f>
        <v/>
      </c>
      <c r="G145" s="57"/>
      <c r="H145" s="63"/>
      <c r="I145" s="66" t="str">
        <f>IF(B:B="","",(VLOOKUP(Application!B145,'APP BACKGROUND'!A:C,3,0)))</f>
        <v/>
      </c>
      <c r="J145" s="64" t="str">
        <f t="shared" si="22"/>
        <v/>
      </c>
      <c r="K145" s="65" t="str">
        <f t="shared" si="23"/>
        <v/>
      </c>
      <c r="L145" s="65" t="str">
        <f t="shared" ref="L145:L208" si="27">IF(OR(I145="Wine",I145="Refreshment Beverage",I145="Beer",E145="",F145=""),"",IF(AND(J145=""),"",IF((J145*100)&gt;=5,"",1)))</f>
        <v/>
      </c>
      <c r="M145" s="65" t="str">
        <f t="shared" si="24"/>
        <v/>
      </c>
      <c r="N145" s="65" t="str">
        <f t="shared" si="25"/>
        <v/>
      </c>
      <c r="O145" s="65" t="str">
        <f t="shared" ref="O145:O208" si="28">IF(OR(H145="",B145="",D145="",E145="",F145=""),"",IF(AND(J145=""),"",IF((J145*100)&lt;=20,"",1)))</f>
        <v/>
      </c>
      <c r="P145" s="65" t="str">
        <f t="shared" ref="P145:P208" si="29">IF(OR(D145="",E145="",F145=""),"",IF(AND(K145=""),"",IF(AND(H145="LTO"),"",IF((J145*100)&gt;=15,"",1))))</f>
        <v/>
      </c>
      <c r="Q145" s="59"/>
      <c r="R145" s="14" t="str">
        <f t="shared" ref="R145:R208" si="30">IF(H145="","",(F145-Q145))</f>
        <v/>
      </c>
      <c r="S145" s="25" t="str">
        <f t="shared" ref="S145:S208" si="31">IF(H145="","",IF(OR(L145=1,M145=1,N145=1,Q145="",P145=1),"No","Yes"))</f>
        <v/>
      </c>
      <c r="T145" s="25"/>
      <c r="U145" s="89"/>
      <c r="V145" s="58"/>
      <c r="W145" s="58"/>
      <c r="X145" s="69" t="str">
        <f t="shared" ref="X145:X208" si="32">IF(B:B="","",IF(V145="Max_Miles",ROUNDUP(SUM(F145/1.5),0),IF(AND(OR(V145="At_Shelf",V145="BONUS BUNDLES A&amp;B"),F145&lt;10),2,IF(AND(OR(V145="At_Shelf",V145="BONUS BUNDLES A&amp;B"),F145&lt;15),3,IF(AND(OR(V145="At_Shelf",V145="BONUS BUNDLES A&amp;B"),F145&lt;20),4,IF(AND(OR(V145="At_Shelf",V145="BONUS BUNDLES A&amp;B"),F145&lt;30),6,IF(AND(OR(V145="At_Shelf",V145="BONUS BUNDLES A&amp;B"),F145&lt;40),8,IF(AND(OR(V145="At_Shelf",V145="BONUS BUNDLES A&amp;B"),F145&lt;50),10,IF(AND(OR(V145="At_Shelf",V145="BONUS BUNDLES A&amp;B"),F145&gt;49.99),12,IF(V145="TAKEOFF_TO_TASTES_CONTEST",15,""))))))))))</f>
        <v/>
      </c>
      <c r="Y145" s="76"/>
      <c r="Z145" s="76"/>
      <c r="AA145" s="76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0"/>
      <c r="AM145" s="60"/>
      <c r="AN145" s="60"/>
      <c r="AO145" s="60"/>
      <c r="AP145" s="60"/>
      <c r="AQ145" s="60"/>
      <c r="AR145" s="60"/>
      <c r="AS145" s="60"/>
      <c r="AT145" s="25"/>
      <c r="AU145" s="38"/>
      <c r="AV145" s="59"/>
      <c r="AW145" s="59"/>
      <c r="AX145" s="17"/>
      <c r="AY145" s="17"/>
    </row>
    <row r="146" spans="1:51" ht="15.5">
      <c r="A146" s="85" t="str">
        <f t="shared" si="26"/>
        <v/>
      </c>
      <c r="B146" s="84"/>
      <c r="C146" s="88"/>
      <c r="D146" s="61" t="str">
        <f>IFERROR(IF(OR(B146="",AND(B146&lt;&gt;"",C146="")),"",(VLOOKUP(B146,'APP BACKGROUND'!A:C,2,0))),"")</f>
        <v/>
      </c>
      <c r="E146" s="62" t="str">
        <f>IF(D146="","",(VLOOKUP(B146,'APP BACKGROUND'!A:D,4,0)))</f>
        <v/>
      </c>
      <c r="F146" s="58" t="str">
        <f>IF(D146="","",(VLOOKUP(Application!B146,'APP BACKGROUND'!A:G,7,0)))</f>
        <v/>
      </c>
      <c r="G146" s="57"/>
      <c r="H146" s="63"/>
      <c r="I146" s="66" t="str">
        <f>IF(B:B="","",(VLOOKUP(Application!B146,'APP BACKGROUND'!A:C,3,0)))</f>
        <v/>
      </c>
      <c r="J146" s="64" t="str">
        <f t="shared" si="22"/>
        <v/>
      </c>
      <c r="K146" s="65" t="str">
        <f t="shared" si="23"/>
        <v/>
      </c>
      <c r="L146" s="65" t="str">
        <f t="shared" si="27"/>
        <v/>
      </c>
      <c r="M146" s="65" t="str">
        <f t="shared" si="24"/>
        <v/>
      </c>
      <c r="N146" s="65" t="str">
        <f t="shared" si="25"/>
        <v/>
      </c>
      <c r="O146" s="65" t="str">
        <f t="shared" si="28"/>
        <v/>
      </c>
      <c r="P146" s="65" t="str">
        <f t="shared" si="29"/>
        <v/>
      </c>
      <c r="Q146" s="59"/>
      <c r="R146" s="14" t="str">
        <f t="shared" si="30"/>
        <v/>
      </c>
      <c r="S146" s="25" t="str">
        <f t="shared" si="31"/>
        <v/>
      </c>
      <c r="T146" s="25"/>
      <c r="U146" s="89"/>
      <c r="V146" s="58"/>
      <c r="W146" s="58"/>
      <c r="X146" s="69" t="str">
        <f t="shared" si="32"/>
        <v/>
      </c>
      <c r="Y146" s="76"/>
      <c r="Z146" s="76"/>
      <c r="AA146" s="76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0"/>
      <c r="AM146" s="60"/>
      <c r="AN146" s="60"/>
      <c r="AO146" s="60"/>
      <c r="AP146" s="60"/>
      <c r="AQ146" s="60"/>
      <c r="AR146" s="60"/>
      <c r="AS146" s="60"/>
      <c r="AT146" s="25"/>
      <c r="AU146" s="38"/>
      <c r="AV146" s="59"/>
      <c r="AW146" s="59"/>
      <c r="AX146" s="17"/>
      <c r="AY146" s="17"/>
    </row>
    <row r="147" spans="1:51" ht="15.5">
      <c r="A147" s="85" t="str">
        <f t="shared" si="26"/>
        <v/>
      </c>
      <c r="B147" s="84"/>
      <c r="C147" s="88"/>
      <c r="D147" s="61" t="str">
        <f>IFERROR(IF(OR(B147="",AND(B147&lt;&gt;"",C147="")),"",(VLOOKUP(B147,'APP BACKGROUND'!A:C,2,0))),"")</f>
        <v/>
      </c>
      <c r="E147" s="62" t="str">
        <f>IF(D147="","",(VLOOKUP(B147,'APP BACKGROUND'!A:D,4,0)))</f>
        <v/>
      </c>
      <c r="F147" s="58" t="str">
        <f>IF(D147="","",(VLOOKUP(Application!B147,'APP BACKGROUND'!A:G,7,0)))</f>
        <v/>
      </c>
      <c r="G147" s="57"/>
      <c r="H147" s="63"/>
      <c r="I147" s="66" t="str">
        <f>IF(B:B="","",(VLOOKUP(Application!B147,'APP BACKGROUND'!A:C,3,0)))</f>
        <v/>
      </c>
      <c r="J147" s="64" t="str">
        <f t="shared" si="22"/>
        <v/>
      </c>
      <c r="K147" s="65" t="str">
        <f t="shared" si="23"/>
        <v/>
      </c>
      <c r="L147" s="65" t="str">
        <f t="shared" si="27"/>
        <v/>
      </c>
      <c r="M147" s="65" t="str">
        <f t="shared" si="24"/>
        <v/>
      </c>
      <c r="N147" s="65" t="str">
        <f t="shared" si="25"/>
        <v/>
      </c>
      <c r="O147" s="65" t="str">
        <f t="shared" si="28"/>
        <v/>
      </c>
      <c r="P147" s="65" t="str">
        <f t="shared" si="29"/>
        <v/>
      </c>
      <c r="Q147" s="59"/>
      <c r="R147" s="14" t="str">
        <f t="shared" si="30"/>
        <v/>
      </c>
      <c r="S147" s="25" t="str">
        <f t="shared" si="31"/>
        <v/>
      </c>
      <c r="T147" s="25"/>
      <c r="U147" s="89"/>
      <c r="V147" s="58"/>
      <c r="W147" s="58"/>
      <c r="X147" s="69" t="str">
        <f t="shared" si="32"/>
        <v/>
      </c>
      <c r="Y147" s="76"/>
      <c r="Z147" s="76"/>
      <c r="AA147" s="76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0"/>
      <c r="AM147" s="60"/>
      <c r="AN147" s="60"/>
      <c r="AO147" s="60"/>
      <c r="AP147" s="60"/>
      <c r="AQ147" s="60"/>
      <c r="AR147" s="60"/>
      <c r="AS147" s="60"/>
      <c r="AT147" s="25"/>
      <c r="AU147" s="38"/>
      <c r="AV147" s="59"/>
      <c r="AW147" s="59"/>
      <c r="AX147" s="17"/>
      <c r="AY147" s="17"/>
    </row>
    <row r="148" spans="1:51" ht="15.5">
      <c r="A148" s="85" t="str">
        <f t="shared" si="26"/>
        <v/>
      </c>
      <c r="B148" s="84"/>
      <c r="C148" s="88"/>
      <c r="D148" s="61" t="str">
        <f>IFERROR(IF(OR(B148="",AND(B148&lt;&gt;"",C148="")),"",(VLOOKUP(B148,'APP BACKGROUND'!A:C,2,0))),"")</f>
        <v/>
      </c>
      <c r="E148" s="62" t="str">
        <f>IF(D148="","",(VLOOKUP(B148,'APP BACKGROUND'!A:D,4,0)))</f>
        <v/>
      </c>
      <c r="F148" s="58" t="str">
        <f>IF(D148="","",(VLOOKUP(Application!B148,'APP BACKGROUND'!A:G,7,0)))</f>
        <v/>
      </c>
      <c r="G148" s="57"/>
      <c r="H148" s="63"/>
      <c r="I148" s="66" t="str">
        <f>IF(B:B="","",(VLOOKUP(Application!B148,'APP BACKGROUND'!A:C,3,0)))</f>
        <v/>
      </c>
      <c r="J148" s="64" t="str">
        <f t="shared" si="22"/>
        <v/>
      </c>
      <c r="K148" s="65" t="str">
        <f t="shared" si="23"/>
        <v/>
      </c>
      <c r="L148" s="65" t="str">
        <f t="shared" si="27"/>
        <v/>
      </c>
      <c r="M148" s="65" t="str">
        <f t="shared" si="24"/>
        <v/>
      </c>
      <c r="N148" s="65" t="str">
        <f t="shared" si="25"/>
        <v/>
      </c>
      <c r="O148" s="65" t="str">
        <f t="shared" si="28"/>
        <v/>
      </c>
      <c r="P148" s="65" t="str">
        <f t="shared" si="29"/>
        <v/>
      </c>
      <c r="Q148" s="59"/>
      <c r="R148" s="14" t="str">
        <f t="shared" si="30"/>
        <v/>
      </c>
      <c r="S148" s="25" t="str">
        <f t="shared" si="31"/>
        <v/>
      </c>
      <c r="T148" s="25"/>
      <c r="U148" s="89"/>
      <c r="V148" s="58"/>
      <c r="W148" s="58"/>
      <c r="X148" s="69" t="str">
        <f t="shared" si="32"/>
        <v/>
      </c>
      <c r="Y148" s="76"/>
      <c r="Z148" s="76"/>
      <c r="AA148" s="76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0"/>
      <c r="AM148" s="60"/>
      <c r="AN148" s="60"/>
      <c r="AO148" s="60"/>
      <c r="AP148" s="60"/>
      <c r="AQ148" s="60"/>
      <c r="AR148" s="60"/>
      <c r="AS148" s="60"/>
      <c r="AT148" s="25"/>
      <c r="AU148" s="38"/>
      <c r="AV148" s="59"/>
      <c r="AW148" s="59"/>
      <c r="AX148" s="17"/>
      <c r="AY148" s="17"/>
    </row>
    <row r="149" spans="1:51" ht="15.5">
      <c r="A149" s="85" t="str">
        <f t="shared" si="26"/>
        <v/>
      </c>
      <c r="B149" s="84"/>
      <c r="C149" s="88"/>
      <c r="D149" s="61" t="str">
        <f>IFERROR(IF(OR(B149="",AND(B149&lt;&gt;"",C149="")),"",(VLOOKUP(B149,'APP BACKGROUND'!A:C,2,0))),"")</f>
        <v/>
      </c>
      <c r="E149" s="62" t="str">
        <f>IF(D149="","",(VLOOKUP(B149,'APP BACKGROUND'!A:D,4,0)))</f>
        <v/>
      </c>
      <c r="F149" s="58" t="str">
        <f>IF(D149="","",(VLOOKUP(Application!B149,'APP BACKGROUND'!A:G,7,0)))</f>
        <v/>
      </c>
      <c r="G149" s="57"/>
      <c r="H149" s="63"/>
      <c r="I149" s="66" t="str">
        <f>IF(B:B="","",(VLOOKUP(Application!B149,'APP BACKGROUND'!A:C,3,0)))</f>
        <v/>
      </c>
      <c r="J149" s="64" t="str">
        <f t="shared" si="22"/>
        <v/>
      </c>
      <c r="K149" s="65" t="str">
        <f t="shared" si="23"/>
        <v/>
      </c>
      <c r="L149" s="65" t="str">
        <f t="shared" si="27"/>
        <v/>
      </c>
      <c r="M149" s="65" t="str">
        <f t="shared" si="24"/>
        <v/>
      </c>
      <c r="N149" s="65" t="str">
        <f t="shared" si="25"/>
        <v/>
      </c>
      <c r="O149" s="65" t="str">
        <f t="shared" si="28"/>
        <v/>
      </c>
      <c r="P149" s="65" t="str">
        <f t="shared" si="29"/>
        <v/>
      </c>
      <c r="Q149" s="59"/>
      <c r="R149" s="14" t="str">
        <f t="shared" si="30"/>
        <v/>
      </c>
      <c r="S149" s="25" t="str">
        <f t="shared" si="31"/>
        <v/>
      </c>
      <c r="T149" s="25"/>
      <c r="U149" s="89"/>
      <c r="V149" s="58"/>
      <c r="W149" s="58"/>
      <c r="X149" s="69" t="str">
        <f t="shared" si="32"/>
        <v/>
      </c>
      <c r="Y149" s="76"/>
      <c r="Z149" s="76"/>
      <c r="AA149" s="76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0"/>
      <c r="AM149" s="60"/>
      <c r="AN149" s="60"/>
      <c r="AO149" s="60"/>
      <c r="AP149" s="60"/>
      <c r="AQ149" s="60"/>
      <c r="AR149" s="60"/>
      <c r="AS149" s="60"/>
      <c r="AT149" s="25"/>
      <c r="AU149" s="38"/>
      <c r="AV149" s="59"/>
      <c r="AW149" s="59"/>
      <c r="AX149" s="17"/>
      <c r="AY149" s="17"/>
    </row>
    <row r="150" spans="1:51" ht="15.5">
      <c r="A150" s="85" t="str">
        <f t="shared" si="26"/>
        <v/>
      </c>
      <c r="B150" s="84"/>
      <c r="C150" s="88"/>
      <c r="D150" s="61" t="str">
        <f>IFERROR(IF(OR(B150="",AND(B150&lt;&gt;"",C150="")),"",(VLOOKUP(B150,'APP BACKGROUND'!A:C,2,0))),"")</f>
        <v/>
      </c>
      <c r="E150" s="62" t="str">
        <f>IF(D150="","",(VLOOKUP(B150,'APP BACKGROUND'!A:D,4,0)))</f>
        <v/>
      </c>
      <c r="F150" s="58" t="str">
        <f>IF(D150="","",(VLOOKUP(Application!B150,'APP BACKGROUND'!A:G,7,0)))</f>
        <v/>
      </c>
      <c r="G150" s="57"/>
      <c r="H150" s="63"/>
      <c r="I150" s="66" t="str">
        <f>IF(B:B="","",(VLOOKUP(Application!B150,'APP BACKGROUND'!A:C,3,0)))</f>
        <v/>
      </c>
      <c r="J150" s="64" t="str">
        <f t="shared" si="22"/>
        <v/>
      </c>
      <c r="K150" s="65" t="str">
        <f t="shared" si="23"/>
        <v/>
      </c>
      <c r="L150" s="65" t="str">
        <f t="shared" si="27"/>
        <v/>
      </c>
      <c r="M150" s="65" t="str">
        <f t="shared" si="24"/>
        <v/>
      </c>
      <c r="N150" s="65" t="str">
        <f t="shared" si="25"/>
        <v/>
      </c>
      <c r="O150" s="65" t="str">
        <f t="shared" si="28"/>
        <v/>
      </c>
      <c r="P150" s="65" t="str">
        <f t="shared" si="29"/>
        <v/>
      </c>
      <c r="Q150" s="59"/>
      <c r="R150" s="14" t="str">
        <f t="shared" si="30"/>
        <v/>
      </c>
      <c r="S150" s="25" t="str">
        <f t="shared" si="31"/>
        <v/>
      </c>
      <c r="T150" s="25"/>
      <c r="U150" s="89"/>
      <c r="V150" s="58"/>
      <c r="W150" s="58"/>
      <c r="X150" s="69" t="str">
        <f t="shared" si="32"/>
        <v/>
      </c>
      <c r="Y150" s="76"/>
      <c r="Z150" s="76"/>
      <c r="AA150" s="76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0"/>
      <c r="AM150" s="60"/>
      <c r="AN150" s="60"/>
      <c r="AO150" s="60"/>
      <c r="AP150" s="60"/>
      <c r="AQ150" s="60"/>
      <c r="AR150" s="60"/>
      <c r="AS150" s="60"/>
      <c r="AT150" s="25"/>
      <c r="AU150" s="38"/>
      <c r="AV150" s="59"/>
      <c r="AW150" s="59"/>
      <c r="AX150" s="17"/>
      <c r="AY150" s="17"/>
    </row>
    <row r="151" spans="1:51" ht="15.5">
      <c r="A151" s="85" t="str">
        <f t="shared" si="26"/>
        <v/>
      </c>
      <c r="B151" s="84"/>
      <c r="C151" s="88"/>
      <c r="D151" s="61" t="str">
        <f>IFERROR(IF(OR(B151="",AND(B151&lt;&gt;"",C151="")),"",(VLOOKUP(B151,'APP BACKGROUND'!A:C,2,0))),"")</f>
        <v/>
      </c>
      <c r="E151" s="62" t="str">
        <f>IF(D151="","",(VLOOKUP(B151,'APP BACKGROUND'!A:D,4,0)))</f>
        <v/>
      </c>
      <c r="F151" s="58" t="str">
        <f>IF(D151="","",(VLOOKUP(Application!B151,'APP BACKGROUND'!A:G,7,0)))</f>
        <v/>
      </c>
      <c r="G151" s="57"/>
      <c r="H151" s="63"/>
      <c r="I151" s="66" t="str">
        <f>IF(B:B="","",(VLOOKUP(Application!B151,'APP BACKGROUND'!A:C,3,0)))</f>
        <v/>
      </c>
      <c r="J151" s="64" t="str">
        <f t="shared" si="22"/>
        <v/>
      </c>
      <c r="K151" s="65" t="str">
        <f t="shared" si="23"/>
        <v/>
      </c>
      <c r="L151" s="65" t="str">
        <f t="shared" si="27"/>
        <v/>
      </c>
      <c r="M151" s="65" t="str">
        <f t="shared" si="24"/>
        <v/>
      </c>
      <c r="N151" s="65" t="str">
        <f t="shared" si="25"/>
        <v/>
      </c>
      <c r="O151" s="65" t="str">
        <f t="shared" si="28"/>
        <v/>
      </c>
      <c r="P151" s="65" t="str">
        <f t="shared" si="29"/>
        <v/>
      </c>
      <c r="Q151" s="59"/>
      <c r="R151" s="14" t="str">
        <f t="shared" si="30"/>
        <v/>
      </c>
      <c r="S151" s="25" t="str">
        <f t="shared" si="31"/>
        <v/>
      </c>
      <c r="T151" s="25"/>
      <c r="U151" s="89"/>
      <c r="V151" s="58"/>
      <c r="W151" s="58"/>
      <c r="X151" s="69" t="str">
        <f t="shared" si="32"/>
        <v/>
      </c>
      <c r="Y151" s="76"/>
      <c r="Z151" s="76"/>
      <c r="AA151" s="76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0"/>
      <c r="AM151" s="60"/>
      <c r="AN151" s="60"/>
      <c r="AO151" s="60"/>
      <c r="AP151" s="60"/>
      <c r="AQ151" s="60"/>
      <c r="AR151" s="60"/>
      <c r="AS151" s="60"/>
      <c r="AT151" s="25"/>
      <c r="AU151" s="38"/>
      <c r="AV151" s="59"/>
      <c r="AW151" s="59"/>
      <c r="AX151" s="17"/>
      <c r="AY151" s="17"/>
    </row>
    <row r="152" spans="1:51" ht="15.5">
      <c r="A152" s="85" t="str">
        <f t="shared" si="26"/>
        <v/>
      </c>
      <c r="B152" s="84"/>
      <c r="C152" s="88"/>
      <c r="D152" s="61" t="str">
        <f>IFERROR(IF(OR(B152="",AND(B152&lt;&gt;"",C152="")),"",(VLOOKUP(B152,'APP BACKGROUND'!A:C,2,0))),"")</f>
        <v/>
      </c>
      <c r="E152" s="62" t="str">
        <f>IF(D152="","",(VLOOKUP(B152,'APP BACKGROUND'!A:D,4,0)))</f>
        <v/>
      </c>
      <c r="F152" s="58" t="str">
        <f>IF(D152="","",(VLOOKUP(Application!B152,'APP BACKGROUND'!A:G,7,0)))</f>
        <v/>
      </c>
      <c r="G152" s="57"/>
      <c r="H152" s="63"/>
      <c r="I152" s="66" t="str">
        <f>IF(B:B="","",(VLOOKUP(Application!B152,'APP BACKGROUND'!A:C,3,0)))</f>
        <v/>
      </c>
      <c r="J152" s="64" t="str">
        <f t="shared" si="22"/>
        <v/>
      </c>
      <c r="K152" s="65" t="str">
        <f t="shared" si="23"/>
        <v/>
      </c>
      <c r="L152" s="65" t="str">
        <f t="shared" si="27"/>
        <v/>
      </c>
      <c r="M152" s="65" t="str">
        <f t="shared" si="24"/>
        <v/>
      </c>
      <c r="N152" s="65" t="str">
        <f t="shared" si="25"/>
        <v/>
      </c>
      <c r="O152" s="65" t="str">
        <f t="shared" si="28"/>
        <v/>
      </c>
      <c r="P152" s="65" t="str">
        <f t="shared" si="29"/>
        <v/>
      </c>
      <c r="Q152" s="59"/>
      <c r="R152" s="14" t="str">
        <f t="shared" si="30"/>
        <v/>
      </c>
      <c r="S152" s="25" t="str">
        <f t="shared" si="31"/>
        <v/>
      </c>
      <c r="T152" s="25"/>
      <c r="U152" s="89"/>
      <c r="V152" s="58"/>
      <c r="W152" s="58"/>
      <c r="X152" s="69" t="str">
        <f t="shared" si="32"/>
        <v/>
      </c>
      <c r="Y152" s="76"/>
      <c r="Z152" s="76"/>
      <c r="AA152" s="76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0"/>
      <c r="AM152" s="60"/>
      <c r="AN152" s="60"/>
      <c r="AO152" s="60"/>
      <c r="AP152" s="60"/>
      <c r="AQ152" s="60"/>
      <c r="AR152" s="60"/>
      <c r="AS152" s="60"/>
      <c r="AT152" s="25"/>
      <c r="AU152" s="38"/>
      <c r="AV152" s="59"/>
      <c r="AW152" s="59"/>
      <c r="AX152" s="17"/>
      <c r="AY152" s="17"/>
    </row>
    <row r="153" spans="1:51" ht="15.5">
      <c r="A153" s="85" t="str">
        <f t="shared" si="26"/>
        <v/>
      </c>
      <c r="B153" s="84"/>
      <c r="C153" s="88"/>
      <c r="D153" s="61" t="str">
        <f>IFERROR(IF(OR(B153="",AND(B153&lt;&gt;"",C153="")),"",(VLOOKUP(B153,'APP BACKGROUND'!A:C,2,0))),"")</f>
        <v/>
      </c>
      <c r="E153" s="62" t="str">
        <f>IF(D153="","",(VLOOKUP(B153,'APP BACKGROUND'!A:D,4,0)))</f>
        <v/>
      </c>
      <c r="F153" s="58" t="str">
        <f>IF(D153="","",(VLOOKUP(Application!B153,'APP BACKGROUND'!A:G,7,0)))</f>
        <v/>
      </c>
      <c r="G153" s="57"/>
      <c r="H153" s="63"/>
      <c r="I153" s="66" t="str">
        <f>IF(B:B="","",(VLOOKUP(Application!B153,'APP BACKGROUND'!A:C,3,0)))</f>
        <v/>
      </c>
      <c r="J153" s="64" t="str">
        <f t="shared" si="22"/>
        <v/>
      </c>
      <c r="K153" s="65" t="str">
        <f t="shared" si="23"/>
        <v/>
      </c>
      <c r="L153" s="65" t="str">
        <f t="shared" si="27"/>
        <v/>
      </c>
      <c r="M153" s="65" t="str">
        <f t="shared" si="24"/>
        <v/>
      </c>
      <c r="N153" s="65" t="str">
        <f t="shared" si="25"/>
        <v/>
      </c>
      <c r="O153" s="65" t="str">
        <f t="shared" si="28"/>
        <v/>
      </c>
      <c r="P153" s="65" t="str">
        <f t="shared" si="29"/>
        <v/>
      </c>
      <c r="Q153" s="59"/>
      <c r="R153" s="14" t="str">
        <f t="shared" si="30"/>
        <v/>
      </c>
      <c r="S153" s="25" t="str">
        <f t="shared" si="31"/>
        <v/>
      </c>
      <c r="T153" s="25"/>
      <c r="U153" s="89"/>
      <c r="V153" s="58"/>
      <c r="W153" s="58"/>
      <c r="X153" s="69" t="str">
        <f t="shared" si="32"/>
        <v/>
      </c>
      <c r="Y153" s="76"/>
      <c r="Z153" s="76"/>
      <c r="AA153" s="76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0"/>
      <c r="AM153" s="60"/>
      <c r="AN153" s="60"/>
      <c r="AO153" s="60"/>
      <c r="AP153" s="60"/>
      <c r="AQ153" s="60"/>
      <c r="AR153" s="60"/>
      <c r="AS153" s="60"/>
      <c r="AT153" s="25"/>
      <c r="AU153" s="38"/>
      <c r="AV153" s="59"/>
      <c r="AW153" s="59"/>
      <c r="AX153" s="17"/>
      <c r="AY153" s="17"/>
    </row>
    <row r="154" spans="1:51" ht="15.5">
      <c r="A154" s="85" t="str">
        <f t="shared" si="26"/>
        <v/>
      </c>
      <c r="B154" s="84"/>
      <c r="C154" s="88"/>
      <c r="D154" s="61" t="str">
        <f>IFERROR(IF(OR(B154="",AND(B154&lt;&gt;"",C154="")),"",(VLOOKUP(B154,'APP BACKGROUND'!A:C,2,0))),"")</f>
        <v/>
      </c>
      <c r="E154" s="62" t="str">
        <f>IF(D154="","",(VLOOKUP(B154,'APP BACKGROUND'!A:D,4,0)))</f>
        <v/>
      </c>
      <c r="F154" s="58" t="str">
        <f>IF(D154="","",(VLOOKUP(Application!B154,'APP BACKGROUND'!A:G,7,0)))</f>
        <v/>
      </c>
      <c r="G154" s="57"/>
      <c r="H154" s="63"/>
      <c r="I154" s="66" t="str">
        <f>IF(B:B="","",(VLOOKUP(Application!B154,'APP BACKGROUND'!A:C,3,0)))</f>
        <v/>
      </c>
      <c r="J154" s="64" t="str">
        <f t="shared" si="22"/>
        <v/>
      </c>
      <c r="K154" s="65" t="str">
        <f t="shared" si="23"/>
        <v/>
      </c>
      <c r="L154" s="65" t="str">
        <f t="shared" si="27"/>
        <v/>
      </c>
      <c r="M154" s="65" t="str">
        <f t="shared" si="24"/>
        <v/>
      </c>
      <c r="N154" s="65" t="str">
        <f t="shared" si="25"/>
        <v/>
      </c>
      <c r="O154" s="65" t="str">
        <f t="shared" si="28"/>
        <v/>
      </c>
      <c r="P154" s="65" t="str">
        <f t="shared" si="29"/>
        <v/>
      </c>
      <c r="Q154" s="59"/>
      <c r="R154" s="14" t="str">
        <f t="shared" si="30"/>
        <v/>
      </c>
      <c r="S154" s="25" t="str">
        <f t="shared" si="31"/>
        <v/>
      </c>
      <c r="T154" s="25"/>
      <c r="U154" s="89"/>
      <c r="V154" s="58"/>
      <c r="W154" s="58"/>
      <c r="X154" s="69" t="str">
        <f t="shared" si="32"/>
        <v/>
      </c>
      <c r="Y154" s="76"/>
      <c r="Z154" s="76"/>
      <c r="AA154" s="76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0"/>
      <c r="AM154" s="60"/>
      <c r="AN154" s="60"/>
      <c r="AO154" s="60"/>
      <c r="AP154" s="60"/>
      <c r="AQ154" s="60"/>
      <c r="AR154" s="60"/>
      <c r="AS154" s="60"/>
      <c r="AT154" s="25"/>
      <c r="AU154" s="38"/>
      <c r="AV154" s="59"/>
      <c r="AW154" s="59"/>
      <c r="AX154" s="17"/>
      <c r="AY154" s="17"/>
    </row>
    <row r="155" spans="1:51" ht="15.5">
      <c r="A155" s="85" t="str">
        <f t="shared" si="26"/>
        <v/>
      </c>
      <c r="B155" s="84"/>
      <c r="C155" s="88"/>
      <c r="D155" s="61" t="str">
        <f>IFERROR(IF(OR(B155="",AND(B155&lt;&gt;"",C155="")),"",(VLOOKUP(B155,'APP BACKGROUND'!A:C,2,0))),"")</f>
        <v/>
      </c>
      <c r="E155" s="62" t="str">
        <f>IF(D155="","",(VLOOKUP(B155,'APP BACKGROUND'!A:D,4,0)))</f>
        <v/>
      </c>
      <c r="F155" s="58" t="str">
        <f>IF(D155="","",(VLOOKUP(Application!B155,'APP BACKGROUND'!A:G,7,0)))</f>
        <v/>
      </c>
      <c r="G155" s="57"/>
      <c r="H155" s="63"/>
      <c r="I155" s="66" t="str">
        <f>IF(B:B="","",(VLOOKUP(Application!B155,'APP BACKGROUND'!A:C,3,0)))</f>
        <v/>
      </c>
      <c r="J155" s="64" t="str">
        <f t="shared" si="22"/>
        <v/>
      </c>
      <c r="K155" s="65" t="str">
        <f t="shared" si="23"/>
        <v/>
      </c>
      <c r="L155" s="65" t="str">
        <f t="shared" si="27"/>
        <v/>
      </c>
      <c r="M155" s="65" t="str">
        <f t="shared" si="24"/>
        <v/>
      </c>
      <c r="N155" s="65" t="str">
        <f t="shared" si="25"/>
        <v/>
      </c>
      <c r="O155" s="65" t="str">
        <f t="shared" si="28"/>
        <v/>
      </c>
      <c r="P155" s="65" t="str">
        <f t="shared" si="29"/>
        <v/>
      </c>
      <c r="Q155" s="59"/>
      <c r="R155" s="14" t="str">
        <f t="shared" si="30"/>
        <v/>
      </c>
      <c r="S155" s="25" t="str">
        <f t="shared" si="31"/>
        <v/>
      </c>
      <c r="T155" s="25"/>
      <c r="U155" s="89"/>
      <c r="V155" s="58"/>
      <c r="W155" s="58"/>
      <c r="X155" s="69" t="str">
        <f t="shared" si="32"/>
        <v/>
      </c>
      <c r="Y155" s="76"/>
      <c r="Z155" s="76"/>
      <c r="AA155" s="76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0"/>
      <c r="AM155" s="60"/>
      <c r="AN155" s="60"/>
      <c r="AO155" s="60"/>
      <c r="AP155" s="60"/>
      <c r="AQ155" s="60"/>
      <c r="AR155" s="60"/>
      <c r="AS155" s="60"/>
      <c r="AT155" s="25"/>
      <c r="AU155" s="38"/>
      <c r="AV155" s="59"/>
      <c r="AW155" s="59"/>
      <c r="AX155" s="17"/>
      <c r="AY155" s="17"/>
    </row>
    <row r="156" spans="1:51" ht="15.5">
      <c r="A156" s="85" t="str">
        <f t="shared" si="26"/>
        <v/>
      </c>
      <c r="B156" s="84"/>
      <c r="C156" s="88"/>
      <c r="D156" s="61" t="str">
        <f>IFERROR(IF(OR(B156="",AND(B156&lt;&gt;"",C156="")),"",(VLOOKUP(B156,'APP BACKGROUND'!A:C,2,0))),"")</f>
        <v/>
      </c>
      <c r="E156" s="62" t="str">
        <f>IF(D156="","",(VLOOKUP(B156,'APP BACKGROUND'!A:D,4,0)))</f>
        <v/>
      </c>
      <c r="F156" s="58" t="str">
        <f>IF(D156="","",(VLOOKUP(Application!B156,'APP BACKGROUND'!A:G,7,0)))</f>
        <v/>
      </c>
      <c r="G156" s="57"/>
      <c r="H156" s="63"/>
      <c r="I156" s="66" t="str">
        <f>IF(B:B="","",(VLOOKUP(Application!B156,'APP BACKGROUND'!A:C,3,0)))</f>
        <v/>
      </c>
      <c r="J156" s="64" t="str">
        <f t="shared" si="22"/>
        <v/>
      </c>
      <c r="K156" s="65" t="str">
        <f t="shared" si="23"/>
        <v/>
      </c>
      <c r="L156" s="65" t="str">
        <f t="shared" si="27"/>
        <v/>
      </c>
      <c r="M156" s="65" t="str">
        <f t="shared" si="24"/>
        <v/>
      </c>
      <c r="N156" s="65" t="str">
        <f t="shared" si="25"/>
        <v/>
      </c>
      <c r="O156" s="65" t="str">
        <f t="shared" si="28"/>
        <v/>
      </c>
      <c r="P156" s="65" t="str">
        <f t="shared" si="29"/>
        <v/>
      </c>
      <c r="Q156" s="59"/>
      <c r="R156" s="14" t="str">
        <f t="shared" si="30"/>
        <v/>
      </c>
      <c r="S156" s="25" t="str">
        <f t="shared" si="31"/>
        <v/>
      </c>
      <c r="T156" s="25"/>
      <c r="U156" s="89"/>
      <c r="V156" s="58"/>
      <c r="W156" s="58"/>
      <c r="X156" s="69" t="str">
        <f t="shared" si="32"/>
        <v/>
      </c>
      <c r="Y156" s="76"/>
      <c r="Z156" s="76"/>
      <c r="AA156" s="76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0"/>
      <c r="AM156" s="60"/>
      <c r="AN156" s="60"/>
      <c r="AO156" s="60"/>
      <c r="AP156" s="60"/>
      <c r="AQ156" s="60"/>
      <c r="AR156" s="60"/>
      <c r="AS156" s="60"/>
      <c r="AT156" s="25"/>
      <c r="AU156" s="38"/>
      <c r="AV156" s="59"/>
      <c r="AW156" s="59"/>
      <c r="AX156" s="17"/>
      <c r="AY156" s="17"/>
    </row>
    <row r="157" spans="1:51" ht="15.5">
      <c r="A157" s="85" t="str">
        <f t="shared" si="26"/>
        <v/>
      </c>
      <c r="B157" s="84"/>
      <c r="C157" s="88"/>
      <c r="D157" s="61" t="str">
        <f>IFERROR(IF(OR(B157="",AND(B157&lt;&gt;"",C157="")),"",(VLOOKUP(B157,'APP BACKGROUND'!A:C,2,0))),"")</f>
        <v/>
      </c>
      <c r="E157" s="62" t="str">
        <f>IF(D157="","",(VLOOKUP(B157,'APP BACKGROUND'!A:D,4,0)))</f>
        <v/>
      </c>
      <c r="F157" s="58" t="str">
        <f>IF(D157="","",(VLOOKUP(Application!B157,'APP BACKGROUND'!A:G,7,0)))</f>
        <v/>
      </c>
      <c r="G157" s="57"/>
      <c r="H157" s="63"/>
      <c r="I157" s="66" t="str">
        <f>IF(B:B="","",(VLOOKUP(Application!B157,'APP BACKGROUND'!A:C,3,0)))</f>
        <v/>
      </c>
      <c r="J157" s="64" t="str">
        <f t="shared" si="22"/>
        <v/>
      </c>
      <c r="K157" s="65" t="str">
        <f t="shared" si="23"/>
        <v/>
      </c>
      <c r="L157" s="65" t="str">
        <f t="shared" si="27"/>
        <v/>
      </c>
      <c r="M157" s="65" t="str">
        <f t="shared" si="24"/>
        <v/>
      </c>
      <c r="N157" s="65" t="str">
        <f t="shared" si="25"/>
        <v/>
      </c>
      <c r="O157" s="65" t="str">
        <f t="shared" si="28"/>
        <v/>
      </c>
      <c r="P157" s="65" t="str">
        <f t="shared" si="29"/>
        <v/>
      </c>
      <c r="Q157" s="59"/>
      <c r="R157" s="14" t="str">
        <f t="shared" si="30"/>
        <v/>
      </c>
      <c r="S157" s="25" t="str">
        <f t="shared" si="31"/>
        <v/>
      </c>
      <c r="T157" s="25"/>
      <c r="U157" s="89"/>
      <c r="V157" s="58"/>
      <c r="W157" s="58"/>
      <c r="X157" s="69" t="str">
        <f t="shared" si="32"/>
        <v/>
      </c>
      <c r="Y157" s="76"/>
      <c r="Z157" s="76"/>
      <c r="AA157" s="76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0"/>
      <c r="AM157" s="60"/>
      <c r="AN157" s="60"/>
      <c r="AO157" s="60"/>
      <c r="AP157" s="60"/>
      <c r="AQ157" s="60"/>
      <c r="AR157" s="60"/>
      <c r="AS157" s="60"/>
      <c r="AT157" s="25"/>
      <c r="AU157" s="38"/>
      <c r="AV157" s="59"/>
      <c r="AW157" s="59"/>
      <c r="AX157" s="17"/>
      <c r="AY157" s="17"/>
    </row>
    <row r="158" spans="1:51" ht="15.5">
      <c r="A158" s="85" t="str">
        <f t="shared" si="26"/>
        <v/>
      </c>
      <c r="B158" s="84"/>
      <c r="C158" s="88"/>
      <c r="D158" s="61" t="str">
        <f>IFERROR(IF(OR(B158="",AND(B158&lt;&gt;"",C158="")),"",(VLOOKUP(B158,'APP BACKGROUND'!A:C,2,0))),"")</f>
        <v/>
      </c>
      <c r="E158" s="62" t="str">
        <f>IF(D158="","",(VLOOKUP(B158,'APP BACKGROUND'!A:D,4,0)))</f>
        <v/>
      </c>
      <c r="F158" s="58" t="str">
        <f>IF(D158="","",(VLOOKUP(Application!B158,'APP BACKGROUND'!A:G,7,0)))</f>
        <v/>
      </c>
      <c r="G158" s="57"/>
      <c r="H158" s="63"/>
      <c r="I158" s="66" t="str">
        <f>IF(B:B="","",(VLOOKUP(Application!B158,'APP BACKGROUND'!A:C,3,0)))</f>
        <v/>
      </c>
      <c r="J158" s="64" t="str">
        <f t="shared" si="22"/>
        <v/>
      </c>
      <c r="K158" s="65" t="str">
        <f t="shared" si="23"/>
        <v/>
      </c>
      <c r="L158" s="65" t="str">
        <f t="shared" si="27"/>
        <v/>
      </c>
      <c r="M158" s="65" t="str">
        <f t="shared" si="24"/>
        <v/>
      </c>
      <c r="N158" s="65" t="str">
        <f t="shared" si="25"/>
        <v/>
      </c>
      <c r="O158" s="65" t="str">
        <f t="shared" si="28"/>
        <v/>
      </c>
      <c r="P158" s="65" t="str">
        <f t="shared" si="29"/>
        <v/>
      </c>
      <c r="Q158" s="59"/>
      <c r="R158" s="14" t="str">
        <f t="shared" si="30"/>
        <v/>
      </c>
      <c r="S158" s="25" t="str">
        <f t="shared" si="31"/>
        <v/>
      </c>
      <c r="T158" s="25"/>
      <c r="U158" s="89"/>
      <c r="V158" s="58"/>
      <c r="W158" s="58"/>
      <c r="X158" s="69" t="str">
        <f t="shared" si="32"/>
        <v/>
      </c>
      <c r="Y158" s="76"/>
      <c r="Z158" s="76"/>
      <c r="AA158" s="76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0"/>
      <c r="AM158" s="60"/>
      <c r="AN158" s="60"/>
      <c r="AO158" s="60"/>
      <c r="AP158" s="60"/>
      <c r="AQ158" s="60"/>
      <c r="AR158" s="60"/>
      <c r="AS158" s="60"/>
      <c r="AT158" s="25"/>
      <c r="AU158" s="38"/>
      <c r="AV158" s="59"/>
      <c r="AW158" s="59"/>
      <c r="AX158" s="17"/>
      <c r="AY158" s="17"/>
    </row>
    <row r="159" spans="1:51" ht="15.5">
      <c r="A159" s="85" t="str">
        <f t="shared" si="26"/>
        <v/>
      </c>
      <c r="B159" s="84"/>
      <c r="C159" s="88"/>
      <c r="D159" s="61" t="str">
        <f>IFERROR(IF(OR(B159="",AND(B159&lt;&gt;"",C159="")),"",(VLOOKUP(B159,'APP BACKGROUND'!A:C,2,0))),"")</f>
        <v/>
      </c>
      <c r="E159" s="62" t="str">
        <f>IF(D159="","",(VLOOKUP(B159,'APP BACKGROUND'!A:D,4,0)))</f>
        <v/>
      </c>
      <c r="F159" s="58" t="str">
        <f>IF(D159="","",(VLOOKUP(Application!B159,'APP BACKGROUND'!A:G,7,0)))</f>
        <v/>
      </c>
      <c r="G159" s="57"/>
      <c r="H159" s="63"/>
      <c r="I159" s="66" t="str">
        <f>IF(B:B="","",(VLOOKUP(Application!B159,'APP BACKGROUND'!A:C,3,0)))</f>
        <v/>
      </c>
      <c r="J159" s="64" t="str">
        <f t="shared" si="22"/>
        <v/>
      </c>
      <c r="K159" s="65" t="str">
        <f t="shared" si="23"/>
        <v/>
      </c>
      <c r="L159" s="65" t="str">
        <f t="shared" si="27"/>
        <v/>
      </c>
      <c r="M159" s="65" t="str">
        <f t="shared" si="24"/>
        <v/>
      </c>
      <c r="N159" s="65" t="str">
        <f t="shared" si="25"/>
        <v/>
      </c>
      <c r="O159" s="65" t="str">
        <f t="shared" si="28"/>
        <v/>
      </c>
      <c r="P159" s="65" t="str">
        <f t="shared" si="29"/>
        <v/>
      </c>
      <c r="Q159" s="59"/>
      <c r="R159" s="14" t="str">
        <f t="shared" si="30"/>
        <v/>
      </c>
      <c r="S159" s="25" t="str">
        <f t="shared" si="31"/>
        <v/>
      </c>
      <c r="T159" s="25"/>
      <c r="U159" s="89"/>
      <c r="V159" s="58"/>
      <c r="W159" s="58"/>
      <c r="X159" s="69" t="str">
        <f t="shared" si="32"/>
        <v/>
      </c>
      <c r="Y159" s="76"/>
      <c r="Z159" s="76"/>
      <c r="AA159" s="76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0"/>
      <c r="AM159" s="60"/>
      <c r="AN159" s="60"/>
      <c r="AO159" s="60"/>
      <c r="AP159" s="60"/>
      <c r="AQ159" s="60"/>
      <c r="AR159" s="60"/>
      <c r="AS159" s="60"/>
      <c r="AT159" s="25"/>
      <c r="AU159" s="38"/>
      <c r="AV159" s="59"/>
      <c r="AW159" s="59"/>
      <c r="AX159" s="17"/>
      <c r="AY159" s="17"/>
    </row>
    <row r="160" spans="1:51" ht="15.5">
      <c r="A160" s="85" t="str">
        <f t="shared" si="26"/>
        <v/>
      </c>
      <c r="B160" s="84"/>
      <c r="C160" s="88"/>
      <c r="D160" s="61" t="str">
        <f>IFERROR(IF(OR(B160="",AND(B160&lt;&gt;"",C160="")),"",(VLOOKUP(B160,'APP BACKGROUND'!A:C,2,0))),"")</f>
        <v/>
      </c>
      <c r="E160" s="62" t="str">
        <f>IF(D160="","",(VLOOKUP(B160,'APP BACKGROUND'!A:D,4,0)))</f>
        <v/>
      </c>
      <c r="F160" s="58" t="str">
        <f>IF(D160="","",(VLOOKUP(Application!B160,'APP BACKGROUND'!A:G,7,0)))</f>
        <v/>
      </c>
      <c r="G160" s="57"/>
      <c r="H160" s="63"/>
      <c r="I160" s="66" t="str">
        <f>IF(B:B="","",(VLOOKUP(Application!B160,'APP BACKGROUND'!A:C,3,0)))</f>
        <v/>
      </c>
      <c r="J160" s="64" t="str">
        <f t="shared" si="22"/>
        <v/>
      </c>
      <c r="K160" s="65" t="str">
        <f t="shared" si="23"/>
        <v/>
      </c>
      <c r="L160" s="65" t="str">
        <f t="shared" si="27"/>
        <v/>
      </c>
      <c r="M160" s="65" t="str">
        <f t="shared" si="24"/>
        <v/>
      </c>
      <c r="N160" s="65" t="str">
        <f t="shared" si="25"/>
        <v/>
      </c>
      <c r="O160" s="65" t="str">
        <f t="shared" si="28"/>
        <v/>
      </c>
      <c r="P160" s="65" t="str">
        <f t="shared" si="29"/>
        <v/>
      </c>
      <c r="Q160" s="59"/>
      <c r="R160" s="14" t="str">
        <f t="shared" si="30"/>
        <v/>
      </c>
      <c r="S160" s="25" t="str">
        <f t="shared" si="31"/>
        <v/>
      </c>
      <c r="T160" s="25"/>
      <c r="U160" s="89"/>
      <c r="V160" s="58"/>
      <c r="W160" s="58"/>
      <c r="X160" s="69" t="str">
        <f t="shared" si="32"/>
        <v/>
      </c>
      <c r="Y160" s="76"/>
      <c r="Z160" s="76"/>
      <c r="AA160" s="76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0"/>
      <c r="AM160" s="60"/>
      <c r="AN160" s="60"/>
      <c r="AO160" s="60"/>
      <c r="AP160" s="60"/>
      <c r="AQ160" s="60"/>
      <c r="AR160" s="60"/>
      <c r="AS160" s="60"/>
      <c r="AT160" s="25"/>
      <c r="AU160" s="38"/>
      <c r="AV160" s="59"/>
      <c r="AW160" s="59"/>
      <c r="AX160" s="17"/>
      <c r="AY160" s="17"/>
    </row>
    <row r="161" spans="1:51" ht="15.5">
      <c r="A161" s="85" t="str">
        <f t="shared" si="26"/>
        <v/>
      </c>
      <c r="B161" s="84"/>
      <c r="C161" s="88"/>
      <c r="D161" s="61" t="str">
        <f>IFERROR(IF(OR(B161="",AND(B161&lt;&gt;"",C161="")),"",(VLOOKUP(B161,'APP BACKGROUND'!A:C,2,0))),"")</f>
        <v/>
      </c>
      <c r="E161" s="62" t="str">
        <f>IF(D161="","",(VLOOKUP(B161,'APP BACKGROUND'!A:D,4,0)))</f>
        <v/>
      </c>
      <c r="F161" s="58" t="str">
        <f>IF(D161="","",(VLOOKUP(Application!B161,'APP BACKGROUND'!A:G,7,0)))</f>
        <v/>
      </c>
      <c r="G161" s="57"/>
      <c r="H161" s="63"/>
      <c r="I161" s="66" t="str">
        <f>IF(B:B="","",(VLOOKUP(Application!B161,'APP BACKGROUND'!A:C,3,0)))</f>
        <v/>
      </c>
      <c r="J161" s="64" t="str">
        <f t="shared" si="22"/>
        <v/>
      </c>
      <c r="K161" s="65" t="str">
        <f t="shared" si="23"/>
        <v/>
      </c>
      <c r="L161" s="65" t="str">
        <f t="shared" si="27"/>
        <v/>
      </c>
      <c r="M161" s="65" t="str">
        <f t="shared" si="24"/>
        <v/>
      </c>
      <c r="N161" s="65" t="str">
        <f t="shared" si="25"/>
        <v/>
      </c>
      <c r="O161" s="65" t="str">
        <f t="shared" si="28"/>
        <v/>
      </c>
      <c r="P161" s="65" t="str">
        <f t="shared" si="29"/>
        <v/>
      </c>
      <c r="Q161" s="59"/>
      <c r="R161" s="14" t="str">
        <f t="shared" si="30"/>
        <v/>
      </c>
      <c r="S161" s="25" t="str">
        <f t="shared" si="31"/>
        <v/>
      </c>
      <c r="T161" s="25"/>
      <c r="U161" s="89"/>
      <c r="V161" s="58"/>
      <c r="W161" s="58"/>
      <c r="X161" s="69" t="str">
        <f t="shared" si="32"/>
        <v/>
      </c>
      <c r="Y161" s="76"/>
      <c r="Z161" s="76"/>
      <c r="AA161" s="76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0"/>
      <c r="AM161" s="60"/>
      <c r="AN161" s="60"/>
      <c r="AO161" s="60"/>
      <c r="AP161" s="60"/>
      <c r="AQ161" s="60"/>
      <c r="AR161" s="60"/>
      <c r="AS161" s="60"/>
      <c r="AT161" s="25"/>
      <c r="AU161" s="38"/>
      <c r="AV161" s="59"/>
      <c r="AW161" s="59"/>
      <c r="AX161" s="17"/>
      <c r="AY161" s="17"/>
    </row>
    <row r="162" spans="1:51" ht="15.5">
      <c r="A162" s="85" t="str">
        <f t="shared" si="26"/>
        <v/>
      </c>
      <c r="B162" s="84"/>
      <c r="C162" s="88"/>
      <c r="D162" s="61" t="str">
        <f>IFERROR(IF(OR(B162="",AND(B162&lt;&gt;"",C162="")),"",(VLOOKUP(B162,'APP BACKGROUND'!A:C,2,0))),"")</f>
        <v/>
      </c>
      <c r="E162" s="62" t="str">
        <f>IF(D162="","",(VLOOKUP(B162,'APP BACKGROUND'!A:D,4,0)))</f>
        <v/>
      </c>
      <c r="F162" s="58" t="str">
        <f>IF(D162="","",(VLOOKUP(Application!B162,'APP BACKGROUND'!A:G,7,0)))</f>
        <v/>
      </c>
      <c r="G162" s="57"/>
      <c r="H162" s="63"/>
      <c r="I162" s="66" t="str">
        <f>IF(B:B="","",(VLOOKUP(Application!B162,'APP BACKGROUND'!A:C,3,0)))</f>
        <v/>
      </c>
      <c r="J162" s="64" t="str">
        <f t="shared" si="22"/>
        <v/>
      </c>
      <c r="K162" s="65" t="str">
        <f t="shared" si="23"/>
        <v/>
      </c>
      <c r="L162" s="65" t="str">
        <f t="shared" si="27"/>
        <v/>
      </c>
      <c r="M162" s="65" t="str">
        <f t="shared" si="24"/>
        <v/>
      </c>
      <c r="N162" s="65" t="str">
        <f t="shared" si="25"/>
        <v/>
      </c>
      <c r="O162" s="65" t="str">
        <f t="shared" si="28"/>
        <v/>
      </c>
      <c r="P162" s="65" t="str">
        <f t="shared" si="29"/>
        <v/>
      </c>
      <c r="Q162" s="59"/>
      <c r="R162" s="14" t="str">
        <f t="shared" si="30"/>
        <v/>
      </c>
      <c r="S162" s="25" t="str">
        <f t="shared" si="31"/>
        <v/>
      </c>
      <c r="T162" s="25"/>
      <c r="U162" s="89"/>
      <c r="V162" s="58"/>
      <c r="W162" s="58"/>
      <c r="X162" s="69" t="str">
        <f t="shared" si="32"/>
        <v/>
      </c>
      <c r="Y162" s="76"/>
      <c r="Z162" s="76"/>
      <c r="AA162" s="76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0"/>
      <c r="AM162" s="60"/>
      <c r="AN162" s="60"/>
      <c r="AO162" s="60"/>
      <c r="AP162" s="60"/>
      <c r="AQ162" s="60"/>
      <c r="AR162" s="60"/>
      <c r="AS162" s="60"/>
      <c r="AT162" s="25"/>
      <c r="AU162" s="38"/>
      <c r="AV162" s="59"/>
      <c r="AW162" s="59"/>
      <c r="AX162" s="17"/>
      <c r="AY162" s="17"/>
    </row>
    <row r="163" spans="1:51" ht="15.5">
      <c r="A163" s="85" t="str">
        <f t="shared" si="26"/>
        <v/>
      </c>
      <c r="B163" s="84"/>
      <c r="C163" s="88"/>
      <c r="D163" s="61" t="str">
        <f>IFERROR(IF(OR(B163="",AND(B163&lt;&gt;"",C163="")),"",(VLOOKUP(B163,'APP BACKGROUND'!A:C,2,0))),"")</f>
        <v/>
      </c>
      <c r="E163" s="62" t="str">
        <f>IF(D163="","",(VLOOKUP(B163,'APP BACKGROUND'!A:D,4,0)))</f>
        <v/>
      </c>
      <c r="F163" s="58" t="str">
        <f>IF(D163="","",(VLOOKUP(Application!B163,'APP BACKGROUND'!A:G,7,0)))</f>
        <v/>
      </c>
      <c r="G163" s="57"/>
      <c r="H163" s="63"/>
      <c r="I163" s="66" t="str">
        <f>IF(B:B="","",(VLOOKUP(Application!B163,'APP BACKGROUND'!A:C,3,0)))</f>
        <v/>
      </c>
      <c r="J163" s="64" t="str">
        <f t="shared" si="22"/>
        <v/>
      </c>
      <c r="K163" s="65" t="str">
        <f t="shared" si="23"/>
        <v/>
      </c>
      <c r="L163" s="65" t="str">
        <f t="shared" si="27"/>
        <v/>
      </c>
      <c r="M163" s="65" t="str">
        <f t="shared" si="24"/>
        <v/>
      </c>
      <c r="N163" s="65" t="str">
        <f t="shared" si="25"/>
        <v/>
      </c>
      <c r="O163" s="65" t="str">
        <f t="shared" si="28"/>
        <v/>
      </c>
      <c r="P163" s="65" t="str">
        <f t="shared" si="29"/>
        <v/>
      </c>
      <c r="Q163" s="59"/>
      <c r="R163" s="14" t="str">
        <f t="shared" si="30"/>
        <v/>
      </c>
      <c r="S163" s="25" t="str">
        <f t="shared" si="31"/>
        <v/>
      </c>
      <c r="T163" s="25"/>
      <c r="U163" s="89"/>
      <c r="V163" s="58"/>
      <c r="W163" s="58"/>
      <c r="X163" s="69" t="str">
        <f t="shared" si="32"/>
        <v/>
      </c>
      <c r="Y163" s="76"/>
      <c r="Z163" s="76"/>
      <c r="AA163" s="76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0"/>
      <c r="AM163" s="60"/>
      <c r="AN163" s="60"/>
      <c r="AO163" s="60"/>
      <c r="AP163" s="60"/>
      <c r="AQ163" s="60"/>
      <c r="AR163" s="60"/>
      <c r="AS163" s="60"/>
      <c r="AT163" s="25"/>
      <c r="AU163" s="38"/>
      <c r="AV163" s="59"/>
      <c r="AW163" s="59"/>
      <c r="AX163" s="17"/>
      <c r="AY163" s="17"/>
    </row>
    <row r="164" spans="1:51" ht="15.5">
      <c r="A164" s="85" t="str">
        <f t="shared" si="26"/>
        <v/>
      </c>
      <c r="B164" s="84"/>
      <c r="C164" s="88"/>
      <c r="D164" s="61" t="str">
        <f>IFERROR(IF(OR(B164="",AND(B164&lt;&gt;"",C164="")),"",(VLOOKUP(B164,'APP BACKGROUND'!A:C,2,0))),"")</f>
        <v/>
      </c>
      <c r="E164" s="62" t="str">
        <f>IF(D164="","",(VLOOKUP(B164,'APP BACKGROUND'!A:D,4,0)))</f>
        <v/>
      </c>
      <c r="F164" s="58" t="str">
        <f>IF(D164="","",(VLOOKUP(Application!B164,'APP BACKGROUND'!A:G,7,0)))</f>
        <v/>
      </c>
      <c r="G164" s="57"/>
      <c r="H164" s="63"/>
      <c r="I164" s="66" t="str">
        <f>IF(B:B="","",(VLOOKUP(Application!B164,'APP BACKGROUND'!A:C,3,0)))</f>
        <v/>
      </c>
      <c r="J164" s="64" t="str">
        <f t="shared" si="22"/>
        <v/>
      </c>
      <c r="K164" s="65" t="str">
        <f t="shared" si="23"/>
        <v/>
      </c>
      <c r="L164" s="65" t="str">
        <f t="shared" si="27"/>
        <v/>
      </c>
      <c r="M164" s="65" t="str">
        <f t="shared" si="24"/>
        <v/>
      </c>
      <c r="N164" s="65" t="str">
        <f t="shared" si="25"/>
        <v/>
      </c>
      <c r="O164" s="65" t="str">
        <f t="shared" si="28"/>
        <v/>
      </c>
      <c r="P164" s="65" t="str">
        <f t="shared" si="29"/>
        <v/>
      </c>
      <c r="Q164" s="59"/>
      <c r="R164" s="14" t="str">
        <f t="shared" si="30"/>
        <v/>
      </c>
      <c r="S164" s="25" t="str">
        <f t="shared" si="31"/>
        <v/>
      </c>
      <c r="T164" s="25"/>
      <c r="U164" s="89"/>
      <c r="V164" s="58"/>
      <c r="W164" s="58"/>
      <c r="X164" s="69" t="str">
        <f t="shared" si="32"/>
        <v/>
      </c>
      <c r="Y164" s="76"/>
      <c r="Z164" s="76"/>
      <c r="AA164" s="76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0"/>
      <c r="AM164" s="60"/>
      <c r="AN164" s="60"/>
      <c r="AO164" s="60"/>
      <c r="AP164" s="60"/>
      <c r="AQ164" s="60"/>
      <c r="AR164" s="60"/>
      <c r="AS164" s="60"/>
      <c r="AT164" s="25"/>
      <c r="AU164" s="38"/>
      <c r="AV164" s="59"/>
      <c r="AW164" s="59"/>
      <c r="AX164" s="17"/>
      <c r="AY164" s="17"/>
    </row>
    <row r="165" spans="1:51" ht="15.5">
      <c r="A165" s="85" t="str">
        <f t="shared" si="26"/>
        <v/>
      </c>
      <c r="B165" s="84"/>
      <c r="C165" s="88"/>
      <c r="D165" s="61" t="str">
        <f>IFERROR(IF(OR(B165="",AND(B165&lt;&gt;"",C165="")),"",(VLOOKUP(B165,'APP BACKGROUND'!A:C,2,0))),"")</f>
        <v/>
      </c>
      <c r="E165" s="62" t="str">
        <f>IF(D165="","",(VLOOKUP(B165,'APP BACKGROUND'!A:D,4,0)))</f>
        <v/>
      </c>
      <c r="F165" s="58" t="str">
        <f>IF(D165="","",(VLOOKUP(Application!B165,'APP BACKGROUND'!A:G,7,0)))</f>
        <v/>
      </c>
      <c r="G165" s="57"/>
      <c r="H165" s="63"/>
      <c r="I165" s="66" t="str">
        <f>IF(B:B="","",(VLOOKUP(Application!B165,'APP BACKGROUND'!A:C,3,0)))</f>
        <v/>
      </c>
      <c r="J165" s="64" t="str">
        <f t="shared" si="22"/>
        <v/>
      </c>
      <c r="K165" s="65" t="str">
        <f t="shared" si="23"/>
        <v/>
      </c>
      <c r="L165" s="65" t="str">
        <f t="shared" si="27"/>
        <v/>
      </c>
      <c r="M165" s="65" t="str">
        <f t="shared" si="24"/>
        <v/>
      </c>
      <c r="N165" s="65" t="str">
        <f t="shared" si="25"/>
        <v/>
      </c>
      <c r="O165" s="65" t="str">
        <f t="shared" si="28"/>
        <v/>
      </c>
      <c r="P165" s="65" t="str">
        <f t="shared" si="29"/>
        <v/>
      </c>
      <c r="Q165" s="59"/>
      <c r="R165" s="14" t="str">
        <f t="shared" si="30"/>
        <v/>
      </c>
      <c r="S165" s="25" t="str">
        <f t="shared" si="31"/>
        <v/>
      </c>
      <c r="T165" s="25"/>
      <c r="U165" s="89"/>
      <c r="V165" s="58"/>
      <c r="W165" s="58"/>
      <c r="X165" s="69" t="str">
        <f t="shared" si="32"/>
        <v/>
      </c>
      <c r="Y165" s="76"/>
      <c r="Z165" s="76"/>
      <c r="AA165" s="76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0"/>
      <c r="AM165" s="60"/>
      <c r="AN165" s="60"/>
      <c r="AO165" s="60"/>
      <c r="AP165" s="60"/>
      <c r="AQ165" s="60"/>
      <c r="AR165" s="60"/>
      <c r="AS165" s="60"/>
      <c r="AT165" s="25"/>
      <c r="AU165" s="38"/>
      <c r="AV165" s="59"/>
      <c r="AW165" s="59"/>
      <c r="AX165" s="17"/>
      <c r="AY165" s="17"/>
    </row>
    <row r="166" spans="1:51" ht="15.5">
      <c r="A166" s="85" t="str">
        <f t="shared" si="26"/>
        <v/>
      </c>
      <c r="B166" s="84"/>
      <c r="C166" s="88"/>
      <c r="D166" s="61" t="str">
        <f>IFERROR(IF(OR(B166="",AND(B166&lt;&gt;"",C166="")),"",(VLOOKUP(B166,'APP BACKGROUND'!A:C,2,0))),"")</f>
        <v/>
      </c>
      <c r="E166" s="62" t="str">
        <f>IF(D166="","",(VLOOKUP(B166,'APP BACKGROUND'!A:D,4,0)))</f>
        <v/>
      </c>
      <c r="F166" s="58" t="str">
        <f>IF(D166="","",(VLOOKUP(Application!B166,'APP BACKGROUND'!A:G,7,0)))</f>
        <v/>
      </c>
      <c r="G166" s="57"/>
      <c r="H166" s="63"/>
      <c r="I166" s="66" t="str">
        <f>IF(B:B="","",(VLOOKUP(Application!B166,'APP BACKGROUND'!A:C,3,0)))</f>
        <v/>
      </c>
      <c r="J166" s="64" t="str">
        <f t="shared" si="22"/>
        <v/>
      </c>
      <c r="K166" s="65" t="str">
        <f t="shared" si="23"/>
        <v/>
      </c>
      <c r="L166" s="65" t="str">
        <f t="shared" si="27"/>
        <v/>
      </c>
      <c r="M166" s="65" t="str">
        <f t="shared" si="24"/>
        <v/>
      </c>
      <c r="N166" s="65" t="str">
        <f t="shared" si="25"/>
        <v/>
      </c>
      <c r="O166" s="65" t="str">
        <f t="shared" si="28"/>
        <v/>
      </c>
      <c r="P166" s="65" t="str">
        <f t="shared" si="29"/>
        <v/>
      </c>
      <c r="Q166" s="59"/>
      <c r="R166" s="14" t="str">
        <f t="shared" si="30"/>
        <v/>
      </c>
      <c r="S166" s="25" t="str">
        <f t="shared" si="31"/>
        <v/>
      </c>
      <c r="T166" s="25"/>
      <c r="U166" s="89"/>
      <c r="V166" s="58"/>
      <c r="W166" s="58"/>
      <c r="X166" s="69" t="str">
        <f t="shared" si="32"/>
        <v/>
      </c>
      <c r="Y166" s="76"/>
      <c r="Z166" s="76"/>
      <c r="AA166" s="76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0"/>
      <c r="AM166" s="60"/>
      <c r="AN166" s="60"/>
      <c r="AO166" s="60"/>
      <c r="AP166" s="60"/>
      <c r="AQ166" s="60"/>
      <c r="AR166" s="60"/>
      <c r="AS166" s="60"/>
      <c r="AT166" s="25"/>
      <c r="AU166" s="38"/>
      <c r="AV166" s="59"/>
      <c r="AW166" s="59"/>
      <c r="AX166" s="17"/>
      <c r="AY166" s="17"/>
    </row>
    <row r="167" spans="1:51" ht="15.5">
      <c r="A167" s="85" t="str">
        <f t="shared" si="26"/>
        <v/>
      </c>
      <c r="B167" s="84"/>
      <c r="C167" s="88"/>
      <c r="D167" s="61" t="str">
        <f>IFERROR(IF(OR(B167="",AND(B167&lt;&gt;"",C167="")),"",(VLOOKUP(B167,'APP BACKGROUND'!A:C,2,0))),"")</f>
        <v/>
      </c>
      <c r="E167" s="62" t="str">
        <f>IF(D167="","",(VLOOKUP(B167,'APP BACKGROUND'!A:D,4,0)))</f>
        <v/>
      </c>
      <c r="F167" s="58" t="str">
        <f>IF(D167="","",(VLOOKUP(Application!B167,'APP BACKGROUND'!A:G,7,0)))</f>
        <v/>
      </c>
      <c r="G167" s="57"/>
      <c r="H167" s="63"/>
      <c r="I167" s="66" t="str">
        <f>IF(B:B="","",(VLOOKUP(Application!B167,'APP BACKGROUND'!A:C,3,0)))</f>
        <v/>
      </c>
      <c r="J167" s="64" t="str">
        <f t="shared" si="22"/>
        <v/>
      </c>
      <c r="K167" s="65" t="str">
        <f t="shared" si="23"/>
        <v/>
      </c>
      <c r="L167" s="65" t="str">
        <f t="shared" si="27"/>
        <v/>
      </c>
      <c r="M167" s="65" t="str">
        <f t="shared" si="24"/>
        <v/>
      </c>
      <c r="N167" s="65" t="str">
        <f t="shared" si="25"/>
        <v/>
      </c>
      <c r="O167" s="65" t="str">
        <f t="shared" si="28"/>
        <v/>
      </c>
      <c r="P167" s="65" t="str">
        <f t="shared" si="29"/>
        <v/>
      </c>
      <c r="Q167" s="59"/>
      <c r="R167" s="14" t="str">
        <f t="shared" si="30"/>
        <v/>
      </c>
      <c r="S167" s="25" t="str">
        <f t="shared" si="31"/>
        <v/>
      </c>
      <c r="T167" s="25"/>
      <c r="U167" s="89"/>
      <c r="V167" s="58"/>
      <c r="W167" s="58"/>
      <c r="X167" s="69" t="str">
        <f t="shared" si="32"/>
        <v/>
      </c>
      <c r="Y167" s="76"/>
      <c r="Z167" s="76"/>
      <c r="AA167" s="76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0"/>
      <c r="AM167" s="60"/>
      <c r="AN167" s="60"/>
      <c r="AO167" s="60"/>
      <c r="AP167" s="60"/>
      <c r="AQ167" s="60"/>
      <c r="AR167" s="60"/>
      <c r="AS167" s="60"/>
      <c r="AT167" s="25"/>
      <c r="AU167" s="38"/>
      <c r="AV167" s="59"/>
      <c r="AW167" s="59"/>
      <c r="AX167" s="17"/>
      <c r="AY167" s="17"/>
    </row>
    <row r="168" spans="1:51" ht="15.5">
      <c r="A168" s="85" t="str">
        <f t="shared" si="26"/>
        <v/>
      </c>
      <c r="B168" s="84"/>
      <c r="C168" s="88"/>
      <c r="D168" s="61" t="str">
        <f>IFERROR(IF(OR(B168="",AND(B168&lt;&gt;"",C168="")),"",(VLOOKUP(B168,'APP BACKGROUND'!A:C,2,0))),"")</f>
        <v/>
      </c>
      <c r="E168" s="62" t="str">
        <f>IF(D168="","",(VLOOKUP(B168,'APP BACKGROUND'!A:D,4,0)))</f>
        <v/>
      </c>
      <c r="F168" s="58" t="str">
        <f>IF(D168="","",(VLOOKUP(Application!B168,'APP BACKGROUND'!A:G,7,0)))</f>
        <v/>
      </c>
      <c r="G168" s="57"/>
      <c r="H168" s="63"/>
      <c r="I168" s="66" t="str">
        <f>IF(B:B="","",(VLOOKUP(Application!B168,'APP BACKGROUND'!A:C,3,0)))</f>
        <v/>
      </c>
      <c r="J168" s="64" t="str">
        <f t="shared" si="22"/>
        <v/>
      </c>
      <c r="K168" s="65" t="str">
        <f t="shared" si="23"/>
        <v/>
      </c>
      <c r="L168" s="65" t="str">
        <f t="shared" si="27"/>
        <v/>
      </c>
      <c r="M168" s="65" t="str">
        <f t="shared" si="24"/>
        <v/>
      </c>
      <c r="N168" s="65" t="str">
        <f t="shared" si="25"/>
        <v/>
      </c>
      <c r="O168" s="65" t="str">
        <f t="shared" si="28"/>
        <v/>
      </c>
      <c r="P168" s="65" t="str">
        <f t="shared" si="29"/>
        <v/>
      </c>
      <c r="Q168" s="59"/>
      <c r="R168" s="14" t="str">
        <f t="shared" si="30"/>
        <v/>
      </c>
      <c r="S168" s="25" t="str">
        <f t="shared" si="31"/>
        <v/>
      </c>
      <c r="T168" s="25"/>
      <c r="U168" s="89"/>
      <c r="V168" s="58"/>
      <c r="W168" s="58"/>
      <c r="X168" s="69" t="str">
        <f t="shared" si="32"/>
        <v/>
      </c>
      <c r="Y168" s="76"/>
      <c r="Z168" s="76"/>
      <c r="AA168" s="76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0"/>
      <c r="AM168" s="60"/>
      <c r="AN168" s="60"/>
      <c r="AO168" s="60"/>
      <c r="AP168" s="60"/>
      <c r="AQ168" s="60"/>
      <c r="AR168" s="60"/>
      <c r="AS168" s="60"/>
      <c r="AT168" s="25"/>
      <c r="AU168" s="38"/>
      <c r="AV168" s="59"/>
      <c r="AW168" s="59"/>
      <c r="AX168" s="17"/>
      <c r="AY168" s="17"/>
    </row>
    <row r="169" spans="1:51" ht="15.5">
      <c r="A169" s="85" t="str">
        <f t="shared" si="26"/>
        <v/>
      </c>
      <c r="B169" s="84"/>
      <c r="C169" s="88"/>
      <c r="D169" s="61" t="str">
        <f>IFERROR(IF(OR(B169="",AND(B169&lt;&gt;"",C169="")),"",(VLOOKUP(B169,'APP BACKGROUND'!A:C,2,0))),"")</f>
        <v/>
      </c>
      <c r="E169" s="62" t="str">
        <f>IF(D169="","",(VLOOKUP(B169,'APP BACKGROUND'!A:D,4,0)))</f>
        <v/>
      </c>
      <c r="F169" s="58" t="str">
        <f>IF(D169="","",(VLOOKUP(Application!B169,'APP BACKGROUND'!A:G,7,0)))</f>
        <v/>
      </c>
      <c r="G169" s="57"/>
      <c r="H169" s="63"/>
      <c r="I169" s="66" t="str">
        <f>IF(B:B="","",(VLOOKUP(Application!B169,'APP BACKGROUND'!A:C,3,0)))</f>
        <v/>
      </c>
      <c r="J169" s="64" t="str">
        <f t="shared" si="22"/>
        <v/>
      </c>
      <c r="K169" s="65" t="str">
        <f t="shared" si="23"/>
        <v/>
      </c>
      <c r="L169" s="65" t="str">
        <f t="shared" si="27"/>
        <v/>
      </c>
      <c r="M169" s="65" t="str">
        <f t="shared" si="24"/>
        <v/>
      </c>
      <c r="N169" s="65" t="str">
        <f t="shared" si="25"/>
        <v/>
      </c>
      <c r="O169" s="65" t="str">
        <f t="shared" si="28"/>
        <v/>
      </c>
      <c r="P169" s="65" t="str">
        <f t="shared" si="29"/>
        <v/>
      </c>
      <c r="Q169" s="59"/>
      <c r="R169" s="14" t="str">
        <f t="shared" si="30"/>
        <v/>
      </c>
      <c r="S169" s="25" t="str">
        <f t="shared" si="31"/>
        <v/>
      </c>
      <c r="T169" s="25"/>
      <c r="U169" s="89"/>
      <c r="V169" s="58"/>
      <c r="W169" s="58"/>
      <c r="X169" s="69" t="str">
        <f t="shared" si="32"/>
        <v/>
      </c>
      <c r="Y169" s="76"/>
      <c r="Z169" s="76"/>
      <c r="AA169" s="76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0"/>
      <c r="AM169" s="60"/>
      <c r="AN169" s="60"/>
      <c r="AO169" s="60"/>
      <c r="AP169" s="60"/>
      <c r="AQ169" s="60"/>
      <c r="AR169" s="60"/>
      <c r="AS169" s="60"/>
      <c r="AT169" s="25"/>
      <c r="AU169" s="38"/>
      <c r="AV169" s="59"/>
      <c r="AW169" s="59"/>
      <c r="AX169" s="17"/>
      <c r="AY169" s="17"/>
    </row>
    <row r="170" spans="1:51" ht="15.5">
      <c r="A170" s="85" t="str">
        <f t="shared" si="26"/>
        <v/>
      </c>
      <c r="B170" s="84"/>
      <c r="C170" s="88"/>
      <c r="D170" s="61" t="str">
        <f>IFERROR(IF(OR(B170="",AND(B170&lt;&gt;"",C170="")),"",(VLOOKUP(B170,'APP BACKGROUND'!A:C,2,0))),"")</f>
        <v/>
      </c>
      <c r="E170" s="62" t="str">
        <f>IF(D170="","",(VLOOKUP(B170,'APP BACKGROUND'!A:D,4,0)))</f>
        <v/>
      </c>
      <c r="F170" s="58" t="str">
        <f>IF(D170="","",(VLOOKUP(Application!B170,'APP BACKGROUND'!A:G,7,0)))</f>
        <v/>
      </c>
      <c r="G170" s="57"/>
      <c r="H170" s="63"/>
      <c r="I170" s="66" t="str">
        <f>IF(B:B="","",(VLOOKUP(Application!B170,'APP BACKGROUND'!A:C,3,0)))</f>
        <v/>
      </c>
      <c r="J170" s="64" t="str">
        <f t="shared" si="22"/>
        <v/>
      </c>
      <c r="K170" s="65" t="str">
        <f t="shared" si="23"/>
        <v/>
      </c>
      <c r="L170" s="65" t="str">
        <f t="shared" si="27"/>
        <v/>
      </c>
      <c r="M170" s="65" t="str">
        <f t="shared" si="24"/>
        <v/>
      </c>
      <c r="N170" s="65" t="str">
        <f t="shared" si="25"/>
        <v/>
      </c>
      <c r="O170" s="65" t="str">
        <f t="shared" si="28"/>
        <v/>
      </c>
      <c r="P170" s="65" t="str">
        <f t="shared" si="29"/>
        <v/>
      </c>
      <c r="Q170" s="59"/>
      <c r="R170" s="14" t="str">
        <f t="shared" si="30"/>
        <v/>
      </c>
      <c r="S170" s="25" t="str">
        <f t="shared" si="31"/>
        <v/>
      </c>
      <c r="T170" s="25"/>
      <c r="U170" s="89"/>
      <c r="V170" s="58"/>
      <c r="W170" s="58"/>
      <c r="X170" s="69" t="str">
        <f t="shared" si="32"/>
        <v/>
      </c>
      <c r="Y170" s="76"/>
      <c r="Z170" s="76"/>
      <c r="AA170" s="76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0"/>
      <c r="AM170" s="60"/>
      <c r="AN170" s="60"/>
      <c r="AO170" s="60"/>
      <c r="AP170" s="60"/>
      <c r="AQ170" s="60"/>
      <c r="AR170" s="60"/>
      <c r="AS170" s="60"/>
      <c r="AT170" s="25"/>
      <c r="AU170" s="38"/>
      <c r="AV170" s="59"/>
      <c r="AW170" s="59"/>
      <c r="AX170" s="17"/>
      <c r="AY170" s="17"/>
    </row>
    <row r="171" spans="1:51" ht="15.5">
      <c r="A171" s="85" t="str">
        <f t="shared" si="26"/>
        <v/>
      </c>
      <c r="B171" s="84"/>
      <c r="C171" s="88"/>
      <c r="D171" s="61" t="str">
        <f>IFERROR(IF(OR(B171="",AND(B171&lt;&gt;"",C171="")),"",(VLOOKUP(B171,'APP BACKGROUND'!A:C,2,0))),"")</f>
        <v/>
      </c>
      <c r="E171" s="62" t="str">
        <f>IF(D171="","",(VLOOKUP(B171,'APP BACKGROUND'!A:D,4,0)))</f>
        <v/>
      </c>
      <c r="F171" s="58" t="str">
        <f>IF(D171="","",(VLOOKUP(Application!B171,'APP BACKGROUND'!A:G,7,0)))</f>
        <v/>
      </c>
      <c r="G171" s="57"/>
      <c r="H171" s="63"/>
      <c r="I171" s="66" t="str">
        <f>IF(B:B="","",(VLOOKUP(Application!B171,'APP BACKGROUND'!A:C,3,0)))</f>
        <v/>
      </c>
      <c r="J171" s="64" t="str">
        <f t="shared" si="22"/>
        <v/>
      </c>
      <c r="K171" s="65" t="str">
        <f t="shared" si="23"/>
        <v/>
      </c>
      <c r="L171" s="65" t="str">
        <f t="shared" si="27"/>
        <v/>
      </c>
      <c r="M171" s="65" t="str">
        <f t="shared" si="24"/>
        <v/>
      </c>
      <c r="N171" s="65" t="str">
        <f t="shared" si="25"/>
        <v/>
      </c>
      <c r="O171" s="65" t="str">
        <f t="shared" si="28"/>
        <v/>
      </c>
      <c r="P171" s="65" t="str">
        <f t="shared" si="29"/>
        <v/>
      </c>
      <c r="Q171" s="59"/>
      <c r="R171" s="14" t="str">
        <f t="shared" si="30"/>
        <v/>
      </c>
      <c r="S171" s="25" t="str">
        <f t="shared" si="31"/>
        <v/>
      </c>
      <c r="T171" s="25"/>
      <c r="U171" s="89"/>
      <c r="V171" s="58"/>
      <c r="W171" s="58"/>
      <c r="X171" s="69" t="str">
        <f t="shared" si="32"/>
        <v/>
      </c>
      <c r="Y171" s="76"/>
      <c r="Z171" s="76"/>
      <c r="AA171" s="76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0"/>
      <c r="AM171" s="60"/>
      <c r="AN171" s="60"/>
      <c r="AO171" s="60"/>
      <c r="AP171" s="60"/>
      <c r="AQ171" s="60"/>
      <c r="AR171" s="60"/>
      <c r="AS171" s="60"/>
      <c r="AT171" s="25"/>
      <c r="AU171" s="38"/>
      <c r="AV171" s="59"/>
      <c r="AW171" s="59"/>
      <c r="AX171" s="17"/>
      <c r="AY171" s="17"/>
    </row>
    <row r="172" spans="1:51" ht="15.5">
      <c r="A172" s="85" t="str">
        <f t="shared" si="26"/>
        <v/>
      </c>
      <c r="B172" s="84"/>
      <c r="C172" s="88"/>
      <c r="D172" s="61" t="str">
        <f>IFERROR(IF(OR(B172="",AND(B172&lt;&gt;"",C172="")),"",(VLOOKUP(B172,'APP BACKGROUND'!A:C,2,0))),"")</f>
        <v/>
      </c>
      <c r="E172" s="62" t="str">
        <f>IF(D172="","",(VLOOKUP(B172,'APP BACKGROUND'!A:D,4,0)))</f>
        <v/>
      </c>
      <c r="F172" s="58" t="str">
        <f>IF(D172="","",(VLOOKUP(Application!B172,'APP BACKGROUND'!A:G,7,0)))</f>
        <v/>
      </c>
      <c r="G172" s="57"/>
      <c r="H172" s="63"/>
      <c r="I172" s="66" t="str">
        <f>IF(B:B="","",(VLOOKUP(Application!B172,'APP BACKGROUND'!A:C,3,0)))</f>
        <v/>
      </c>
      <c r="J172" s="64" t="str">
        <f t="shared" si="22"/>
        <v/>
      </c>
      <c r="K172" s="65" t="str">
        <f t="shared" si="23"/>
        <v/>
      </c>
      <c r="L172" s="65" t="str">
        <f t="shared" si="27"/>
        <v/>
      </c>
      <c r="M172" s="65" t="str">
        <f t="shared" si="24"/>
        <v/>
      </c>
      <c r="N172" s="65" t="str">
        <f t="shared" si="25"/>
        <v/>
      </c>
      <c r="O172" s="65" t="str">
        <f t="shared" si="28"/>
        <v/>
      </c>
      <c r="P172" s="65" t="str">
        <f t="shared" si="29"/>
        <v/>
      </c>
      <c r="Q172" s="59"/>
      <c r="R172" s="14" t="str">
        <f t="shared" si="30"/>
        <v/>
      </c>
      <c r="S172" s="25" t="str">
        <f t="shared" si="31"/>
        <v/>
      </c>
      <c r="T172" s="25"/>
      <c r="U172" s="89"/>
      <c r="V172" s="58"/>
      <c r="W172" s="58"/>
      <c r="X172" s="69" t="str">
        <f t="shared" si="32"/>
        <v/>
      </c>
      <c r="Y172" s="76"/>
      <c r="Z172" s="76"/>
      <c r="AA172" s="76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0"/>
      <c r="AM172" s="60"/>
      <c r="AN172" s="60"/>
      <c r="AO172" s="60"/>
      <c r="AP172" s="60"/>
      <c r="AQ172" s="60"/>
      <c r="AR172" s="60"/>
      <c r="AS172" s="60"/>
      <c r="AT172" s="25"/>
      <c r="AU172" s="38"/>
      <c r="AV172" s="59"/>
      <c r="AW172" s="59"/>
      <c r="AX172" s="17"/>
      <c r="AY172" s="17"/>
    </row>
    <row r="173" spans="1:51" ht="15.5">
      <c r="A173" s="85" t="str">
        <f t="shared" si="26"/>
        <v/>
      </c>
      <c r="B173" s="84"/>
      <c r="C173" s="88"/>
      <c r="D173" s="61" t="str">
        <f>IFERROR(IF(OR(B173="",AND(B173&lt;&gt;"",C173="")),"",(VLOOKUP(B173,'APP BACKGROUND'!A:C,2,0))),"")</f>
        <v/>
      </c>
      <c r="E173" s="62" t="str">
        <f>IF(D173="","",(VLOOKUP(B173,'APP BACKGROUND'!A:D,4,0)))</f>
        <v/>
      </c>
      <c r="F173" s="58" t="str">
        <f>IF(D173="","",(VLOOKUP(Application!B173,'APP BACKGROUND'!A:G,7,0)))</f>
        <v/>
      </c>
      <c r="G173" s="57"/>
      <c r="H173" s="63"/>
      <c r="I173" s="66" t="str">
        <f>IF(B:B="","",(VLOOKUP(Application!B173,'APP BACKGROUND'!A:C,3,0)))</f>
        <v/>
      </c>
      <c r="J173" s="64" t="str">
        <f t="shared" si="22"/>
        <v/>
      </c>
      <c r="K173" s="65" t="str">
        <f t="shared" si="23"/>
        <v/>
      </c>
      <c r="L173" s="65" t="str">
        <f t="shared" si="27"/>
        <v/>
      </c>
      <c r="M173" s="65" t="str">
        <f t="shared" si="24"/>
        <v/>
      </c>
      <c r="N173" s="65" t="str">
        <f t="shared" si="25"/>
        <v/>
      </c>
      <c r="O173" s="65" t="str">
        <f t="shared" si="28"/>
        <v/>
      </c>
      <c r="P173" s="65" t="str">
        <f t="shared" si="29"/>
        <v/>
      </c>
      <c r="Q173" s="59"/>
      <c r="R173" s="14" t="str">
        <f t="shared" si="30"/>
        <v/>
      </c>
      <c r="S173" s="25" t="str">
        <f t="shared" si="31"/>
        <v/>
      </c>
      <c r="T173" s="25"/>
      <c r="U173" s="89"/>
      <c r="V173" s="58"/>
      <c r="W173" s="58"/>
      <c r="X173" s="69" t="str">
        <f t="shared" si="32"/>
        <v/>
      </c>
      <c r="Y173" s="76"/>
      <c r="Z173" s="76"/>
      <c r="AA173" s="76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0"/>
      <c r="AM173" s="60"/>
      <c r="AN173" s="60"/>
      <c r="AO173" s="60"/>
      <c r="AP173" s="60"/>
      <c r="AQ173" s="60"/>
      <c r="AR173" s="60"/>
      <c r="AS173" s="60"/>
      <c r="AT173" s="25"/>
      <c r="AU173" s="38"/>
      <c r="AV173" s="59"/>
      <c r="AW173" s="59"/>
      <c r="AX173" s="17"/>
      <c r="AY173" s="17"/>
    </row>
    <row r="174" spans="1:51" ht="15.5">
      <c r="A174" s="85" t="str">
        <f t="shared" si="26"/>
        <v/>
      </c>
      <c r="B174" s="84"/>
      <c r="C174" s="88"/>
      <c r="D174" s="61" t="str">
        <f>IFERROR(IF(OR(B174="",AND(B174&lt;&gt;"",C174="")),"",(VLOOKUP(B174,'APP BACKGROUND'!A:C,2,0))),"")</f>
        <v/>
      </c>
      <c r="E174" s="62" t="str">
        <f>IF(D174="","",(VLOOKUP(B174,'APP BACKGROUND'!A:D,4,0)))</f>
        <v/>
      </c>
      <c r="F174" s="58" t="str">
        <f>IF(D174="","",(VLOOKUP(Application!B174,'APP BACKGROUND'!A:G,7,0)))</f>
        <v/>
      </c>
      <c r="G174" s="57"/>
      <c r="H174" s="63"/>
      <c r="I174" s="66" t="str">
        <f>IF(B:B="","",(VLOOKUP(Application!B174,'APP BACKGROUND'!A:C,3,0)))</f>
        <v/>
      </c>
      <c r="J174" s="64" t="str">
        <f t="shared" si="22"/>
        <v/>
      </c>
      <c r="K174" s="65" t="str">
        <f t="shared" si="23"/>
        <v/>
      </c>
      <c r="L174" s="65" t="str">
        <f t="shared" si="27"/>
        <v/>
      </c>
      <c r="M174" s="65" t="str">
        <f t="shared" si="24"/>
        <v/>
      </c>
      <c r="N174" s="65" t="str">
        <f t="shared" si="25"/>
        <v/>
      </c>
      <c r="O174" s="65" t="str">
        <f t="shared" si="28"/>
        <v/>
      </c>
      <c r="P174" s="65" t="str">
        <f t="shared" si="29"/>
        <v/>
      </c>
      <c r="Q174" s="59"/>
      <c r="R174" s="14" t="str">
        <f t="shared" si="30"/>
        <v/>
      </c>
      <c r="S174" s="25" t="str">
        <f t="shared" si="31"/>
        <v/>
      </c>
      <c r="T174" s="25"/>
      <c r="U174" s="89"/>
      <c r="V174" s="58"/>
      <c r="W174" s="58"/>
      <c r="X174" s="69" t="str">
        <f t="shared" si="32"/>
        <v/>
      </c>
      <c r="Y174" s="76"/>
      <c r="Z174" s="76"/>
      <c r="AA174" s="76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0"/>
      <c r="AM174" s="60"/>
      <c r="AN174" s="60"/>
      <c r="AO174" s="60"/>
      <c r="AP174" s="60"/>
      <c r="AQ174" s="60"/>
      <c r="AR174" s="60"/>
      <c r="AS174" s="60"/>
      <c r="AT174" s="25"/>
      <c r="AU174" s="38"/>
      <c r="AV174" s="59"/>
      <c r="AW174" s="59"/>
      <c r="AX174" s="17"/>
      <c r="AY174" s="17"/>
    </row>
    <row r="175" spans="1:51" ht="15.5">
      <c r="A175" s="85" t="str">
        <f t="shared" si="26"/>
        <v/>
      </c>
      <c r="B175" s="84"/>
      <c r="C175" s="88"/>
      <c r="D175" s="61" t="str">
        <f>IFERROR(IF(OR(B175="",AND(B175&lt;&gt;"",C175="")),"",(VLOOKUP(B175,'APP BACKGROUND'!A:C,2,0))),"")</f>
        <v/>
      </c>
      <c r="E175" s="62" t="str">
        <f>IF(D175="","",(VLOOKUP(B175,'APP BACKGROUND'!A:D,4,0)))</f>
        <v/>
      </c>
      <c r="F175" s="58" t="str">
        <f>IF(D175="","",(VLOOKUP(Application!B175,'APP BACKGROUND'!A:G,7,0)))</f>
        <v/>
      </c>
      <c r="G175" s="57"/>
      <c r="H175" s="63"/>
      <c r="I175" s="66" t="str">
        <f>IF(B:B="","",(VLOOKUP(Application!B175,'APP BACKGROUND'!A:C,3,0)))</f>
        <v/>
      </c>
      <c r="J175" s="64" t="str">
        <f t="shared" si="22"/>
        <v/>
      </c>
      <c r="K175" s="65" t="str">
        <f t="shared" si="23"/>
        <v/>
      </c>
      <c r="L175" s="65" t="str">
        <f t="shared" si="27"/>
        <v/>
      </c>
      <c r="M175" s="65" t="str">
        <f t="shared" si="24"/>
        <v/>
      </c>
      <c r="N175" s="65" t="str">
        <f t="shared" si="25"/>
        <v/>
      </c>
      <c r="O175" s="65" t="str">
        <f t="shared" si="28"/>
        <v/>
      </c>
      <c r="P175" s="65" t="str">
        <f t="shared" si="29"/>
        <v/>
      </c>
      <c r="Q175" s="59"/>
      <c r="R175" s="14" t="str">
        <f t="shared" si="30"/>
        <v/>
      </c>
      <c r="S175" s="25" t="str">
        <f t="shared" si="31"/>
        <v/>
      </c>
      <c r="T175" s="25"/>
      <c r="U175" s="89"/>
      <c r="V175" s="58"/>
      <c r="W175" s="58"/>
      <c r="X175" s="69" t="str">
        <f t="shared" si="32"/>
        <v/>
      </c>
      <c r="Y175" s="76"/>
      <c r="Z175" s="76"/>
      <c r="AA175" s="76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0"/>
      <c r="AM175" s="60"/>
      <c r="AN175" s="60"/>
      <c r="AO175" s="60"/>
      <c r="AP175" s="60"/>
      <c r="AQ175" s="60"/>
      <c r="AR175" s="60"/>
      <c r="AS175" s="60"/>
      <c r="AT175" s="25"/>
      <c r="AU175" s="38"/>
      <c r="AV175" s="59"/>
      <c r="AW175" s="59"/>
      <c r="AX175" s="17"/>
      <c r="AY175" s="17"/>
    </row>
    <row r="176" spans="1:51" ht="15.5">
      <c r="A176" s="85" t="str">
        <f t="shared" si="26"/>
        <v/>
      </c>
      <c r="B176" s="84"/>
      <c r="C176" s="88"/>
      <c r="D176" s="61" t="str">
        <f>IFERROR(IF(OR(B176="",AND(B176&lt;&gt;"",C176="")),"",(VLOOKUP(B176,'APP BACKGROUND'!A:C,2,0))),"")</f>
        <v/>
      </c>
      <c r="E176" s="62" t="str">
        <f>IF(D176="","",(VLOOKUP(B176,'APP BACKGROUND'!A:D,4,0)))</f>
        <v/>
      </c>
      <c r="F176" s="58" t="str">
        <f>IF(D176="","",(VLOOKUP(Application!B176,'APP BACKGROUND'!A:G,7,0)))</f>
        <v/>
      </c>
      <c r="G176" s="57"/>
      <c r="H176" s="63"/>
      <c r="I176" s="66" t="str">
        <f>IF(B:B="","",(VLOOKUP(Application!B176,'APP BACKGROUND'!A:C,3,0)))</f>
        <v/>
      </c>
      <c r="J176" s="64" t="str">
        <f t="shared" si="22"/>
        <v/>
      </c>
      <c r="K176" s="65" t="str">
        <f t="shared" si="23"/>
        <v/>
      </c>
      <c r="L176" s="65" t="str">
        <f t="shared" si="27"/>
        <v/>
      </c>
      <c r="M176" s="65" t="str">
        <f t="shared" si="24"/>
        <v/>
      </c>
      <c r="N176" s="65" t="str">
        <f t="shared" si="25"/>
        <v/>
      </c>
      <c r="O176" s="65" t="str">
        <f t="shared" si="28"/>
        <v/>
      </c>
      <c r="P176" s="65" t="str">
        <f t="shared" si="29"/>
        <v/>
      </c>
      <c r="Q176" s="59"/>
      <c r="R176" s="14" t="str">
        <f t="shared" si="30"/>
        <v/>
      </c>
      <c r="S176" s="25" t="str">
        <f t="shared" si="31"/>
        <v/>
      </c>
      <c r="T176" s="25"/>
      <c r="U176" s="89"/>
      <c r="V176" s="58"/>
      <c r="W176" s="58"/>
      <c r="X176" s="69" t="str">
        <f t="shared" si="32"/>
        <v/>
      </c>
      <c r="Y176" s="76"/>
      <c r="Z176" s="76"/>
      <c r="AA176" s="76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0"/>
      <c r="AM176" s="60"/>
      <c r="AN176" s="60"/>
      <c r="AO176" s="60"/>
      <c r="AP176" s="60"/>
      <c r="AQ176" s="60"/>
      <c r="AR176" s="60"/>
      <c r="AS176" s="60"/>
      <c r="AT176" s="25"/>
      <c r="AU176" s="38"/>
      <c r="AV176" s="59"/>
      <c r="AW176" s="59"/>
      <c r="AX176" s="17"/>
      <c r="AY176" s="17"/>
    </row>
    <row r="177" spans="1:51" ht="15.5">
      <c r="A177" s="85" t="str">
        <f t="shared" si="26"/>
        <v/>
      </c>
      <c r="B177" s="84"/>
      <c r="C177" s="88"/>
      <c r="D177" s="61" t="str">
        <f>IFERROR(IF(OR(B177="",AND(B177&lt;&gt;"",C177="")),"",(VLOOKUP(B177,'APP BACKGROUND'!A:C,2,0))),"")</f>
        <v/>
      </c>
      <c r="E177" s="62" t="str">
        <f>IF(D177="","",(VLOOKUP(B177,'APP BACKGROUND'!A:D,4,0)))</f>
        <v/>
      </c>
      <c r="F177" s="58" t="str">
        <f>IF(D177="","",(VLOOKUP(Application!B177,'APP BACKGROUND'!A:G,7,0)))</f>
        <v/>
      </c>
      <c r="G177" s="57"/>
      <c r="H177" s="63"/>
      <c r="I177" s="66" t="str">
        <f>IF(B:B="","",(VLOOKUP(Application!B177,'APP BACKGROUND'!A:C,3,0)))</f>
        <v/>
      </c>
      <c r="J177" s="64" t="str">
        <f t="shared" si="22"/>
        <v/>
      </c>
      <c r="K177" s="65" t="str">
        <f t="shared" si="23"/>
        <v/>
      </c>
      <c r="L177" s="65" t="str">
        <f t="shared" si="27"/>
        <v/>
      </c>
      <c r="M177" s="65" t="str">
        <f t="shared" si="24"/>
        <v/>
      </c>
      <c r="N177" s="65" t="str">
        <f t="shared" si="25"/>
        <v/>
      </c>
      <c r="O177" s="65" t="str">
        <f t="shared" si="28"/>
        <v/>
      </c>
      <c r="P177" s="65" t="str">
        <f t="shared" si="29"/>
        <v/>
      </c>
      <c r="Q177" s="59"/>
      <c r="R177" s="14" t="str">
        <f t="shared" si="30"/>
        <v/>
      </c>
      <c r="S177" s="25" t="str">
        <f t="shared" si="31"/>
        <v/>
      </c>
      <c r="T177" s="25"/>
      <c r="U177" s="89"/>
      <c r="V177" s="58"/>
      <c r="W177" s="58"/>
      <c r="X177" s="69" t="str">
        <f t="shared" si="32"/>
        <v/>
      </c>
      <c r="Y177" s="76"/>
      <c r="Z177" s="76"/>
      <c r="AA177" s="76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0"/>
      <c r="AM177" s="60"/>
      <c r="AN177" s="60"/>
      <c r="AO177" s="60"/>
      <c r="AP177" s="60"/>
      <c r="AQ177" s="60"/>
      <c r="AR177" s="60"/>
      <c r="AS177" s="60"/>
      <c r="AT177" s="25"/>
      <c r="AU177" s="38"/>
      <c r="AV177" s="59"/>
      <c r="AW177" s="59"/>
      <c r="AX177" s="17"/>
      <c r="AY177" s="17"/>
    </row>
    <row r="178" spans="1:51" ht="15.5">
      <c r="A178" s="85" t="str">
        <f t="shared" si="26"/>
        <v/>
      </c>
      <c r="B178" s="84"/>
      <c r="C178" s="88"/>
      <c r="D178" s="61" t="str">
        <f>IFERROR(IF(OR(B178="",AND(B178&lt;&gt;"",C178="")),"",(VLOOKUP(B178,'APP BACKGROUND'!A:C,2,0))),"")</f>
        <v/>
      </c>
      <c r="E178" s="62" t="str">
        <f>IF(D178="","",(VLOOKUP(B178,'APP BACKGROUND'!A:D,4,0)))</f>
        <v/>
      </c>
      <c r="F178" s="58" t="str">
        <f>IF(D178="","",(VLOOKUP(Application!B178,'APP BACKGROUND'!A:G,7,0)))</f>
        <v/>
      </c>
      <c r="G178" s="57"/>
      <c r="H178" s="63"/>
      <c r="I178" s="66" t="str">
        <f>IF(B:B="","",(VLOOKUP(Application!B178,'APP BACKGROUND'!A:C,3,0)))</f>
        <v/>
      </c>
      <c r="J178" s="64" t="str">
        <f t="shared" si="22"/>
        <v/>
      </c>
      <c r="K178" s="65" t="str">
        <f t="shared" si="23"/>
        <v/>
      </c>
      <c r="L178" s="65" t="str">
        <f t="shared" si="27"/>
        <v/>
      </c>
      <c r="M178" s="65" t="str">
        <f t="shared" si="24"/>
        <v/>
      </c>
      <c r="N178" s="65" t="str">
        <f t="shared" si="25"/>
        <v/>
      </c>
      <c r="O178" s="65" t="str">
        <f t="shared" si="28"/>
        <v/>
      </c>
      <c r="P178" s="65" t="str">
        <f t="shared" si="29"/>
        <v/>
      </c>
      <c r="Q178" s="59"/>
      <c r="R178" s="14" t="str">
        <f t="shared" si="30"/>
        <v/>
      </c>
      <c r="S178" s="25" t="str">
        <f t="shared" si="31"/>
        <v/>
      </c>
      <c r="T178" s="25"/>
      <c r="U178" s="89"/>
      <c r="V178" s="58"/>
      <c r="W178" s="58"/>
      <c r="X178" s="69" t="str">
        <f t="shared" si="32"/>
        <v/>
      </c>
      <c r="Y178" s="76"/>
      <c r="Z178" s="76"/>
      <c r="AA178" s="76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0"/>
      <c r="AM178" s="60"/>
      <c r="AN178" s="60"/>
      <c r="AO178" s="60"/>
      <c r="AP178" s="60"/>
      <c r="AQ178" s="60"/>
      <c r="AR178" s="60"/>
      <c r="AS178" s="60"/>
      <c r="AT178" s="25"/>
      <c r="AU178" s="38"/>
      <c r="AV178" s="59"/>
      <c r="AW178" s="59"/>
      <c r="AX178" s="17"/>
      <c r="AY178" s="17"/>
    </row>
    <row r="179" spans="1:51" ht="15.5">
      <c r="A179" s="85" t="str">
        <f t="shared" si="26"/>
        <v/>
      </c>
      <c r="B179" s="84"/>
      <c r="C179" s="88"/>
      <c r="D179" s="61" t="str">
        <f>IFERROR(IF(OR(B179="",AND(B179&lt;&gt;"",C179="")),"",(VLOOKUP(B179,'APP BACKGROUND'!A:C,2,0))),"")</f>
        <v/>
      </c>
      <c r="E179" s="62" t="str">
        <f>IF(D179="","",(VLOOKUP(B179,'APP BACKGROUND'!A:D,4,0)))</f>
        <v/>
      </c>
      <c r="F179" s="58" t="str">
        <f>IF(D179="","",(VLOOKUP(Application!B179,'APP BACKGROUND'!A:G,7,0)))</f>
        <v/>
      </c>
      <c r="G179" s="57"/>
      <c r="H179" s="63"/>
      <c r="I179" s="66" t="str">
        <f>IF(B:B="","",(VLOOKUP(Application!B179,'APP BACKGROUND'!A:C,3,0)))</f>
        <v/>
      </c>
      <c r="J179" s="64" t="str">
        <f t="shared" si="22"/>
        <v/>
      </c>
      <c r="K179" s="65" t="str">
        <f t="shared" si="23"/>
        <v/>
      </c>
      <c r="L179" s="65" t="str">
        <f t="shared" si="27"/>
        <v/>
      </c>
      <c r="M179" s="65" t="str">
        <f t="shared" si="24"/>
        <v/>
      </c>
      <c r="N179" s="65" t="str">
        <f t="shared" si="25"/>
        <v/>
      </c>
      <c r="O179" s="65" t="str">
        <f t="shared" si="28"/>
        <v/>
      </c>
      <c r="P179" s="65" t="str">
        <f t="shared" si="29"/>
        <v/>
      </c>
      <c r="Q179" s="59"/>
      <c r="R179" s="14" t="str">
        <f t="shared" si="30"/>
        <v/>
      </c>
      <c r="S179" s="25" t="str">
        <f t="shared" si="31"/>
        <v/>
      </c>
      <c r="T179" s="25"/>
      <c r="U179" s="89"/>
      <c r="V179" s="58"/>
      <c r="W179" s="58"/>
      <c r="X179" s="69" t="str">
        <f t="shared" si="32"/>
        <v/>
      </c>
      <c r="Y179" s="76"/>
      <c r="Z179" s="76"/>
      <c r="AA179" s="76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0"/>
      <c r="AM179" s="60"/>
      <c r="AN179" s="60"/>
      <c r="AO179" s="60"/>
      <c r="AP179" s="60"/>
      <c r="AQ179" s="60"/>
      <c r="AR179" s="60"/>
      <c r="AS179" s="60"/>
      <c r="AT179" s="25"/>
      <c r="AU179" s="38"/>
      <c r="AV179" s="59"/>
      <c r="AW179" s="59"/>
      <c r="AX179" s="17"/>
      <c r="AY179" s="17"/>
    </row>
    <row r="180" spans="1:51" ht="15.5">
      <c r="A180" s="85" t="str">
        <f t="shared" si="26"/>
        <v/>
      </c>
      <c r="B180" s="84"/>
      <c r="C180" s="88"/>
      <c r="D180" s="61" t="str">
        <f>IFERROR(IF(OR(B180="",AND(B180&lt;&gt;"",C180="")),"",(VLOOKUP(B180,'APP BACKGROUND'!A:C,2,0))),"")</f>
        <v/>
      </c>
      <c r="E180" s="62" t="str">
        <f>IF(D180="","",(VLOOKUP(B180,'APP BACKGROUND'!A:D,4,0)))</f>
        <v/>
      </c>
      <c r="F180" s="58" t="str">
        <f>IF(D180="","",(VLOOKUP(Application!B180,'APP BACKGROUND'!A:G,7,0)))</f>
        <v/>
      </c>
      <c r="G180" s="57"/>
      <c r="H180" s="63"/>
      <c r="I180" s="66" t="str">
        <f>IF(B:B="","",(VLOOKUP(Application!B180,'APP BACKGROUND'!A:C,3,0)))</f>
        <v/>
      </c>
      <c r="J180" s="64" t="str">
        <f t="shared" si="22"/>
        <v/>
      </c>
      <c r="K180" s="65" t="str">
        <f t="shared" si="23"/>
        <v/>
      </c>
      <c r="L180" s="65" t="str">
        <f t="shared" si="27"/>
        <v/>
      </c>
      <c r="M180" s="65" t="str">
        <f t="shared" si="24"/>
        <v/>
      </c>
      <c r="N180" s="65" t="str">
        <f t="shared" si="25"/>
        <v/>
      </c>
      <c r="O180" s="65" t="str">
        <f t="shared" si="28"/>
        <v/>
      </c>
      <c r="P180" s="65" t="str">
        <f t="shared" si="29"/>
        <v/>
      </c>
      <c r="Q180" s="59"/>
      <c r="R180" s="14" t="str">
        <f t="shared" si="30"/>
        <v/>
      </c>
      <c r="S180" s="25" t="str">
        <f t="shared" si="31"/>
        <v/>
      </c>
      <c r="T180" s="25"/>
      <c r="U180" s="89"/>
      <c r="V180" s="58"/>
      <c r="W180" s="58"/>
      <c r="X180" s="69" t="str">
        <f t="shared" si="32"/>
        <v/>
      </c>
      <c r="Y180" s="76"/>
      <c r="Z180" s="76"/>
      <c r="AA180" s="76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0"/>
      <c r="AM180" s="60"/>
      <c r="AN180" s="60"/>
      <c r="AO180" s="60"/>
      <c r="AP180" s="60"/>
      <c r="AQ180" s="60"/>
      <c r="AR180" s="60"/>
      <c r="AS180" s="60"/>
      <c r="AT180" s="25"/>
      <c r="AU180" s="38"/>
      <c r="AV180" s="59"/>
      <c r="AW180" s="59"/>
      <c r="AX180" s="17"/>
      <c r="AY180" s="17"/>
    </row>
    <row r="181" spans="1:51" ht="15.5">
      <c r="A181" s="85" t="str">
        <f t="shared" si="26"/>
        <v/>
      </c>
      <c r="B181" s="84"/>
      <c r="C181" s="88"/>
      <c r="D181" s="61" t="str">
        <f>IFERROR(IF(OR(B181="",AND(B181&lt;&gt;"",C181="")),"",(VLOOKUP(B181,'APP BACKGROUND'!A:C,2,0))),"")</f>
        <v/>
      </c>
      <c r="E181" s="62" t="str">
        <f>IF(D181="","",(VLOOKUP(B181,'APP BACKGROUND'!A:D,4,0)))</f>
        <v/>
      </c>
      <c r="F181" s="58" t="str">
        <f>IF(D181="","",(VLOOKUP(Application!B181,'APP BACKGROUND'!A:G,7,0)))</f>
        <v/>
      </c>
      <c r="G181" s="57"/>
      <c r="H181" s="63"/>
      <c r="I181" s="66" t="str">
        <f>IF(B:B="","",(VLOOKUP(Application!B181,'APP BACKGROUND'!A:C,3,0)))</f>
        <v/>
      </c>
      <c r="J181" s="64" t="str">
        <f t="shared" si="22"/>
        <v/>
      </c>
      <c r="K181" s="65" t="str">
        <f t="shared" si="23"/>
        <v/>
      </c>
      <c r="L181" s="65" t="str">
        <f t="shared" si="27"/>
        <v/>
      </c>
      <c r="M181" s="65" t="str">
        <f t="shared" si="24"/>
        <v/>
      </c>
      <c r="N181" s="65" t="str">
        <f t="shared" si="25"/>
        <v/>
      </c>
      <c r="O181" s="65" t="str">
        <f t="shared" si="28"/>
        <v/>
      </c>
      <c r="P181" s="65" t="str">
        <f t="shared" si="29"/>
        <v/>
      </c>
      <c r="Q181" s="59"/>
      <c r="R181" s="14" t="str">
        <f t="shared" si="30"/>
        <v/>
      </c>
      <c r="S181" s="25" t="str">
        <f t="shared" si="31"/>
        <v/>
      </c>
      <c r="T181" s="25"/>
      <c r="U181" s="89"/>
      <c r="V181" s="58"/>
      <c r="W181" s="58"/>
      <c r="X181" s="69" t="str">
        <f t="shared" si="32"/>
        <v/>
      </c>
      <c r="Y181" s="76"/>
      <c r="Z181" s="76"/>
      <c r="AA181" s="76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0"/>
      <c r="AM181" s="60"/>
      <c r="AN181" s="60"/>
      <c r="AO181" s="60"/>
      <c r="AP181" s="60"/>
      <c r="AQ181" s="60"/>
      <c r="AR181" s="60"/>
      <c r="AS181" s="60"/>
      <c r="AT181" s="25"/>
      <c r="AU181" s="38"/>
      <c r="AV181" s="59"/>
      <c r="AW181" s="59"/>
      <c r="AX181" s="17"/>
      <c r="AY181" s="17"/>
    </row>
    <row r="182" spans="1:51" ht="15.5">
      <c r="A182" s="85" t="str">
        <f t="shared" si="26"/>
        <v/>
      </c>
      <c r="B182" s="84"/>
      <c r="C182" s="88"/>
      <c r="D182" s="61" t="str">
        <f>IFERROR(IF(OR(B182="",AND(B182&lt;&gt;"",C182="")),"",(VLOOKUP(B182,'APP BACKGROUND'!A:C,2,0))),"")</f>
        <v/>
      </c>
      <c r="E182" s="62" t="str">
        <f>IF(D182="","",(VLOOKUP(B182,'APP BACKGROUND'!A:D,4,0)))</f>
        <v/>
      </c>
      <c r="F182" s="58" t="str">
        <f>IF(D182="","",(VLOOKUP(Application!B182,'APP BACKGROUND'!A:G,7,0)))</f>
        <v/>
      </c>
      <c r="G182" s="57"/>
      <c r="H182" s="63"/>
      <c r="I182" s="66" t="str">
        <f>IF(B:B="","",(VLOOKUP(Application!B182,'APP BACKGROUND'!A:C,3,0)))</f>
        <v/>
      </c>
      <c r="J182" s="64" t="str">
        <f t="shared" si="22"/>
        <v/>
      </c>
      <c r="K182" s="65" t="str">
        <f t="shared" si="23"/>
        <v/>
      </c>
      <c r="L182" s="65" t="str">
        <f t="shared" si="27"/>
        <v/>
      </c>
      <c r="M182" s="65" t="str">
        <f t="shared" si="24"/>
        <v/>
      </c>
      <c r="N182" s="65" t="str">
        <f t="shared" si="25"/>
        <v/>
      </c>
      <c r="O182" s="65" t="str">
        <f t="shared" si="28"/>
        <v/>
      </c>
      <c r="P182" s="65" t="str">
        <f t="shared" si="29"/>
        <v/>
      </c>
      <c r="Q182" s="59"/>
      <c r="R182" s="14" t="str">
        <f t="shared" si="30"/>
        <v/>
      </c>
      <c r="S182" s="25" t="str">
        <f t="shared" si="31"/>
        <v/>
      </c>
      <c r="T182" s="25"/>
      <c r="U182" s="89"/>
      <c r="V182" s="58"/>
      <c r="W182" s="58"/>
      <c r="X182" s="69" t="str">
        <f t="shared" si="32"/>
        <v/>
      </c>
      <c r="Y182" s="76"/>
      <c r="Z182" s="76"/>
      <c r="AA182" s="76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0"/>
      <c r="AM182" s="60"/>
      <c r="AN182" s="60"/>
      <c r="AO182" s="60"/>
      <c r="AP182" s="60"/>
      <c r="AQ182" s="60"/>
      <c r="AR182" s="60"/>
      <c r="AS182" s="60"/>
      <c r="AT182" s="25"/>
      <c r="AU182" s="38"/>
      <c r="AV182" s="59"/>
      <c r="AW182" s="59"/>
      <c r="AX182" s="17"/>
      <c r="AY182" s="17"/>
    </row>
    <row r="183" spans="1:51" ht="15.5">
      <c r="A183" s="85" t="str">
        <f t="shared" si="26"/>
        <v/>
      </c>
      <c r="B183" s="84"/>
      <c r="C183" s="88"/>
      <c r="D183" s="61" t="str">
        <f>IFERROR(IF(OR(B183="",AND(B183&lt;&gt;"",C183="")),"",(VLOOKUP(B183,'APP BACKGROUND'!A:C,2,0))),"")</f>
        <v/>
      </c>
      <c r="E183" s="62" t="str">
        <f>IF(D183="","",(VLOOKUP(B183,'APP BACKGROUND'!A:D,4,0)))</f>
        <v/>
      </c>
      <c r="F183" s="58" t="str">
        <f>IF(D183="","",(VLOOKUP(Application!B183,'APP BACKGROUND'!A:G,7,0)))</f>
        <v/>
      </c>
      <c r="G183" s="57"/>
      <c r="H183" s="63"/>
      <c r="I183" s="66" t="str">
        <f>IF(B:B="","",(VLOOKUP(Application!B183,'APP BACKGROUND'!A:C,3,0)))</f>
        <v/>
      </c>
      <c r="J183" s="64" t="str">
        <f t="shared" si="22"/>
        <v/>
      </c>
      <c r="K183" s="65" t="str">
        <f t="shared" si="23"/>
        <v/>
      </c>
      <c r="L183" s="65" t="str">
        <f t="shared" si="27"/>
        <v/>
      </c>
      <c r="M183" s="65" t="str">
        <f t="shared" si="24"/>
        <v/>
      </c>
      <c r="N183" s="65" t="str">
        <f t="shared" si="25"/>
        <v/>
      </c>
      <c r="O183" s="65" t="str">
        <f t="shared" si="28"/>
        <v/>
      </c>
      <c r="P183" s="65" t="str">
        <f t="shared" si="29"/>
        <v/>
      </c>
      <c r="Q183" s="59"/>
      <c r="R183" s="14" t="str">
        <f t="shared" si="30"/>
        <v/>
      </c>
      <c r="S183" s="25" t="str">
        <f t="shared" si="31"/>
        <v/>
      </c>
      <c r="T183" s="25"/>
      <c r="U183" s="89"/>
      <c r="V183" s="58"/>
      <c r="W183" s="58"/>
      <c r="X183" s="69" t="str">
        <f t="shared" si="32"/>
        <v/>
      </c>
      <c r="Y183" s="76"/>
      <c r="Z183" s="76"/>
      <c r="AA183" s="76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0"/>
      <c r="AM183" s="60"/>
      <c r="AN183" s="60"/>
      <c r="AO183" s="60"/>
      <c r="AP183" s="60"/>
      <c r="AQ183" s="60"/>
      <c r="AR183" s="60"/>
      <c r="AS183" s="60"/>
      <c r="AT183" s="25"/>
      <c r="AU183" s="38"/>
      <c r="AV183" s="59"/>
      <c r="AW183" s="59"/>
      <c r="AX183" s="17"/>
      <c r="AY183" s="17"/>
    </row>
    <row r="184" spans="1:51" ht="15.5">
      <c r="A184" s="85" t="str">
        <f t="shared" si="26"/>
        <v/>
      </c>
      <c r="B184" s="84"/>
      <c r="C184" s="88"/>
      <c r="D184" s="61" t="str">
        <f>IFERROR(IF(OR(B184="",AND(B184&lt;&gt;"",C184="")),"",(VLOOKUP(B184,'APP BACKGROUND'!A:C,2,0))),"")</f>
        <v/>
      </c>
      <c r="E184" s="62" t="str">
        <f>IF(D184="","",(VLOOKUP(B184,'APP BACKGROUND'!A:D,4,0)))</f>
        <v/>
      </c>
      <c r="F184" s="58" t="str">
        <f>IF(D184="","",(VLOOKUP(Application!B184,'APP BACKGROUND'!A:G,7,0)))</f>
        <v/>
      </c>
      <c r="G184" s="57"/>
      <c r="H184" s="63"/>
      <c r="I184" s="66" t="str">
        <f>IF(B:B="","",(VLOOKUP(Application!B184,'APP BACKGROUND'!A:C,3,0)))</f>
        <v/>
      </c>
      <c r="J184" s="64" t="str">
        <f t="shared" si="22"/>
        <v/>
      </c>
      <c r="K184" s="65" t="str">
        <f t="shared" si="23"/>
        <v/>
      </c>
      <c r="L184" s="65" t="str">
        <f t="shared" si="27"/>
        <v/>
      </c>
      <c r="M184" s="65" t="str">
        <f t="shared" si="24"/>
        <v/>
      </c>
      <c r="N184" s="65" t="str">
        <f t="shared" si="25"/>
        <v/>
      </c>
      <c r="O184" s="65" t="str">
        <f t="shared" si="28"/>
        <v/>
      </c>
      <c r="P184" s="65" t="str">
        <f t="shared" si="29"/>
        <v/>
      </c>
      <c r="Q184" s="59"/>
      <c r="R184" s="14" t="str">
        <f t="shared" si="30"/>
        <v/>
      </c>
      <c r="S184" s="25" t="str">
        <f t="shared" si="31"/>
        <v/>
      </c>
      <c r="T184" s="25"/>
      <c r="U184" s="89"/>
      <c r="V184" s="58"/>
      <c r="W184" s="58"/>
      <c r="X184" s="69" t="str">
        <f t="shared" si="32"/>
        <v/>
      </c>
      <c r="Y184" s="76"/>
      <c r="Z184" s="76"/>
      <c r="AA184" s="76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0"/>
      <c r="AM184" s="60"/>
      <c r="AN184" s="60"/>
      <c r="AO184" s="60"/>
      <c r="AP184" s="60"/>
      <c r="AQ184" s="60"/>
      <c r="AR184" s="60"/>
      <c r="AS184" s="60"/>
      <c r="AT184" s="25"/>
      <c r="AU184" s="38"/>
      <c r="AV184" s="59"/>
      <c r="AW184" s="59"/>
      <c r="AX184" s="17"/>
      <c r="AY184" s="17"/>
    </row>
    <row r="185" spans="1:51" ht="15.5">
      <c r="A185" s="85" t="str">
        <f t="shared" si="26"/>
        <v/>
      </c>
      <c r="B185" s="84"/>
      <c r="C185" s="88"/>
      <c r="D185" s="61" t="str">
        <f>IFERROR(IF(OR(B185="",AND(B185&lt;&gt;"",C185="")),"",(VLOOKUP(B185,'APP BACKGROUND'!A:C,2,0))),"")</f>
        <v/>
      </c>
      <c r="E185" s="62" t="str">
        <f>IF(D185="","",(VLOOKUP(B185,'APP BACKGROUND'!A:D,4,0)))</f>
        <v/>
      </c>
      <c r="F185" s="58" t="str">
        <f>IF(D185="","",(VLOOKUP(Application!B185,'APP BACKGROUND'!A:G,7,0)))</f>
        <v/>
      </c>
      <c r="G185" s="57"/>
      <c r="H185" s="63"/>
      <c r="I185" s="66" t="str">
        <f>IF(B:B="","",(VLOOKUP(Application!B185,'APP BACKGROUND'!A:C,3,0)))</f>
        <v/>
      </c>
      <c r="J185" s="64" t="str">
        <f t="shared" si="22"/>
        <v/>
      </c>
      <c r="K185" s="65" t="str">
        <f t="shared" si="23"/>
        <v/>
      </c>
      <c r="L185" s="65" t="str">
        <f t="shared" si="27"/>
        <v/>
      </c>
      <c r="M185" s="65" t="str">
        <f t="shared" si="24"/>
        <v/>
      </c>
      <c r="N185" s="65" t="str">
        <f t="shared" si="25"/>
        <v/>
      </c>
      <c r="O185" s="65" t="str">
        <f t="shared" si="28"/>
        <v/>
      </c>
      <c r="P185" s="65" t="str">
        <f t="shared" si="29"/>
        <v/>
      </c>
      <c r="Q185" s="59"/>
      <c r="R185" s="14" t="str">
        <f t="shared" si="30"/>
        <v/>
      </c>
      <c r="S185" s="25" t="str">
        <f t="shared" si="31"/>
        <v/>
      </c>
      <c r="T185" s="25"/>
      <c r="U185" s="89"/>
      <c r="V185" s="58"/>
      <c r="W185" s="58"/>
      <c r="X185" s="69" t="str">
        <f t="shared" si="32"/>
        <v/>
      </c>
      <c r="Y185" s="76"/>
      <c r="Z185" s="76"/>
      <c r="AA185" s="76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0"/>
      <c r="AM185" s="60"/>
      <c r="AN185" s="60"/>
      <c r="AO185" s="60"/>
      <c r="AP185" s="60"/>
      <c r="AQ185" s="60"/>
      <c r="AR185" s="60"/>
      <c r="AS185" s="60"/>
      <c r="AT185" s="25"/>
      <c r="AU185" s="38"/>
      <c r="AV185" s="59"/>
      <c r="AW185" s="59"/>
      <c r="AX185" s="17"/>
      <c r="AY185" s="17"/>
    </row>
    <row r="186" spans="1:51" ht="15.5">
      <c r="A186" s="85" t="str">
        <f t="shared" si="26"/>
        <v/>
      </c>
      <c r="B186" s="84"/>
      <c r="C186" s="88"/>
      <c r="D186" s="61" t="str">
        <f>IFERROR(IF(OR(B186="",AND(B186&lt;&gt;"",C186="")),"",(VLOOKUP(B186,'APP BACKGROUND'!A:C,2,0))),"")</f>
        <v/>
      </c>
      <c r="E186" s="62" t="str">
        <f>IF(D186="","",(VLOOKUP(B186,'APP BACKGROUND'!A:D,4,0)))</f>
        <v/>
      </c>
      <c r="F186" s="58" t="str">
        <f>IF(D186="","",(VLOOKUP(Application!B186,'APP BACKGROUND'!A:G,7,0)))</f>
        <v/>
      </c>
      <c r="G186" s="57"/>
      <c r="H186" s="63"/>
      <c r="I186" s="66" t="str">
        <f>IF(B:B="","",(VLOOKUP(Application!B186,'APP BACKGROUND'!A:C,3,0)))</f>
        <v/>
      </c>
      <c r="J186" s="64" t="str">
        <f t="shared" si="22"/>
        <v/>
      </c>
      <c r="K186" s="65" t="str">
        <f t="shared" si="23"/>
        <v/>
      </c>
      <c r="L186" s="65" t="str">
        <f t="shared" si="27"/>
        <v/>
      </c>
      <c r="M186" s="65" t="str">
        <f t="shared" si="24"/>
        <v/>
      </c>
      <c r="N186" s="65" t="str">
        <f t="shared" si="25"/>
        <v/>
      </c>
      <c r="O186" s="65" t="str">
        <f t="shared" si="28"/>
        <v/>
      </c>
      <c r="P186" s="65" t="str">
        <f t="shared" si="29"/>
        <v/>
      </c>
      <c r="Q186" s="59"/>
      <c r="R186" s="14" t="str">
        <f t="shared" si="30"/>
        <v/>
      </c>
      <c r="S186" s="25" t="str">
        <f t="shared" si="31"/>
        <v/>
      </c>
      <c r="T186" s="25"/>
      <c r="U186" s="89"/>
      <c r="V186" s="58"/>
      <c r="W186" s="58"/>
      <c r="X186" s="69" t="str">
        <f t="shared" si="32"/>
        <v/>
      </c>
      <c r="Y186" s="76"/>
      <c r="Z186" s="76"/>
      <c r="AA186" s="76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0"/>
      <c r="AM186" s="60"/>
      <c r="AN186" s="60"/>
      <c r="AO186" s="60"/>
      <c r="AP186" s="60"/>
      <c r="AQ186" s="60"/>
      <c r="AR186" s="60"/>
      <c r="AS186" s="60"/>
      <c r="AT186" s="25"/>
      <c r="AU186" s="38"/>
      <c r="AV186" s="59"/>
      <c r="AW186" s="59"/>
      <c r="AX186" s="17"/>
      <c r="AY186" s="17"/>
    </row>
    <row r="187" spans="1:51" ht="15.5">
      <c r="A187" s="85" t="str">
        <f t="shared" si="26"/>
        <v/>
      </c>
      <c r="B187" s="84"/>
      <c r="C187" s="88"/>
      <c r="D187" s="61" t="str">
        <f>IFERROR(IF(OR(B187="",AND(B187&lt;&gt;"",C187="")),"",(VLOOKUP(B187,'APP BACKGROUND'!A:C,2,0))),"")</f>
        <v/>
      </c>
      <c r="E187" s="62" t="str">
        <f>IF(D187="","",(VLOOKUP(B187,'APP BACKGROUND'!A:D,4,0)))</f>
        <v/>
      </c>
      <c r="F187" s="58" t="str">
        <f>IF(D187="","",(VLOOKUP(Application!B187,'APP BACKGROUND'!A:G,7,0)))</f>
        <v/>
      </c>
      <c r="G187" s="57"/>
      <c r="H187" s="63"/>
      <c r="I187" s="66" t="str">
        <f>IF(B:B="","",(VLOOKUP(Application!B187,'APP BACKGROUND'!A:C,3,0)))</f>
        <v/>
      </c>
      <c r="J187" s="64" t="str">
        <f t="shared" si="22"/>
        <v/>
      </c>
      <c r="K187" s="65" t="str">
        <f t="shared" si="23"/>
        <v/>
      </c>
      <c r="L187" s="65" t="str">
        <f t="shared" si="27"/>
        <v/>
      </c>
      <c r="M187" s="65" t="str">
        <f t="shared" si="24"/>
        <v/>
      </c>
      <c r="N187" s="65" t="str">
        <f t="shared" si="25"/>
        <v/>
      </c>
      <c r="O187" s="65" t="str">
        <f t="shared" si="28"/>
        <v/>
      </c>
      <c r="P187" s="65" t="str">
        <f t="shared" si="29"/>
        <v/>
      </c>
      <c r="Q187" s="59"/>
      <c r="R187" s="14" t="str">
        <f t="shared" si="30"/>
        <v/>
      </c>
      <c r="S187" s="25" t="str">
        <f t="shared" si="31"/>
        <v/>
      </c>
      <c r="T187" s="25"/>
      <c r="U187" s="89"/>
      <c r="V187" s="58"/>
      <c r="W187" s="58"/>
      <c r="X187" s="69" t="str">
        <f t="shared" si="32"/>
        <v/>
      </c>
      <c r="Y187" s="76"/>
      <c r="Z187" s="76"/>
      <c r="AA187" s="76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0"/>
      <c r="AM187" s="60"/>
      <c r="AN187" s="60"/>
      <c r="AO187" s="60"/>
      <c r="AP187" s="60"/>
      <c r="AQ187" s="60"/>
      <c r="AR187" s="60"/>
      <c r="AS187" s="60"/>
      <c r="AT187" s="25"/>
      <c r="AU187" s="38"/>
      <c r="AV187" s="59"/>
      <c r="AW187" s="59"/>
      <c r="AX187" s="17"/>
      <c r="AY187" s="17"/>
    </row>
    <row r="188" spans="1:51" ht="15.5">
      <c r="A188" s="85" t="str">
        <f t="shared" si="26"/>
        <v/>
      </c>
      <c r="B188" s="84"/>
      <c r="C188" s="88"/>
      <c r="D188" s="61" t="str">
        <f>IFERROR(IF(OR(B188="",AND(B188&lt;&gt;"",C188="")),"",(VLOOKUP(B188,'APP BACKGROUND'!A:C,2,0))),"")</f>
        <v/>
      </c>
      <c r="E188" s="62" t="str">
        <f>IF(D188="","",(VLOOKUP(B188,'APP BACKGROUND'!A:D,4,0)))</f>
        <v/>
      </c>
      <c r="F188" s="58" t="str">
        <f>IF(D188="","",(VLOOKUP(Application!B188,'APP BACKGROUND'!A:G,7,0)))</f>
        <v/>
      </c>
      <c r="G188" s="57"/>
      <c r="H188" s="63"/>
      <c r="I188" s="66" t="str">
        <f>IF(B:B="","",(VLOOKUP(Application!B188,'APP BACKGROUND'!A:C,3,0)))</f>
        <v/>
      </c>
      <c r="J188" s="64" t="str">
        <f t="shared" si="22"/>
        <v/>
      </c>
      <c r="K188" s="65" t="str">
        <f t="shared" si="23"/>
        <v/>
      </c>
      <c r="L188" s="65" t="str">
        <f t="shared" si="27"/>
        <v/>
      </c>
      <c r="M188" s="65" t="str">
        <f t="shared" si="24"/>
        <v/>
      </c>
      <c r="N188" s="65" t="str">
        <f t="shared" si="25"/>
        <v/>
      </c>
      <c r="O188" s="65" t="str">
        <f t="shared" si="28"/>
        <v/>
      </c>
      <c r="P188" s="65" t="str">
        <f t="shared" si="29"/>
        <v/>
      </c>
      <c r="Q188" s="59"/>
      <c r="R188" s="14" t="str">
        <f t="shared" si="30"/>
        <v/>
      </c>
      <c r="S188" s="25" t="str">
        <f t="shared" si="31"/>
        <v/>
      </c>
      <c r="T188" s="25"/>
      <c r="U188" s="89"/>
      <c r="V188" s="58"/>
      <c r="W188" s="58"/>
      <c r="X188" s="69" t="str">
        <f t="shared" si="32"/>
        <v/>
      </c>
      <c r="Y188" s="76"/>
      <c r="Z188" s="76"/>
      <c r="AA188" s="76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0"/>
      <c r="AM188" s="60"/>
      <c r="AN188" s="60"/>
      <c r="AO188" s="60"/>
      <c r="AP188" s="60"/>
      <c r="AQ188" s="60"/>
      <c r="AR188" s="60"/>
      <c r="AS188" s="60"/>
      <c r="AT188" s="25"/>
      <c r="AU188" s="38"/>
      <c r="AV188" s="59"/>
      <c r="AW188" s="59"/>
      <c r="AX188" s="17"/>
      <c r="AY188" s="17"/>
    </row>
    <row r="189" spans="1:51" ht="15.5">
      <c r="A189" s="85" t="str">
        <f t="shared" si="26"/>
        <v/>
      </c>
      <c r="B189" s="84"/>
      <c r="C189" s="88"/>
      <c r="D189" s="61" t="str">
        <f>IFERROR(IF(OR(B189="",AND(B189&lt;&gt;"",C189="")),"",(VLOOKUP(B189,'APP BACKGROUND'!A:C,2,0))),"")</f>
        <v/>
      </c>
      <c r="E189" s="62" t="str">
        <f>IF(D189="","",(VLOOKUP(B189,'APP BACKGROUND'!A:D,4,0)))</f>
        <v/>
      </c>
      <c r="F189" s="58" t="str">
        <f>IF(D189="","",(VLOOKUP(Application!B189,'APP BACKGROUND'!A:G,7,0)))</f>
        <v/>
      </c>
      <c r="G189" s="57"/>
      <c r="H189" s="63"/>
      <c r="I189" s="66" t="str">
        <f>IF(B:B="","",(VLOOKUP(Application!B189,'APP BACKGROUND'!A:C,3,0)))</f>
        <v/>
      </c>
      <c r="J189" s="64" t="str">
        <f t="shared" si="22"/>
        <v/>
      </c>
      <c r="K189" s="65" t="str">
        <f t="shared" si="23"/>
        <v/>
      </c>
      <c r="L189" s="65" t="str">
        <f t="shared" si="27"/>
        <v/>
      </c>
      <c r="M189" s="65" t="str">
        <f t="shared" si="24"/>
        <v/>
      </c>
      <c r="N189" s="65" t="str">
        <f t="shared" si="25"/>
        <v/>
      </c>
      <c r="O189" s="65" t="str">
        <f t="shared" si="28"/>
        <v/>
      </c>
      <c r="P189" s="65" t="str">
        <f t="shared" si="29"/>
        <v/>
      </c>
      <c r="Q189" s="59"/>
      <c r="R189" s="14" t="str">
        <f t="shared" si="30"/>
        <v/>
      </c>
      <c r="S189" s="25" t="str">
        <f t="shared" si="31"/>
        <v/>
      </c>
      <c r="T189" s="25"/>
      <c r="U189" s="89"/>
      <c r="V189" s="58"/>
      <c r="W189" s="58"/>
      <c r="X189" s="69" t="str">
        <f t="shared" si="32"/>
        <v/>
      </c>
      <c r="Y189" s="76"/>
      <c r="Z189" s="76"/>
      <c r="AA189" s="76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0"/>
      <c r="AM189" s="60"/>
      <c r="AN189" s="60"/>
      <c r="AO189" s="60"/>
      <c r="AP189" s="60"/>
      <c r="AQ189" s="60"/>
      <c r="AR189" s="60"/>
      <c r="AS189" s="60"/>
      <c r="AT189" s="25"/>
      <c r="AU189" s="38"/>
      <c r="AV189" s="59"/>
      <c r="AW189" s="59"/>
      <c r="AX189" s="17"/>
      <c r="AY189" s="17"/>
    </row>
    <row r="190" spans="1:51" ht="15.5">
      <c r="A190" s="85" t="str">
        <f t="shared" si="26"/>
        <v/>
      </c>
      <c r="B190" s="84"/>
      <c r="C190" s="88"/>
      <c r="D190" s="61" t="str">
        <f>IFERROR(IF(OR(B190="",AND(B190&lt;&gt;"",C190="")),"",(VLOOKUP(B190,'APP BACKGROUND'!A:C,2,0))),"")</f>
        <v/>
      </c>
      <c r="E190" s="62" t="str">
        <f>IF(D190="","",(VLOOKUP(B190,'APP BACKGROUND'!A:D,4,0)))</f>
        <v/>
      </c>
      <c r="F190" s="58" t="str">
        <f>IF(D190="","",(VLOOKUP(Application!B190,'APP BACKGROUND'!A:G,7,0)))</f>
        <v/>
      </c>
      <c r="G190" s="57"/>
      <c r="H190" s="63"/>
      <c r="I190" s="66" t="str">
        <f>IF(B:B="","",(VLOOKUP(Application!B190,'APP BACKGROUND'!A:C,3,0)))</f>
        <v/>
      </c>
      <c r="J190" s="64" t="str">
        <f t="shared" si="22"/>
        <v/>
      </c>
      <c r="K190" s="65" t="str">
        <f t="shared" si="23"/>
        <v/>
      </c>
      <c r="L190" s="65" t="str">
        <f t="shared" si="27"/>
        <v/>
      </c>
      <c r="M190" s="65" t="str">
        <f t="shared" si="24"/>
        <v/>
      </c>
      <c r="N190" s="65" t="str">
        <f t="shared" si="25"/>
        <v/>
      </c>
      <c r="O190" s="65" t="str">
        <f t="shared" si="28"/>
        <v/>
      </c>
      <c r="P190" s="65" t="str">
        <f t="shared" si="29"/>
        <v/>
      </c>
      <c r="Q190" s="59"/>
      <c r="R190" s="14" t="str">
        <f t="shared" si="30"/>
        <v/>
      </c>
      <c r="S190" s="25" t="str">
        <f t="shared" si="31"/>
        <v/>
      </c>
      <c r="T190" s="25"/>
      <c r="U190" s="89"/>
      <c r="V190" s="58"/>
      <c r="W190" s="58"/>
      <c r="X190" s="69" t="str">
        <f t="shared" si="32"/>
        <v/>
      </c>
      <c r="Y190" s="76"/>
      <c r="Z190" s="76"/>
      <c r="AA190" s="76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0"/>
      <c r="AM190" s="60"/>
      <c r="AN190" s="60"/>
      <c r="AO190" s="60"/>
      <c r="AP190" s="60"/>
      <c r="AQ190" s="60"/>
      <c r="AR190" s="60"/>
      <c r="AS190" s="60"/>
      <c r="AT190" s="25"/>
      <c r="AU190" s="38"/>
      <c r="AV190" s="59"/>
      <c r="AW190" s="59"/>
      <c r="AX190" s="17"/>
      <c r="AY190" s="17"/>
    </row>
    <row r="191" spans="1:51" ht="15.5">
      <c r="A191" s="85" t="str">
        <f t="shared" si="26"/>
        <v/>
      </c>
      <c r="B191" s="84"/>
      <c r="C191" s="88"/>
      <c r="D191" s="61" t="str">
        <f>IFERROR(IF(OR(B191="",AND(B191&lt;&gt;"",C191="")),"",(VLOOKUP(B191,'APP BACKGROUND'!A:C,2,0))),"")</f>
        <v/>
      </c>
      <c r="E191" s="62" t="str">
        <f>IF(D191="","",(VLOOKUP(B191,'APP BACKGROUND'!A:D,4,0)))</f>
        <v/>
      </c>
      <c r="F191" s="58" t="str">
        <f>IF(D191="","",(VLOOKUP(Application!B191,'APP BACKGROUND'!A:G,7,0)))</f>
        <v/>
      </c>
      <c r="G191" s="57"/>
      <c r="H191" s="63"/>
      <c r="I191" s="66" t="str">
        <f>IF(B:B="","",(VLOOKUP(Application!B191,'APP BACKGROUND'!A:C,3,0)))</f>
        <v/>
      </c>
      <c r="J191" s="64" t="str">
        <f t="shared" si="22"/>
        <v/>
      </c>
      <c r="K191" s="65" t="str">
        <f t="shared" si="23"/>
        <v/>
      </c>
      <c r="L191" s="65" t="str">
        <f t="shared" si="27"/>
        <v/>
      </c>
      <c r="M191" s="65" t="str">
        <f t="shared" si="24"/>
        <v/>
      </c>
      <c r="N191" s="65" t="str">
        <f t="shared" si="25"/>
        <v/>
      </c>
      <c r="O191" s="65" t="str">
        <f t="shared" si="28"/>
        <v/>
      </c>
      <c r="P191" s="65" t="str">
        <f t="shared" si="29"/>
        <v/>
      </c>
      <c r="Q191" s="59"/>
      <c r="R191" s="14" t="str">
        <f t="shared" si="30"/>
        <v/>
      </c>
      <c r="S191" s="25" t="str">
        <f t="shared" si="31"/>
        <v/>
      </c>
      <c r="T191" s="25"/>
      <c r="U191" s="89"/>
      <c r="V191" s="58"/>
      <c r="W191" s="58"/>
      <c r="X191" s="69" t="str">
        <f t="shared" si="32"/>
        <v/>
      </c>
      <c r="Y191" s="76"/>
      <c r="Z191" s="76"/>
      <c r="AA191" s="76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0"/>
      <c r="AM191" s="60"/>
      <c r="AN191" s="60"/>
      <c r="AO191" s="60"/>
      <c r="AP191" s="60"/>
      <c r="AQ191" s="60"/>
      <c r="AR191" s="60"/>
      <c r="AS191" s="60"/>
      <c r="AT191" s="25"/>
      <c r="AU191" s="38"/>
      <c r="AV191" s="59"/>
      <c r="AW191" s="59"/>
      <c r="AX191" s="17"/>
      <c r="AY191" s="17"/>
    </row>
    <row r="192" spans="1:51" ht="15.5">
      <c r="A192" s="85" t="str">
        <f t="shared" si="26"/>
        <v/>
      </c>
      <c r="B192" s="84"/>
      <c r="C192" s="88"/>
      <c r="D192" s="61" t="str">
        <f>IFERROR(IF(OR(B192="",AND(B192&lt;&gt;"",C192="")),"",(VLOOKUP(B192,'APP BACKGROUND'!A:C,2,0))),"")</f>
        <v/>
      </c>
      <c r="E192" s="62" t="str">
        <f>IF(D192="","",(VLOOKUP(B192,'APP BACKGROUND'!A:D,4,0)))</f>
        <v/>
      </c>
      <c r="F192" s="58" t="str">
        <f>IF(D192="","",(VLOOKUP(Application!B192,'APP BACKGROUND'!A:G,7,0)))</f>
        <v/>
      </c>
      <c r="G192" s="57"/>
      <c r="H192" s="63"/>
      <c r="I192" s="66" t="str">
        <f>IF(B:B="","",(VLOOKUP(Application!B192,'APP BACKGROUND'!A:C,3,0)))</f>
        <v/>
      </c>
      <c r="J192" s="64" t="str">
        <f t="shared" si="22"/>
        <v/>
      </c>
      <c r="K192" s="65" t="str">
        <f t="shared" si="23"/>
        <v/>
      </c>
      <c r="L192" s="65" t="str">
        <f t="shared" si="27"/>
        <v/>
      </c>
      <c r="M192" s="65" t="str">
        <f t="shared" si="24"/>
        <v/>
      </c>
      <c r="N192" s="65" t="str">
        <f t="shared" si="25"/>
        <v/>
      </c>
      <c r="O192" s="65" t="str">
        <f t="shared" si="28"/>
        <v/>
      </c>
      <c r="P192" s="65" t="str">
        <f t="shared" si="29"/>
        <v/>
      </c>
      <c r="Q192" s="59"/>
      <c r="R192" s="14" t="str">
        <f t="shared" si="30"/>
        <v/>
      </c>
      <c r="S192" s="25" t="str">
        <f t="shared" si="31"/>
        <v/>
      </c>
      <c r="T192" s="25"/>
      <c r="U192" s="89"/>
      <c r="V192" s="58"/>
      <c r="W192" s="58"/>
      <c r="X192" s="69" t="str">
        <f t="shared" si="32"/>
        <v/>
      </c>
      <c r="Y192" s="76"/>
      <c r="Z192" s="76"/>
      <c r="AA192" s="76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0"/>
      <c r="AM192" s="60"/>
      <c r="AN192" s="60"/>
      <c r="AO192" s="60"/>
      <c r="AP192" s="60"/>
      <c r="AQ192" s="60"/>
      <c r="AR192" s="60"/>
      <c r="AS192" s="60"/>
      <c r="AT192" s="25"/>
      <c r="AU192" s="38"/>
      <c r="AV192" s="59"/>
      <c r="AW192" s="59"/>
      <c r="AX192" s="17"/>
      <c r="AY192" s="17"/>
    </row>
    <row r="193" spans="1:51" ht="15.5">
      <c r="A193" s="85" t="str">
        <f t="shared" si="26"/>
        <v/>
      </c>
      <c r="B193" s="84"/>
      <c r="C193" s="88"/>
      <c r="D193" s="61" t="str">
        <f>IFERROR(IF(OR(B193="",AND(B193&lt;&gt;"",C193="")),"",(VLOOKUP(B193,'APP BACKGROUND'!A:C,2,0))),"")</f>
        <v/>
      </c>
      <c r="E193" s="62" t="str">
        <f>IF(D193="","",(VLOOKUP(B193,'APP BACKGROUND'!A:D,4,0)))</f>
        <v/>
      </c>
      <c r="F193" s="58" t="str">
        <f>IF(D193="","",(VLOOKUP(Application!B193,'APP BACKGROUND'!A:G,7,0)))</f>
        <v/>
      </c>
      <c r="G193" s="57"/>
      <c r="H193" s="63"/>
      <c r="I193" s="66" t="str">
        <f>IF(B:B="","",(VLOOKUP(Application!B193,'APP BACKGROUND'!A:C,3,0)))</f>
        <v/>
      </c>
      <c r="J193" s="64" t="str">
        <f t="shared" si="22"/>
        <v/>
      </c>
      <c r="K193" s="65" t="str">
        <f t="shared" si="23"/>
        <v/>
      </c>
      <c r="L193" s="65" t="str">
        <f t="shared" si="27"/>
        <v/>
      </c>
      <c r="M193" s="65" t="str">
        <f t="shared" si="24"/>
        <v/>
      </c>
      <c r="N193" s="65" t="str">
        <f t="shared" si="25"/>
        <v/>
      </c>
      <c r="O193" s="65" t="str">
        <f t="shared" si="28"/>
        <v/>
      </c>
      <c r="P193" s="65" t="str">
        <f t="shared" si="29"/>
        <v/>
      </c>
      <c r="Q193" s="59"/>
      <c r="R193" s="14" t="str">
        <f t="shared" si="30"/>
        <v/>
      </c>
      <c r="S193" s="25" t="str">
        <f t="shared" si="31"/>
        <v/>
      </c>
      <c r="T193" s="25"/>
      <c r="U193" s="89"/>
      <c r="V193" s="58"/>
      <c r="W193" s="58"/>
      <c r="X193" s="69" t="str">
        <f t="shared" si="32"/>
        <v/>
      </c>
      <c r="Y193" s="76"/>
      <c r="Z193" s="76"/>
      <c r="AA193" s="76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0"/>
      <c r="AM193" s="60"/>
      <c r="AN193" s="60"/>
      <c r="AO193" s="60"/>
      <c r="AP193" s="60"/>
      <c r="AQ193" s="60"/>
      <c r="AR193" s="60"/>
      <c r="AS193" s="60"/>
      <c r="AT193" s="25"/>
      <c r="AU193" s="38"/>
      <c r="AV193" s="59"/>
      <c r="AW193" s="59"/>
      <c r="AX193" s="17"/>
      <c r="AY193" s="17"/>
    </row>
    <row r="194" spans="1:51" ht="15.5">
      <c r="A194" s="85" t="str">
        <f t="shared" si="26"/>
        <v/>
      </c>
      <c r="B194" s="84"/>
      <c r="C194" s="88"/>
      <c r="D194" s="61" t="str">
        <f>IFERROR(IF(OR(B194="",AND(B194&lt;&gt;"",C194="")),"",(VLOOKUP(B194,'APP BACKGROUND'!A:C,2,0))),"")</f>
        <v/>
      </c>
      <c r="E194" s="62" t="str">
        <f>IF(D194="","",(VLOOKUP(B194,'APP BACKGROUND'!A:D,4,0)))</f>
        <v/>
      </c>
      <c r="F194" s="58" t="str">
        <f>IF(D194="","",(VLOOKUP(Application!B194,'APP BACKGROUND'!A:G,7,0)))</f>
        <v/>
      </c>
      <c r="G194" s="57"/>
      <c r="H194" s="63"/>
      <c r="I194" s="66" t="str">
        <f>IF(B:B="","",(VLOOKUP(Application!B194,'APP BACKGROUND'!A:C,3,0)))</f>
        <v/>
      </c>
      <c r="J194" s="64" t="str">
        <f t="shared" si="22"/>
        <v/>
      </c>
      <c r="K194" s="65" t="str">
        <f t="shared" si="23"/>
        <v/>
      </c>
      <c r="L194" s="65" t="str">
        <f t="shared" si="27"/>
        <v/>
      </c>
      <c r="M194" s="65" t="str">
        <f t="shared" si="24"/>
        <v/>
      </c>
      <c r="N194" s="65" t="str">
        <f t="shared" si="25"/>
        <v/>
      </c>
      <c r="O194" s="65" t="str">
        <f t="shared" si="28"/>
        <v/>
      </c>
      <c r="P194" s="65" t="str">
        <f t="shared" si="29"/>
        <v/>
      </c>
      <c r="Q194" s="59"/>
      <c r="R194" s="14" t="str">
        <f t="shared" si="30"/>
        <v/>
      </c>
      <c r="S194" s="25" t="str">
        <f t="shared" si="31"/>
        <v/>
      </c>
      <c r="T194" s="25"/>
      <c r="U194" s="89"/>
      <c r="V194" s="58"/>
      <c r="W194" s="58"/>
      <c r="X194" s="69" t="str">
        <f t="shared" si="32"/>
        <v/>
      </c>
      <c r="Y194" s="76"/>
      <c r="Z194" s="76"/>
      <c r="AA194" s="76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0"/>
      <c r="AM194" s="60"/>
      <c r="AN194" s="60"/>
      <c r="AO194" s="60"/>
      <c r="AP194" s="60"/>
      <c r="AQ194" s="60"/>
      <c r="AR194" s="60"/>
      <c r="AS194" s="60"/>
      <c r="AT194" s="25"/>
      <c r="AU194" s="38"/>
      <c r="AV194" s="59"/>
      <c r="AW194" s="59"/>
      <c r="AX194" s="17"/>
      <c r="AY194" s="17"/>
    </row>
    <row r="195" spans="1:51" ht="15.5">
      <c r="A195" s="85" t="str">
        <f t="shared" si="26"/>
        <v/>
      </c>
      <c r="B195" s="84"/>
      <c r="C195" s="88"/>
      <c r="D195" s="61" t="str">
        <f>IFERROR(IF(OR(B195="",AND(B195&lt;&gt;"",C195="")),"",(VLOOKUP(B195,'APP BACKGROUND'!A:C,2,0))),"")</f>
        <v/>
      </c>
      <c r="E195" s="62" t="str">
        <f>IF(D195="","",(VLOOKUP(B195,'APP BACKGROUND'!A:D,4,0)))</f>
        <v/>
      </c>
      <c r="F195" s="58" t="str">
        <f>IF(D195="","",(VLOOKUP(Application!B195,'APP BACKGROUND'!A:G,7,0)))</f>
        <v/>
      </c>
      <c r="G195" s="57"/>
      <c r="H195" s="63"/>
      <c r="I195" s="66" t="str">
        <f>IF(B:B="","",(VLOOKUP(Application!B195,'APP BACKGROUND'!A:C,3,0)))</f>
        <v/>
      </c>
      <c r="J195" s="64" t="str">
        <f t="shared" si="22"/>
        <v/>
      </c>
      <c r="K195" s="65" t="str">
        <f t="shared" si="23"/>
        <v/>
      </c>
      <c r="L195" s="65" t="str">
        <f t="shared" si="27"/>
        <v/>
      </c>
      <c r="M195" s="65" t="str">
        <f t="shared" si="24"/>
        <v/>
      </c>
      <c r="N195" s="65" t="str">
        <f t="shared" si="25"/>
        <v/>
      </c>
      <c r="O195" s="65" t="str">
        <f t="shared" si="28"/>
        <v/>
      </c>
      <c r="P195" s="65" t="str">
        <f t="shared" si="29"/>
        <v/>
      </c>
      <c r="Q195" s="59"/>
      <c r="R195" s="14" t="str">
        <f t="shared" si="30"/>
        <v/>
      </c>
      <c r="S195" s="25" t="str">
        <f t="shared" si="31"/>
        <v/>
      </c>
      <c r="T195" s="25"/>
      <c r="U195" s="89"/>
      <c r="V195" s="58"/>
      <c r="W195" s="58"/>
      <c r="X195" s="69" t="str">
        <f t="shared" si="32"/>
        <v/>
      </c>
      <c r="Y195" s="76"/>
      <c r="Z195" s="76"/>
      <c r="AA195" s="76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0"/>
      <c r="AM195" s="60"/>
      <c r="AN195" s="60"/>
      <c r="AO195" s="60"/>
      <c r="AP195" s="60"/>
      <c r="AQ195" s="60"/>
      <c r="AR195" s="60"/>
      <c r="AS195" s="60"/>
      <c r="AT195" s="25"/>
      <c r="AU195" s="38"/>
      <c r="AV195" s="59"/>
      <c r="AW195" s="59"/>
      <c r="AX195" s="17"/>
      <c r="AY195" s="17"/>
    </row>
    <row r="196" spans="1:51" ht="15.5">
      <c r="A196" s="85" t="str">
        <f t="shared" si="26"/>
        <v/>
      </c>
      <c r="B196" s="84"/>
      <c r="C196" s="88"/>
      <c r="D196" s="61" t="str">
        <f>IFERROR(IF(OR(B196="",AND(B196&lt;&gt;"",C196="")),"",(VLOOKUP(B196,'APP BACKGROUND'!A:C,2,0))),"")</f>
        <v/>
      </c>
      <c r="E196" s="62" t="str">
        <f>IF(D196="","",(VLOOKUP(B196,'APP BACKGROUND'!A:D,4,0)))</f>
        <v/>
      </c>
      <c r="F196" s="58" t="str">
        <f>IF(D196="","",(VLOOKUP(Application!B196,'APP BACKGROUND'!A:G,7,0)))</f>
        <v/>
      </c>
      <c r="G196" s="57"/>
      <c r="H196" s="63"/>
      <c r="I196" s="66" t="str">
        <f>IF(B:B="","",(VLOOKUP(Application!B196,'APP BACKGROUND'!A:C,3,0)))</f>
        <v/>
      </c>
      <c r="J196" s="64" t="str">
        <f t="shared" si="22"/>
        <v/>
      </c>
      <c r="K196" s="65" t="str">
        <f t="shared" si="23"/>
        <v/>
      </c>
      <c r="L196" s="65" t="str">
        <f t="shared" si="27"/>
        <v/>
      </c>
      <c r="M196" s="65" t="str">
        <f t="shared" si="24"/>
        <v/>
      </c>
      <c r="N196" s="65" t="str">
        <f t="shared" si="25"/>
        <v/>
      </c>
      <c r="O196" s="65" t="str">
        <f t="shared" si="28"/>
        <v/>
      </c>
      <c r="P196" s="65" t="str">
        <f t="shared" si="29"/>
        <v/>
      </c>
      <c r="Q196" s="59"/>
      <c r="R196" s="14" t="str">
        <f t="shared" si="30"/>
        <v/>
      </c>
      <c r="S196" s="25" t="str">
        <f t="shared" si="31"/>
        <v/>
      </c>
      <c r="T196" s="25"/>
      <c r="U196" s="89"/>
      <c r="V196" s="58"/>
      <c r="W196" s="58"/>
      <c r="X196" s="69" t="str">
        <f t="shared" si="32"/>
        <v/>
      </c>
      <c r="Y196" s="76"/>
      <c r="Z196" s="76"/>
      <c r="AA196" s="76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0"/>
      <c r="AM196" s="60"/>
      <c r="AN196" s="60"/>
      <c r="AO196" s="60"/>
      <c r="AP196" s="60"/>
      <c r="AQ196" s="60"/>
      <c r="AR196" s="60"/>
      <c r="AS196" s="60"/>
      <c r="AT196" s="25"/>
      <c r="AU196" s="38"/>
      <c r="AV196" s="59"/>
      <c r="AW196" s="59"/>
      <c r="AX196" s="17"/>
      <c r="AY196" s="17"/>
    </row>
    <row r="197" spans="1:51" ht="15.5">
      <c r="A197" s="85" t="str">
        <f t="shared" si="26"/>
        <v/>
      </c>
      <c r="B197" s="84"/>
      <c r="C197" s="88"/>
      <c r="D197" s="61" t="str">
        <f>IFERROR(IF(OR(B197="",AND(B197&lt;&gt;"",C197="")),"",(VLOOKUP(B197,'APP BACKGROUND'!A:C,2,0))),"")</f>
        <v/>
      </c>
      <c r="E197" s="62" t="str">
        <f>IF(D197="","",(VLOOKUP(B197,'APP BACKGROUND'!A:D,4,0)))</f>
        <v/>
      </c>
      <c r="F197" s="58" t="str">
        <f>IF(D197="","",(VLOOKUP(Application!B197,'APP BACKGROUND'!A:G,7,0)))</f>
        <v/>
      </c>
      <c r="G197" s="57"/>
      <c r="H197" s="63"/>
      <c r="I197" s="66" t="str">
        <f>IF(B:B="","",(VLOOKUP(Application!B197,'APP BACKGROUND'!A:C,3,0)))</f>
        <v/>
      </c>
      <c r="J197" s="64" t="str">
        <f t="shared" si="22"/>
        <v/>
      </c>
      <c r="K197" s="65" t="str">
        <f t="shared" si="23"/>
        <v/>
      </c>
      <c r="L197" s="65" t="str">
        <f t="shared" si="27"/>
        <v/>
      </c>
      <c r="M197" s="65" t="str">
        <f t="shared" si="24"/>
        <v/>
      </c>
      <c r="N197" s="65" t="str">
        <f t="shared" si="25"/>
        <v/>
      </c>
      <c r="O197" s="65" t="str">
        <f t="shared" si="28"/>
        <v/>
      </c>
      <c r="P197" s="65" t="str">
        <f t="shared" si="29"/>
        <v/>
      </c>
      <c r="Q197" s="59"/>
      <c r="R197" s="14" t="str">
        <f t="shared" si="30"/>
        <v/>
      </c>
      <c r="S197" s="25" t="str">
        <f t="shared" si="31"/>
        <v/>
      </c>
      <c r="T197" s="25"/>
      <c r="U197" s="89"/>
      <c r="V197" s="58"/>
      <c r="W197" s="58"/>
      <c r="X197" s="69" t="str">
        <f t="shared" si="32"/>
        <v/>
      </c>
      <c r="Y197" s="76"/>
      <c r="Z197" s="76"/>
      <c r="AA197" s="76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0"/>
      <c r="AM197" s="60"/>
      <c r="AN197" s="60"/>
      <c r="AO197" s="60"/>
      <c r="AP197" s="60"/>
      <c r="AQ197" s="60"/>
      <c r="AR197" s="60"/>
      <c r="AS197" s="60"/>
      <c r="AT197" s="25"/>
      <c r="AU197" s="38"/>
      <c r="AV197" s="59"/>
      <c r="AW197" s="59"/>
      <c r="AX197" s="17"/>
      <c r="AY197" s="17"/>
    </row>
    <row r="198" spans="1:51" ht="15.5">
      <c r="A198" s="85" t="str">
        <f t="shared" si="26"/>
        <v/>
      </c>
      <c r="B198" s="84"/>
      <c r="C198" s="88"/>
      <c r="D198" s="61" t="str">
        <f>IFERROR(IF(OR(B198="",AND(B198&lt;&gt;"",C198="")),"",(VLOOKUP(B198,'APP BACKGROUND'!A:C,2,0))),"")</f>
        <v/>
      </c>
      <c r="E198" s="62" t="str">
        <f>IF(D198="","",(VLOOKUP(B198,'APP BACKGROUND'!A:D,4,0)))</f>
        <v/>
      </c>
      <c r="F198" s="58" t="str">
        <f>IF(D198="","",(VLOOKUP(Application!B198,'APP BACKGROUND'!A:G,7,0)))</f>
        <v/>
      </c>
      <c r="G198" s="57"/>
      <c r="H198" s="63"/>
      <c r="I198" s="66" t="str">
        <f>IF(B:B="","",(VLOOKUP(Application!B198,'APP BACKGROUND'!A:C,3,0)))</f>
        <v/>
      </c>
      <c r="J198" s="64" t="str">
        <f t="shared" si="22"/>
        <v/>
      </c>
      <c r="K198" s="65" t="str">
        <f t="shared" si="23"/>
        <v/>
      </c>
      <c r="L198" s="65" t="str">
        <f t="shared" si="27"/>
        <v/>
      </c>
      <c r="M198" s="65" t="str">
        <f t="shared" si="24"/>
        <v/>
      </c>
      <c r="N198" s="65" t="str">
        <f t="shared" si="25"/>
        <v/>
      </c>
      <c r="O198" s="65" t="str">
        <f t="shared" si="28"/>
        <v/>
      </c>
      <c r="P198" s="65" t="str">
        <f t="shared" si="29"/>
        <v/>
      </c>
      <c r="Q198" s="59"/>
      <c r="R198" s="14" t="str">
        <f t="shared" si="30"/>
        <v/>
      </c>
      <c r="S198" s="25" t="str">
        <f t="shared" si="31"/>
        <v/>
      </c>
      <c r="T198" s="25"/>
      <c r="U198" s="89"/>
      <c r="V198" s="58"/>
      <c r="W198" s="58"/>
      <c r="X198" s="69" t="str">
        <f t="shared" si="32"/>
        <v/>
      </c>
      <c r="Y198" s="76"/>
      <c r="Z198" s="76"/>
      <c r="AA198" s="76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0"/>
      <c r="AM198" s="60"/>
      <c r="AN198" s="60"/>
      <c r="AO198" s="60"/>
      <c r="AP198" s="60"/>
      <c r="AQ198" s="60"/>
      <c r="AR198" s="60"/>
      <c r="AS198" s="60"/>
      <c r="AT198" s="25"/>
      <c r="AU198" s="38"/>
      <c r="AV198" s="59"/>
      <c r="AW198" s="59"/>
      <c r="AX198" s="17"/>
      <c r="AY198" s="17"/>
    </row>
    <row r="199" spans="1:51" ht="15.5">
      <c r="A199" s="85" t="str">
        <f t="shared" si="26"/>
        <v/>
      </c>
      <c r="B199" s="84"/>
      <c r="C199" s="88"/>
      <c r="D199" s="61" t="str">
        <f>IFERROR(IF(OR(B199="",AND(B199&lt;&gt;"",C199="")),"",(VLOOKUP(B199,'APP BACKGROUND'!A:C,2,0))),"")</f>
        <v/>
      </c>
      <c r="E199" s="62" t="str">
        <f>IF(D199="","",(VLOOKUP(B199,'APP BACKGROUND'!A:D,4,0)))</f>
        <v/>
      </c>
      <c r="F199" s="58" t="str">
        <f>IF(D199="","",(VLOOKUP(Application!B199,'APP BACKGROUND'!A:G,7,0)))</f>
        <v/>
      </c>
      <c r="G199" s="57"/>
      <c r="H199" s="63"/>
      <c r="I199" s="66" t="str">
        <f>IF(B:B="","",(VLOOKUP(Application!B199,'APP BACKGROUND'!A:C,3,0)))</f>
        <v/>
      </c>
      <c r="J199" s="64" t="str">
        <f t="shared" si="22"/>
        <v/>
      </c>
      <c r="K199" s="65" t="str">
        <f t="shared" si="23"/>
        <v/>
      </c>
      <c r="L199" s="65" t="str">
        <f t="shared" si="27"/>
        <v/>
      </c>
      <c r="M199" s="65" t="str">
        <f t="shared" si="24"/>
        <v/>
      </c>
      <c r="N199" s="65" t="str">
        <f t="shared" si="25"/>
        <v/>
      </c>
      <c r="O199" s="65" t="str">
        <f t="shared" si="28"/>
        <v/>
      </c>
      <c r="P199" s="65" t="str">
        <f t="shared" si="29"/>
        <v/>
      </c>
      <c r="Q199" s="59"/>
      <c r="R199" s="14" t="str">
        <f t="shared" si="30"/>
        <v/>
      </c>
      <c r="S199" s="25" t="str">
        <f t="shared" si="31"/>
        <v/>
      </c>
      <c r="T199" s="25"/>
      <c r="U199" s="89"/>
      <c r="V199" s="58"/>
      <c r="W199" s="58"/>
      <c r="X199" s="69" t="str">
        <f t="shared" si="32"/>
        <v/>
      </c>
      <c r="Y199" s="76"/>
      <c r="Z199" s="76"/>
      <c r="AA199" s="76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0"/>
      <c r="AM199" s="60"/>
      <c r="AN199" s="60"/>
      <c r="AO199" s="60"/>
      <c r="AP199" s="60"/>
      <c r="AQ199" s="60"/>
      <c r="AR199" s="60"/>
      <c r="AS199" s="60"/>
      <c r="AT199" s="25"/>
      <c r="AU199" s="38"/>
      <c r="AV199" s="59"/>
      <c r="AW199" s="59"/>
      <c r="AX199" s="17"/>
      <c r="AY199" s="17"/>
    </row>
    <row r="200" spans="1:51" ht="15.5">
      <c r="A200" s="85" t="str">
        <f t="shared" si="26"/>
        <v/>
      </c>
      <c r="B200" s="84"/>
      <c r="C200" s="88"/>
      <c r="D200" s="61" t="str">
        <f>IFERROR(IF(OR(B200="",AND(B200&lt;&gt;"",C200="")),"",(VLOOKUP(B200,'APP BACKGROUND'!A:C,2,0))),"")</f>
        <v/>
      </c>
      <c r="E200" s="62" t="str">
        <f>IF(D200="","",(VLOOKUP(B200,'APP BACKGROUND'!A:D,4,0)))</f>
        <v/>
      </c>
      <c r="F200" s="58" t="str">
        <f>IF(D200="","",(VLOOKUP(Application!B200,'APP BACKGROUND'!A:G,7,0)))</f>
        <v/>
      </c>
      <c r="G200" s="57"/>
      <c r="H200" s="63"/>
      <c r="I200" s="66" t="str">
        <f>IF(B:B="","",(VLOOKUP(Application!B200,'APP BACKGROUND'!A:C,3,0)))</f>
        <v/>
      </c>
      <c r="J200" s="64" t="str">
        <f t="shared" si="22"/>
        <v/>
      </c>
      <c r="K200" s="65" t="str">
        <f t="shared" si="23"/>
        <v/>
      </c>
      <c r="L200" s="65" t="str">
        <f t="shared" si="27"/>
        <v/>
      </c>
      <c r="M200" s="65" t="str">
        <f t="shared" si="24"/>
        <v/>
      </c>
      <c r="N200" s="65" t="str">
        <f t="shared" si="25"/>
        <v/>
      </c>
      <c r="O200" s="65" t="str">
        <f t="shared" si="28"/>
        <v/>
      </c>
      <c r="P200" s="65" t="str">
        <f t="shared" si="29"/>
        <v/>
      </c>
      <c r="Q200" s="59"/>
      <c r="R200" s="14" t="str">
        <f t="shared" si="30"/>
        <v/>
      </c>
      <c r="S200" s="25" t="str">
        <f t="shared" si="31"/>
        <v/>
      </c>
      <c r="T200" s="25"/>
      <c r="U200" s="89"/>
      <c r="V200" s="58"/>
      <c r="W200" s="58"/>
      <c r="X200" s="69" t="str">
        <f t="shared" si="32"/>
        <v/>
      </c>
      <c r="Y200" s="76"/>
      <c r="Z200" s="76"/>
      <c r="AA200" s="76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0"/>
      <c r="AM200" s="60"/>
      <c r="AN200" s="60"/>
      <c r="AO200" s="60"/>
      <c r="AP200" s="60"/>
      <c r="AQ200" s="60"/>
      <c r="AR200" s="60"/>
      <c r="AS200" s="60"/>
      <c r="AT200" s="25"/>
      <c r="AU200" s="38"/>
      <c r="AV200" s="59"/>
      <c r="AW200" s="59"/>
      <c r="AX200" s="17"/>
      <c r="AY200" s="17"/>
    </row>
    <row r="201" spans="1:51" ht="15.5">
      <c r="A201" s="85" t="str">
        <f t="shared" si="26"/>
        <v/>
      </c>
      <c r="B201" s="84"/>
      <c r="C201" s="88"/>
      <c r="D201" s="61" t="str">
        <f>IFERROR(IF(OR(B201="",AND(B201&lt;&gt;"",C201="")),"",(VLOOKUP(B201,'APP BACKGROUND'!A:C,2,0))),"")</f>
        <v/>
      </c>
      <c r="E201" s="62" t="str">
        <f>IF(D201="","",(VLOOKUP(B201,'APP BACKGROUND'!A:D,4,0)))</f>
        <v/>
      </c>
      <c r="F201" s="58" t="str">
        <f>IF(D201="","",(VLOOKUP(Application!B201,'APP BACKGROUND'!A:G,7,0)))</f>
        <v/>
      </c>
      <c r="G201" s="57"/>
      <c r="H201" s="63"/>
      <c r="I201" s="66" t="str">
        <f>IF(B:B="","",(VLOOKUP(Application!B201,'APP BACKGROUND'!A:C,3,0)))</f>
        <v/>
      </c>
      <c r="J201" s="64" t="str">
        <f t="shared" si="22"/>
        <v/>
      </c>
      <c r="K201" s="65" t="str">
        <f t="shared" si="23"/>
        <v/>
      </c>
      <c r="L201" s="65" t="str">
        <f t="shared" si="27"/>
        <v/>
      </c>
      <c r="M201" s="65" t="str">
        <f t="shared" si="24"/>
        <v/>
      </c>
      <c r="N201" s="65" t="str">
        <f t="shared" si="25"/>
        <v/>
      </c>
      <c r="O201" s="65" t="str">
        <f t="shared" si="28"/>
        <v/>
      </c>
      <c r="P201" s="65" t="str">
        <f t="shared" si="29"/>
        <v/>
      </c>
      <c r="Q201" s="59"/>
      <c r="R201" s="14" t="str">
        <f t="shared" si="30"/>
        <v/>
      </c>
      <c r="S201" s="25" t="str">
        <f t="shared" si="31"/>
        <v/>
      </c>
      <c r="T201" s="25"/>
      <c r="U201" s="89"/>
      <c r="V201" s="58"/>
      <c r="W201" s="58"/>
      <c r="X201" s="69" t="str">
        <f t="shared" si="32"/>
        <v/>
      </c>
      <c r="Y201" s="76"/>
      <c r="Z201" s="76"/>
      <c r="AA201" s="76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0"/>
      <c r="AM201" s="60"/>
      <c r="AN201" s="60"/>
      <c r="AO201" s="60"/>
      <c r="AP201" s="60"/>
      <c r="AQ201" s="60"/>
      <c r="AR201" s="60"/>
      <c r="AS201" s="60"/>
      <c r="AT201" s="25"/>
      <c r="AU201" s="38"/>
      <c r="AV201" s="59"/>
      <c r="AW201" s="59"/>
      <c r="AX201" s="17"/>
      <c r="AY201" s="17"/>
    </row>
    <row r="202" spans="1:51" ht="15.5">
      <c r="A202" s="85" t="str">
        <f t="shared" si="26"/>
        <v/>
      </c>
      <c r="B202" s="84"/>
      <c r="C202" s="88"/>
      <c r="D202" s="61" t="str">
        <f>IFERROR(IF(OR(B202="",AND(B202&lt;&gt;"",C202="")),"",(VLOOKUP(B202,'APP BACKGROUND'!A:C,2,0))),"")</f>
        <v/>
      </c>
      <c r="E202" s="62" t="str">
        <f>IF(D202="","",(VLOOKUP(B202,'APP BACKGROUND'!A:D,4,0)))</f>
        <v/>
      </c>
      <c r="F202" s="58" t="str">
        <f>IF(D202="","",(VLOOKUP(Application!B202,'APP BACKGROUND'!A:G,7,0)))</f>
        <v/>
      </c>
      <c r="G202" s="57"/>
      <c r="H202" s="63"/>
      <c r="I202" s="66" t="str">
        <f>IF(B:B="","",(VLOOKUP(Application!B202,'APP BACKGROUND'!A:C,3,0)))</f>
        <v/>
      </c>
      <c r="J202" s="64" t="str">
        <f t="shared" si="22"/>
        <v/>
      </c>
      <c r="K202" s="65" t="str">
        <f t="shared" si="23"/>
        <v/>
      </c>
      <c r="L202" s="65" t="str">
        <f t="shared" si="27"/>
        <v/>
      </c>
      <c r="M202" s="65" t="str">
        <f t="shared" si="24"/>
        <v/>
      </c>
      <c r="N202" s="65" t="str">
        <f t="shared" si="25"/>
        <v/>
      </c>
      <c r="O202" s="65" t="str">
        <f t="shared" si="28"/>
        <v/>
      </c>
      <c r="P202" s="65" t="str">
        <f t="shared" si="29"/>
        <v/>
      </c>
      <c r="Q202" s="59"/>
      <c r="R202" s="14" t="str">
        <f t="shared" si="30"/>
        <v/>
      </c>
      <c r="S202" s="25" t="str">
        <f t="shared" si="31"/>
        <v/>
      </c>
      <c r="T202" s="25"/>
      <c r="U202" s="89"/>
      <c r="V202" s="58"/>
      <c r="W202" s="58"/>
      <c r="X202" s="69" t="str">
        <f t="shared" si="32"/>
        <v/>
      </c>
      <c r="Y202" s="76"/>
      <c r="Z202" s="76"/>
      <c r="AA202" s="76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0"/>
      <c r="AM202" s="60"/>
      <c r="AN202" s="60"/>
      <c r="AO202" s="60"/>
      <c r="AP202" s="60"/>
      <c r="AQ202" s="60"/>
      <c r="AR202" s="60"/>
      <c r="AS202" s="60"/>
      <c r="AT202" s="25"/>
      <c r="AU202" s="38"/>
      <c r="AV202" s="59"/>
      <c r="AW202" s="59"/>
      <c r="AX202" s="17"/>
      <c r="AY202" s="17"/>
    </row>
    <row r="203" spans="1:51" ht="15.5">
      <c r="A203" s="85" t="str">
        <f t="shared" si="26"/>
        <v/>
      </c>
      <c r="B203" s="84"/>
      <c r="C203" s="88"/>
      <c r="D203" s="61" t="str">
        <f>IFERROR(IF(OR(B203="",AND(B203&lt;&gt;"",C203="")),"",(VLOOKUP(B203,'APP BACKGROUND'!A:C,2,0))),"")</f>
        <v/>
      </c>
      <c r="E203" s="62" t="str">
        <f>IF(D203="","",(VLOOKUP(B203,'APP BACKGROUND'!A:D,4,0)))</f>
        <v/>
      </c>
      <c r="F203" s="58" t="str">
        <f>IF(D203="","",(VLOOKUP(Application!B203,'APP BACKGROUND'!A:G,7,0)))</f>
        <v/>
      </c>
      <c r="G203" s="57"/>
      <c r="H203" s="63"/>
      <c r="I203" s="66" t="str">
        <f>IF(B:B="","",(VLOOKUP(Application!B203,'APP BACKGROUND'!A:C,3,0)))</f>
        <v/>
      </c>
      <c r="J203" s="64" t="str">
        <f t="shared" si="22"/>
        <v/>
      </c>
      <c r="K203" s="65" t="str">
        <f t="shared" si="23"/>
        <v/>
      </c>
      <c r="L203" s="65" t="str">
        <f t="shared" si="27"/>
        <v/>
      </c>
      <c r="M203" s="65" t="str">
        <f t="shared" si="24"/>
        <v/>
      </c>
      <c r="N203" s="65" t="str">
        <f t="shared" si="25"/>
        <v/>
      </c>
      <c r="O203" s="65" t="str">
        <f t="shared" si="28"/>
        <v/>
      </c>
      <c r="P203" s="65" t="str">
        <f t="shared" si="29"/>
        <v/>
      </c>
      <c r="Q203" s="59"/>
      <c r="R203" s="14" t="str">
        <f t="shared" si="30"/>
        <v/>
      </c>
      <c r="S203" s="25" t="str">
        <f t="shared" si="31"/>
        <v/>
      </c>
      <c r="T203" s="25"/>
      <c r="U203" s="89"/>
      <c r="V203" s="58"/>
      <c r="W203" s="58"/>
      <c r="X203" s="69" t="str">
        <f t="shared" si="32"/>
        <v/>
      </c>
      <c r="Y203" s="76"/>
      <c r="Z203" s="76"/>
      <c r="AA203" s="76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0"/>
      <c r="AM203" s="60"/>
      <c r="AN203" s="60"/>
      <c r="AO203" s="60"/>
      <c r="AP203" s="60"/>
      <c r="AQ203" s="60"/>
      <c r="AR203" s="60"/>
      <c r="AS203" s="60"/>
      <c r="AT203" s="25"/>
      <c r="AU203" s="38"/>
      <c r="AV203" s="59"/>
      <c r="AW203" s="59"/>
      <c r="AX203" s="17"/>
      <c r="AY203" s="17"/>
    </row>
    <row r="204" spans="1:51" ht="15.5">
      <c r="A204" s="85" t="str">
        <f t="shared" si="26"/>
        <v/>
      </c>
      <c r="B204" s="84"/>
      <c r="C204" s="88"/>
      <c r="D204" s="61" t="str">
        <f>IFERROR(IF(OR(B204="",AND(B204&lt;&gt;"",C204="")),"",(VLOOKUP(B204,'APP BACKGROUND'!A:C,2,0))),"")</f>
        <v/>
      </c>
      <c r="E204" s="62" t="str">
        <f>IF(D204="","",(VLOOKUP(B204,'APP BACKGROUND'!A:D,4,0)))</f>
        <v/>
      </c>
      <c r="F204" s="58" t="str">
        <f>IF(D204="","",(VLOOKUP(Application!B204,'APP BACKGROUND'!A:G,7,0)))</f>
        <v/>
      </c>
      <c r="G204" s="57"/>
      <c r="H204" s="63"/>
      <c r="I204" s="66" t="str">
        <f>IF(B:B="","",(VLOOKUP(Application!B204,'APP BACKGROUND'!A:C,3,0)))</f>
        <v/>
      </c>
      <c r="J204" s="64" t="str">
        <f t="shared" si="22"/>
        <v/>
      </c>
      <c r="K204" s="65" t="str">
        <f t="shared" si="23"/>
        <v/>
      </c>
      <c r="L204" s="65" t="str">
        <f t="shared" si="27"/>
        <v/>
      </c>
      <c r="M204" s="65" t="str">
        <f t="shared" si="24"/>
        <v/>
      </c>
      <c r="N204" s="65" t="str">
        <f t="shared" si="25"/>
        <v/>
      </c>
      <c r="O204" s="65" t="str">
        <f t="shared" si="28"/>
        <v/>
      </c>
      <c r="P204" s="65" t="str">
        <f t="shared" si="29"/>
        <v/>
      </c>
      <c r="Q204" s="59"/>
      <c r="R204" s="14" t="str">
        <f t="shared" si="30"/>
        <v/>
      </c>
      <c r="S204" s="25" t="str">
        <f t="shared" si="31"/>
        <v/>
      </c>
      <c r="T204" s="25"/>
      <c r="U204" s="89"/>
      <c r="V204" s="58"/>
      <c r="W204" s="58"/>
      <c r="X204" s="69" t="str">
        <f t="shared" si="32"/>
        <v/>
      </c>
      <c r="Y204" s="76"/>
      <c r="Z204" s="76"/>
      <c r="AA204" s="76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0"/>
      <c r="AM204" s="60"/>
      <c r="AN204" s="60"/>
      <c r="AO204" s="60"/>
      <c r="AP204" s="60"/>
      <c r="AQ204" s="60"/>
      <c r="AR204" s="60"/>
      <c r="AS204" s="60"/>
      <c r="AT204" s="25"/>
      <c r="AU204" s="38"/>
      <c r="AV204" s="59"/>
      <c r="AW204" s="59"/>
      <c r="AX204" s="17"/>
      <c r="AY204" s="17"/>
    </row>
    <row r="205" spans="1:51" ht="15.5">
      <c r="A205" s="85" t="str">
        <f t="shared" si="26"/>
        <v/>
      </c>
      <c r="B205" s="84"/>
      <c r="C205" s="88"/>
      <c r="D205" s="61" t="str">
        <f>IFERROR(IF(OR(B205="",AND(B205&lt;&gt;"",C205="")),"",(VLOOKUP(B205,'APP BACKGROUND'!A:C,2,0))),"")</f>
        <v/>
      </c>
      <c r="E205" s="62" t="str">
        <f>IF(D205="","",(VLOOKUP(B205,'APP BACKGROUND'!A:D,4,0)))</f>
        <v/>
      </c>
      <c r="F205" s="58" t="str">
        <f>IF(D205="","",(VLOOKUP(Application!B205,'APP BACKGROUND'!A:G,7,0)))</f>
        <v/>
      </c>
      <c r="G205" s="57"/>
      <c r="H205" s="63"/>
      <c r="I205" s="66" t="str">
        <f>IF(B:B="","",(VLOOKUP(Application!B205,'APP BACKGROUND'!A:C,3,0)))</f>
        <v/>
      </c>
      <c r="J205" s="64" t="str">
        <f t="shared" si="22"/>
        <v/>
      </c>
      <c r="K205" s="65" t="str">
        <f t="shared" si="23"/>
        <v/>
      </c>
      <c r="L205" s="65" t="str">
        <f t="shared" si="27"/>
        <v/>
      </c>
      <c r="M205" s="65" t="str">
        <f t="shared" si="24"/>
        <v/>
      </c>
      <c r="N205" s="65" t="str">
        <f t="shared" si="25"/>
        <v/>
      </c>
      <c r="O205" s="65" t="str">
        <f t="shared" si="28"/>
        <v/>
      </c>
      <c r="P205" s="65" t="str">
        <f t="shared" si="29"/>
        <v/>
      </c>
      <c r="Q205" s="59"/>
      <c r="R205" s="14" t="str">
        <f t="shared" si="30"/>
        <v/>
      </c>
      <c r="S205" s="25" t="str">
        <f t="shared" si="31"/>
        <v/>
      </c>
      <c r="T205" s="25"/>
      <c r="U205" s="89"/>
      <c r="V205" s="58"/>
      <c r="W205" s="58"/>
      <c r="X205" s="69" t="str">
        <f t="shared" si="32"/>
        <v/>
      </c>
      <c r="Y205" s="76"/>
      <c r="Z205" s="76"/>
      <c r="AA205" s="76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0"/>
      <c r="AM205" s="60"/>
      <c r="AN205" s="60"/>
      <c r="AO205" s="60"/>
      <c r="AP205" s="60"/>
      <c r="AQ205" s="60"/>
      <c r="AR205" s="60"/>
      <c r="AS205" s="60"/>
      <c r="AT205" s="25"/>
      <c r="AU205" s="38"/>
      <c r="AV205" s="59"/>
      <c r="AW205" s="59"/>
      <c r="AX205" s="17"/>
      <c r="AY205" s="17"/>
    </row>
    <row r="206" spans="1:51" ht="15.5">
      <c r="A206" s="85" t="str">
        <f t="shared" si="26"/>
        <v/>
      </c>
      <c r="B206" s="84"/>
      <c r="C206" s="88"/>
      <c r="D206" s="61" t="str">
        <f>IFERROR(IF(OR(B206="",AND(B206&lt;&gt;"",C206="")),"",(VLOOKUP(B206,'APP BACKGROUND'!A:C,2,0))),"")</f>
        <v/>
      </c>
      <c r="E206" s="62" t="str">
        <f>IF(D206="","",(VLOOKUP(B206,'APP BACKGROUND'!A:D,4,0)))</f>
        <v/>
      </c>
      <c r="F206" s="58" t="str">
        <f>IF(D206="","",(VLOOKUP(Application!B206,'APP BACKGROUND'!A:G,7,0)))</f>
        <v/>
      </c>
      <c r="G206" s="57"/>
      <c r="H206" s="63"/>
      <c r="I206" s="66" t="str">
        <f>IF(B:B="","",(VLOOKUP(Application!B206,'APP BACKGROUND'!A:C,3,0)))</f>
        <v/>
      </c>
      <c r="J206" s="64" t="str">
        <f t="shared" si="22"/>
        <v/>
      </c>
      <c r="K206" s="65" t="str">
        <f t="shared" si="23"/>
        <v/>
      </c>
      <c r="L206" s="65" t="str">
        <f t="shared" si="27"/>
        <v/>
      </c>
      <c r="M206" s="65" t="str">
        <f t="shared" si="24"/>
        <v/>
      </c>
      <c r="N206" s="65" t="str">
        <f t="shared" si="25"/>
        <v/>
      </c>
      <c r="O206" s="65" t="str">
        <f t="shared" si="28"/>
        <v/>
      </c>
      <c r="P206" s="65" t="str">
        <f t="shared" si="29"/>
        <v/>
      </c>
      <c r="Q206" s="59"/>
      <c r="R206" s="14" t="str">
        <f t="shared" si="30"/>
        <v/>
      </c>
      <c r="S206" s="25" t="str">
        <f t="shared" si="31"/>
        <v/>
      </c>
      <c r="T206" s="25"/>
      <c r="U206" s="89"/>
      <c r="V206" s="58"/>
      <c r="W206" s="58"/>
      <c r="X206" s="69" t="str">
        <f t="shared" si="32"/>
        <v/>
      </c>
      <c r="Y206" s="76"/>
      <c r="Z206" s="76"/>
      <c r="AA206" s="76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0"/>
      <c r="AM206" s="60"/>
      <c r="AN206" s="60"/>
      <c r="AO206" s="60"/>
      <c r="AP206" s="60"/>
      <c r="AQ206" s="60"/>
      <c r="AR206" s="60"/>
      <c r="AS206" s="60"/>
      <c r="AT206" s="25"/>
      <c r="AU206" s="38"/>
      <c r="AV206" s="59"/>
      <c r="AW206" s="59"/>
      <c r="AX206" s="17"/>
      <c r="AY206" s="17"/>
    </row>
    <row r="207" spans="1:51" ht="15.5">
      <c r="A207" s="85" t="str">
        <f t="shared" si="26"/>
        <v/>
      </c>
      <c r="B207" s="84"/>
      <c r="C207" s="88"/>
      <c r="D207" s="61" t="str">
        <f>IFERROR(IF(OR(B207="",AND(B207&lt;&gt;"",C207="")),"",(VLOOKUP(B207,'APP BACKGROUND'!A:C,2,0))),"")</f>
        <v/>
      </c>
      <c r="E207" s="62" t="str">
        <f>IF(D207="","",(VLOOKUP(B207,'APP BACKGROUND'!A:D,4,0)))</f>
        <v/>
      </c>
      <c r="F207" s="58" t="str">
        <f>IF(D207="","",(VLOOKUP(Application!B207,'APP BACKGROUND'!A:G,7,0)))</f>
        <v/>
      </c>
      <c r="G207" s="57"/>
      <c r="H207" s="63"/>
      <c r="I207" s="66" t="str">
        <f>IF(B:B="","",(VLOOKUP(Application!B207,'APP BACKGROUND'!A:C,3,0)))</f>
        <v/>
      </c>
      <c r="J207" s="64" t="str">
        <f t="shared" si="22"/>
        <v/>
      </c>
      <c r="K207" s="65" t="str">
        <f t="shared" si="23"/>
        <v/>
      </c>
      <c r="L207" s="65" t="str">
        <f t="shared" si="27"/>
        <v/>
      </c>
      <c r="M207" s="65" t="str">
        <f t="shared" si="24"/>
        <v/>
      </c>
      <c r="N207" s="65" t="str">
        <f t="shared" si="25"/>
        <v/>
      </c>
      <c r="O207" s="65" t="str">
        <f t="shared" si="28"/>
        <v/>
      </c>
      <c r="P207" s="65" t="str">
        <f t="shared" si="29"/>
        <v/>
      </c>
      <c r="Q207" s="59"/>
      <c r="R207" s="14" t="str">
        <f t="shared" si="30"/>
        <v/>
      </c>
      <c r="S207" s="25" t="str">
        <f t="shared" si="31"/>
        <v/>
      </c>
      <c r="T207" s="25"/>
      <c r="U207" s="89"/>
      <c r="V207" s="58"/>
      <c r="W207" s="58"/>
      <c r="X207" s="69" t="str">
        <f t="shared" si="32"/>
        <v/>
      </c>
      <c r="Y207" s="76"/>
      <c r="Z207" s="76"/>
      <c r="AA207" s="76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0"/>
      <c r="AM207" s="60"/>
      <c r="AN207" s="60"/>
      <c r="AO207" s="60"/>
      <c r="AP207" s="60"/>
      <c r="AQ207" s="60"/>
      <c r="AR207" s="60"/>
      <c r="AS207" s="60"/>
      <c r="AT207" s="25"/>
      <c r="AU207" s="38"/>
      <c r="AV207" s="59"/>
      <c r="AW207" s="59"/>
      <c r="AX207" s="17"/>
      <c r="AY207" s="17"/>
    </row>
    <row r="208" spans="1:51" ht="15.5">
      <c r="A208" s="85" t="str">
        <f t="shared" si="26"/>
        <v/>
      </c>
      <c r="B208" s="84"/>
      <c r="C208" s="88"/>
      <c r="D208" s="61" t="str">
        <f>IFERROR(IF(OR(B208="",AND(B208&lt;&gt;"",C208="")),"",(VLOOKUP(B208,'APP BACKGROUND'!A:C,2,0))),"")</f>
        <v/>
      </c>
      <c r="E208" s="62" t="str">
        <f>IF(D208="","",(VLOOKUP(B208,'APP BACKGROUND'!A:D,4,0)))</f>
        <v/>
      </c>
      <c r="F208" s="58" t="str">
        <f>IF(D208="","",(VLOOKUP(Application!B208,'APP BACKGROUND'!A:G,7,0)))</f>
        <v/>
      </c>
      <c r="G208" s="57"/>
      <c r="H208" s="63"/>
      <c r="I208" s="66" t="str">
        <f>IF(B:B="","",(VLOOKUP(Application!B208,'APP BACKGROUND'!A:C,3,0)))</f>
        <v/>
      </c>
      <c r="J208" s="64" t="str">
        <f t="shared" ref="J208:J271" si="33">IF(B:B="","",Q208/F208)</f>
        <v/>
      </c>
      <c r="K208" s="65" t="str">
        <f t="shared" ref="K208:K271" si="34">IF(B:B="","",IF(AND(J208&gt;0),1,""))</f>
        <v/>
      </c>
      <c r="L208" s="65" t="str">
        <f t="shared" si="27"/>
        <v/>
      </c>
      <c r="M208" s="65" t="str">
        <f t="shared" ref="M208:M271" si="35">IF(B:B="","",IF(OR(H208="",I208="Spirits",B208="",D208="",E208="",F208=""),"",IF(AND(J208=""),"",IF(AND(H208="Hot Buy",(J208*100)&lt;=20),1,IF((J208*100)&gt;=10,"",1)))))</f>
        <v/>
      </c>
      <c r="N208" s="65" t="str">
        <f t="shared" ref="N208:N271" si="36">IF(B:B="","",IF(OR(H208="",I208="",B208="",D208="",E208="",F208=""),1,IF(AND(Q208=""),1,"")))</f>
        <v/>
      </c>
      <c r="O208" s="65" t="str">
        <f t="shared" si="28"/>
        <v/>
      </c>
      <c r="P208" s="65" t="str">
        <f t="shared" si="29"/>
        <v/>
      </c>
      <c r="Q208" s="59"/>
      <c r="R208" s="14" t="str">
        <f t="shared" si="30"/>
        <v/>
      </c>
      <c r="S208" s="25" t="str">
        <f t="shared" si="31"/>
        <v/>
      </c>
      <c r="T208" s="25"/>
      <c r="U208" s="89"/>
      <c r="V208" s="58"/>
      <c r="W208" s="58"/>
      <c r="X208" s="69" t="str">
        <f t="shared" si="32"/>
        <v/>
      </c>
      <c r="Y208" s="76"/>
      <c r="Z208" s="76"/>
      <c r="AA208" s="76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0"/>
      <c r="AM208" s="60"/>
      <c r="AN208" s="60"/>
      <c r="AO208" s="60"/>
      <c r="AP208" s="60"/>
      <c r="AQ208" s="60"/>
      <c r="AR208" s="60"/>
      <c r="AS208" s="60"/>
      <c r="AT208" s="25"/>
      <c r="AU208" s="38"/>
      <c r="AV208" s="59"/>
      <c r="AW208" s="59"/>
      <c r="AX208" s="17"/>
      <c r="AY208" s="17"/>
    </row>
    <row r="209" spans="1:51" ht="15.5">
      <c r="A209" s="85" t="str">
        <f t="shared" ref="A209:A272" si="37">IF(C209="",IF(B209&lt;&gt;"","SELECT INVOICE",""),"")</f>
        <v/>
      </c>
      <c r="B209" s="84"/>
      <c r="C209" s="88"/>
      <c r="D209" s="61" t="str">
        <f>IFERROR(IF(OR(B209="",AND(B209&lt;&gt;"",C209="")),"",(VLOOKUP(B209,'APP BACKGROUND'!A:C,2,0))),"")</f>
        <v/>
      </c>
      <c r="E209" s="62" t="str">
        <f>IF(D209="","",(VLOOKUP(B209,'APP BACKGROUND'!A:D,4,0)))</f>
        <v/>
      </c>
      <c r="F209" s="58" t="str">
        <f>IF(D209="","",(VLOOKUP(Application!B209,'APP BACKGROUND'!A:G,7,0)))</f>
        <v/>
      </c>
      <c r="G209" s="57"/>
      <c r="H209" s="63"/>
      <c r="I209" s="66" t="str">
        <f>IF(B:B="","",(VLOOKUP(Application!B209,'APP BACKGROUND'!A:C,3,0)))</f>
        <v/>
      </c>
      <c r="J209" s="64" t="str">
        <f t="shared" si="33"/>
        <v/>
      </c>
      <c r="K209" s="65" t="str">
        <f t="shared" si="34"/>
        <v/>
      </c>
      <c r="L209" s="65" t="str">
        <f t="shared" ref="L209:L272" si="38">IF(OR(I209="Wine",I209="Refreshment Beverage",I209="Beer",E209="",F209=""),"",IF(AND(J209=""),"",IF((J209*100)&gt;=5,"",1)))</f>
        <v/>
      </c>
      <c r="M209" s="65" t="str">
        <f t="shared" si="35"/>
        <v/>
      </c>
      <c r="N209" s="65" t="str">
        <f t="shared" si="36"/>
        <v/>
      </c>
      <c r="O209" s="65" t="str">
        <f t="shared" ref="O209:O272" si="39">IF(OR(H209="",B209="",D209="",E209="",F209=""),"",IF(AND(J209=""),"",IF((J209*100)&lt;=20,"",1)))</f>
        <v/>
      </c>
      <c r="P209" s="65" t="str">
        <f t="shared" ref="P209:P272" si="40">IF(OR(D209="",E209="",F209=""),"",IF(AND(K209=""),"",IF(AND(H209="LTO"),"",IF((J209*100)&gt;=15,"",1))))</f>
        <v/>
      </c>
      <c r="Q209" s="59"/>
      <c r="R209" s="14" t="str">
        <f t="shared" ref="R209:R272" si="41">IF(H209="","",(F209-Q209))</f>
        <v/>
      </c>
      <c r="S209" s="25" t="str">
        <f t="shared" ref="S209:S272" si="42">IF(H209="","",IF(OR(L209=1,M209=1,N209=1,Q209="",P209=1),"No","Yes"))</f>
        <v/>
      </c>
      <c r="T209" s="25"/>
      <c r="U209" s="89"/>
      <c r="V209" s="58"/>
      <c r="W209" s="58"/>
      <c r="X209" s="69" t="str">
        <f t="shared" ref="X209:X272" si="43">IF(B:B="","",IF(V209="Max_Miles",ROUNDUP(SUM(F209/1.5),0),IF(AND(OR(V209="At_Shelf",V209="BONUS BUNDLES A&amp;B"),F209&lt;10),2,IF(AND(OR(V209="At_Shelf",V209="BONUS BUNDLES A&amp;B"),F209&lt;15),3,IF(AND(OR(V209="At_Shelf",V209="BONUS BUNDLES A&amp;B"),F209&lt;20),4,IF(AND(OR(V209="At_Shelf",V209="BONUS BUNDLES A&amp;B"),F209&lt;30),6,IF(AND(OR(V209="At_Shelf",V209="BONUS BUNDLES A&amp;B"),F209&lt;40),8,IF(AND(OR(V209="At_Shelf",V209="BONUS BUNDLES A&amp;B"),F209&lt;50),10,IF(AND(OR(V209="At_Shelf",V209="BONUS BUNDLES A&amp;B"),F209&gt;49.99),12,IF(V209="TAKEOFF_TO_TASTES_CONTEST",15,""))))))))))</f>
        <v/>
      </c>
      <c r="Y209" s="76"/>
      <c r="Z209" s="76"/>
      <c r="AA209" s="76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0"/>
      <c r="AM209" s="60"/>
      <c r="AN209" s="60"/>
      <c r="AO209" s="60"/>
      <c r="AP209" s="60"/>
      <c r="AQ209" s="60"/>
      <c r="AR209" s="60"/>
      <c r="AS209" s="60"/>
      <c r="AT209" s="25"/>
      <c r="AU209" s="38"/>
      <c r="AV209" s="59"/>
      <c r="AW209" s="59"/>
      <c r="AX209" s="17"/>
      <c r="AY209" s="17"/>
    </row>
    <row r="210" spans="1:51" ht="15.5">
      <c r="A210" s="85" t="str">
        <f t="shared" si="37"/>
        <v/>
      </c>
      <c r="B210" s="84"/>
      <c r="C210" s="88"/>
      <c r="D210" s="61" t="str">
        <f>IFERROR(IF(OR(B210="",AND(B210&lt;&gt;"",C210="")),"",(VLOOKUP(B210,'APP BACKGROUND'!A:C,2,0))),"")</f>
        <v/>
      </c>
      <c r="E210" s="62" t="str">
        <f>IF(D210="","",(VLOOKUP(B210,'APP BACKGROUND'!A:D,4,0)))</f>
        <v/>
      </c>
      <c r="F210" s="58" t="str">
        <f>IF(D210="","",(VLOOKUP(Application!B210,'APP BACKGROUND'!A:G,7,0)))</f>
        <v/>
      </c>
      <c r="G210" s="57"/>
      <c r="H210" s="63"/>
      <c r="I210" s="66" t="str">
        <f>IF(B:B="","",(VLOOKUP(Application!B210,'APP BACKGROUND'!A:C,3,0)))</f>
        <v/>
      </c>
      <c r="J210" s="64" t="str">
        <f t="shared" si="33"/>
        <v/>
      </c>
      <c r="K210" s="65" t="str">
        <f t="shared" si="34"/>
        <v/>
      </c>
      <c r="L210" s="65" t="str">
        <f t="shared" si="38"/>
        <v/>
      </c>
      <c r="M210" s="65" t="str">
        <f t="shared" si="35"/>
        <v/>
      </c>
      <c r="N210" s="65" t="str">
        <f t="shared" si="36"/>
        <v/>
      </c>
      <c r="O210" s="65" t="str">
        <f t="shared" si="39"/>
        <v/>
      </c>
      <c r="P210" s="65" t="str">
        <f t="shared" si="40"/>
        <v/>
      </c>
      <c r="Q210" s="59"/>
      <c r="R210" s="14" t="str">
        <f t="shared" si="41"/>
        <v/>
      </c>
      <c r="S210" s="25" t="str">
        <f t="shared" si="42"/>
        <v/>
      </c>
      <c r="T210" s="25"/>
      <c r="U210" s="89"/>
      <c r="V210" s="58"/>
      <c r="W210" s="58"/>
      <c r="X210" s="69" t="str">
        <f t="shared" si="43"/>
        <v/>
      </c>
      <c r="Y210" s="76"/>
      <c r="Z210" s="76"/>
      <c r="AA210" s="76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0"/>
      <c r="AM210" s="60"/>
      <c r="AN210" s="60"/>
      <c r="AO210" s="60"/>
      <c r="AP210" s="60"/>
      <c r="AQ210" s="60"/>
      <c r="AR210" s="60"/>
      <c r="AS210" s="60"/>
      <c r="AT210" s="25"/>
      <c r="AU210" s="38"/>
      <c r="AV210" s="59"/>
      <c r="AW210" s="59"/>
      <c r="AX210" s="17"/>
      <c r="AY210" s="17"/>
    </row>
    <row r="211" spans="1:51" ht="15.5">
      <c r="A211" s="85" t="str">
        <f t="shared" si="37"/>
        <v/>
      </c>
      <c r="B211" s="84"/>
      <c r="C211" s="88"/>
      <c r="D211" s="61" t="str">
        <f>IFERROR(IF(OR(B211="",AND(B211&lt;&gt;"",C211="")),"",(VLOOKUP(B211,'APP BACKGROUND'!A:C,2,0))),"")</f>
        <v/>
      </c>
      <c r="E211" s="62" t="str">
        <f>IF(D211="","",(VLOOKUP(B211,'APP BACKGROUND'!A:D,4,0)))</f>
        <v/>
      </c>
      <c r="F211" s="58" t="str">
        <f>IF(D211="","",(VLOOKUP(Application!B211,'APP BACKGROUND'!A:G,7,0)))</f>
        <v/>
      </c>
      <c r="G211" s="57"/>
      <c r="H211" s="63"/>
      <c r="I211" s="66" t="str">
        <f>IF(B:B="","",(VLOOKUP(Application!B211,'APP BACKGROUND'!A:C,3,0)))</f>
        <v/>
      </c>
      <c r="J211" s="64" t="str">
        <f t="shared" si="33"/>
        <v/>
      </c>
      <c r="K211" s="65" t="str">
        <f t="shared" si="34"/>
        <v/>
      </c>
      <c r="L211" s="65" t="str">
        <f t="shared" si="38"/>
        <v/>
      </c>
      <c r="M211" s="65" t="str">
        <f t="shared" si="35"/>
        <v/>
      </c>
      <c r="N211" s="65" t="str">
        <f t="shared" si="36"/>
        <v/>
      </c>
      <c r="O211" s="65" t="str">
        <f t="shared" si="39"/>
        <v/>
      </c>
      <c r="P211" s="65" t="str">
        <f t="shared" si="40"/>
        <v/>
      </c>
      <c r="Q211" s="59"/>
      <c r="R211" s="14" t="str">
        <f t="shared" si="41"/>
        <v/>
      </c>
      <c r="S211" s="25" t="str">
        <f t="shared" si="42"/>
        <v/>
      </c>
      <c r="T211" s="25"/>
      <c r="U211" s="89"/>
      <c r="V211" s="58"/>
      <c r="W211" s="58"/>
      <c r="X211" s="69" t="str">
        <f t="shared" si="43"/>
        <v/>
      </c>
      <c r="Y211" s="76"/>
      <c r="Z211" s="76"/>
      <c r="AA211" s="76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0"/>
      <c r="AM211" s="60"/>
      <c r="AN211" s="60"/>
      <c r="AO211" s="60"/>
      <c r="AP211" s="60"/>
      <c r="AQ211" s="60"/>
      <c r="AR211" s="60"/>
      <c r="AS211" s="60"/>
      <c r="AT211" s="25"/>
      <c r="AU211" s="38"/>
      <c r="AV211" s="59"/>
      <c r="AW211" s="59"/>
      <c r="AX211" s="17"/>
      <c r="AY211" s="17"/>
    </row>
    <row r="212" spans="1:51" ht="15.5">
      <c r="A212" s="85" t="str">
        <f t="shared" si="37"/>
        <v/>
      </c>
      <c r="B212" s="84"/>
      <c r="C212" s="88"/>
      <c r="D212" s="61" t="str">
        <f>IFERROR(IF(OR(B212="",AND(B212&lt;&gt;"",C212="")),"",(VLOOKUP(B212,'APP BACKGROUND'!A:C,2,0))),"")</f>
        <v/>
      </c>
      <c r="E212" s="62" t="str">
        <f>IF(D212="","",(VLOOKUP(B212,'APP BACKGROUND'!A:D,4,0)))</f>
        <v/>
      </c>
      <c r="F212" s="58" t="str">
        <f>IF(D212="","",(VLOOKUP(Application!B212,'APP BACKGROUND'!A:G,7,0)))</f>
        <v/>
      </c>
      <c r="G212" s="57"/>
      <c r="H212" s="63"/>
      <c r="I212" s="66" t="str">
        <f>IF(B:B="","",(VLOOKUP(Application!B212,'APP BACKGROUND'!A:C,3,0)))</f>
        <v/>
      </c>
      <c r="J212" s="64" t="str">
        <f t="shared" si="33"/>
        <v/>
      </c>
      <c r="K212" s="65" t="str">
        <f t="shared" si="34"/>
        <v/>
      </c>
      <c r="L212" s="65" t="str">
        <f t="shared" si="38"/>
        <v/>
      </c>
      <c r="M212" s="65" t="str">
        <f t="shared" si="35"/>
        <v/>
      </c>
      <c r="N212" s="65" t="str">
        <f t="shared" si="36"/>
        <v/>
      </c>
      <c r="O212" s="65" t="str">
        <f t="shared" si="39"/>
        <v/>
      </c>
      <c r="P212" s="65" t="str">
        <f t="shared" si="40"/>
        <v/>
      </c>
      <c r="Q212" s="59"/>
      <c r="R212" s="14" t="str">
        <f t="shared" si="41"/>
        <v/>
      </c>
      <c r="S212" s="25" t="str">
        <f t="shared" si="42"/>
        <v/>
      </c>
      <c r="T212" s="25"/>
      <c r="U212" s="89"/>
      <c r="V212" s="58"/>
      <c r="W212" s="58"/>
      <c r="X212" s="69" t="str">
        <f t="shared" si="43"/>
        <v/>
      </c>
      <c r="Y212" s="76"/>
      <c r="Z212" s="76"/>
      <c r="AA212" s="76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0"/>
      <c r="AM212" s="60"/>
      <c r="AN212" s="60"/>
      <c r="AO212" s="60"/>
      <c r="AP212" s="60"/>
      <c r="AQ212" s="60"/>
      <c r="AR212" s="60"/>
      <c r="AS212" s="60"/>
      <c r="AT212" s="25"/>
      <c r="AU212" s="38"/>
      <c r="AV212" s="59"/>
      <c r="AW212" s="59"/>
      <c r="AX212" s="17"/>
      <c r="AY212" s="17"/>
    </row>
    <row r="213" spans="1:51" ht="15.5">
      <c r="A213" s="85" t="str">
        <f t="shared" si="37"/>
        <v/>
      </c>
      <c r="B213" s="84"/>
      <c r="C213" s="88"/>
      <c r="D213" s="61" t="str">
        <f>IFERROR(IF(OR(B213="",AND(B213&lt;&gt;"",C213="")),"",(VLOOKUP(B213,'APP BACKGROUND'!A:C,2,0))),"")</f>
        <v/>
      </c>
      <c r="E213" s="62" t="str">
        <f>IF(D213="","",(VLOOKUP(B213,'APP BACKGROUND'!A:D,4,0)))</f>
        <v/>
      </c>
      <c r="F213" s="58" t="str">
        <f>IF(D213="","",(VLOOKUP(Application!B213,'APP BACKGROUND'!A:G,7,0)))</f>
        <v/>
      </c>
      <c r="G213" s="57"/>
      <c r="H213" s="63"/>
      <c r="I213" s="66" t="str">
        <f>IF(B:B="","",(VLOOKUP(Application!B213,'APP BACKGROUND'!A:C,3,0)))</f>
        <v/>
      </c>
      <c r="J213" s="64" t="str">
        <f t="shared" si="33"/>
        <v/>
      </c>
      <c r="K213" s="65" t="str">
        <f t="shared" si="34"/>
        <v/>
      </c>
      <c r="L213" s="65" t="str">
        <f t="shared" si="38"/>
        <v/>
      </c>
      <c r="M213" s="65" t="str">
        <f t="shared" si="35"/>
        <v/>
      </c>
      <c r="N213" s="65" t="str">
        <f t="shared" si="36"/>
        <v/>
      </c>
      <c r="O213" s="65" t="str">
        <f t="shared" si="39"/>
        <v/>
      </c>
      <c r="P213" s="65" t="str">
        <f t="shared" si="40"/>
        <v/>
      </c>
      <c r="Q213" s="59"/>
      <c r="R213" s="14" t="str">
        <f t="shared" si="41"/>
        <v/>
      </c>
      <c r="S213" s="25" t="str">
        <f t="shared" si="42"/>
        <v/>
      </c>
      <c r="T213" s="25"/>
      <c r="U213" s="89"/>
      <c r="V213" s="58"/>
      <c r="W213" s="58"/>
      <c r="X213" s="69" t="str">
        <f t="shared" si="43"/>
        <v/>
      </c>
      <c r="Y213" s="76"/>
      <c r="Z213" s="76"/>
      <c r="AA213" s="76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0"/>
      <c r="AM213" s="60"/>
      <c r="AN213" s="60"/>
      <c r="AO213" s="60"/>
      <c r="AP213" s="60"/>
      <c r="AQ213" s="60"/>
      <c r="AR213" s="60"/>
      <c r="AS213" s="60"/>
      <c r="AT213" s="25"/>
      <c r="AU213" s="38"/>
      <c r="AV213" s="59"/>
      <c r="AW213" s="59"/>
      <c r="AX213" s="17"/>
      <c r="AY213" s="17"/>
    </row>
    <row r="214" spans="1:51" ht="15.5">
      <c r="A214" s="85" t="str">
        <f t="shared" si="37"/>
        <v/>
      </c>
      <c r="B214" s="84"/>
      <c r="C214" s="88"/>
      <c r="D214" s="61" t="str">
        <f>IFERROR(IF(OR(B214="",AND(B214&lt;&gt;"",C214="")),"",(VLOOKUP(B214,'APP BACKGROUND'!A:C,2,0))),"")</f>
        <v/>
      </c>
      <c r="E214" s="62" t="str">
        <f>IF(D214="","",(VLOOKUP(B214,'APP BACKGROUND'!A:D,4,0)))</f>
        <v/>
      </c>
      <c r="F214" s="58" t="str">
        <f>IF(D214="","",(VLOOKUP(Application!B214,'APP BACKGROUND'!A:G,7,0)))</f>
        <v/>
      </c>
      <c r="G214" s="57"/>
      <c r="H214" s="63"/>
      <c r="I214" s="66" t="str">
        <f>IF(B:B="","",(VLOOKUP(Application!B214,'APP BACKGROUND'!A:C,3,0)))</f>
        <v/>
      </c>
      <c r="J214" s="64" t="str">
        <f t="shared" si="33"/>
        <v/>
      </c>
      <c r="K214" s="65" t="str">
        <f t="shared" si="34"/>
        <v/>
      </c>
      <c r="L214" s="65" t="str">
        <f t="shared" si="38"/>
        <v/>
      </c>
      <c r="M214" s="65" t="str">
        <f t="shared" si="35"/>
        <v/>
      </c>
      <c r="N214" s="65" t="str">
        <f t="shared" si="36"/>
        <v/>
      </c>
      <c r="O214" s="65" t="str">
        <f t="shared" si="39"/>
        <v/>
      </c>
      <c r="P214" s="65" t="str">
        <f t="shared" si="40"/>
        <v/>
      </c>
      <c r="Q214" s="59"/>
      <c r="R214" s="14" t="str">
        <f t="shared" si="41"/>
        <v/>
      </c>
      <c r="S214" s="25" t="str">
        <f t="shared" si="42"/>
        <v/>
      </c>
      <c r="T214" s="25"/>
      <c r="U214" s="89"/>
      <c r="V214" s="58"/>
      <c r="W214" s="58"/>
      <c r="X214" s="69" t="str">
        <f t="shared" si="43"/>
        <v/>
      </c>
      <c r="Y214" s="76"/>
      <c r="Z214" s="76"/>
      <c r="AA214" s="76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0"/>
      <c r="AM214" s="60"/>
      <c r="AN214" s="60"/>
      <c r="AO214" s="60"/>
      <c r="AP214" s="60"/>
      <c r="AQ214" s="60"/>
      <c r="AR214" s="60"/>
      <c r="AS214" s="60"/>
      <c r="AT214" s="25"/>
      <c r="AU214" s="38"/>
      <c r="AV214" s="59"/>
      <c r="AW214" s="59"/>
      <c r="AX214" s="17"/>
      <c r="AY214" s="17"/>
    </row>
    <row r="215" spans="1:51" ht="15.5">
      <c r="A215" s="85" t="str">
        <f t="shared" si="37"/>
        <v/>
      </c>
      <c r="B215" s="84"/>
      <c r="C215" s="88"/>
      <c r="D215" s="61" t="str">
        <f>IFERROR(IF(OR(B215="",AND(B215&lt;&gt;"",C215="")),"",(VLOOKUP(B215,'APP BACKGROUND'!A:C,2,0))),"")</f>
        <v/>
      </c>
      <c r="E215" s="62" t="str">
        <f>IF(D215="","",(VLOOKUP(B215,'APP BACKGROUND'!A:D,4,0)))</f>
        <v/>
      </c>
      <c r="F215" s="58" t="str">
        <f>IF(D215="","",(VLOOKUP(Application!B215,'APP BACKGROUND'!A:G,7,0)))</f>
        <v/>
      </c>
      <c r="G215" s="57"/>
      <c r="H215" s="63"/>
      <c r="I215" s="66" t="str">
        <f>IF(B:B="","",(VLOOKUP(Application!B215,'APP BACKGROUND'!A:C,3,0)))</f>
        <v/>
      </c>
      <c r="J215" s="64" t="str">
        <f t="shared" si="33"/>
        <v/>
      </c>
      <c r="K215" s="65" t="str">
        <f t="shared" si="34"/>
        <v/>
      </c>
      <c r="L215" s="65" t="str">
        <f t="shared" si="38"/>
        <v/>
      </c>
      <c r="M215" s="65" t="str">
        <f t="shared" si="35"/>
        <v/>
      </c>
      <c r="N215" s="65" t="str">
        <f t="shared" si="36"/>
        <v/>
      </c>
      <c r="O215" s="65" t="str">
        <f t="shared" si="39"/>
        <v/>
      </c>
      <c r="P215" s="65" t="str">
        <f t="shared" si="40"/>
        <v/>
      </c>
      <c r="Q215" s="59"/>
      <c r="R215" s="14" t="str">
        <f t="shared" si="41"/>
        <v/>
      </c>
      <c r="S215" s="25" t="str">
        <f t="shared" si="42"/>
        <v/>
      </c>
      <c r="T215" s="25"/>
      <c r="U215" s="89"/>
      <c r="V215" s="58"/>
      <c r="W215" s="58"/>
      <c r="X215" s="69" t="str">
        <f t="shared" si="43"/>
        <v/>
      </c>
      <c r="Y215" s="76"/>
      <c r="Z215" s="76"/>
      <c r="AA215" s="76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0"/>
      <c r="AM215" s="60"/>
      <c r="AN215" s="60"/>
      <c r="AO215" s="60"/>
      <c r="AP215" s="60"/>
      <c r="AQ215" s="60"/>
      <c r="AR215" s="60"/>
      <c r="AS215" s="60"/>
      <c r="AT215" s="25"/>
      <c r="AU215" s="38"/>
      <c r="AV215" s="59"/>
      <c r="AW215" s="59"/>
      <c r="AX215" s="17"/>
      <c r="AY215" s="17"/>
    </row>
    <row r="216" spans="1:51" ht="15.5">
      <c r="A216" s="85" t="str">
        <f t="shared" si="37"/>
        <v/>
      </c>
      <c r="B216" s="84"/>
      <c r="C216" s="88"/>
      <c r="D216" s="61" t="str">
        <f>IFERROR(IF(OR(B216="",AND(B216&lt;&gt;"",C216="")),"",(VLOOKUP(B216,'APP BACKGROUND'!A:C,2,0))),"")</f>
        <v/>
      </c>
      <c r="E216" s="62" t="str">
        <f>IF(D216="","",(VLOOKUP(B216,'APP BACKGROUND'!A:D,4,0)))</f>
        <v/>
      </c>
      <c r="F216" s="58" t="str">
        <f>IF(D216="","",(VLOOKUP(Application!B216,'APP BACKGROUND'!A:G,7,0)))</f>
        <v/>
      </c>
      <c r="G216" s="57"/>
      <c r="H216" s="63"/>
      <c r="I216" s="66" t="str">
        <f>IF(B:B="","",(VLOOKUP(Application!B216,'APP BACKGROUND'!A:C,3,0)))</f>
        <v/>
      </c>
      <c r="J216" s="64" t="str">
        <f t="shared" si="33"/>
        <v/>
      </c>
      <c r="K216" s="65" t="str">
        <f t="shared" si="34"/>
        <v/>
      </c>
      <c r="L216" s="65" t="str">
        <f t="shared" si="38"/>
        <v/>
      </c>
      <c r="M216" s="65" t="str">
        <f t="shared" si="35"/>
        <v/>
      </c>
      <c r="N216" s="65" t="str">
        <f t="shared" si="36"/>
        <v/>
      </c>
      <c r="O216" s="65" t="str">
        <f t="shared" si="39"/>
        <v/>
      </c>
      <c r="P216" s="65" t="str">
        <f t="shared" si="40"/>
        <v/>
      </c>
      <c r="Q216" s="59"/>
      <c r="R216" s="14" t="str">
        <f t="shared" si="41"/>
        <v/>
      </c>
      <c r="S216" s="25" t="str">
        <f t="shared" si="42"/>
        <v/>
      </c>
      <c r="T216" s="25"/>
      <c r="U216" s="89"/>
      <c r="V216" s="58"/>
      <c r="W216" s="58"/>
      <c r="X216" s="69" t="str">
        <f t="shared" si="43"/>
        <v/>
      </c>
      <c r="Y216" s="76"/>
      <c r="Z216" s="76"/>
      <c r="AA216" s="76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0"/>
      <c r="AM216" s="60"/>
      <c r="AN216" s="60"/>
      <c r="AO216" s="60"/>
      <c r="AP216" s="60"/>
      <c r="AQ216" s="60"/>
      <c r="AR216" s="60"/>
      <c r="AS216" s="60"/>
      <c r="AT216" s="25"/>
      <c r="AU216" s="38"/>
      <c r="AV216" s="59"/>
      <c r="AW216" s="59"/>
      <c r="AX216" s="17"/>
      <c r="AY216" s="17"/>
    </row>
    <row r="217" spans="1:51" ht="15.5">
      <c r="A217" s="85" t="str">
        <f t="shared" si="37"/>
        <v/>
      </c>
      <c r="B217" s="84"/>
      <c r="C217" s="88"/>
      <c r="D217" s="61" t="str">
        <f>IFERROR(IF(OR(B217="",AND(B217&lt;&gt;"",C217="")),"",(VLOOKUP(B217,'APP BACKGROUND'!A:C,2,0))),"")</f>
        <v/>
      </c>
      <c r="E217" s="62" t="str">
        <f>IF(D217="","",(VLOOKUP(B217,'APP BACKGROUND'!A:D,4,0)))</f>
        <v/>
      </c>
      <c r="F217" s="58" t="str">
        <f>IF(D217="","",(VLOOKUP(Application!B217,'APP BACKGROUND'!A:G,7,0)))</f>
        <v/>
      </c>
      <c r="G217" s="57"/>
      <c r="H217" s="63"/>
      <c r="I217" s="66" t="str">
        <f>IF(B:B="","",(VLOOKUP(Application!B217,'APP BACKGROUND'!A:C,3,0)))</f>
        <v/>
      </c>
      <c r="J217" s="64" t="str">
        <f t="shared" si="33"/>
        <v/>
      </c>
      <c r="K217" s="65" t="str">
        <f t="shared" si="34"/>
        <v/>
      </c>
      <c r="L217" s="65" t="str">
        <f t="shared" si="38"/>
        <v/>
      </c>
      <c r="M217" s="65" t="str">
        <f t="shared" si="35"/>
        <v/>
      </c>
      <c r="N217" s="65" t="str">
        <f t="shared" si="36"/>
        <v/>
      </c>
      <c r="O217" s="65" t="str">
        <f t="shared" si="39"/>
        <v/>
      </c>
      <c r="P217" s="65" t="str">
        <f t="shared" si="40"/>
        <v/>
      </c>
      <c r="Q217" s="59"/>
      <c r="R217" s="14" t="str">
        <f t="shared" si="41"/>
        <v/>
      </c>
      <c r="S217" s="25" t="str">
        <f t="shared" si="42"/>
        <v/>
      </c>
      <c r="T217" s="25"/>
      <c r="U217" s="89"/>
      <c r="V217" s="58"/>
      <c r="W217" s="58"/>
      <c r="X217" s="69" t="str">
        <f t="shared" si="43"/>
        <v/>
      </c>
      <c r="Y217" s="76"/>
      <c r="Z217" s="76"/>
      <c r="AA217" s="76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0"/>
      <c r="AM217" s="60"/>
      <c r="AN217" s="60"/>
      <c r="AO217" s="60"/>
      <c r="AP217" s="60"/>
      <c r="AQ217" s="60"/>
      <c r="AR217" s="60"/>
      <c r="AS217" s="60"/>
      <c r="AT217" s="25"/>
      <c r="AU217" s="38"/>
      <c r="AV217" s="59"/>
      <c r="AW217" s="59"/>
      <c r="AX217" s="17"/>
      <c r="AY217" s="17"/>
    </row>
    <row r="218" spans="1:51" ht="15.5">
      <c r="A218" s="85" t="str">
        <f t="shared" si="37"/>
        <v/>
      </c>
      <c r="B218" s="84"/>
      <c r="C218" s="88"/>
      <c r="D218" s="61" t="str">
        <f>IFERROR(IF(OR(B218="",AND(B218&lt;&gt;"",C218="")),"",(VLOOKUP(B218,'APP BACKGROUND'!A:C,2,0))),"")</f>
        <v/>
      </c>
      <c r="E218" s="62" t="str">
        <f>IF(D218="","",(VLOOKUP(B218,'APP BACKGROUND'!A:D,4,0)))</f>
        <v/>
      </c>
      <c r="F218" s="58" t="str">
        <f>IF(D218="","",(VLOOKUP(Application!B218,'APP BACKGROUND'!A:G,7,0)))</f>
        <v/>
      </c>
      <c r="G218" s="57"/>
      <c r="H218" s="63"/>
      <c r="I218" s="66" t="str">
        <f>IF(B:B="","",(VLOOKUP(Application!B218,'APP BACKGROUND'!A:C,3,0)))</f>
        <v/>
      </c>
      <c r="J218" s="64" t="str">
        <f t="shared" si="33"/>
        <v/>
      </c>
      <c r="K218" s="65" t="str">
        <f t="shared" si="34"/>
        <v/>
      </c>
      <c r="L218" s="65" t="str">
        <f t="shared" si="38"/>
        <v/>
      </c>
      <c r="M218" s="65" t="str">
        <f t="shared" si="35"/>
        <v/>
      </c>
      <c r="N218" s="65" t="str">
        <f t="shared" si="36"/>
        <v/>
      </c>
      <c r="O218" s="65" t="str">
        <f t="shared" si="39"/>
        <v/>
      </c>
      <c r="P218" s="65" t="str">
        <f t="shared" si="40"/>
        <v/>
      </c>
      <c r="Q218" s="59"/>
      <c r="R218" s="14" t="str">
        <f t="shared" si="41"/>
        <v/>
      </c>
      <c r="S218" s="25" t="str">
        <f t="shared" si="42"/>
        <v/>
      </c>
      <c r="T218" s="25"/>
      <c r="U218" s="89"/>
      <c r="V218" s="58"/>
      <c r="W218" s="58"/>
      <c r="X218" s="69" t="str">
        <f t="shared" si="43"/>
        <v/>
      </c>
      <c r="Y218" s="76"/>
      <c r="Z218" s="76"/>
      <c r="AA218" s="76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0"/>
      <c r="AM218" s="60"/>
      <c r="AN218" s="60"/>
      <c r="AO218" s="60"/>
      <c r="AP218" s="60"/>
      <c r="AQ218" s="60"/>
      <c r="AR218" s="60"/>
      <c r="AS218" s="60"/>
      <c r="AT218" s="25"/>
      <c r="AU218" s="38"/>
      <c r="AV218" s="59"/>
      <c r="AW218" s="59"/>
      <c r="AX218" s="17"/>
      <c r="AY218" s="17"/>
    </row>
    <row r="219" spans="1:51" ht="15.5">
      <c r="A219" s="85" t="str">
        <f t="shared" si="37"/>
        <v/>
      </c>
      <c r="B219" s="84"/>
      <c r="C219" s="88"/>
      <c r="D219" s="61" t="str">
        <f>IFERROR(IF(OR(B219="",AND(B219&lt;&gt;"",C219="")),"",(VLOOKUP(B219,'APP BACKGROUND'!A:C,2,0))),"")</f>
        <v/>
      </c>
      <c r="E219" s="62" t="str">
        <f>IF(D219="","",(VLOOKUP(B219,'APP BACKGROUND'!A:D,4,0)))</f>
        <v/>
      </c>
      <c r="F219" s="58" t="str">
        <f>IF(D219="","",(VLOOKUP(Application!B219,'APP BACKGROUND'!A:G,7,0)))</f>
        <v/>
      </c>
      <c r="G219" s="57"/>
      <c r="H219" s="63"/>
      <c r="I219" s="66" t="str">
        <f>IF(B:B="","",(VLOOKUP(Application!B219,'APP BACKGROUND'!A:C,3,0)))</f>
        <v/>
      </c>
      <c r="J219" s="64" t="str">
        <f t="shared" si="33"/>
        <v/>
      </c>
      <c r="K219" s="65" t="str">
        <f t="shared" si="34"/>
        <v/>
      </c>
      <c r="L219" s="65" t="str">
        <f t="shared" si="38"/>
        <v/>
      </c>
      <c r="M219" s="65" t="str">
        <f t="shared" si="35"/>
        <v/>
      </c>
      <c r="N219" s="65" t="str">
        <f t="shared" si="36"/>
        <v/>
      </c>
      <c r="O219" s="65" t="str">
        <f t="shared" si="39"/>
        <v/>
      </c>
      <c r="P219" s="65" t="str">
        <f t="shared" si="40"/>
        <v/>
      </c>
      <c r="Q219" s="59"/>
      <c r="R219" s="14" t="str">
        <f t="shared" si="41"/>
        <v/>
      </c>
      <c r="S219" s="25" t="str">
        <f t="shared" si="42"/>
        <v/>
      </c>
      <c r="T219" s="25"/>
      <c r="U219" s="89"/>
      <c r="V219" s="58"/>
      <c r="W219" s="58"/>
      <c r="X219" s="69" t="str">
        <f t="shared" si="43"/>
        <v/>
      </c>
      <c r="Y219" s="76"/>
      <c r="Z219" s="76"/>
      <c r="AA219" s="76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0"/>
      <c r="AM219" s="60"/>
      <c r="AN219" s="60"/>
      <c r="AO219" s="60"/>
      <c r="AP219" s="60"/>
      <c r="AQ219" s="60"/>
      <c r="AR219" s="60"/>
      <c r="AS219" s="60"/>
      <c r="AT219" s="25"/>
      <c r="AU219" s="38"/>
      <c r="AV219" s="59"/>
      <c r="AW219" s="59"/>
      <c r="AX219" s="17"/>
      <c r="AY219" s="17"/>
    </row>
    <row r="220" spans="1:51" ht="15.5">
      <c r="A220" s="85" t="str">
        <f t="shared" si="37"/>
        <v/>
      </c>
      <c r="B220" s="84"/>
      <c r="C220" s="88"/>
      <c r="D220" s="61" t="str">
        <f>IFERROR(IF(OR(B220="",AND(B220&lt;&gt;"",C220="")),"",(VLOOKUP(B220,'APP BACKGROUND'!A:C,2,0))),"")</f>
        <v/>
      </c>
      <c r="E220" s="62" t="str">
        <f>IF(D220="","",(VLOOKUP(B220,'APP BACKGROUND'!A:D,4,0)))</f>
        <v/>
      </c>
      <c r="F220" s="58" t="str">
        <f>IF(D220="","",(VLOOKUP(Application!B220,'APP BACKGROUND'!A:G,7,0)))</f>
        <v/>
      </c>
      <c r="G220" s="57"/>
      <c r="H220" s="63"/>
      <c r="I220" s="66" t="str">
        <f>IF(B:B="","",(VLOOKUP(Application!B220,'APP BACKGROUND'!A:C,3,0)))</f>
        <v/>
      </c>
      <c r="J220" s="64" t="str">
        <f t="shared" si="33"/>
        <v/>
      </c>
      <c r="K220" s="65" t="str">
        <f t="shared" si="34"/>
        <v/>
      </c>
      <c r="L220" s="65" t="str">
        <f t="shared" si="38"/>
        <v/>
      </c>
      <c r="M220" s="65" t="str">
        <f t="shared" si="35"/>
        <v/>
      </c>
      <c r="N220" s="65" t="str">
        <f t="shared" si="36"/>
        <v/>
      </c>
      <c r="O220" s="65" t="str">
        <f t="shared" si="39"/>
        <v/>
      </c>
      <c r="P220" s="65" t="str">
        <f t="shared" si="40"/>
        <v/>
      </c>
      <c r="Q220" s="59"/>
      <c r="R220" s="14" t="str">
        <f t="shared" si="41"/>
        <v/>
      </c>
      <c r="S220" s="25" t="str">
        <f t="shared" si="42"/>
        <v/>
      </c>
      <c r="T220" s="25"/>
      <c r="U220" s="89"/>
      <c r="V220" s="58"/>
      <c r="W220" s="58"/>
      <c r="X220" s="69" t="str">
        <f t="shared" si="43"/>
        <v/>
      </c>
      <c r="Y220" s="76"/>
      <c r="Z220" s="76"/>
      <c r="AA220" s="76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0"/>
      <c r="AM220" s="60"/>
      <c r="AN220" s="60"/>
      <c r="AO220" s="60"/>
      <c r="AP220" s="60"/>
      <c r="AQ220" s="60"/>
      <c r="AR220" s="60"/>
      <c r="AS220" s="60"/>
      <c r="AT220" s="25"/>
      <c r="AU220" s="38"/>
      <c r="AV220" s="59"/>
      <c r="AW220" s="59"/>
      <c r="AX220" s="17"/>
      <c r="AY220" s="17"/>
    </row>
    <row r="221" spans="1:51" ht="15.5">
      <c r="A221" s="85" t="str">
        <f t="shared" si="37"/>
        <v/>
      </c>
      <c r="B221" s="84"/>
      <c r="C221" s="88"/>
      <c r="D221" s="61" t="str">
        <f>IFERROR(IF(OR(B221="",AND(B221&lt;&gt;"",C221="")),"",(VLOOKUP(B221,'APP BACKGROUND'!A:C,2,0))),"")</f>
        <v/>
      </c>
      <c r="E221" s="62" t="str">
        <f>IF(D221="","",(VLOOKUP(B221,'APP BACKGROUND'!A:D,4,0)))</f>
        <v/>
      </c>
      <c r="F221" s="58" t="str">
        <f>IF(D221="","",(VLOOKUP(Application!B221,'APP BACKGROUND'!A:G,7,0)))</f>
        <v/>
      </c>
      <c r="G221" s="57"/>
      <c r="H221" s="63"/>
      <c r="I221" s="66" t="str">
        <f>IF(B:B="","",(VLOOKUP(Application!B221,'APP BACKGROUND'!A:C,3,0)))</f>
        <v/>
      </c>
      <c r="J221" s="64" t="str">
        <f t="shared" si="33"/>
        <v/>
      </c>
      <c r="K221" s="65" t="str">
        <f t="shared" si="34"/>
        <v/>
      </c>
      <c r="L221" s="65" t="str">
        <f t="shared" si="38"/>
        <v/>
      </c>
      <c r="M221" s="65" t="str">
        <f t="shared" si="35"/>
        <v/>
      </c>
      <c r="N221" s="65" t="str">
        <f t="shared" si="36"/>
        <v/>
      </c>
      <c r="O221" s="65" t="str">
        <f t="shared" si="39"/>
        <v/>
      </c>
      <c r="P221" s="65" t="str">
        <f t="shared" si="40"/>
        <v/>
      </c>
      <c r="Q221" s="59"/>
      <c r="R221" s="14" t="str">
        <f t="shared" si="41"/>
        <v/>
      </c>
      <c r="S221" s="25" t="str">
        <f t="shared" si="42"/>
        <v/>
      </c>
      <c r="T221" s="25"/>
      <c r="U221" s="89"/>
      <c r="V221" s="58"/>
      <c r="W221" s="58"/>
      <c r="X221" s="69" t="str">
        <f t="shared" si="43"/>
        <v/>
      </c>
      <c r="Y221" s="76"/>
      <c r="Z221" s="76"/>
      <c r="AA221" s="76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0"/>
      <c r="AM221" s="60"/>
      <c r="AN221" s="60"/>
      <c r="AO221" s="60"/>
      <c r="AP221" s="60"/>
      <c r="AQ221" s="60"/>
      <c r="AR221" s="60"/>
      <c r="AS221" s="60"/>
      <c r="AT221" s="25"/>
      <c r="AU221" s="38"/>
      <c r="AV221" s="59"/>
      <c r="AW221" s="59"/>
      <c r="AX221" s="17"/>
      <c r="AY221" s="17"/>
    </row>
    <row r="222" spans="1:51" ht="15.5">
      <c r="A222" s="85" t="str">
        <f t="shared" si="37"/>
        <v/>
      </c>
      <c r="B222" s="84"/>
      <c r="C222" s="88"/>
      <c r="D222" s="61" t="str">
        <f>IFERROR(IF(OR(B222="",AND(B222&lt;&gt;"",C222="")),"",(VLOOKUP(B222,'APP BACKGROUND'!A:C,2,0))),"")</f>
        <v/>
      </c>
      <c r="E222" s="62" t="str">
        <f>IF(D222="","",(VLOOKUP(B222,'APP BACKGROUND'!A:D,4,0)))</f>
        <v/>
      </c>
      <c r="F222" s="58" t="str">
        <f>IF(D222="","",(VLOOKUP(Application!B222,'APP BACKGROUND'!A:G,7,0)))</f>
        <v/>
      </c>
      <c r="G222" s="57"/>
      <c r="H222" s="63"/>
      <c r="I222" s="66" t="str">
        <f>IF(B:B="","",(VLOOKUP(Application!B222,'APP BACKGROUND'!A:C,3,0)))</f>
        <v/>
      </c>
      <c r="J222" s="64" t="str">
        <f t="shared" si="33"/>
        <v/>
      </c>
      <c r="K222" s="65" t="str">
        <f t="shared" si="34"/>
        <v/>
      </c>
      <c r="L222" s="65" t="str">
        <f t="shared" si="38"/>
        <v/>
      </c>
      <c r="M222" s="65" t="str">
        <f t="shared" si="35"/>
        <v/>
      </c>
      <c r="N222" s="65" t="str">
        <f t="shared" si="36"/>
        <v/>
      </c>
      <c r="O222" s="65" t="str">
        <f t="shared" si="39"/>
        <v/>
      </c>
      <c r="P222" s="65" t="str">
        <f t="shared" si="40"/>
        <v/>
      </c>
      <c r="Q222" s="59"/>
      <c r="R222" s="14" t="str">
        <f t="shared" si="41"/>
        <v/>
      </c>
      <c r="S222" s="25" t="str">
        <f t="shared" si="42"/>
        <v/>
      </c>
      <c r="T222" s="25"/>
      <c r="U222" s="89"/>
      <c r="V222" s="58"/>
      <c r="W222" s="58"/>
      <c r="X222" s="69" t="str">
        <f t="shared" si="43"/>
        <v/>
      </c>
      <c r="Y222" s="76"/>
      <c r="Z222" s="76"/>
      <c r="AA222" s="76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0"/>
      <c r="AM222" s="60"/>
      <c r="AN222" s="60"/>
      <c r="AO222" s="60"/>
      <c r="AP222" s="60"/>
      <c r="AQ222" s="60"/>
      <c r="AR222" s="60"/>
      <c r="AS222" s="60"/>
      <c r="AT222" s="25"/>
      <c r="AU222" s="38"/>
      <c r="AV222" s="59"/>
      <c r="AW222" s="59"/>
      <c r="AX222" s="17"/>
      <c r="AY222" s="17"/>
    </row>
    <row r="223" spans="1:51" ht="15.5">
      <c r="A223" s="85" t="str">
        <f t="shared" si="37"/>
        <v/>
      </c>
      <c r="B223" s="84"/>
      <c r="C223" s="88"/>
      <c r="D223" s="61" t="str">
        <f>IFERROR(IF(OR(B223="",AND(B223&lt;&gt;"",C223="")),"",(VLOOKUP(B223,'APP BACKGROUND'!A:C,2,0))),"")</f>
        <v/>
      </c>
      <c r="E223" s="62" t="str">
        <f>IF(D223="","",(VLOOKUP(B223,'APP BACKGROUND'!A:D,4,0)))</f>
        <v/>
      </c>
      <c r="F223" s="58" t="str">
        <f>IF(D223="","",(VLOOKUP(Application!B223,'APP BACKGROUND'!A:G,7,0)))</f>
        <v/>
      </c>
      <c r="G223" s="57"/>
      <c r="H223" s="63"/>
      <c r="I223" s="66" t="str">
        <f>IF(B:B="","",(VLOOKUP(Application!B223,'APP BACKGROUND'!A:C,3,0)))</f>
        <v/>
      </c>
      <c r="J223" s="64" t="str">
        <f t="shared" si="33"/>
        <v/>
      </c>
      <c r="K223" s="65" t="str">
        <f t="shared" si="34"/>
        <v/>
      </c>
      <c r="L223" s="65" t="str">
        <f t="shared" si="38"/>
        <v/>
      </c>
      <c r="M223" s="65" t="str">
        <f t="shared" si="35"/>
        <v/>
      </c>
      <c r="N223" s="65" t="str">
        <f t="shared" si="36"/>
        <v/>
      </c>
      <c r="O223" s="65" t="str">
        <f t="shared" si="39"/>
        <v/>
      </c>
      <c r="P223" s="65" t="str">
        <f t="shared" si="40"/>
        <v/>
      </c>
      <c r="Q223" s="59"/>
      <c r="R223" s="14" t="str">
        <f t="shared" si="41"/>
        <v/>
      </c>
      <c r="S223" s="25" t="str">
        <f t="shared" si="42"/>
        <v/>
      </c>
      <c r="T223" s="25"/>
      <c r="U223" s="89"/>
      <c r="V223" s="58"/>
      <c r="W223" s="58"/>
      <c r="X223" s="69" t="str">
        <f t="shared" si="43"/>
        <v/>
      </c>
      <c r="Y223" s="76"/>
      <c r="Z223" s="76"/>
      <c r="AA223" s="76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0"/>
      <c r="AM223" s="60"/>
      <c r="AN223" s="60"/>
      <c r="AO223" s="60"/>
      <c r="AP223" s="60"/>
      <c r="AQ223" s="60"/>
      <c r="AR223" s="60"/>
      <c r="AS223" s="60"/>
      <c r="AT223" s="25"/>
      <c r="AU223" s="38"/>
      <c r="AV223" s="59"/>
      <c r="AW223" s="59"/>
      <c r="AX223" s="17"/>
      <c r="AY223" s="17"/>
    </row>
    <row r="224" spans="1:51" ht="15.5">
      <c r="A224" s="85" t="str">
        <f t="shared" si="37"/>
        <v/>
      </c>
      <c r="B224" s="84"/>
      <c r="C224" s="88"/>
      <c r="D224" s="61" t="str">
        <f>IFERROR(IF(OR(B224="",AND(B224&lt;&gt;"",C224="")),"",(VLOOKUP(B224,'APP BACKGROUND'!A:C,2,0))),"")</f>
        <v/>
      </c>
      <c r="E224" s="62" t="str">
        <f>IF(D224="","",(VLOOKUP(B224,'APP BACKGROUND'!A:D,4,0)))</f>
        <v/>
      </c>
      <c r="F224" s="58" t="str">
        <f>IF(D224="","",(VLOOKUP(Application!B224,'APP BACKGROUND'!A:G,7,0)))</f>
        <v/>
      </c>
      <c r="G224" s="57"/>
      <c r="H224" s="63"/>
      <c r="I224" s="66" t="str">
        <f>IF(B:B="","",(VLOOKUP(Application!B224,'APP BACKGROUND'!A:C,3,0)))</f>
        <v/>
      </c>
      <c r="J224" s="64" t="str">
        <f t="shared" si="33"/>
        <v/>
      </c>
      <c r="K224" s="65" t="str">
        <f t="shared" si="34"/>
        <v/>
      </c>
      <c r="L224" s="65" t="str">
        <f t="shared" si="38"/>
        <v/>
      </c>
      <c r="M224" s="65" t="str">
        <f t="shared" si="35"/>
        <v/>
      </c>
      <c r="N224" s="65" t="str">
        <f t="shared" si="36"/>
        <v/>
      </c>
      <c r="O224" s="65" t="str">
        <f t="shared" si="39"/>
        <v/>
      </c>
      <c r="P224" s="65" t="str">
        <f t="shared" si="40"/>
        <v/>
      </c>
      <c r="Q224" s="59"/>
      <c r="R224" s="14" t="str">
        <f t="shared" si="41"/>
        <v/>
      </c>
      <c r="S224" s="25" t="str">
        <f t="shared" si="42"/>
        <v/>
      </c>
      <c r="T224" s="25"/>
      <c r="U224" s="89"/>
      <c r="V224" s="58"/>
      <c r="W224" s="58"/>
      <c r="X224" s="69" t="str">
        <f t="shared" si="43"/>
        <v/>
      </c>
      <c r="Y224" s="76"/>
      <c r="Z224" s="76"/>
      <c r="AA224" s="76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0"/>
      <c r="AM224" s="60"/>
      <c r="AN224" s="60"/>
      <c r="AO224" s="60"/>
      <c r="AP224" s="60"/>
      <c r="AQ224" s="60"/>
      <c r="AR224" s="60"/>
      <c r="AS224" s="60"/>
      <c r="AT224" s="25"/>
      <c r="AU224" s="38"/>
      <c r="AV224" s="59"/>
      <c r="AW224" s="59"/>
      <c r="AX224" s="17"/>
      <c r="AY224" s="17"/>
    </row>
    <row r="225" spans="1:51" ht="15.5">
      <c r="A225" s="85" t="str">
        <f t="shared" si="37"/>
        <v/>
      </c>
      <c r="B225" s="84"/>
      <c r="C225" s="88"/>
      <c r="D225" s="61" t="str">
        <f>IFERROR(IF(OR(B225="",AND(B225&lt;&gt;"",C225="")),"",(VLOOKUP(B225,'APP BACKGROUND'!A:C,2,0))),"")</f>
        <v/>
      </c>
      <c r="E225" s="62" t="str">
        <f>IF(D225="","",(VLOOKUP(B225,'APP BACKGROUND'!A:D,4,0)))</f>
        <v/>
      </c>
      <c r="F225" s="58" t="str">
        <f>IF(D225="","",(VLOOKUP(Application!B225,'APP BACKGROUND'!A:G,7,0)))</f>
        <v/>
      </c>
      <c r="G225" s="57"/>
      <c r="H225" s="63"/>
      <c r="I225" s="66" t="str">
        <f>IF(B:B="","",(VLOOKUP(Application!B225,'APP BACKGROUND'!A:C,3,0)))</f>
        <v/>
      </c>
      <c r="J225" s="64" t="str">
        <f t="shared" si="33"/>
        <v/>
      </c>
      <c r="K225" s="65" t="str">
        <f t="shared" si="34"/>
        <v/>
      </c>
      <c r="L225" s="65" t="str">
        <f t="shared" si="38"/>
        <v/>
      </c>
      <c r="M225" s="65" t="str">
        <f t="shared" si="35"/>
        <v/>
      </c>
      <c r="N225" s="65" t="str">
        <f t="shared" si="36"/>
        <v/>
      </c>
      <c r="O225" s="65" t="str">
        <f t="shared" si="39"/>
        <v/>
      </c>
      <c r="P225" s="65" t="str">
        <f t="shared" si="40"/>
        <v/>
      </c>
      <c r="Q225" s="59"/>
      <c r="R225" s="14" t="str">
        <f t="shared" si="41"/>
        <v/>
      </c>
      <c r="S225" s="25" t="str">
        <f t="shared" si="42"/>
        <v/>
      </c>
      <c r="T225" s="25"/>
      <c r="U225" s="89"/>
      <c r="V225" s="58"/>
      <c r="W225" s="58"/>
      <c r="X225" s="69" t="str">
        <f t="shared" si="43"/>
        <v/>
      </c>
      <c r="Y225" s="76"/>
      <c r="Z225" s="76"/>
      <c r="AA225" s="76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0"/>
      <c r="AM225" s="60"/>
      <c r="AN225" s="60"/>
      <c r="AO225" s="60"/>
      <c r="AP225" s="60"/>
      <c r="AQ225" s="60"/>
      <c r="AR225" s="60"/>
      <c r="AS225" s="60"/>
      <c r="AT225" s="25"/>
      <c r="AU225" s="38"/>
      <c r="AV225" s="59"/>
      <c r="AW225" s="59"/>
      <c r="AX225" s="17"/>
      <c r="AY225" s="17"/>
    </row>
    <row r="226" spans="1:51" ht="15.5">
      <c r="A226" s="85" t="str">
        <f t="shared" si="37"/>
        <v/>
      </c>
      <c r="B226" s="84"/>
      <c r="C226" s="88"/>
      <c r="D226" s="61" t="str">
        <f>IFERROR(IF(OR(B226="",AND(B226&lt;&gt;"",C226="")),"",(VLOOKUP(B226,'APP BACKGROUND'!A:C,2,0))),"")</f>
        <v/>
      </c>
      <c r="E226" s="62" t="str">
        <f>IF(D226="","",(VLOOKUP(B226,'APP BACKGROUND'!A:D,4,0)))</f>
        <v/>
      </c>
      <c r="F226" s="58" t="str">
        <f>IF(D226="","",(VLOOKUP(Application!B226,'APP BACKGROUND'!A:G,7,0)))</f>
        <v/>
      </c>
      <c r="G226" s="57"/>
      <c r="H226" s="63"/>
      <c r="I226" s="66" t="str">
        <f>IF(B:B="","",(VLOOKUP(Application!B226,'APP BACKGROUND'!A:C,3,0)))</f>
        <v/>
      </c>
      <c r="J226" s="64" t="str">
        <f t="shared" si="33"/>
        <v/>
      </c>
      <c r="K226" s="65" t="str">
        <f t="shared" si="34"/>
        <v/>
      </c>
      <c r="L226" s="65" t="str">
        <f t="shared" si="38"/>
        <v/>
      </c>
      <c r="M226" s="65" t="str">
        <f t="shared" si="35"/>
        <v/>
      </c>
      <c r="N226" s="65" t="str">
        <f t="shared" si="36"/>
        <v/>
      </c>
      <c r="O226" s="65" t="str">
        <f t="shared" si="39"/>
        <v/>
      </c>
      <c r="P226" s="65" t="str">
        <f t="shared" si="40"/>
        <v/>
      </c>
      <c r="Q226" s="59"/>
      <c r="R226" s="14" t="str">
        <f t="shared" si="41"/>
        <v/>
      </c>
      <c r="S226" s="25" t="str">
        <f t="shared" si="42"/>
        <v/>
      </c>
      <c r="T226" s="25"/>
      <c r="U226" s="89"/>
      <c r="V226" s="58"/>
      <c r="W226" s="58"/>
      <c r="X226" s="69" t="str">
        <f t="shared" si="43"/>
        <v/>
      </c>
      <c r="Y226" s="76"/>
      <c r="Z226" s="76"/>
      <c r="AA226" s="76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0"/>
      <c r="AM226" s="60"/>
      <c r="AN226" s="60"/>
      <c r="AO226" s="60"/>
      <c r="AP226" s="60"/>
      <c r="AQ226" s="60"/>
      <c r="AR226" s="60"/>
      <c r="AS226" s="60"/>
      <c r="AT226" s="25"/>
      <c r="AU226" s="38"/>
      <c r="AV226" s="59"/>
      <c r="AW226" s="59"/>
      <c r="AX226" s="17"/>
      <c r="AY226" s="17"/>
    </row>
    <row r="227" spans="1:51" ht="15.5">
      <c r="A227" s="85" t="str">
        <f t="shared" si="37"/>
        <v/>
      </c>
      <c r="B227" s="84"/>
      <c r="C227" s="88"/>
      <c r="D227" s="61" t="str">
        <f>IFERROR(IF(OR(B227="",AND(B227&lt;&gt;"",C227="")),"",(VLOOKUP(B227,'APP BACKGROUND'!A:C,2,0))),"")</f>
        <v/>
      </c>
      <c r="E227" s="62" t="str">
        <f>IF(D227="","",(VLOOKUP(B227,'APP BACKGROUND'!A:D,4,0)))</f>
        <v/>
      </c>
      <c r="F227" s="58" t="str">
        <f>IF(D227="","",(VLOOKUP(Application!B227,'APP BACKGROUND'!A:G,7,0)))</f>
        <v/>
      </c>
      <c r="G227" s="57"/>
      <c r="H227" s="63"/>
      <c r="I227" s="66" t="str">
        <f>IF(B:B="","",(VLOOKUP(Application!B227,'APP BACKGROUND'!A:C,3,0)))</f>
        <v/>
      </c>
      <c r="J227" s="64" t="str">
        <f t="shared" si="33"/>
        <v/>
      </c>
      <c r="K227" s="65" t="str">
        <f t="shared" si="34"/>
        <v/>
      </c>
      <c r="L227" s="65" t="str">
        <f t="shared" si="38"/>
        <v/>
      </c>
      <c r="M227" s="65" t="str">
        <f t="shared" si="35"/>
        <v/>
      </c>
      <c r="N227" s="65" t="str">
        <f t="shared" si="36"/>
        <v/>
      </c>
      <c r="O227" s="65" t="str">
        <f t="shared" si="39"/>
        <v/>
      </c>
      <c r="P227" s="65" t="str">
        <f t="shared" si="40"/>
        <v/>
      </c>
      <c r="Q227" s="59"/>
      <c r="R227" s="14" t="str">
        <f t="shared" si="41"/>
        <v/>
      </c>
      <c r="S227" s="25" t="str">
        <f t="shared" si="42"/>
        <v/>
      </c>
      <c r="T227" s="25"/>
      <c r="U227" s="89"/>
      <c r="V227" s="58"/>
      <c r="W227" s="58"/>
      <c r="X227" s="69" t="str">
        <f t="shared" si="43"/>
        <v/>
      </c>
      <c r="Y227" s="76"/>
      <c r="Z227" s="76"/>
      <c r="AA227" s="76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0"/>
      <c r="AM227" s="60"/>
      <c r="AN227" s="60"/>
      <c r="AO227" s="60"/>
      <c r="AP227" s="60"/>
      <c r="AQ227" s="60"/>
      <c r="AR227" s="60"/>
      <c r="AS227" s="60"/>
      <c r="AT227" s="25"/>
      <c r="AU227" s="38"/>
      <c r="AV227" s="59"/>
      <c r="AW227" s="59"/>
      <c r="AX227" s="17"/>
      <c r="AY227" s="17"/>
    </row>
    <row r="228" spans="1:51" ht="15.5">
      <c r="A228" s="85" t="str">
        <f t="shared" si="37"/>
        <v/>
      </c>
      <c r="B228" s="84"/>
      <c r="C228" s="88"/>
      <c r="D228" s="61" t="str">
        <f>IFERROR(IF(OR(B228="",AND(B228&lt;&gt;"",C228="")),"",(VLOOKUP(B228,'APP BACKGROUND'!A:C,2,0))),"")</f>
        <v/>
      </c>
      <c r="E228" s="62" t="str">
        <f>IF(D228="","",(VLOOKUP(B228,'APP BACKGROUND'!A:D,4,0)))</f>
        <v/>
      </c>
      <c r="F228" s="58" t="str">
        <f>IF(D228="","",(VLOOKUP(Application!B228,'APP BACKGROUND'!A:G,7,0)))</f>
        <v/>
      </c>
      <c r="G228" s="57"/>
      <c r="H228" s="63"/>
      <c r="I228" s="66" t="str">
        <f>IF(B:B="","",(VLOOKUP(Application!B228,'APP BACKGROUND'!A:C,3,0)))</f>
        <v/>
      </c>
      <c r="J228" s="64" t="str">
        <f t="shared" si="33"/>
        <v/>
      </c>
      <c r="K228" s="65" t="str">
        <f t="shared" si="34"/>
        <v/>
      </c>
      <c r="L228" s="65" t="str">
        <f t="shared" si="38"/>
        <v/>
      </c>
      <c r="M228" s="65" t="str">
        <f t="shared" si="35"/>
        <v/>
      </c>
      <c r="N228" s="65" t="str">
        <f t="shared" si="36"/>
        <v/>
      </c>
      <c r="O228" s="65" t="str">
        <f t="shared" si="39"/>
        <v/>
      </c>
      <c r="P228" s="65" t="str">
        <f t="shared" si="40"/>
        <v/>
      </c>
      <c r="Q228" s="59"/>
      <c r="R228" s="14" t="str">
        <f t="shared" si="41"/>
        <v/>
      </c>
      <c r="S228" s="25" t="str">
        <f t="shared" si="42"/>
        <v/>
      </c>
      <c r="T228" s="25"/>
      <c r="U228" s="89"/>
      <c r="V228" s="58"/>
      <c r="W228" s="58"/>
      <c r="X228" s="69" t="str">
        <f t="shared" si="43"/>
        <v/>
      </c>
      <c r="Y228" s="76"/>
      <c r="Z228" s="76"/>
      <c r="AA228" s="76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0"/>
      <c r="AM228" s="60"/>
      <c r="AN228" s="60"/>
      <c r="AO228" s="60"/>
      <c r="AP228" s="60"/>
      <c r="AQ228" s="60"/>
      <c r="AR228" s="60"/>
      <c r="AS228" s="60"/>
      <c r="AT228" s="25"/>
      <c r="AU228" s="38"/>
      <c r="AV228" s="59"/>
      <c r="AW228" s="59"/>
      <c r="AX228" s="17"/>
      <c r="AY228" s="17"/>
    </row>
    <row r="229" spans="1:51" ht="15.5">
      <c r="A229" s="85" t="str">
        <f t="shared" si="37"/>
        <v/>
      </c>
      <c r="B229" s="84"/>
      <c r="C229" s="88"/>
      <c r="D229" s="61" t="str">
        <f>IFERROR(IF(OR(B229="",AND(B229&lt;&gt;"",C229="")),"",(VLOOKUP(B229,'APP BACKGROUND'!A:C,2,0))),"")</f>
        <v/>
      </c>
      <c r="E229" s="62" t="str">
        <f>IF(D229="","",(VLOOKUP(B229,'APP BACKGROUND'!A:D,4,0)))</f>
        <v/>
      </c>
      <c r="F229" s="58" t="str">
        <f>IF(D229="","",(VLOOKUP(Application!B229,'APP BACKGROUND'!A:G,7,0)))</f>
        <v/>
      </c>
      <c r="G229" s="57"/>
      <c r="H229" s="63"/>
      <c r="I229" s="66" t="str">
        <f>IF(B:B="","",(VLOOKUP(Application!B229,'APP BACKGROUND'!A:C,3,0)))</f>
        <v/>
      </c>
      <c r="J229" s="64" t="str">
        <f t="shared" si="33"/>
        <v/>
      </c>
      <c r="K229" s="65" t="str">
        <f t="shared" si="34"/>
        <v/>
      </c>
      <c r="L229" s="65" t="str">
        <f t="shared" si="38"/>
        <v/>
      </c>
      <c r="M229" s="65" t="str">
        <f t="shared" si="35"/>
        <v/>
      </c>
      <c r="N229" s="65" t="str">
        <f t="shared" si="36"/>
        <v/>
      </c>
      <c r="O229" s="65" t="str">
        <f t="shared" si="39"/>
        <v/>
      </c>
      <c r="P229" s="65" t="str">
        <f t="shared" si="40"/>
        <v/>
      </c>
      <c r="Q229" s="59"/>
      <c r="R229" s="14" t="str">
        <f t="shared" si="41"/>
        <v/>
      </c>
      <c r="S229" s="25" t="str">
        <f t="shared" si="42"/>
        <v/>
      </c>
      <c r="T229" s="25"/>
      <c r="U229" s="89"/>
      <c r="V229" s="58"/>
      <c r="W229" s="58"/>
      <c r="X229" s="69" t="str">
        <f t="shared" si="43"/>
        <v/>
      </c>
      <c r="Y229" s="76"/>
      <c r="Z229" s="76"/>
      <c r="AA229" s="76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0"/>
      <c r="AM229" s="60"/>
      <c r="AN229" s="60"/>
      <c r="AO229" s="60"/>
      <c r="AP229" s="60"/>
      <c r="AQ229" s="60"/>
      <c r="AR229" s="60"/>
      <c r="AS229" s="60"/>
      <c r="AT229" s="25"/>
      <c r="AU229" s="38"/>
      <c r="AV229" s="59"/>
      <c r="AW229" s="59"/>
      <c r="AX229" s="17"/>
      <c r="AY229" s="17"/>
    </row>
    <row r="230" spans="1:51" ht="15.5">
      <c r="A230" s="85" t="str">
        <f t="shared" si="37"/>
        <v/>
      </c>
      <c r="B230" s="84"/>
      <c r="C230" s="88"/>
      <c r="D230" s="61" t="str">
        <f>IFERROR(IF(OR(B230="",AND(B230&lt;&gt;"",C230="")),"",(VLOOKUP(B230,'APP BACKGROUND'!A:C,2,0))),"")</f>
        <v/>
      </c>
      <c r="E230" s="62" t="str">
        <f>IF(D230="","",(VLOOKUP(B230,'APP BACKGROUND'!A:D,4,0)))</f>
        <v/>
      </c>
      <c r="F230" s="58" t="str">
        <f>IF(D230="","",(VLOOKUP(Application!B230,'APP BACKGROUND'!A:G,7,0)))</f>
        <v/>
      </c>
      <c r="G230" s="57"/>
      <c r="H230" s="63"/>
      <c r="I230" s="66" t="str">
        <f>IF(B:B="","",(VLOOKUP(Application!B230,'APP BACKGROUND'!A:C,3,0)))</f>
        <v/>
      </c>
      <c r="J230" s="64" t="str">
        <f t="shared" si="33"/>
        <v/>
      </c>
      <c r="K230" s="65" t="str">
        <f t="shared" si="34"/>
        <v/>
      </c>
      <c r="L230" s="65" t="str">
        <f t="shared" si="38"/>
        <v/>
      </c>
      <c r="M230" s="65" t="str">
        <f t="shared" si="35"/>
        <v/>
      </c>
      <c r="N230" s="65" t="str">
        <f t="shared" si="36"/>
        <v/>
      </c>
      <c r="O230" s="65" t="str">
        <f t="shared" si="39"/>
        <v/>
      </c>
      <c r="P230" s="65" t="str">
        <f t="shared" si="40"/>
        <v/>
      </c>
      <c r="Q230" s="59"/>
      <c r="R230" s="14" t="str">
        <f t="shared" si="41"/>
        <v/>
      </c>
      <c r="S230" s="25" t="str">
        <f t="shared" si="42"/>
        <v/>
      </c>
      <c r="T230" s="25"/>
      <c r="U230" s="89"/>
      <c r="V230" s="58"/>
      <c r="W230" s="58"/>
      <c r="X230" s="69" t="str">
        <f t="shared" si="43"/>
        <v/>
      </c>
      <c r="Y230" s="76"/>
      <c r="Z230" s="76"/>
      <c r="AA230" s="76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0"/>
      <c r="AM230" s="60"/>
      <c r="AN230" s="60"/>
      <c r="AO230" s="60"/>
      <c r="AP230" s="60"/>
      <c r="AQ230" s="60"/>
      <c r="AR230" s="60"/>
      <c r="AS230" s="60"/>
      <c r="AT230" s="25"/>
      <c r="AU230" s="38"/>
      <c r="AV230" s="59"/>
      <c r="AW230" s="59"/>
      <c r="AX230" s="17"/>
      <c r="AY230" s="17"/>
    </row>
    <row r="231" spans="1:51" ht="15.5">
      <c r="A231" s="85" t="str">
        <f t="shared" si="37"/>
        <v/>
      </c>
      <c r="B231" s="84"/>
      <c r="C231" s="88"/>
      <c r="D231" s="61" t="str">
        <f>IFERROR(IF(OR(B231="",AND(B231&lt;&gt;"",C231="")),"",(VLOOKUP(B231,'APP BACKGROUND'!A:C,2,0))),"")</f>
        <v/>
      </c>
      <c r="E231" s="62" t="str">
        <f>IF(D231="","",(VLOOKUP(B231,'APP BACKGROUND'!A:D,4,0)))</f>
        <v/>
      </c>
      <c r="F231" s="58" t="str">
        <f>IF(D231="","",(VLOOKUP(Application!B231,'APP BACKGROUND'!A:G,7,0)))</f>
        <v/>
      </c>
      <c r="G231" s="57"/>
      <c r="H231" s="63"/>
      <c r="I231" s="66" t="str">
        <f>IF(B:B="","",(VLOOKUP(Application!B231,'APP BACKGROUND'!A:C,3,0)))</f>
        <v/>
      </c>
      <c r="J231" s="64" t="str">
        <f t="shared" si="33"/>
        <v/>
      </c>
      <c r="K231" s="65" t="str">
        <f t="shared" si="34"/>
        <v/>
      </c>
      <c r="L231" s="65" t="str">
        <f t="shared" si="38"/>
        <v/>
      </c>
      <c r="M231" s="65" t="str">
        <f t="shared" si="35"/>
        <v/>
      </c>
      <c r="N231" s="65" t="str">
        <f t="shared" si="36"/>
        <v/>
      </c>
      <c r="O231" s="65" t="str">
        <f t="shared" si="39"/>
        <v/>
      </c>
      <c r="P231" s="65" t="str">
        <f t="shared" si="40"/>
        <v/>
      </c>
      <c r="Q231" s="59"/>
      <c r="R231" s="14" t="str">
        <f t="shared" si="41"/>
        <v/>
      </c>
      <c r="S231" s="25" t="str">
        <f t="shared" si="42"/>
        <v/>
      </c>
      <c r="T231" s="25"/>
      <c r="U231" s="89"/>
      <c r="V231" s="58"/>
      <c r="W231" s="58"/>
      <c r="X231" s="69" t="str">
        <f t="shared" si="43"/>
        <v/>
      </c>
      <c r="Y231" s="76"/>
      <c r="Z231" s="76"/>
      <c r="AA231" s="76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0"/>
      <c r="AM231" s="60"/>
      <c r="AN231" s="60"/>
      <c r="AO231" s="60"/>
      <c r="AP231" s="60"/>
      <c r="AQ231" s="60"/>
      <c r="AR231" s="60"/>
      <c r="AS231" s="60"/>
      <c r="AT231" s="25"/>
      <c r="AU231" s="38"/>
      <c r="AV231" s="59"/>
      <c r="AW231" s="59"/>
      <c r="AX231" s="17"/>
      <c r="AY231" s="17"/>
    </row>
    <row r="232" spans="1:51" ht="15.5">
      <c r="A232" s="85" t="str">
        <f t="shared" si="37"/>
        <v/>
      </c>
      <c r="B232" s="84"/>
      <c r="C232" s="88"/>
      <c r="D232" s="61" t="str">
        <f>IFERROR(IF(OR(B232="",AND(B232&lt;&gt;"",C232="")),"",(VLOOKUP(B232,'APP BACKGROUND'!A:C,2,0))),"")</f>
        <v/>
      </c>
      <c r="E232" s="62" t="str">
        <f>IF(D232="","",(VLOOKUP(B232,'APP BACKGROUND'!A:D,4,0)))</f>
        <v/>
      </c>
      <c r="F232" s="58" t="str">
        <f>IF(D232="","",(VLOOKUP(Application!B232,'APP BACKGROUND'!A:G,7,0)))</f>
        <v/>
      </c>
      <c r="G232" s="57"/>
      <c r="H232" s="63"/>
      <c r="I232" s="66" t="str">
        <f>IF(B:B="","",(VLOOKUP(Application!B232,'APP BACKGROUND'!A:C,3,0)))</f>
        <v/>
      </c>
      <c r="J232" s="64" t="str">
        <f t="shared" si="33"/>
        <v/>
      </c>
      <c r="K232" s="65" t="str">
        <f t="shared" si="34"/>
        <v/>
      </c>
      <c r="L232" s="65" t="str">
        <f t="shared" si="38"/>
        <v/>
      </c>
      <c r="M232" s="65" t="str">
        <f t="shared" si="35"/>
        <v/>
      </c>
      <c r="N232" s="65" t="str">
        <f t="shared" si="36"/>
        <v/>
      </c>
      <c r="O232" s="65" t="str">
        <f t="shared" si="39"/>
        <v/>
      </c>
      <c r="P232" s="65" t="str">
        <f t="shared" si="40"/>
        <v/>
      </c>
      <c r="Q232" s="59"/>
      <c r="R232" s="14" t="str">
        <f t="shared" si="41"/>
        <v/>
      </c>
      <c r="S232" s="25" t="str">
        <f t="shared" si="42"/>
        <v/>
      </c>
      <c r="T232" s="25"/>
      <c r="U232" s="89"/>
      <c r="V232" s="58"/>
      <c r="W232" s="58"/>
      <c r="X232" s="69" t="str">
        <f t="shared" si="43"/>
        <v/>
      </c>
      <c r="Y232" s="76"/>
      <c r="Z232" s="76"/>
      <c r="AA232" s="76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0"/>
      <c r="AM232" s="60"/>
      <c r="AN232" s="60"/>
      <c r="AO232" s="60"/>
      <c r="AP232" s="60"/>
      <c r="AQ232" s="60"/>
      <c r="AR232" s="60"/>
      <c r="AS232" s="60"/>
      <c r="AT232" s="25"/>
      <c r="AU232" s="38"/>
      <c r="AV232" s="59"/>
      <c r="AW232" s="59"/>
      <c r="AX232" s="17"/>
      <c r="AY232" s="17"/>
    </row>
    <row r="233" spans="1:51" ht="15.5">
      <c r="A233" s="85" t="str">
        <f t="shared" si="37"/>
        <v/>
      </c>
      <c r="B233" s="84"/>
      <c r="C233" s="88"/>
      <c r="D233" s="61" t="str">
        <f>IFERROR(IF(OR(B233="",AND(B233&lt;&gt;"",C233="")),"",(VLOOKUP(B233,'APP BACKGROUND'!A:C,2,0))),"")</f>
        <v/>
      </c>
      <c r="E233" s="62" t="str">
        <f>IF(D233="","",(VLOOKUP(B233,'APP BACKGROUND'!A:D,4,0)))</f>
        <v/>
      </c>
      <c r="F233" s="58" t="str">
        <f>IF(D233="","",(VLOOKUP(Application!B233,'APP BACKGROUND'!A:G,7,0)))</f>
        <v/>
      </c>
      <c r="G233" s="57"/>
      <c r="H233" s="63"/>
      <c r="I233" s="66" t="str">
        <f>IF(B:B="","",(VLOOKUP(Application!B233,'APP BACKGROUND'!A:C,3,0)))</f>
        <v/>
      </c>
      <c r="J233" s="64" t="str">
        <f t="shared" si="33"/>
        <v/>
      </c>
      <c r="K233" s="65" t="str">
        <f t="shared" si="34"/>
        <v/>
      </c>
      <c r="L233" s="65" t="str">
        <f t="shared" si="38"/>
        <v/>
      </c>
      <c r="M233" s="65" t="str">
        <f t="shared" si="35"/>
        <v/>
      </c>
      <c r="N233" s="65" t="str">
        <f t="shared" si="36"/>
        <v/>
      </c>
      <c r="O233" s="65" t="str">
        <f t="shared" si="39"/>
        <v/>
      </c>
      <c r="P233" s="65" t="str">
        <f t="shared" si="40"/>
        <v/>
      </c>
      <c r="Q233" s="59"/>
      <c r="R233" s="14" t="str">
        <f t="shared" si="41"/>
        <v/>
      </c>
      <c r="S233" s="25" t="str">
        <f t="shared" si="42"/>
        <v/>
      </c>
      <c r="T233" s="25"/>
      <c r="U233" s="89"/>
      <c r="V233" s="58"/>
      <c r="W233" s="58"/>
      <c r="X233" s="69" t="str">
        <f t="shared" si="43"/>
        <v/>
      </c>
      <c r="Y233" s="76"/>
      <c r="Z233" s="76"/>
      <c r="AA233" s="76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0"/>
      <c r="AM233" s="60"/>
      <c r="AN233" s="60"/>
      <c r="AO233" s="60"/>
      <c r="AP233" s="60"/>
      <c r="AQ233" s="60"/>
      <c r="AR233" s="60"/>
      <c r="AS233" s="60"/>
      <c r="AT233" s="25"/>
      <c r="AU233" s="38"/>
      <c r="AV233" s="59"/>
      <c r="AW233" s="59"/>
      <c r="AX233" s="17"/>
      <c r="AY233" s="17"/>
    </row>
    <row r="234" spans="1:51" ht="15.5">
      <c r="A234" s="85" t="str">
        <f t="shared" si="37"/>
        <v/>
      </c>
      <c r="B234" s="84"/>
      <c r="C234" s="88"/>
      <c r="D234" s="61" t="str">
        <f>IFERROR(IF(OR(B234="",AND(B234&lt;&gt;"",C234="")),"",(VLOOKUP(B234,'APP BACKGROUND'!A:C,2,0))),"")</f>
        <v/>
      </c>
      <c r="E234" s="62" t="str">
        <f>IF(D234="","",(VLOOKUP(B234,'APP BACKGROUND'!A:D,4,0)))</f>
        <v/>
      </c>
      <c r="F234" s="58" t="str">
        <f>IF(D234="","",(VLOOKUP(Application!B234,'APP BACKGROUND'!A:G,7,0)))</f>
        <v/>
      </c>
      <c r="G234" s="57"/>
      <c r="H234" s="63"/>
      <c r="I234" s="66" t="str">
        <f>IF(B:B="","",(VLOOKUP(Application!B234,'APP BACKGROUND'!A:C,3,0)))</f>
        <v/>
      </c>
      <c r="J234" s="64" t="str">
        <f t="shared" si="33"/>
        <v/>
      </c>
      <c r="K234" s="65" t="str">
        <f t="shared" si="34"/>
        <v/>
      </c>
      <c r="L234" s="65" t="str">
        <f t="shared" si="38"/>
        <v/>
      </c>
      <c r="M234" s="65" t="str">
        <f t="shared" si="35"/>
        <v/>
      </c>
      <c r="N234" s="65" t="str">
        <f t="shared" si="36"/>
        <v/>
      </c>
      <c r="O234" s="65" t="str">
        <f t="shared" si="39"/>
        <v/>
      </c>
      <c r="P234" s="65" t="str">
        <f t="shared" si="40"/>
        <v/>
      </c>
      <c r="Q234" s="59"/>
      <c r="R234" s="14" t="str">
        <f t="shared" si="41"/>
        <v/>
      </c>
      <c r="S234" s="25" t="str">
        <f t="shared" si="42"/>
        <v/>
      </c>
      <c r="T234" s="25"/>
      <c r="U234" s="89"/>
      <c r="V234" s="58"/>
      <c r="W234" s="58"/>
      <c r="X234" s="69" t="str">
        <f t="shared" si="43"/>
        <v/>
      </c>
      <c r="Y234" s="76"/>
      <c r="Z234" s="76"/>
      <c r="AA234" s="76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0"/>
      <c r="AM234" s="60"/>
      <c r="AN234" s="60"/>
      <c r="AO234" s="60"/>
      <c r="AP234" s="60"/>
      <c r="AQ234" s="60"/>
      <c r="AR234" s="60"/>
      <c r="AS234" s="60"/>
      <c r="AT234" s="25"/>
      <c r="AU234" s="38"/>
      <c r="AV234" s="59"/>
      <c r="AW234" s="59"/>
      <c r="AX234" s="17"/>
      <c r="AY234" s="17"/>
    </row>
    <row r="235" spans="1:51" ht="15.5">
      <c r="A235" s="85" t="str">
        <f t="shared" si="37"/>
        <v/>
      </c>
      <c r="B235" s="84"/>
      <c r="C235" s="88"/>
      <c r="D235" s="61" t="str">
        <f>IFERROR(IF(OR(B235="",AND(B235&lt;&gt;"",C235="")),"",(VLOOKUP(B235,'APP BACKGROUND'!A:C,2,0))),"")</f>
        <v/>
      </c>
      <c r="E235" s="62" t="str">
        <f>IF(D235="","",(VLOOKUP(B235,'APP BACKGROUND'!A:D,4,0)))</f>
        <v/>
      </c>
      <c r="F235" s="58" t="str">
        <f>IF(D235="","",(VLOOKUP(Application!B235,'APP BACKGROUND'!A:G,7,0)))</f>
        <v/>
      </c>
      <c r="G235" s="57"/>
      <c r="H235" s="63"/>
      <c r="I235" s="66" t="str">
        <f>IF(B:B="","",(VLOOKUP(Application!B235,'APP BACKGROUND'!A:C,3,0)))</f>
        <v/>
      </c>
      <c r="J235" s="64" t="str">
        <f t="shared" si="33"/>
        <v/>
      </c>
      <c r="K235" s="65" t="str">
        <f t="shared" si="34"/>
        <v/>
      </c>
      <c r="L235" s="65" t="str">
        <f t="shared" si="38"/>
        <v/>
      </c>
      <c r="M235" s="65" t="str">
        <f t="shared" si="35"/>
        <v/>
      </c>
      <c r="N235" s="65" t="str">
        <f t="shared" si="36"/>
        <v/>
      </c>
      <c r="O235" s="65" t="str">
        <f t="shared" si="39"/>
        <v/>
      </c>
      <c r="P235" s="65" t="str">
        <f t="shared" si="40"/>
        <v/>
      </c>
      <c r="Q235" s="59"/>
      <c r="R235" s="14" t="str">
        <f t="shared" si="41"/>
        <v/>
      </c>
      <c r="S235" s="25" t="str">
        <f t="shared" si="42"/>
        <v/>
      </c>
      <c r="T235" s="25"/>
      <c r="U235" s="89"/>
      <c r="V235" s="58"/>
      <c r="W235" s="58"/>
      <c r="X235" s="69" t="str">
        <f t="shared" si="43"/>
        <v/>
      </c>
      <c r="Y235" s="76"/>
      <c r="Z235" s="76"/>
      <c r="AA235" s="76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0"/>
      <c r="AM235" s="60"/>
      <c r="AN235" s="60"/>
      <c r="AO235" s="60"/>
      <c r="AP235" s="60"/>
      <c r="AQ235" s="60"/>
      <c r="AR235" s="60"/>
      <c r="AS235" s="60"/>
      <c r="AT235" s="25"/>
      <c r="AU235" s="38"/>
      <c r="AV235" s="59"/>
      <c r="AW235" s="59"/>
      <c r="AX235" s="17"/>
      <c r="AY235" s="17"/>
    </row>
    <row r="236" spans="1:51" ht="15.5">
      <c r="A236" s="85" t="str">
        <f t="shared" si="37"/>
        <v/>
      </c>
      <c r="B236" s="84"/>
      <c r="C236" s="88"/>
      <c r="D236" s="61" t="str">
        <f>IFERROR(IF(OR(B236="",AND(B236&lt;&gt;"",C236="")),"",(VLOOKUP(B236,'APP BACKGROUND'!A:C,2,0))),"")</f>
        <v/>
      </c>
      <c r="E236" s="62" t="str">
        <f>IF(D236="","",(VLOOKUP(B236,'APP BACKGROUND'!A:D,4,0)))</f>
        <v/>
      </c>
      <c r="F236" s="58" t="str">
        <f>IF(D236="","",(VLOOKUP(Application!B236,'APP BACKGROUND'!A:G,7,0)))</f>
        <v/>
      </c>
      <c r="G236" s="57"/>
      <c r="H236" s="63"/>
      <c r="I236" s="66" t="str">
        <f>IF(B:B="","",(VLOOKUP(Application!B236,'APP BACKGROUND'!A:C,3,0)))</f>
        <v/>
      </c>
      <c r="J236" s="64" t="str">
        <f t="shared" si="33"/>
        <v/>
      </c>
      <c r="K236" s="65" t="str">
        <f t="shared" si="34"/>
        <v/>
      </c>
      <c r="L236" s="65" t="str">
        <f t="shared" si="38"/>
        <v/>
      </c>
      <c r="M236" s="65" t="str">
        <f t="shared" si="35"/>
        <v/>
      </c>
      <c r="N236" s="65" t="str">
        <f t="shared" si="36"/>
        <v/>
      </c>
      <c r="O236" s="65" t="str">
        <f t="shared" si="39"/>
        <v/>
      </c>
      <c r="P236" s="65" t="str">
        <f t="shared" si="40"/>
        <v/>
      </c>
      <c r="Q236" s="59"/>
      <c r="R236" s="14" t="str">
        <f t="shared" si="41"/>
        <v/>
      </c>
      <c r="S236" s="25" t="str">
        <f t="shared" si="42"/>
        <v/>
      </c>
      <c r="T236" s="25"/>
      <c r="U236" s="89"/>
      <c r="V236" s="58"/>
      <c r="W236" s="58"/>
      <c r="X236" s="69" t="str">
        <f t="shared" si="43"/>
        <v/>
      </c>
      <c r="Y236" s="76"/>
      <c r="Z236" s="76"/>
      <c r="AA236" s="76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0"/>
      <c r="AM236" s="60"/>
      <c r="AN236" s="60"/>
      <c r="AO236" s="60"/>
      <c r="AP236" s="60"/>
      <c r="AQ236" s="60"/>
      <c r="AR236" s="60"/>
      <c r="AS236" s="60"/>
      <c r="AT236" s="25"/>
      <c r="AU236" s="38"/>
      <c r="AV236" s="59"/>
      <c r="AW236" s="59"/>
      <c r="AX236" s="17"/>
      <c r="AY236" s="17"/>
    </row>
    <row r="237" spans="1:51" ht="15.5">
      <c r="A237" s="85" t="str">
        <f t="shared" si="37"/>
        <v/>
      </c>
      <c r="B237" s="84"/>
      <c r="C237" s="88"/>
      <c r="D237" s="61" t="str">
        <f>IFERROR(IF(OR(B237="",AND(B237&lt;&gt;"",C237="")),"",(VLOOKUP(B237,'APP BACKGROUND'!A:C,2,0))),"")</f>
        <v/>
      </c>
      <c r="E237" s="62" t="str">
        <f>IF(D237="","",(VLOOKUP(B237,'APP BACKGROUND'!A:D,4,0)))</f>
        <v/>
      </c>
      <c r="F237" s="58" t="str">
        <f>IF(D237="","",(VLOOKUP(Application!B237,'APP BACKGROUND'!A:G,7,0)))</f>
        <v/>
      </c>
      <c r="G237" s="57"/>
      <c r="H237" s="63"/>
      <c r="I237" s="66" t="str">
        <f>IF(B:B="","",(VLOOKUP(Application!B237,'APP BACKGROUND'!A:C,3,0)))</f>
        <v/>
      </c>
      <c r="J237" s="64" t="str">
        <f t="shared" si="33"/>
        <v/>
      </c>
      <c r="K237" s="65" t="str">
        <f t="shared" si="34"/>
        <v/>
      </c>
      <c r="L237" s="65" t="str">
        <f t="shared" si="38"/>
        <v/>
      </c>
      <c r="M237" s="65" t="str">
        <f t="shared" si="35"/>
        <v/>
      </c>
      <c r="N237" s="65" t="str">
        <f t="shared" si="36"/>
        <v/>
      </c>
      <c r="O237" s="65" t="str">
        <f t="shared" si="39"/>
        <v/>
      </c>
      <c r="P237" s="65" t="str">
        <f t="shared" si="40"/>
        <v/>
      </c>
      <c r="Q237" s="59"/>
      <c r="R237" s="14" t="str">
        <f t="shared" si="41"/>
        <v/>
      </c>
      <c r="S237" s="25" t="str">
        <f t="shared" si="42"/>
        <v/>
      </c>
      <c r="T237" s="25"/>
      <c r="U237" s="89"/>
      <c r="V237" s="58"/>
      <c r="W237" s="58"/>
      <c r="X237" s="69" t="str">
        <f t="shared" si="43"/>
        <v/>
      </c>
      <c r="Y237" s="76"/>
      <c r="Z237" s="76"/>
      <c r="AA237" s="76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0"/>
      <c r="AM237" s="60"/>
      <c r="AN237" s="60"/>
      <c r="AO237" s="60"/>
      <c r="AP237" s="60"/>
      <c r="AQ237" s="60"/>
      <c r="AR237" s="60"/>
      <c r="AS237" s="60"/>
      <c r="AT237" s="25"/>
      <c r="AU237" s="38"/>
      <c r="AV237" s="59"/>
      <c r="AW237" s="59"/>
      <c r="AX237" s="17"/>
      <c r="AY237" s="17"/>
    </row>
    <row r="238" spans="1:51" ht="15.5">
      <c r="A238" s="85" t="str">
        <f t="shared" si="37"/>
        <v/>
      </c>
      <c r="B238" s="84"/>
      <c r="C238" s="88"/>
      <c r="D238" s="61" t="str">
        <f>IFERROR(IF(OR(B238="",AND(B238&lt;&gt;"",C238="")),"",(VLOOKUP(B238,'APP BACKGROUND'!A:C,2,0))),"")</f>
        <v/>
      </c>
      <c r="E238" s="62" t="str">
        <f>IF(D238="","",(VLOOKUP(B238,'APP BACKGROUND'!A:D,4,0)))</f>
        <v/>
      </c>
      <c r="F238" s="58" t="str">
        <f>IF(D238="","",(VLOOKUP(Application!B238,'APP BACKGROUND'!A:G,7,0)))</f>
        <v/>
      </c>
      <c r="G238" s="57"/>
      <c r="H238" s="63"/>
      <c r="I238" s="66" t="str">
        <f>IF(B:B="","",(VLOOKUP(Application!B238,'APP BACKGROUND'!A:C,3,0)))</f>
        <v/>
      </c>
      <c r="J238" s="64" t="str">
        <f t="shared" si="33"/>
        <v/>
      </c>
      <c r="K238" s="65" t="str">
        <f t="shared" si="34"/>
        <v/>
      </c>
      <c r="L238" s="65" t="str">
        <f t="shared" si="38"/>
        <v/>
      </c>
      <c r="M238" s="65" t="str">
        <f t="shared" si="35"/>
        <v/>
      </c>
      <c r="N238" s="65" t="str">
        <f t="shared" si="36"/>
        <v/>
      </c>
      <c r="O238" s="65" t="str">
        <f t="shared" si="39"/>
        <v/>
      </c>
      <c r="P238" s="65" t="str">
        <f t="shared" si="40"/>
        <v/>
      </c>
      <c r="Q238" s="59"/>
      <c r="R238" s="14" t="str">
        <f t="shared" si="41"/>
        <v/>
      </c>
      <c r="S238" s="25" t="str">
        <f t="shared" si="42"/>
        <v/>
      </c>
      <c r="T238" s="25"/>
      <c r="U238" s="89"/>
      <c r="V238" s="58"/>
      <c r="W238" s="58"/>
      <c r="X238" s="69" t="str">
        <f t="shared" si="43"/>
        <v/>
      </c>
      <c r="Y238" s="76"/>
      <c r="Z238" s="76"/>
      <c r="AA238" s="76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0"/>
      <c r="AM238" s="60"/>
      <c r="AN238" s="60"/>
      <c r="AO238" s="60"/>
      <c r="AP238" s="60"/>
      <c r="AQ238" s="60"/>
      <c r="AR238" s="60"/>
      <c r="AS238" s="60"/>
      <c r="AT238" s="25"/>
      <c r="AU238" s="38"/>
      <c r="AV238" s="59"/>
      <c r="AW238" s="59"/>
      <c r="AX238" s="17"/>
      <c r="AY238" s="17"/>
    </row>
    <row r="239" spans="1:51" ht="15.5">
      <c r="A239" s="85" t="str">
        <f t="shared" si="37"/>
        <v/>
      </c>
      <c r="B239" s="84"/>
      <c r="C239" s="88"/>
      <c r="D239" s="61" t="str">
        <f>IFERROR(IF(OR(B239="",AND(B239&lt;&gt;"",C239="")),"",(VLOOKUP(B239,'APP BACKGROUND'!A:C,2,0))),"")</f>
        <v/>
      </c>
      <c r="E239" s="62" t="str">
        <f>IF(D239="","",(VLOOKUP(B239,'APP BACKGROUND'!A:D,4,0)))</f>
        <v/>
      </c>
      <c r="F239" s="58" t="str">
        <f>IF(D239="","",(VLOOKUP(Application!B239,'APP BACKGROUND'!A:G,7,0)))</f>
        <v/>
      </c>
      <c r="G239" s="57"/>
      <c r="H239" s="63"/>
      <c r="I239" s="66" t="str">
        <f>IF(B:B="","",(VLOOKUP(Application!B239,'APP BACKGROUND'!A:C,3,0)))</f>
        <v/>
      </c>
      <c r="J239" s="64" t="str">
        <f t="shared" si="33"/>
        <v/>
      </c>
      <c r="K239" s="65" t="str">
        <f t="shared" si="34"/>
        <v/>
      </c>
      <c r="L239" s="65" t="str">
        <f t="shared" si="38"/>
        <v/>
      </c>
      <c r="M239" s="65" t="str">
        <f t="shared" si="35"/>
        <v/>
      </c>
      <c r="N239" s="65" t="str">
        <f t="shared" si="36"/>
        <v/>
      </c>
      <c r="O239" s="65" t="str">
        <f t="shared" si="39"/>
        <v/>
      </c>
      <c r="P239" s="65" t="str">
        <f t="shared" si="40"/>
        <v/>
      </c>
      <c r="Q239" s="59"/>
      <c r="R239" s="14" t="str">
        <f t="shared" si="41"/>
        <v/>
      </c>
      <c r="S239" s="25" t="str">
        <f t="shared" si="42"/>
        <v/>
      </c>
      <c r="T239" s="25"/>
      <c r="U239" s="89"/>
      <c r="V239" s="58"/>
      <c r="W239" s="58"/>
      <c r="X239" s="69" t="str">
        <f t="shared" si="43"/>
        <v/>
      </c>
      <c r="Y239" s="76"/>
      <c r="Z239" s="76"/>
      <c r="AA239" s="76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0"/>
      <c r="AM239" s="60"/>
      <c r="AN239" s="60"/>
      <c r="AO239" s="60"/>
      <c r="AP239" s="60"/>
      <c r="AQ239" s="60"/>
      <c r="AR239" s="60"/>
      <c r="AS239" s="60"/>
      <c r="AT239" s="25"/>
      <c r="AU239" s="38"/>
      <c r="AV239" s="59"/>
      <c r="AW239" s="59"/>
      <c r="AX239" s="17"/>
      <c r="AY239" s="17"/>
    </row>
    <row r="240" spans="1:51" ht="15.5">
      <c r="A240" s="85" t="str">
        <f t="shared" si="37"/>
        <v/>
      </c>
      <c r="B240" s="84"/>
      <c r="C240" s="88"/>
      <c r="D240" s="61" t="str">
        <f>IFERROR(IF(OR(B240="",AND(B240&lt;&gt;"",C240="")),"",(VLOOKUP(B240,'APP BACKGROUND'!A:C,2,0))),"")</f>
        <v/>
      </c>
      <c r="E240" s="62" t="str">
        <f>IF(D240="","",(VLOOKUP(B240,'APP BACKGROUND'!A:D,4,0)))</f>
        <v/>
      </c>
      <c r="F240" s="58" t="str">
        <f>IF(D240="","",(VLOOKUP(Application!B240,'APP BACKGROUND'!A:G,7,0)))</f>
        <v/>
      </c>
      <c r="G240" s="57"/>
      <c r="H240" s="63"/>
      <c r="I240" s="66" t="str">
        <f>IF(B:B="","",(VLOOKUP(Application!B240,'APP BACKGROUND'!A:C,3,0)))</f>
        <v/>
      </c>
      <c r="J240" s="64" t="str">
        <f t="shared" si="33"/>
        <v/>
      </c>
      <c r="K240" s="65" t="str">
        <f t="shared" si="34"/>
        <v/>
      </c>
      <c r="L240" s="65" t="str">
        <f t="shared" si="38"/>
        <v/>
      </c>
      <c r="M240" s="65" t="str">
        <f t="shared" si="35"/>
        <v/>
      </c>
      <c r="N240" s="65" t="str">
        <f t="shared" si="36"/>
        <v/>
      </c>
      <c r="O240" s="65" t="str">
        <f t="shared" si="39"/>
        <v/>
      </c>
      <c r="P240" s="65" t="str">
        <f t="shared" si="40"/>
        <v/>
      </c>
      <c r="Q240" s="59"/>
      <c r="R240" s="14" t="str">
        <f t="shared" si="41"/>
        <v/>
      </c>
      <c r="S240" s="25" t="str">
        <f t="shared" si="42"/>
        <v/>
      </c>
      <c r="T240" s="25"/>
      <c r="U240" s="89"/>
      <c r="V240" s="58"/>
      <c r="W240" s="58"/>
      <c r="X240" s="69" t="str">
        <f t="shared" si="43"/>
        <v/>
      </c>
      <c r="Y240" s="76"/>
      <c r="Z240" s="76"/>
      <c r="AA240" s="76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0"/>
      <c r="AM240" s="60"/>
      <c r="AN240" s="60"/>
      <c r="AO240" s="60"/>
      <c r="AP240" s="60"/>
      <c r="AQ240" s="60"/>
      <c r="AR240" s="60"/>
      <c r="AS240" s="60"/>
      <c r="AT240" s="25"/>
      <c r="AU240" s="38"/>
      <c r="AV240" s="59"/>
      <c r="AW240" s="59"/>
      <c r="AX240" s="17"/>
      <c r="AY240" s="17"/>
    </row>
    <row r="241" spans="1:51" ht="15.5">
      <c r="A241" s="85" t="str">
        <f t="shared" si="37"/>
        <v/>
      </c>
      <c r="B241" s="84"/>
      <c r="C241" s="88"/>
      <c r="D241" s="61" t="str">
        <f>IFERROR(IF(OR(B241="",AND(B241&lt;&gt;"",C241="")),"",(VLOOKUP(B241,'APP BACKGROUND'!A:C,2,0))),"")</f>
        <v/>
      </c>
      <c r="E241" s="62" t="str">
        <f>IF(D241="","",(VLOOKUP(B241,'APP BACKGROUND'!A:D,4,0)))</f>
        <v/>
      </c>
      <c r="F241" s="58" t="str">
        <f>IF(D241="","",(VLOOKUP(Application!B241,'APP BACKGROUND'!A:G,7,0)))</f>
        <v/>
      </c>
      <c r="G241" s="57"/>
      <c r="H241" s="63"/>
      <c r="I241" s="66" t="str">
        <f>IF(B:B="","",(VLOOKUP(Application!B241,'APP BACKGROUND'!A:C,3,0)))</f>
        <v/>
      </c>
      <c r="J241" s="64" t="str">
        <f t="shared" si="33"/>
        <v/>
      </c>
      <c r="K241" s="65" t="str">
        <f t="shared" si="34"/>
        <v/>
      </c>
      <c r="L241" s="65" t="str">
        <f t="shared" si="38"/>
        <v/>
      </c>
      <c r="M241" s="65" t="str">
        <f t="shared" si="35"/>
        <v/>
      </c>
      <c r="N241" s="65" t="str">
        <f t="shared" si="36"/>
        <v/>
      </c>
      <c r="O241" s="65" t="str">
        <f t="shared" si="39"/>
        <v/>
      </c>
      <c r="P241" s="65" t="str">
        <f t="shared" si="40"/>
        <v/>
      </c>
      <c r="Q241" s="59"/>
      <c r="R241" s="14" t="str">
        <f t="shared" si="41"/>
        <v/>
      </c>
      <c r="S241" s="25" t="str">
        <f t="shared" si="42"/>
        <v/>
      </c>
      <c r="T241" s="25"/>
      <c r="U241" s="89"/>
      <c r="V241" s="58"/>
      <c r="W241" s="58"/>
      <c r="X241" s="69" t="str">
        <f t="shared" si="43"/>
        <v/>
      </c>
      <c r="Y241" s="76"/>
      <c r="Z241" s="76"/>
      <c r="AA241" s="76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0"/>
      <c r="AM241" s="60"/>
      <c r="AN241" s="60"/>
      <c r="AO241" s="60"/>
      <c r="AP241" s="60"/>
      <c r="AQ241" s="60"/>
      <c r="AR241" s="60"/>
      <c r="AS241" s="60"/>
      <c r="AT241" s="25"/>
      <c r="AU241" s="38"/>
      <c r="AV241" s="59"/>
      <c r="AW241" s="59"/>
      <c r="AX241" s="17"/>
      <c r="AY241" s="17"/>
    </row>
    <row r="242" spans="1:51" ht="15.5">
      <c r="A242" s="85" t="str">
        <f t="shared" si="37"/>
        <v/>
      </c>
      <c r="B242" s="84"/>
      <c r="C242" s="88"/>
      <c r="D242" s="61" t="str">
        <f>IFERROR(IF(OR(B242="",AND(B242&lt;&gt;"",C242="")),"",(VLOOKUP(B242,'APP BACKGROUND'!A:C,2,0))),"")</f>
        <v/>
      </c>
      <c r="E242" s="62" t="str">
        <f>IF(D242="","",(VLOOKUP(B242,'APP BACKGROUND'!A:D,4,0)))</f>
        <v/>
      </c>
      <c r="F242" s="58" t="str">
        <f>IF(D242="","",(VLOOKUP(Application!B242,'APP BACKGROUND'!A:G,7,0)))</f>
        <v/>
      </c>
      <c r="G242" s="57"/>
      <c r="H242" s="63"/>
      <c r="I242" s="66" t="str">
        <f>IF(B:B="","",(VLOOKUP(Application!B242,'APP BACKGROUND'!A:C,3,0)))</f>
        <v/>
      </c>
      <c r="J242" s="64" t="str">
        <f t="shared" si="33"/>
        <v/>
      </c>
      <c r="K242" s="65" t="str">
        <f t="shared" si="34"/>
        <v/>
      </c>
      <c r="L242" s="65" t="str">
        <f t="shared" si="38"/>
        <v/>
      </c>
      <c r="M242" s="65" t="str">
        <f t="shared" si="35"/>
        <v/>
      </c>
      <c r="N242" s="65" t="str">
        <f t="shared" si="36"/>
        <v/>
      </c>
      <c r="O242" s="65" t="str">
        <f t="shared" si="39"/>
        <v/>
      </c>
      <c r="P242" s="65" t="str">
        <f t="shared" si="40"/>
        <v/>
      </c>
      <c r="Q242" s="59"/>
      <c r="R242" s="14" t="str">
        <f t="shared" si="41"/>
        <v/>
      </c>
      <c r="S242" s="25" t="str">
        <f t="shared" si="42"/>
        <v/>
      </c>
      <c r="T242" s="25"/>
      <c r="U242" s="89"/>
      <c r="V242" s="58"/>
      <c r="W242" s="58"/>
      <c r="X242" s="69" t="str">
        <f t="shared" si="43"/>
        <v/>
      </c>
      <c r="Y242" s="76"/>
      <c r="Z242" s="76"/>
      <c r="AA242" s="76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0"/>
      <c r="AM242" s="60"/>
      <c r="AN242" s="60"/>
      <c r="AO242" s="60"/>
      <c r="AP242" s="60"/>
      <c r="AQ242" s="60"/>
      <c r="AR242" s="60"/>
      <c r="AS242" s="60"/>
      <c r="AT242" s="25"/>
      <c r="AU242" s="38"/>
      <c r="AV242" s="59"/>
      <c r="AW242" s="59"/>
      <c r="AX242" s="17"/>
      <c r="AY242" s="17"/>
    </row>
    <row r="243" spans="1:51" ht="15.5">
      <c r="A243" s="85" t="str">
        <f t="shared" si="37"/>
        <v/>
      </c>
      <c r="B243" s="84"/>
      <c r="C243" s="88"/>
      <c r="D243" s="61" t="str">
        <f>IFERROR(IF(OR(B243="",AND(B243&lt;&gt;"",C243="")),"",(VLOOKUP(B243,'APP BACKGROUND'!A:C,2,0))),"")</f>
        <v/>
      </c>
      <c r="E243" s="62" t="str">
        <f>IF(D243="","",(VLOOKUP(B243,'APP BACKGROUND'!A:D,4,0)))</f>
        <v/>
      </c>
      <c r="F243" s="58" t="str">
        <f>IF(D243="","",(VLOOKUP(Application!B243,'APP BACKGROUND'!A:G,7,0)))</f>
        <v/>
      </c>
      <c r="G243" s="57"/>
      <c r="H243" s="63"/>
      <c r="I243" s="66" t="str">
        <f>IF(B:B="","",(VLOOKUP(Application!B243,'APP BACKGROUND'!A:C,3,0)))</f>
        <v/>
      </c>
      <c r="J243" s="64" t="str">
        <f t="shared" si="33"/>
        <v/>
      </c>
      <c r="K243" s="65" t="str">
        <f t="shared" si="34"/>
        <v/>
      </c>
      <c r="L243" s="65" t="str">
        <f t="shared" si="38"/>
        <v/>
      </c>
      <c r="M243" s="65" t="str">
        <f t="shared" si="35"/>
        <v/>
      </c>
      <c r="N243" s="65" t="str">
        <f t="shared" si="36"/>
        <v/>
      </c>
      <c r="O243" s="65" t="str">
        <f t="shared" si="39"/>
        <v/>
      </c>
      <c r="P243" s="65" t="str">
        <f t="shared" si="40"/>
        <v/>
      </c>
      <c r="Q243" s="59"/>
      <c r="R243" s="14" t="str">
        <f t="shared" si="41"/>
        <v/>
      </c>
      <c r="S243" s="25" t="str">
        <f t="shared" si="42"/>
        <v/>
      </c>
      <c r="T243" s="25"/>
      <c r="U243" s="89"/>
      <c r="V243" s="58"/>
      <c r="W243" s="58"/>
      <c r="X243" s="69" t="str">
        <f t="shared" si="43"/>
        <v/>
      </c>
      <c r="Y243" s="76"/>
      <c r="Z243" s="76"/>
      <c r="AA243" s="76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0"/>
      <c r="AM243" s="60"/>
      <c r="AN243" s="60"/>
      <c r="AO243" s="60"/>
      <c r="AP243" s="60"/>
      <c r="AQ243" s="60"/>
      <c r="AR243" s="60"/>
      <c r="AS243" s="60"/>
      <c r="AT243" s="25"/>
      <c r="AU243" s="38"/>
      <c r="AV243" s="59"/>
      <c r="AW243" s="59"/>
      <c r="AX243" s="17"/>
      <c r="AY243" s="17"/>
    </row>
    <row r="244" spans="1:51" ht="15.5">
      <c r="A244" s="85" t="str">
        <f t="shared" si="37"/>
        <v/>
      </c>
      <c r="B244" s="84"/>
      <c r="C244" s="88"/>
      <c r="D244" s="61" t="str">
        <f>IFERROR(IF(OR(B244="",AND(B244&lt;&gt;"",C244="")),"",(VLOOKUP(B244,'APP BACKGROUND'!A:C,2,0))),"")</f>
        <v/>
      </c>
      <c r="E244" s="62" t="str">
        <f>IF(D244="","",(VLOOKUP(B244,'APP BACKGROUND'!A:D,4,0)))</f>
        <v/>
      </c>
      <c r="F244" s="58" t="str">
        <f>IF(D244="","",(VLOOKUP(Application!B244,'APP BACKGROUND'!A:G,7,0)))</f>
        <v/>
      </c>
      <c r="G244" s="57"/>
      <c r="H244" s="63"/>
      <c r="I244" s="66" t="str">
        <f>IF(B:B="","",(VLOOKUP(Application!B244,'APP BACKGROUND'!A:C,3,0)))</f>
        <v/>
      </c>
      <c r="J244" s="64" t="str">
        <f t="shared" si="33"/>
        <v/>
      </c>
      <c r="K244" s="65" t="str">
        <f t="shared" si="34"/>
        <v/>
      </c>
      <c r="L244" s="65" t="str">
        <f t="shared" si="38"/>
        <v/>
      </c>
      <c r="M244" s="65" t="str">
        <f t="shared" si="35"/>
        <v/>
      </c>
      <c r="N244" s="65" t="str">
        <f t="shared" si="36"/>
        <v/>
      </c>
      <c r="O244" s="65" t="str">
        <f t="shared" si="39"/>
        <v/>
      </c>
      <c r="P244" s="65" t="str">
        <f t="shared" si="40"/>
        <v/>
      </c>
      <c r="Q244" s="59"/>
      <c r="R244" s="14" t="str">
        <f t="shared" si="41"/>
        <v/>
      </c>
      <c r="S244" s="25" t="str">
        <f t="shared" si="42"/>
        <v/>
      </c>
      <c r="T244" s="25"/>
      <c r="U244" s="89"/>
      <c r="V244" s="58"/>
      <c r="W244" s="58"/>
      <c r="X244" s="69" t="str">
        <f t="shared" si="43"/>
        <v/>
      </c>
      <c r="Y244" s="76"/>
      <c r="Z244" s="76"/>
      <c r="AA244" s="76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0"/>
      <c r="AM244" s="60"/>
      <c r="AN244" s="60"/>
      <c r="AO244" s="60"/>
      <c r="AP244" s="60"/>
      <c r="AQ244" s="60"/>
      <c r="AR244" s="60"/>
      <c r="AS244" s="60"/>
      <c r="AT244" s="25"/>
      <c r="AU244" s="38"/>
      <c r="AV244" s="59"/>
      <c r="AW244" s="59"/>
      <c r="AX244" s="17"/>
      <c r="AY244" s="17"/>
    </row>
    <row r="245" spans="1:51" ht="15.5">
      <c r="A245" s="85" t="str">
        <f t="shared" si="37"/>
        <v/>
      </c>
      <c r="B245" s="84"/>
      <c r="C245" s="88"/>
      <c r="D245" s="61" t="str">
        <f>IFERROR(IF(OR(B245="",AND(B245&lt;&gt;"",C245="")),"",(VLOOKUP(B245,'APP BACKGROUND'!A:C,2,0))),"")</f>
        <v/>
      </c>
      <c r="E245" s="62" t="str">
        <f>IF(D245="","",(VLOOKUP(B245,'APP BACKGROUND'!A:D,4,0)))</f>
        <v/>
      </c>
      <c r="F245" s="58" t="str">
        <f>IF(D245="","",(VLOOKUP(Application!B245,'APP BACKGROUND'!A:G,7,0)))</f>
        <v/>
      </c>
      <c r="G245" s="57"/>
      <c r="H245" s="63"/>
      <c r="I245" s="66" t="str">
        <f>IF(B:B="","",(VLOOKUP(Application!B245,'APP BACKGROUND'!A:C,3,0)))</f>
        <v/>
      </c>
      <c r="J245" s="64" t="str">
        <f t="shared" si="33"/>
        <v/>
      </c>
      <c r="K245" s="65" t="str">
        <f t="shared" si="34"/>
        <v/>
      </c>
      <c r="L245" s="65" t="str">
        <f t="shared" si="38"/>
        <v/>
      </c>
      <c r="M245" s="65" t="str">
        <f t="shared" si="35"/>
        <v/>
      </c>
      <c r="N245" s="65" t="str">
        <f t="shared" si="36"/>
        <v/>
      </c>
      <c r="O245" s="65" t="str">
        <f t="shared" si="39"/>
        <v/>
      </c>
      <c r="P245" s="65" t="str">
        <f t="shared" si="40"/>
        <v/>
      </c>
      <c r="Q245" s="59"/>
      <c r="R245" s="14" t="str">
        <f t="shared" si="41"/>
        <v/>
      </c>
      <c r="S245" s="25" t="str">
        <f t="shared" si="42"/>
        <v/>
      </c>
      <c r="T245" s="25"/>
      <c r="U245" s="89"/>
      <c r="V245" s="58"/>
      <c r="W245" s="58"/>
      <c r="X245" s="69" t="str">
        <f t="shared" si="43"/>
        <v/>
      </c>
      <c r="Y245" s="76"/>
      <c r="Z245" s="76"/>
      <c r="AA245" s="76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0"/>
      <c r="AM245" s="60"/>
      <c r="AN245" s="60"/>
      <c r="AO245" s="60"/>
      <c r="AP245" s="60"/>
      <c r="AQ245" s="60"/>
      <c r="AR245" s="60"/>
      <c r="AS245" s="60"/>
      <c r="AT245" s="25"/>
      <c r="AU245" s="38"/>
      <c r="AV245" s="59"/>
      <c r="AW245" s="59"/>
      <c r="AX245" s="17"/>
      <c r="AY245" s="17"/>
    </row>
    <row r="246" spans="1:51" ht="15.5">
      <c r="A246" s="85" t="str">
        <f t="shared" si="37"/>
        <v/>
      </c>
      <c r="B246" s="84"/>
      <c r="C246" s="88"/>
      <c r="D246" s="61" t="str">
        <f>IFERROR(IF(OR(B246="",AND(B246&lt;&gt;"",C246="")),"",(VLOOKUP(B246,'APP BACKGROUND'!A:C,2,0))),"")</f>
        <v/>
      </c>
      <c r="E246" s="62" t="str">
        <f>IF(D246="","",(VLOOKUP(B246,'APP BACKGROUND'!A:D,4,0)))</f>
        <v/>
      </c>
      <c r="F246" s="58" t="str">
        <f>IF(D246="","",(VLOOKUP(Application!B246,'APP BACKGROUND'!A:G,7,0)))</f>
        <v/>
      </c>
      <c r="G246" s="57"/>
      <c r="H246" s="63"/>
      <c r="I246" s="66" t="str">
        <f>IF(B:B="","",(VLOOKUP(Application!B246,'APP BACKGROUND'!A:C,3,0)))</f>
        <v/>
      </c>
      <c r="J246" s="64" t="str">
        <f t="shared" si="33"/>
        <v/>
      </c>
      <c r="K246" s="65" t="str">
        <f t="shared" si="34"/>
        <v/>
      </c>
      <c r="L246" s="65" t="str">
        <f t="shared" si="38"/>
        <v/>
      </c>
      <c r="M246" s="65" t="str">
        <f t="shared" si="35"/>
        <v/>
      </c>
      <c r="N246" s="65" t="str">
        <f t="shared" si="36"/>
        <v/>
      </c>
      <c r="O246" s="65" t="str">
        <f t="shared" si="39"/>
        <v/>
      </c>
      <c r="P246" s="65" t="str">
        <f t="shared" si="40"/>
        <v/>
      </c>
      <c r="Q246" s="59"/>
      <c r="R246" s="14" t="str">
        <f t="shared" si="41"/>
        <v/>
      </c>
      <c r="S246" s="25" t="str">
        <f t="shared" si="42"/>
        <v/>
      </c>
      <c r="T246" s="25"/>
      <c r="U246" s="89"/>
      <c r="V246" s="58"/>
      <c r="W246" s="58"/>
      <c r="X246" s="69" t="str">
        <f t="shared" si="43"/>
        <v/>
      </c>
      <c r="Y246" s="76"/>
      <c r="Z246" s="76"/>
      <c r="AA246" s="76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0"/>
      <c r="AM246" s="60"/>
      <c r="AN246" s="60"/>
      <c r="AO246" s="60"/>
      <c r="AP246" s="60"/>
      <c r="AQ246" s="60"/>
      <c r="AR246" s="60"/>
      <c r="AS246" s="60"/>
      <c r="AT246" s="25"/>
      <c r="AU246" s="38"/>
      <c r="AV246" s="59"/>
      <c r="AW246" s="59"/>
      <c r="AX246" s="17"/>
      <c r="AY246" s="17"/>
    </row>
    <row r="247" spans="1:51" ht="15.5">
      <c r="A247" s="85" t="str">
        <f t="shared" si="37"/>
        <v/>
      </c>
      <c r="B247" s="84"/>
      <c r="C247" s="88"/>
      <c r="D247" s="61" t="str">
        <f>IFERROR(IF(OR(B247="",AND(B247&lt;&gt;"",C247="")),"",(VLOOKUP(B247,'APP BACKGROUND'!A:C,2,0))),"")</f>
        <v/>
      </c>
      <c r="E247" s="62" t="str">
        <f>IF(D247="","",(VLOOKUP(B247,'APP BACKGROUND'!A:D,4,0)))</f>
        <v/>
      </c>
      <c r="F247" s="58" t="str">
        <f>IF(D247="","",(VLOOKUP(Application!B247,'APP BACKGROUND'!A:G,7,0)))</f>
        <v/>
      </c>
      <c r="G247" s="57"/>
      <c r="H247" s="63"/>
      <c r="I247" s="66" t="str">
        <f>IF(B:B="","",(VLOOKUP(Application!B247,'APP BACKGROUND'!A:C,3,0)))</f>
        <v/>
      </c>
      <c r="J247" s="64" t="str">
        <f t="shared" si="33"/>
        <v/>
      </c>
      <c r="K247" s="65" t="str">
        <f t="shared" si="34"/>
        <v/>
      </c>
      <c r="L247" s="65" t="str">
        <f t="shared" si="38"/>
        <v/>
      </c>
      <c r="M247" s="65" t="str">
        <f t="shared" si="35"/>
        <v/>
      </c>
      <c r="N247" s="65" t="str">
        <f t="shared" si="36"/>
        <v/>
      </c>
      <c r="O247" s="65" t="str">
        <f t="shared" si="39"/>
        <v/>
      </c>
      <c r="P247" s="65" t="str">
        <f t="shared" si="40"/>
        <v/>
      </c>
      <c r="Q247" s="59"/>
      <c r="R247" s="14" t="str">
        <f t="shared" si="41"/>
        <v/>
      </c>
      <c r="S247" s="25" t="str">
        <f t="shared" si="42"/>
        <v/>
      </c>
      <c r="T247" s="25"/>
      <c r="U247" s="89"/>
      <c r="V247" s="58"/>
      <c r="W247" s="58"/>
      <c r="X247" s="69" t="str">
        <f t="shared" si="43"/>
        <v/>
      </c>
      <c r="Y247" s="76"/>
      <c r="Z247" s="76"/>
      <c r="AA247" s="76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0"/>
      <c r="AM247" s="60"/>
      <c r="AN247" s="60"/>
      <c r="AO247" s="60"/>
      <c r="AP247" s="60"/>
      <c r="AQ247" s="60"/>
      <c r="AR247" s="60"/>
      <c r="AS247" s="60"/>
      <c r="AT247" s="25"/>
      <c r="AU247" s="38"/>
      <c r="AV247" s="59"/>
      <c r="AW247" s="59"/>
      <c r="AX247" s="17"/>
      <c r="AY247" s="17"/>
    </row>
    <row r="248" spans="1:51" ht="15.5">
      <c r="A248" s="85" t="str">
        <f t="shared" si="37"/>
        <v/>
      </c>
      <c r="B248" s="84"/>
      <c r="C248" s="88"/>
      <c r="D248" s="61" t="str">
        <f>IFERROR(IF(OR(B248="",AND(B248&lt;&gt;"",C248="")),"",(VLOOKUP(B248,'APP BACKGROUND'!A:C,2,0))),"")</f>
        <v/>
      </c>
      <c r="E248" s="62" t="str">
        <f>IF(D248="","",(VLOOKUP(B248,'APP BACKGROUND'!A:D,4,0)))</f>
        <v/>
      </c>
      <c r="F248" s="58" t="str">
        <f>IF(D248="","",(VLOOKUP(Application!B248,'APP BACKGROUND'!A:G,7,0)))</f>
        <v/>
      </c>
      <c r="G248" s="57"/>
      <c r="H248" s="63"/>
      <c r="I248" s="66" t="str">
        <f>IF(B:B="","",(VLOOKUP(Application!B248,'APP BACKGROUND'!A:C,3,0)))</f>
        <v/>
      </c>
      <c r="J248" s="64" t="str">
        <f t="shared" si="33"/>
        <v/>
      </c>
      <c r="K248" s="65" t="str">
        <f t="shared" si="34"/>
        <v/>
      </c>
      <c r="L248" s="65" t="str">
        <f t="shared" si="38"/>
        <v/>
      </c>
      <c r="M248" s="65" t="str">
        <f t="shared" si="35"/>
        <v/>
      </c>
      <c r="N248" s="65" t="str">
        <f t="shared" si="36"/>
        <v/>
      </c>
      <c r="O248" s="65" t="str">
        <f t="shared" si="39"/>
        <v/>
      </c>
      <c r="P248" s="65" t="str">
        <f t="shared" si="40"/>
        <v/>
      </c>
      <c r="Q248" s="59"/>
      <c r="R248" s="14" t="str">
        <f t="shared" si="41"/>
        <v/>
      </c>
      <c r="S248" s="25" t="str">
        <f t="shared" si="42"/>
        <v/>
      </c>
      <c r="T248" s="25"/>
      <c r="U248" s="89"/>
      <c r="V248" s="58"/>
      <c r="W248" s="58"/>
      <c r="X248" s="69" t="str">
        <f t="shared" si="43"/>
        <v/>
      </c>
      <c r="Y248" s="76"/>
      <c r="Z248" s="76"/>
      <c r="AA248" s="76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0"/>
      <c r="AM248" s="60"/>
      <c r="AN248" s="60"/>
      <c r="AO248" s="60"/>
      <c r="AP248" s="60"/>
      <c r="AQ248" s="60"/>
      <c r="AR248" s="60"/>
      <c r="AS248" s="60"/>
      <c r="AT248" s="25"/>
      <c r="AU248" s="38"/>
      <c r="AV248" s="59"/>
      <c r="AW248" s="59"/>
      <c r="AX248" s="17"/>
      <c r="AY248" s="17"/>
    </row>
    <row r="249" spans="1:51" ht="15.5">
      <c r="A249" s="85" t="str">
        <f t="shared" si="37"/>
        <v/>
      </c>
      <c r="B249" s="84"/>
      <c r="C249" s="88"/>
      <c r="D249" s="61" t="str">
        <f>IFERROR(IF(OR(B249="",AND(B249&lt;&gt;"",C249="")),"",(VLOOKUP(B249,'APP BACKGROUND'!A:C,2,0))),"")</f>
        <v/>
      </c>
      <c r="E249" s="62" t="str">
        <f>IF(D249="","",(VLOOKUP(B249,'APP BACKGROUND'!A:D,4,0)))</f>
        <v/>
      </c>
      <c r="F249" s="58" t="str">
        <f>IF(D249="","",(VLOOKUP(Application!B249,'APP BACKGROUND'!A:G,7,0)))</f>
        <v/>
      </c>
      <c r="G249" s="57"/>
      <c r="H249" s="63"/>
      <c r="I249" s="66" t="str">
        <f>IF(B:B="","",(VLOOKUP(Application!B249,'APP BACKGROUND'!A:C,3,0)))</f>
        <v/>
      </c>
      <c r="J249" s="64" t="str">
        <f t="shared" si="33"/>
        <v/>
      </c>
      <c r="K249" s="65" t="str">
        <f t="shared" si="34"/>
        <v/>
      </c>
      <c r="L249" s="65" t="str">
        <f t="shared" si="38"/>
        <v/>
      </c>
      <c r="M249" s="65" t="str">
        <f t="shared" si="35"/>
        <v/>
      </c>
      <c r="N249" s="65" t="str">
        <f t="shared" si="36"/>
        <v/>
      </c>
      <c r="O249" s="65" t="str">
        <f t="shared" si="39"/>
        <v/>
      </c>
      <c r="P249" s="65" t="str">
        <f t="shared" si="40"/>
        <v/>
      </c>
      <c r="Q249" s="59"/>
      <c r="R249" s="14" t="str">
        <f t="shared" si="41"/>
        <v/>
      </c>
      <c r="S249" s="25" t="str">
        <f t="shared" si="42"/>
        <v/>
      </c>
      <c r="T249" s="25"/>
      <c r="U249" s="89"/>
      <c r="V249" s="58"/>
      <c r="W249" s="58"/>
      <c r="X249" s="69" t="str">
        <f t="shared" si="43"/>
        <v/>
      </c>
      <c r="Y249" s="76"/>
      <c r="Z249" s="76"/>
      <c r="AA249" s="76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0"/>
      <c r="AM249" s="60"/>
      <c r="AN249" s="60"/>
      <c r="AO249" s="60"/>
      <c r="AP249" s="60"/>
      <c r="AQ249" s="60"/>
      <c r="AR249" s="60"/>
      <c r="AS249" s="60"/>
      <c r="AT249" s="25"/>
      <c r="AU249" s="38"/>
      <c r="AV249" s="59"/>
      <c r="AW249" s="59"/>
      <c r="AX249" s="17"/>
      <c r="AY249" s="17"/>
    </row>
    <row r="250" spans="1:51" ht="15.5">
      <c r="A250" s="85" t="str">
        <f t="shared" si="37"/>
        <v/>
      </c>
      <c r="B250" s="84"/>
      <c r="C250" s="88"/>
      <c r="D250" s="61" t="str">
        <f>IFERROR(IF(OR(B250="",AND(B250&lt;&gt;"",C250="")),"",(VLOOKUP(B250,'APP BACKGROUND'!A:C,2,0))),"")</f>
        <v/>
      </c>
      <c r="E250" s="62" t="str">
        <f>IF(D250="","",(VLOOKUP(B250,'APP BACKGROUND'!A:D,4,0)))</f>
        <v/>
      </c>
      <c r="F250" s="58" t="str">
        <f>IF(D250="","",(VLOOKUP(Application!B250,'APP BACKGROUND'!A:G,7,0)))</f>
        <v/>
      </c>
      <c r="G250" s="57"/>
      <c r="H250" s="63"/>
      <c r="I250" s="66" t="str">
        <f>IF(B:B="","",(VLOOKUP(Application!B250,'APP BACKGROUND'!A:C,3,0)))</f>
        <v/>
      </c>
      <c r="J250" s="64" t="str">
        <f t="shared" si="33"/>
        <v/>
      </c>
      <c r="K250" s="65" t="str">
        <f t="shared" si="34"/>
        <v/>
      </c>
      <c r="L250" s="65" t="str">
        <f t="shared" si="38"/>
        <v/>
      </c>
      <c r="M250" s="65" t="str">
        <f t="shared" si="35"/>
        <v/>
      </c>
      <c r="N250" s="65" t="str">
        <f t="shared" si="36"/>
        <v/>
      </c>
      <c r="O250" s="65" t="str">
        <f t="shared" si="39"/>
        <v/>
      </c>
      <c r="P250" s="65" t="str">
        <f t="shared" si="40"/>
        <v/>
      </c>
      <c r="Q250" s="59"/>
      <c r="R250" s="14" t="str">
        <f t="shared" si="41"/>
        <v/>
      </c>
      <c r="S250" s="25" t="str">
        <f t="shared" si="42"/>
        <v/>
      </c>
      <c r="T250" s="25"/>
      <c r="U250" s="89"/>
      <c r="V250" s="58"/>
      <c r="W250" s="58"/>
      <c r="X250" s="69" t="str">
        <f t="shared" si="43"/>
        <v/>
      </c>
      <c r="Y250" s="76"/>
      <c r="Z250" s="76"/>
      <c r="AA250" s="76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0"/>
      <c r="AM250" s="60"/>
      <c r="AN250" s="60"/>
      <c r="AO250" s="60"/>
      <c r="AP250" s="60"/>
      <c r="AQ250" s="60"/>
      <c r="AR250" s="60"/>
      <c r="AS250" s="60"/>
      <c r="AT250" s="25"/>
      <c r="AU250" s="38"/>
      <c r="AV250" s="59"/>
      <c r="AW250" s="59"/>
      <c r="AX250" s="17"/>
      <c r="AY250" s="17"/>
    </row>
    <row r="251" spans="1:51" ht="15.5">
      <c r="A251" s="85" t="str">
        <f t="shared" si="37"/>
        <v/>
      </c>
      <c r="B251" s="84"/>
      <c r="C251" s="88"/>
      <c r="D251" s="61" t="str">
        <f>IFERROR(IF(OR(B251="",AND(B251&lt;&gt;"",C251="")),"",(VLOOKUP(B251,'APP BACKGROUND'!A:C,2,0))),"")</f>
        <v/>
      </c>
      <c r="E251" s="62" t="str">
        <f>IF(D251="","",(VLOOKUP(B251,'APP BACKGROUND'!A:D,4,0)))</f>
        <v/>
      </c>
      <c r="F251" s="58" t="str">
        <f>IF(D251="","",(VLOOKUP(Application!B251,'APP BACKGROUND'!A:G,7,0)))</f>
        <v/>
      </c>
      <c r="G251" s="57"/>
      <c r="H251" s="63"/>
      <c r="I251" s="66" t="str">
        <f>IF(B:B="","",(VLOOKUP(Application!B251,'APP BACKGROUND'!A:C,3,0)))</f>
        <v/>
      </c>
      <c r="J251" s="64" t="str">
        <f t="shared" si="33"/>
        <v/>
      </c>
      <c r="K251" s="65" t="str">
        <f t="shared" si="34"/>
        <v/>
      </c>
      <c r="L251" s="65" t="str">
        <f t="shared" si="38"/>
        <v/>
      </c>
      <c r="M251" s="65" t="str">
        <f t="shared" si="35"/>
        <v/>
      </c>
      <c r="N251" s="65" t="str">
        <f t="shared" si="36"/>
        <v/>
      </c>
      <c r="O251" s="65" t="str">
        <f t="shared" si="39"/>
        <v/>
      </c>
      <c r="P251" s="65" t="str">
        <f t="shared" si="40"/>
        <v/>
      </c>
      <c r="Q251" s="59"/>
      <c r="R251" s="14" t="str">
        <f t="shared" si="41"/>
        <v/>
      </c>
      <c r="S251" s="25" t="str">
        <f t="shared" si="42"/>
        <v/>
      </c>
      <c r="T251" s="25"/>
      <c r="U251" s="89"/>
      <c r="V251" s="58"/>
      <c r="W251" s="58"/>
      <c r="X251" s="69" t="str">
        <f t="shared" si="43"/>
        <v/>
      </c>
      <c r="Y251" s="76"/>
      <c r="Z251" s="76"/>
      <c r="AA251" s="76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0"/>
      <c r="AM251" s="60"/>
      <c r="AN251" s="60"/>
      <c r="AO251" s="60"/>
      <c r="AP251" s="60"/>
      <c r="AQ251" s="60"/>
      <c r="AR251" s="60"/>
      <c r="AS251" s="60"/>
      <c r="AT251" s="25"/>
      <c r="AU251" s="38"/>
      <c r="AV251" s="59"/>
      <c r="AW251" s="59"/>
      <c r="AX251" s="17"/>
      <c r="AY251" s="17"/>
    </row>
    <row r="252" spans="1:51" ht="15.5">
      <c r="A252" s="85" t="str">
        <f t="shared" si="37"/>
        <v/>
      </c>
      <c r="B252" s="84"/>
      <c r="C252" s="88"/>
      <c r="D252" s="61" t="str">
        <f>IFERROR(IF(OR(B252="",AND(B252&lt;&gt;"",C252="")),"",(VLOOKUP(B252,'APP BACKGROUND'!A:C,2,0))),"")</f>
        <v/>
      </c>
      <c r="E252" s="62" t="str">
        <f>IF(D252="","",(VLOOKUP(B252,'APP BACKGROUND'!A:D,4,0)))</f>
        <v/>
      </c>
      <c r="F252" s="58" t="str">
        <f>IF(D252="","",(VLOOKUP(Application!B252,'APP BACKGROUND'!A:G,7,0)))</f>
        <v/>
      </c>
      <c r="G252" s="57"/>
      <c r="H252" s="63"/>
      <c r="I252" s="66" t="str">
        <f>IF(B:B="","",(VLOOKUP(Application!B252,'APP BACKGROUND'!A:C,3,0)))</f>
        <v/>
      </c>
      <c r="J252" s="64" t="str">
        <f t="shared" si="33"/>
        <v/>
      </c>
      <c r="K252" s="65" t="str">
        <f t="shared" si="34"/>
        <v/>
      </c>
      <c r="L252" s="65" t="str">
        <f t="shared" si="38"/>
        <v/>
      </c>
      <c r="M252" s="65" t="str">
        <f t="shared" si="35"/>
        <v/>
      </c>
      <c r="N252" s="65" t="str">
        <f t="shared" si="36"/>
        <v/>
      </c>
      <c r="O252" s="65" t="str">
        <f t="shared" si="39"/>
        <v/>
      </c>
      <c r="P252" s="65" t="str">
        <f t="shared" si="40"/>
        <v/>
      </c>
      <c r="Q252" s="59"/>
      <c r="R252" s="14" t="str">
        <f t="shared" si="41"/>
        <v/>
      </c>
      <c r="S252" s="25" t="str">
        <f t="shared" si="42"/>
        <v/>
      </c>
      <c r="T252" s="25"/>
      <c r="U252" s="89"/>
      <c r="V252" s="58"/>
      <c r="W252" s="58"/>
      <c r="X252" s="69" t="str">
        <f t="shared" si="43"/>
        <v/>
      </c>
      <c r="Y252" s="76"/>
      <c r="Z252" s="76"/>
      <c r="AA252" s="76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0"/>
      <c r="AM252" s="60"/>
      <c r="AN252" s="60"/>
      <c r="AO252" s="60"/>
      <c r="AP252" s="60"/>
      <c r="AQ252" s="60"/>
      <c r="AR252" s="60"/>
      <c r="AS252" s="60"/>
      <c r="AT252" s="25"/>
      <c r="AU252" s="38"/>
      <c r="AV252" s="59"/>
      <c r="AW252" s="59"/>
      <c r="AX252" s="17"/>
      <c r="AY252" s="17"/>
    </row>
    <row r="253" spans="1:51" ht="15.5">
      <c r="A253" s="85" t="str">
        <f t="shared" si="37"/>
        <v/>
      </c>
      <c r="B253" s="84"/>
      <c r="C253" s="88"/>
      <c r="D253" s="61" t="str">
        <f>IFERROR(IF(OR(B253="",AND(B253&lt;&gt;"",C253="")),"",(VLOOKUP(B253,'APP BACKGROUND'!A:C,2,0))),"")</f>
        <v/>
      </c>
      <c r="E253" s="62" t="str">
        <f>IF(D253="","",(VLOOKUP(B253,'APP BACKGROUND'!A:D,4,0)))</f>
        <v/>
      </c>
      <c r="F253" s="58" t="str">
        <f>IF(D253="","",(VLOOKUP(Application!B253,'APP BACKGROUND'!A:G,7,0)))</f>
        <v/>
      </c>
      <c r="G253" s="57"/>
      <c r="H253" s="63"/>
      <c r="I253" s="66" t="str">
        <f>IF(B:B="","",(VLOOKUP(Application!B253,'APP BACKGROUND'!A:C,3,0)))</f>
        <v/>
      </c>
      <c r="J253" s="64" t="str">
        <f t="shared" si="33"/>
        <v/>
      </c>
      <c r="K253" s="65" t="str">
        <f t="shared" si="34"/>
        <v/>
      </c>
      <c r="L253" s="65" t="str">
        <f t="shared" si="38"/>
        <v/>
      </c>
      <c r="M253" s="65" t="str">
        <f t="shared" si="35"/>
        <v/>
      </c>
      <c r="N253" s="65" t="str">
        <f t="shared" si="36"/>
        <v/>
      </c>
      <c r="O253" s="65" t="str">
        <f t="shared" si="39"/>
        <v/>
      </c>
      <c r="P253" s="65" t="str">
        <f t="shared" si="40"/>
        <v/>
      </c>
      <c r="Q253" s="59"/>
      <c r="R253" s="14" t="str">
        <f t="shared" si="41"/>
        <v/>
      </c>
      <c r="S253" s="25" t="str">
        <f t="shared" si="42"/>
        <v/>
      </c>
      <c r="T253" s="25"/>
      <c r="U253" s="89"/>
      <c r="V253" s="58"/>
      <c r="W253" s="58"/>
      <c r="X253" s="69" t="str">
        <f t="shared" si="43"/>
        <v/>
      </c>
      <c r="Y253" s="76"/>
      <c r="Z253" s="76"/>
      <c r="AA253" s="76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0"/>
      <c r="AM253" s="60"/>
      <c r="AN253" s="60"/>
      <c r="AO253" s="60"/>
      <c r="AP253" s="60"/>
      <c r="AQ253" s="60"/>
      <c r="AR253" s="60"/>
      <c r="AS253" s="60"/>
      <c r="AT253" s="25"/>
      <c r="AU253" s="38"/>
      <c r="AV253" s="59"/>
      <c r="AW253" s="59"/>
      <c r="AX253" s="17"/>
      <c r="AY253" s="17"/>
    </row>
    <row r="254" spans="1:51" ht="15.5">
      <c r="A254" s="85" t="str">
        <f t="shared" si="37"/>
        <v/>
      </c>
      <c r="B254" s="84"/>
      <c r="C254" s="88"/>
      <c r="D254" s="61" t="str">
        <f>IFERROR(IF(OR(B254="",AND(B254&lt;&gt;"",C254="")),"",(VLOOKUP(B254,'APP BACKGROUND'!A:C,2,0))),"")</f>
        <v/>
      </c>
      <c r="E254" s="62" t="str">
        <f>IF(D254="","",(VLOOKUP(B254,'APP BACKGROUND'!A:D,4,0)))</f>
        <v/>
      </c>
      <c r="F254" s="58" t="str">
        <f>IF(D254="","",(VLOOKUP(Application!B254,'APP BACKGROUND'!A:G,7,0)))</f>
        <v/>
      </c>
      <c r="G254" s="57"/>
      <c r="H254" s="63"/>
      <c r="I254" s="66" t="str">
        <f>IF(B:B="","",(VLOOKUP(Application!B254,'APP BACKGROUND'!A:C,3,0)))</f>
        <v/>
      </c>
      <c r="J254" s="64" t="str">
        <f t="shared" si="33"/>
        <v/>
      </c>
      <c r="K254" s="65" t="str">
        <f t="shared" si="34"/>
        <v/>
      </c>
      <c r="L254" s="65" t="str">
        <f t="shared" si="38"/>
        <v/>
      </c>
      <c r="M254" s="65" t="str">
        <f t="shared" si="35"/>
        <v/>
      </c>
      <c r="N254" s="65" t="str">
        <f t="shared" si="36"/>
        <v/>
      </c>
      <c r="O254" s="65" t="str">
        <f t="shared" si="39"/>
        <v/>
      </c>
      <c r="P254" s="65" t="str">
        <f t="shared" si="40"/>
        <v/>
      </c>
      <c r="Q254" s="59"/>
      <c r="R254" s="14" t="str">
        <f t="shared" si="41"/>
        <v/>
      </c>
      <c r="S254" s="25" t="str">
        <f t="shared" si="42"/>
        <v/>
      </c>
      <c r="T254" s="25"/>
      <c r="U254" s="89"/>
      <c r="V254" s="58"/>
      <c r="W254" s="58"/>
      <c r="X254" s="69" t="str">
        <f t="shared" si="43"/>
        <v/>
      </c>
      <c r="Y254" s="76"/>
      <c r="Z254" s="76"/>
      <c r="AA254" s="76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0"/>
      <c r="AM254" s="60"/>
      <c r="AN254" s="60"/>
      <c r="AO254" s="60"/>
      <c r="AP254" s="60"/>
      <c r="AQ254" s="60"/>
      <c r="AR254" s="60"/>
      <c r="AS254" s="60"/>
      <c r="AT254" s="25"/>
      <c r="AU254" s="38"/>
      <c r="AV254" s="59"/>
      <c r="AW254" s="59"/>
      <c r="AX254" s="17"/>
      <c r="AY254" s="17"/>
    </row>
    <row r="255" spans="1:51" ht="15.5">
      <c r="A255" s="85" t="str">
        <f t="shared" si="37"/>
        <v/>
      </c>
      <c r="B255" s="84"/>
      <c r="C255" s="88"/>
      <c r="D255" s="61" t="str">
        <f>IFERROR(IF(OR(B255="",AND(B255&lt;&gt;"",C255="")),"",(VLOOKUP(B255,'APP BACKGROUND'!A:C,2,0))),"")</f>
        <v/>
      </c>
      <c r="E255" s="62" t="str">
        <f>IF(D255="","",(VLOOKUP(B255,'APP BACKGROUND'!A:D,4,0)))</f>
        <v/>
      </c>
      <c r="F255" s="58" t="str">
        <f>IF(D255="","",(VLOOKUP(Application!B255,'APP BACKGROUND'!A:G,7,0)))</f>
        <v/>
      </c>
      <c r="G255" s="57"/>
      <c r="H255" s="63"/>
      <c r="I255" s="66" t="str">
        <f>IF(B:B="","",(VLOOKUP(Application!B255,'APP BACKGROUND'!A:C,3,0)))</f>
        <v/>
      </c>
      <c r="J255" s="64" t="str">
        <f t="shared" si="33"/>
        <v/>
      </c>
      <c r="K255" s="65" t="str">
        <f t="shared" si="34"/>
        <v/>
      </c>
      <c r="L255" s="65" t="str">
        <f t="shared" si="38"/>
        <v/>
      </c>
      <c r="M255" s="65" t="str">
        <f t="shared" si="35"/>
        <v/>
      </c>
      <c r="N255" s="65" t="str">
        <f t="shared" si="36"/>
        <v/>
      </c>
      <c r="O255" s="65" t="str">
        <f t="shared" si="39"/>
        <v/>
      </c>
      <c r="P255" s="65" t="str">
        <f t="shared" si="40"/>
        <v/>
      </c>
      <c r="Q255" s="59"/>
      <c r="R255" s="14" t="str">
        <f t="shared" si="41"/>
        <v/>
      </c>
      <c r="S255" s="25" t="str">
        <f t="shared" si="42"/>
        <v/>
      </c>
      <c r="T255" s="25"/>
      <c r="U255" s="89"/>
      <c r="V255" s="58"/>
      <c r="W255" s="58"/>
      <c r="X255" s="69" t="str">
        <f t="shared" si="43"/>
        <v/>
      </c>
      <c r="Y255" s="76"/>
      <c r="Z255" s="76"/>
      <c r="AA255" s="76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0"/>
      <c r="AM255" s="60"/>
      <c r="AN255" s="60"/>
      <c r="AO255" s="60"/>
      <c r="AP255" s="60"/>
      <c r="AQ255" s="60"/>
      <c r="AR255" s="60"/>
      <c r="AS255" s="60"/>
      <c r="AT255" s="25"/>
      <c r="AU255" s="38"/>
      <c r="AV255" s="59"/>
      <c r="AW255" s="59"/>
      <c r="AX255" s="17"/>
      <c r="AY255" s="17"/>
    </row>
    <row r="256" spans="1:51" ht="15.5">
      <c r="A256" s="85" t="str">
        <f t="shared" si="37"/>
        <v/>
      </c>
      <c r="B256" s="84"/>
      <c r="C256" s="88"/>
      <c r="D256" s="61" t="str">
        <f>IFERROR(IF(OR(B256="",AND(B256&lt;&gt;"",C256="")),"",(VLOOKUP(B256,'APP BACKGROUND'!A:C,2,0))),"")</f>
        <v/>
      </c>
      <c r="E256" s="62" t="str">
        <f>IF(D256="","",(VLOOKUP(B256,'APP BACKGROUND'!A:D,4,0)))</f>
        <v/>
      </c>
      <c r="F256" s="58" t="str">
        <f>IF(D256="","",(VLOOKUP(Application!B256,'APP BACKGROUND'!A:G,7,0)))</f>
        <v/>
      </c>
      <c r="G256" s="57"/>
      <c r="H256" s="63"/>
      <c r="I256" s="66" t="str">
        <f>IF(B:B="","",(VLOOKUP(Application!B256,'APP BACKGROUND'!A:C,3,0)))</f>
        <v/>
      </c>
      <c r="J256" s="64" t="str">
        <f t="shared" si="33"/>
        <v/>
      </c>
      <c r="K256" s="65" t="str">
        <f t="shared" si="34"/>
        <v/>
      </c>
      <c r="L256" s="65" t="str">
        <f t="shared" si="38"/>
        <v/>
      </c>
      <c r="M256" s="65" t="str">
        <f t="shared" si="35"/>
        <v/>
      </c>
      <c r="N256" s="65" t="str">
        <f t="shared" si="36"/>
        <v/>
      </c>
      <c r="O256" s="65" t="str">
        <f t="shared" si="39"/>
        <v/>
      </c>
      <c r="P256" s="65" t="str">
        <f t="shared" si="40"/>
        <v/>
      </c>
      <c r="Q256" s="59"/>
      <c r="R256" s="14" t="str">
        <f t="shared" si="41"/>
        <v/>
      </c>
      <c r="S256" s="25" t="str">
        <f t="shared" si="42"/>
        <v/>
      </c>
      <c r="T256" s="25"/>
      <c r="U256" s="89"/>
      <c r="V256" s="58"/>
      <c r="W256" s="58"/>
      <c r="X256" s="69" t="str">
        <f t="shared" si="43"/>
        <v/>
      </c>
      <c r="Y256" s="76"/>
      <c r="Z256" s="76"/>
      <c r="AA256" s="76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0"/>
      <c r="AM256" s="60"/>
      <c r="AN256" s="60"/>
      <c r="AO256" s="60"/>
      <c r="AP256" s="60"/>
      <c r="AQ256" s="60"/>
      <c r="AR256" s="60"/>
      <c r="AS256" s="60"/>
      <c r="AT256" s="25"/>
      <c r="AU256" s="38"/>
      <c r="AV256" s="59"/>
      <c r="AW256" s="59"/>
      <c r="AX256" s="17"/>
      <c r="AY256" s="17"/>
    </row>
    <row r="257" spans="1:51" ht="15.5">
      <c r="A257" s="85" t="str">
        <f t="shared" si="37"/>
        <v/>
      </c>
      <c r="B257" s="84"/>
      <c r="C257" s="88"/>
      <c r="D257" s="61" t="str">
        <f>IFERROR(IF(OR(B257="",AND(B257&lt;&gt;"",C257="")),"",(VLOOKUP(B257,'APP BACKGROUND'!A:C,2,0))),"")</f>
        <v/>
      </c>
      <c r="E257" s="62" t="str">
        <f>IF(D257="","",(VLOOKUP(B257,'APP BACKGROUND'!A:D,4,0)))</f>
        <v/>
      </c>
      <c r="F257" s="58" t="str">
        <f>IF(D257="","",(VLOOKUP(Application!B257,'APP BACKGROUND'!A:G,7,0)))</f>
        <v/>
      </c>
      <c r="G257" s="57"/>
      <c r="H257" s="63"/>
      <c r="I257" s="66" t="str">
        <f>IF(B:B="","",(VLOOKUP(Application!B257,'APP BACKGROUND'!A:C,3,0)))</f>
        <v/>
      </c>
      <c r="J257" s="64" t="str">
        <f t="shared" si="33"/>
        <v/>
      </c>
      <c r="K257" s="65" t="str">
        <f t="shared" si="34"/>
        <v/>
      </c>
      <c r="L257" s="65" t="str">
        <f t="shared" si="38"/>
        <v/>
      </c>
      <c r="M257" s="65" t="str">
        <f t="shared" si="35"/>
        <v/>
      </c>
      <c r="N257" s="65" t="str">
        <f t="shared" si="36"/>
        <v/>
      </c>
      <c r="O257" s="65" t="str">
        <f t="shared" si="39"/>
        <v/>
      </c>
      <c r="P257" s="65" t="str">
        <f t="shared" si="40"/>
        <v/>
      </c>
      <c r="Q257" s="59"/>
      <c r="R257" s="14" t="str">
        <f t="shared" si="41"/>
        <v/>
      </c>
      <c r="S257" s="25" t="str">
        <f t="shared" si="42"/>
        <v/>
      </c>
      <c r="T257" s="25"/>
      <c r="U257" s="89"/>
      <c r="V257" s="58"/>
      <c r="W257" s="58"/>
      <c r="X257" s="69" t="str">
        <f t="shared" si="43"/>
        <v/>
      </c>
      <c r="Y257" s="76"/>
      <c r="Z257" s="76"/>
      <c r="AA257" s="76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0"/>
      <c r="AM257" s="60"/>
      <c r="AN257" s="60"/>
      <c r="AO257" s="60"/>
      <c r="AP257" s="60"/>
      <c r="AQ257" s="60"/>
      <c r="AR257" s="60"/>
      <c r="AS257" s="60"/>
      <c r="AT257" s="25"/>
      <c r="AU257" s="38"/>
      <c r="AV257" s="59"/>
      <c r="AW257" s="59"/>
      <c r="AX257" s="17"/>
      <c r="AY257" s="17"/>
    </row>
    <row r="258" spans="1:51" ht="15.5">
      <c r="A258" s="85" t="str">
        <f t="shared" si="37"/>
        <v/>
      </c>
      <c r="B258" s="84"/>
      <c r="C258" s="88"/>
      <c r="D258" s="61" t="str">
        <f>IFERROR(IF(OR(B258="",AND(B258&lt;&gt;"",C258="")),"",(VLOOKUP(B258,'APP BACKGROUND'!A:C,2,0))),"")</f>
        <v/>
      </c>
      <c r="E258" s="62" t="str">
        <f>IF(D258="","",(VLOOKUP(B258,'APP BACKGROUND'!A:D,4,0)))</f>
        <v/>
      </c>
      <c r="F258" s="58" t="str">
        <f>IF(D258="","",(VLOOKUP(Application!B258,'APP BACKGROUND'!A:G,7,0)))</f>
        <v/>
      </c>
      <c r="G258" s="57"/>
      <c r="H258" s="63"/>
      <c r="I258" s="66" t="str">
        <f>IF(B:B="","",(VLOOKUP(Application!B258,'APP BACKGROUND'!A:C,3,0)))</f>
        <v/>
      </c>
      <c r="J258" s="64" t="str">
        <f t="shared" si="33"/>
        <v/>
      </c>
      <c r="K258" s="65" t="str">
        <f t="shared" si="34"/>
        <v/>
      </c>
      <c r="L258" s="65" t="str">
        <f t="shared" si="38"/>
        <v/>
      </c>
      <c r="M258" s="65" t="str">
        <f t="shared" si="35"/>
        <v/>
      </c>
      <c r="N258" s="65" t="str">
        <f t="shared" si="36"/>
        <v/>
      </c>
      <c r="O258" s="65" t="str">
        <f t="shared" si="39"/>
        <v/>
      </c>
      <c r="P258" s="65" t="str">
        <f t="shared" si="40"/>
        <v/>
      </c>
      <c r="Q258" s="59"/>
      <c r="R258" s="14" t="str">
        <f t="shared" si="41"/>
        <v/>
      </c>
      <c r="S258" s="25" t="str">
        <f t="shared" si="42"/>
        <v/>
      </c>
      <c r="T258" s="25"/>
      <c r="U258" s="89"/>
      <c r="V258" s="58"/>
      <c r="W258" s="58"/>
      <c r="X258" s="69" t="str">
        <f t="shared" si="43"/>
        <v/>
      </c>
      <c r="Y258" s="76"/>
      <c r="Z258" s="76"/>
      <c r="AA258" s="76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0"/>
      <c r="AM258" s="60"/>
      <c r="AN258" s="60"/>
      <c r="AO258" s="60"/>
      <c r="AP258" s="60"/>
      <c r="AQ258" s="60"/>
      <c r="AR258" s="60"/>
      <c r="AS258" s="60"/>
      <c r="AT258" s="25"/>
      <c r="AU258" s="38"/>
      <c r="AV258" s="59"/>
      <c r="AW258" s="59"/>
      <c r="AX258" s="17"/>
      <c r="AY258" s="17"/>
    </row>
    <row r="259" spans="1:51" ht="15.5">
      <c r="A259" s="85" t="str">
        <f t="shared" si="37"/>
        <v/>
      </c>
      <c r="B259" s="84"/>
      <c r="C259" s="88"/>
      <c r="D259" s="61" t="str">
        <f>IFERROR(IF(OR(B259="",AND(B259&lt;&gt;"",C259="")),"",(VLOOKUP(B259,'APP BACKGROUND'!A:C,2,0))),"")</f>
        <v/>
      </c>
      <c r="E259" s="62" t="str">
        <f>IF(D259="","",(VLOOKUP(B259,'APP BACKGROUND'!A:D,4,0)))</f>
        <v/>
      </c>
      <c r="F259" s="58" t="str">
        <f>IF(D259="","",(VLOOKUP(Application!B259,'APP BACKGROUND'!A:G,7,0)))</f>
        <v/>
      </c>
      <c r="G259" s="57"/>
      <c r="H259" s="63"/>
      <c r="I259" s="66" t="str">
        <f>IF(B:B="","",(VLOOKUP(Application!B259,'APP BACKGROUND'!A:C,3,0)))</f>
        <v/>
      </c>
      <c r="J259" s="64" t="str">
        <f t="shared" si="33"/>
        <v/>
      </c>
      <c r="K259" s="65" t="str">
        <f t="shared" si="34"/>
        <v/>
      </c>
      <c r="L259" s="65" t="str">
        <f t="shared" si="38"/>
        <v/>
      </c>
      <c r="M259" s="65" t="str">
        <f t="shared" si="35"/>
        <v/>
      </c>
      <c r="N259" s="65" t="str">
        <f t="shared" si="36"/>
        <v/>
      </c>
      <c r="O259" s="65" t="str">
        <f t="shared" si="39"/>
        <v/>
      </c>
      <c r="P259" s="65" t="str">
        <f t="shared" si="40"/>
        <v/>
      </c>
      <c r="Q259" s="59"/>
      <c r="R259" s="14" t="str">
        <f t="shared" si="41"/>
        <v/>
      </c>
      <c r="S259" s="25" t="str">
        <f t="shared" si="42"/>
        <v/>
      </c>
      <c r="T259" s="25"/>
      <c r="U259" s="89"/>
      <c r="V259" s="58"/>
      <c r="W259" s="58"/>
      <c r="X259" s="69" t="str">
        <f t="shared" si="43"/>
        <v/>
      </c>
      <c r="Y259" s="76"/>
      <c r="Z259" s="76"/>
      <c r="AA259" s="76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0"/>
      <c r="AM259" s="60"/>
      <c r="AN259" s="60"/>
      <c r="AO259" s="60"/>
      <c r="AP259" s="60"/>
      <c r="AQ259" s="60"/>
      <c r="AR259" s="60"/>
      <c r="AS259" s="60"/>
      <c r="AT259" s="25"/>
      <c r="AU259" s="38"/>
      <c r="AV259" s="59"/>
      <c r="AW259" s="59"/>
      <c r="AX259" s="17"/>
      <c r="AY259" s="17"/>
    </row>
    <row r="260" spans="1:51" ht="15.5">
      <c r="A260" s="85" t="str">
        <f t="shared" si="37"/>
        <v/>
      </c>
      <c r="B260" s="84"/>
      <c r="C260" s="88"/>
      <c r="D260" s="61" t="str">
        <f>IFERROR(IF(OR(B260="",AND(B260&lt;&gt;"",C260="")),"",(VLOOKUP(B260,'APP BACKGROUND'!A:C,2,0))),"")</f>
        <v/>
      </c>
      <c r="E260" s="62" t="str">
        <f>IF(D260="","",(VLOOKUP(B260,'APP BACKGROUND'!A:D,4,0)))</f>
        <v/>
      </c>
      <c r="F260" s="58" t="str">
        <f>IF(D260="","",(VLOOKUP(Application!B260,'APP BACKGROUND'!A:G,7,0)))</f>
        <v/>
      </c>
      <c r="G260" s="57"/>
      <c r="H260" s="63"/>
      <c r="I260" s="66" t="str">
        <f>IF(B:B="","",(VLOOKUP(Application!B260,'APP BACKGROUND'!A:C,3,0)))</f>
        <v/>
      </c>
      <c r="J260" s="64" t="str">
        <f t="shared" si="33"/>
        <v/>
      </c>
      <c r="K260" s="65" t="str">
        <f t="shared" si="34"/>
        <v/>
      </c>
      <c r="L260" s="65" t="str">
        <f t="shared" si="38"/>
        <v/>
      </c>
      <c r="M260" s="65" t="str">
        <f t="shared" si="35"/>
        <v/>
      </c>
      <c r="N260" s="65" t="str">
        <f t="shared" si="36"/>
        <v/>
      </c>
      <c r="O260" s="65" t="str">
        <f t="shared" si="39"/>
        <v/>
      </c>
      <c r="P260" s="65" t="str">
        <f t="shared" si="40"/>
        <v/>
      </c>
      <c r="Q260" s="59"/>
      <c r="R260" s="14" t="str">
        <f t="shared" si="41"/>
        <v/>
      </c>
      <c r="S260" s="25" t="str">
        <f t="shared" si="42"/>
        <v/>
      </c>
      <c r="T260" s="25"/>
      <c r="U260" s="89"/>
      <c r="V260" s="58"/>
      <c r="W260" s="58"/>
      <c r="X260" s="69" t="str">
        <f t="shared" si="43"/>
        <v/>
      </c>
      <c r="Y260" s="76"/>
      <c r="Z260" s="76"/>
      <c r="AA260" s="76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0"/>
      <c r="AM260" s="60"/>
      <c r="AN260" s="60"/>
      <c r="AO260" s="60"/>
      <c r="AP260" s="60"/>
      <c r="AQ260" s="60"/>
      <c r="AR260" s="60"/>
      <c r="AS260" s="60"/>
      <c r="AT260" s="25"/>
      <c r="AU260" s="38"/>
      <c r="AV260" s="59"/>
      <c r="AW260" s="59"/>
      <c r="AX260" s="17"/>
      <c r="AY260" s="17"/>
    </row>
    <row r="261" spans="1:51" ht="15.5">
      <c r="A261" s="85" t="str">
        <f t="shared" si="37"/>
        <v/>
      </c>
      <c r="B261" s="84"/>
      <c r="C261" s="88"/>
      <c r="D261" s="61" t="str">
        <f>IFERROR(IF(OR(B261="",AND(B261&lt;&gt;"",C261="")),"",(VLOOKUP(B261,'APP BACKGROUND'!A:C,2,0))),"")</f>
        <v/>
      </c>
      <c r="E261" s="62" t="str">
        <f>IF(D261="","",(VLOOKUP(B261,'APP BACKGROUND'!A:D,4,0)))</f>
        <v/>
      </c>
      <c r="F261" s="58" t="str">
        <f>IF(D261="","",(VLOOKUP(Application!B261,'APP BACKGROUND'!A:G,7,0)))</f>
        <v/>
      </c>
      <c r="G261" s="57"/>
      <c r="H261" s="63"/>
      <c r="I261" s="66" t="str">
        <f>IF(B:B="","",(VLOOKUP(Application!B261,'APP BACKGROUND'!A:C,3,0)))</f>
        <v/>
      </c>
      <c r="J261" s="64" t="str">
        <f t="shared" si="33"/>
        <v/>
      </c>
      <c r="K261" s="65" t="str">
        <f t="shared" si="34"/>
        <v/>
      </c>
      <c r="L261" s="65" t="str">
        <f t="shared" si="38"/>
        <v/>
      </c>
      <c r="M261" s="65" t="str">
        <f t="shared" si="35"/>
        <v/>
      </c>
      <c r="N261" s="65" t="str">
        <f t="shared" si="36"/>
        <v/>
      </c>
      <c r="O261" s="65" t="str">
        <f t="shared" si="39"/>
        <v/>
      </c>
      <c r="P261" s="65" t="str">
        <f t="shared" si="40"/>
        <v/>
      </c>
      <c r="Q261" s="59"/>
      <c r="R261" s="14" t="str">
        <f t="shared" si="41"/>
        <v/>
      </c>
      <c r="S261" s="25" t="str">
        <f t="shared" si="42"/>
        <v/>
      </c>
      <c r="T261" s="25"/>
      <c r="U261" s="89"/>
      <c r="V261" s="58"/>
      <c r="W261" s="58"/>
      <c r="X261" s="69" t="str">
        <f t="shared" si="43"/>
        <v/>
      </c>
      <c r="Y261" s="76"/>
      <c r="Z261" s="76"/>
      <c r="AA261" s="76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0"/>
      <c r="AM261" s="60"/>
      <c r="AN261" s="60"/>
      <c r="AO261" s="60"/>
      <c r="AP261" s="60"/>
      <c r="AQ261" s="60"/>
      <c r="AR261" s="60"/>
      <c r="AS261" s="60"/>
      <c r="AT261" s="25"/>
      <c r="AU261" s="38"/>
      <c r="AV261" s="59"/>
      <c r="AW261" s="59"/>
      <c r="AX261" s="17"/>
      <c r="AY261" s="17"/>
    </row>
    <row r="262" spans="1:51" ht="15.5">
      <c r="A262" s="85" t="str">
        <f t="shared" si="37"/>
        <v/>
      </c>
      <c r="B262" s="84"/>
      <c r="C262" s="88"/>
      <c r="D262" s="61" t="str">
        <f>IFERROR(IF(OR(B262="",AND(B262&lt;&gt;"",C262="")),"",(VLOOKUP(B262,'APP BACKGROUND'!A:C,2,0))),"")</f>
        <v/>
      </c>
      <c r="E262" s="62" t="str">
        <f>IF(D262="","",(VLOOKUP(B262,'APP BACKGROUND'!A:D,4,0)))</f>
        <v/>
      </c>
      <c r="F262" s="58" t="str">
        <f>IF(D262="","",(VLOOKUP(Application!B262,'APP BACKGROUND'!A:G,7,0)))</f>
        <v/>
      </c>
      <c r="G262" s="57"/>
      <c r="H262" s="63"/>
      <c r="I262" s="66" t="str">
        <f>IF(B:B="","",(VLOOKUP(Application!B262,'APP BACKGROUND'!A:C,3,0)))</f>
        <v/>
      </c>
      <c r="J262" s="64" t="str">
        <f t="shared" si="33"/>
        <v/>
      </c>
      <c r="K262" s="65" t="str">
        <f t="shared" si="34"/>
        <v/>
      </c>
      <c r="L262" s="65" t="str">
        <f t="shared" si="38"/>
        <v/>
      </c>
      <c r="M262" s="65" t="str">
        <f t="shared" si="35"/>
        <v/>
      </c>
      <c r="N262" s="65" t="str">
        <f t="shared" si="36"/>
        <v/>
      </c>
      <c r="O262" s="65" t="str">
        <f t="shared" si="39"/>
        <v/>
      </c>
      <c r="P262" s="65" t="str">
        <f t="shared" si="40"/>
        <v/>
      </c>
      <c r="Q262" s="59"/>
      <c r="R262" s="14" t="str">
        <f t="shared" si="41"/>
        <v/>
      </c>
      <c r="S262" s="25" t="str">
        <f t="shared" si="42"/>
        <v/>
      </c>
      <c r="T262" s="25"/>
      <c r="U262" s="89"/>
      <c r="V262" s="58"/>
      <c r="W262" s="58"/>
      <c r="X262" s="69" t="str">
        <f t="shared" si="43"/>
        <v/>
      </c>
      <c r="Y262" s="76"/>
      <c r="Z262" s="76"/>
      <c r="AA262" s="76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0"/>
      <c r="AM262" s="60"/>
      <c r="AN262" s="60"/>
      <c r="AO262" s="60"/>
      <c r="AP262" s="60"/>
      <c r="AQ262" s="60"/>
      <c r="AR262" s="60"/>
      <c r="AS262" s="60"/>
      <c r="AT262" s="25"/>
      <c r="AU262" s="38"/>
      <c r="AV262" s="59"/>
      <c r="AW262" s="59"/>
      <c r="AX262" s="17"/>
      <c r="AY262" s="17"/>
    </row>
    <row r="263" spans="1:51" ht="15.5">
      <c r="A263" s="85" t="str">
        <f t="shared" si="37"/>
        <v/>
      </c>
      <c r="B263" s="84"/>
      <c r="C263" s="88"/>
      <c r="D263" s="61" t="str">
        <f>IFERROR(IF(OR(B263="",AND(B263&lt;&gt;"",C263="")),"",(VLOOKUP(B263,'APP BACKGROUND'!A:C,2,0))),"")</f>
        <v/>
      </c>
      <c r="E263" s="62" t="str">
        <f>IF(D263="","",(VLOOKUP(B263,'APP BACKGROUND'!A:D,4,0)))</f>
        <v/>
      </c>
      <c r="F263" s="58" t="str">
        <f>IF(D263="","",(VLOOKUP(Application!B263,'APP BACKGROUND'!A:G,7,0)))</f>
        <v/>
      </c>
      <c r="G263" s="57"/>
      <c r="H263" s="63"/>
      <c r="I263" s="66" t="str">
        <f>IF(B:B="","",(VLOOKUP(Application!B263,'APP BACKGROUND'!A:C,3,0)))</f>
        <v/>
      </c>
      <c r="J263" s="64" t="str">
        <f t="shared" si="33"/>
        <v/>
      </c>
      <c r="K263" s="65" t="str">
        <f t="shared" si="34"/>
        <v/>
      </c>
      <c r="L263" s="65" t="str">
        <f t="shared" si="38"/>
        <v/>
      </c>
      <c r="M263" s="65" t="str">
        <f t="shared" si="35"/>
        <v/>
      </c>
      <c r="N263" s="65" t="str">
        <f t="shared" si="36"/>
        <v/>
      </c>
      <c r="O263" s="65" t="str">
        <f t="shared" si="39"/>
        <v/>
      </c>
      <c r="P263" s="65" t="str">
        <f t="shared" si="40"/>
        <v/>
      </c>
      <c r="Q263" s="59"/>
      <c r="R263" s="14" t="str">
        <f t="shared" si="41"/>
        <v/>
      </c>
      <c r="S263" s="25" t="str">
        <f t="shared" si="42"/>
        <v/>
      </c>
      <c r="T263" s="25"/>
      <c r="U263" s="89"/>
      <c r="V263" s="58"/>
      <c r="W263" s="58"/>
      <c r="X263" s="69" t="str">
        <f t="shared" si="43"/>
        <v/>
      </c>
      <c r="Y263" s="76"/>
      <c r="Z263" s="76"/>
      <c r="AA263" s="76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0"/>
      <c r="AM263" s="60"/>
      <c r="AN263" s="60"/>
      <c r="AO263" s="60"/>
      <c r="AP263" s="60"/>
      <c r="AQ263" s="60"/>
      <c r="AR263" s="60"/>
      <c r="AS263" s="60"/>
      <c r="AT263" s="25"/>
      <c r="AU263" s="38"/>
      <c r="AV263" s="59"/>
      <c r="AW263" s="59"/>
      <c r="AX263" s="17"/>
      <c r="AY263" s="17"/>
    </row>
    <row r="264" spans="1:51" ht="15.5">
      <c r="A264" s="85" t="str">
        <f t="shared" si="37"/>
        <v/>
      </c>
      <c r="B264" s="84"/>
      <c r="C264" s="88"/>
      <c r="D264" s="61" t="str">
        <f>IFERROR(IF(OR(B264="",AND(B264&lt;&gt;"",C264="")),"",(VLOOKUP(B264,'APP BACKGROUND'!A:C,2,0))),"")</f>
        <v/>
      </c>
      <c r="E264" s="62" t="str">
        <f>IF(D264="","",(VLOOKUP(B264,'APP BACKGROUND'!A:D,4,0)))</f>
        <v/>
      </c>
      <c r="F264" s="58" t="str">
        <f>IF(D264="","",(VLOOKUP(Application!B264,'APP BACKGROUND'!A:G,7,0)))</f>
        <v/>
      </c>
      <c r="G264" s="57"/>
      <c r="H264" s="63"/>
      <c r="I264" s="66" t="str">
        <f>IF(B:B="","",(VLOOKUP(Application!B264,'APP BACKGROUND'!A:C,3,0)))</f>
        <v/>
      </c>
      <c r="J264" s="64" t="str">
        <f t="shared" si="33"/>
        <v/>
      </c>
      <c r="K264" s="65" t="str">
        <f t="shared" si="34"/>
        <v/>
      </c>
      <c r="L264" s="65" t="str">
        <f t="shared" si="38"/>
        <v/>
      </c>
      <c r="M264" s="65" t="str">
        <f t="shared" si="35"/>
        <v/>
      </c>
      <c r="N264" s="65" t="str">
        <f t="shared" si="36"/>
        <v/>
      </c>
      <c r="O264" s="65" t="str">
        <f t="shared" si="39"/>
        <v/>
      </c>
      <c r="P264" s="65" t="str">
        <f t="shared" si="40"/>
        <v/>
      </c>
      <c r="Q264" s="59"/>
      <c r="R264" s="14" t="str">
        <f t="shared" si="41"/>
        <v/>
      </c>
      <c r="S264" s="25" t="str">
        <f t="shared" si="42"/>
        <v/>
      </c>
      <c r="T264" s="25"/>
      <c r="U264" s="89"/>
      <c r="V264" s="58"/>
      <c r="W264" s="58"/>
      <c r="X264" s="69" t="str">
        <f t="shared" si="43"/>
        <v/>
      </c>
      <c r="Y264" s="76"/>
      <c r="Z264" s="76"/>
      <c r="AA264" s="76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0"/>
      <c r="AM264" s="60"/>
      <c r="AN264" s="60"/>
      <c r="AO264" s="60"/>
      <c r="AP264" s="60"/>
      <c r="AQ264" s="60"/>
      <c r="AR264" s="60"/>
      <c r="AS264" s="60"/>
      <c r="AT264" s="25"/>
      <c r="AU264" s="38"/>
      <c r="AV264" s="59"/>
      <c r="AW264" s="59"/>
      <c r="AX264" s="17"/>
      <c r="AY264" s="17"/>
    </row>
    <row r="265" spans="1:51" ht="15.5">
      <c r="A265" s="85" t="str">
        <f t="shared" si="37"/>
        <v/>
      </c>
      <c r="B265" s="84"/>
      <c r="C265" s="88"/>
      <c r="D265" s="61" t="str">
        <f>IFERROR(IF(OR(B265="",AND(B265&lt;&gt;"",C265="")),"",(VLOOKUP(B265,'APP BACKGROUND'!A:C,2,0))),"")</f>
        <v/>
      </c>
      <c r="E265" s="62" t="str">
        <f>IF(D265="","",(VLOOKUP(B265,'APP BACKGROUND'!A:D,4,0)))</f>
        <v/>
      </c>
      <c r="F265" s="58" t="str">
        <f>IF(D265="","",(VLOOKUP(Application!B265,'APP BACKGROUND'!A:G,7,0)))</f>
        <v/>
      </c>
      <c r="G265" s="57"/>
      <c r="H265" s="63"/>
      <c r="I265" s="66" t="str">
        <f>IF(B:B="","",(VLOOKUP(Application!B265,'APP BACKGROUND'!A:C,3,0)))</f>
        <v/>
      </c>
      <c r="J265" s="64" t="str">
        <f t="shared" si="33"/>
        <v/>
      </c>
      <c r="K265" s="65" t="str">
        <f t="shared" si="34"/>
        <v/>
      </c>
      <c r="L265" s="65" t="str">
        <f t="shared" si="38"/>
        <v/>
      </c>
      <c r="M265" s="65" t="str">
        <f t="shared" si="35"/>
        <v/>
      </c>
      <c r="N265" s="65" t="str">
        <f t="shared" si="36"/>
        <v/>
      </c>
      <c r="O265" s="65" t="str">
        <f t="shared" si="39"/>
        <v/>
      </c>
      <c r="P265" s="65" t="str">
        <f t="shared" si="40"/>
        <v/>
      </c>
      <c r="Q265" s="59"/>
      <c r="R265" s="14" t="str">
        <f t="shared" si="41"/>
        <v/>
      </c>
      <c r="S265" s="25" t="str">
        <f t="shared" si="42"/>
        <v/>
      </c>
      <c r="T265" s="25"/>
      <c r="U265" s="89"/>
      <c r="V265" s="58"/>
      <c r="W265" s="58"/>
      <c r="X265" s="69" t="str">
        <f t="shared" si="43"/>
        <v/>
      </c>
      <c r="Y265" s="76"/>
      <c r="Z265" s="76"/>
      <c r="AA265" s="76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0"/>
      <c r="AM265" s="60"/>
      <c r="AN265" s="60"/>
      <c r="AO265" s="60"/>
      <c r="AP265" s="60"/>
      <c r="AQ265" s="60"/>
      <c r="AR265" s="60"/>
      <c r="AS265" s="60"/>
      <c r="AT265" s="25"/>
      <c r="AU265" s="38"/>
      <c r="AV265" s="59"/>
      <c r="AW265" s="59"/>
      <c r="AX265" s="17"/>
      <c r="AY265" s="17"/>
    </row>
    <row r="266" spans="1:51" ht="15.5">
      <c r="A266" s="85" t="str">
        <f t="shared" si="37"/>
        <v/>
      </c>
      <c r="B266" s="84"/>
      <c r="C266" s="88"/>
      <c r="D266" s="61" t="str">
        <f>IFERROR(IF(OR(B266="",AND(B266&lt;&gt;"",C266="")),"",(VLOOKUP(B266,'APP BACKGROUND'!A:C,2,0))),"")</f>
        <v/>
      </c>
      <c r="E266" s="62" t="str">
        <f>IF(D266="","",(VLOOKUP(B266,'APP BACKGROUND'!A:D,4,0)))</f>
        <v/>
      </c>
      <c r="F266" s="58" t="str">
        <f>IF(D266="","",(VLOOKUP(Application!B266,'APP BACKGROUND'!A:G,7,0)))</f>
        <v/>
      </c>
      <c r="G266" s="57"/>
      <c r="H266" s="63"/>
      <c r="I266" s="66" t="str">
        <f>IF(B:B="","",(VLOOKUP(Application!B266,'APP BACKGROUND'!A:C,3,0)))</f>
        <v/>
      </c>
      <c r="J266" s="64" t="str">
        <f t="shared" si="33"/>
        <v/>
      </c>
      <c r="K266" s="65" t="str">
        <f t="shared" si="34"/>
        <v/>
      </c>
      <c r="L266" s="65" t="str">
        <f t="shared" si="38"/>
        <v/>
      </c>
      <c r="M266" s="65" t="str">
        <f t="shared" si="35"/>
        <v/>
      </c>
      <c r="N266" s="65" t="str">
        <f t="shared" si="36"/>
        <v/>
      </c>
      <c r="O266" s="65" t="str">
        <f t="shared" si="39"/>
        <v/>
      </c>
      <c r="P266" s="65" t="str">
        <f t="shared" si="40"/>
        <v/>
      </c>
      <c r="Q266" s="59"/>
      <c r="R266" s="14" t="str">
        <f t="shared" si="41"/>
        <v/>
      </c>
      <c r="S266" s="25" t="str">
        <f t="shared" si="42"/>
        <v/>
      </c>
      <c r="T266" s="25"/>
      <c r="U266" s="89"/>
      <c r="V266" s="58"/>
      <c r="W266" s="58"/>
      <c r="X266" s="69" t="str">
        <f t="shared" si="43"/>
        <v/>
      </c>
      <c r="Y266" s="76"/>
      <c r="Z266" s="76"/>
      <c r="AA266" s="76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0"/>
      <c r="AM266" s="60"/>
      <c r="AN266" s="60"/>
      <c r="AO266" s="60"/>
      <c r="AP266" s="60"/>
      <c r="AQ266" s="60"/>
      <c r="AR266" s="60"/>
      <c r="AS266" s="60"/>
      <c r="AT266" s="25"/>
      <c r="AU266" s="38"/>
      <c r="AV266" s="59"/>
      <c r="AW266" s="59"/>
      <c r="AX266" s="17"/>
      <c r="AY266" s="17"/>
    </row>
    <row r="267" spans="1:51" ht="15.5">
      <c r="A267" s="85" t="str">
        <f t="shared" si="37"/>
        <v/>
      </c>
      <c r="B267" s="84"/>
      <c r="C267" s="88"/>
      <c r="D267" s="61" t="str">
        <f>IFERROR(IF(OR(B267="",AND(B267&lt;&gt;"",C267="")),"",(VLOOKUP(B267,'APP BACKGROUND'!A:C,2,0))),"")</f>
        <v/>
      </c>
      <c r="E267" s="62" t="str">
        <f>IF(D267="","",(VLOOKUP(B267,'APP BACKGROUND'!A:D,4,0)))</f>
        <v/>
      </c>
      <c r="F267" s="58" t="str">
        <f>IF(D267="","",(VLOOKUP(Application!B267,'APP BACKGROUND'!A:G,7,0)))</f>
        <v/>
      </c>
      <c r="G267" s="57"/>
      <c r="H267" s="63"/>
      <c r="I267" s="66" t="str">
        <f>IF(B:B="","",(VLOOKUP(Application!B267,'APP BACKGROUND'!A:C,3,0)))</f>
        <v/>
      </c>
      <c r="J267" s="64" t="str">
        <f t="shared" si="33"/>
        <v/>
      </c>
      <c r="K267" s="65" t="str">
        <f t="shared" si="34"/>
        <v/>
      </c>
      <c r="L267" s="65" t="str">
        <f t="shared" si="38"/>
        <v/>
      </c>
      <c r="M267" s="65" t="str">
        <f t="shared" si="35"/>
        <v/>
      </c>
      <c r="N267" s="65" t="str">
        <f t="shared" si="36"/>
        <v/>
      </c>
      <c r="O267" s="65" t="str">
        <f t="shared" si="39"/>
        <v/>
      </c>
      <c r="P267" s="65" t="str">
        <f t="shared" si="40"/>
        <v/>
      </c>
      <c r="Q267" s="59"/>
      <c r="R267" s="14" t="str">
        <f t="shared" si="41"/>
        <v/>
      </c>
      <c r="S267" s="25" t="str">
        <f t="shared" si="42"/>
        <v/>
      </c>
      <c r="T267" s="25"/>
      <c r="U267" s="89"/>
      <c r="V267" s="58"/>
      <c r="W267" s="58"/>
      <c r="X267" s="69" t="str">
        <f t="shared" si="43"/>
        <v/>
      </c>
      <c r="Y267" s="76"/>
      <c r="Z267" s="76"/>
      <c r="AA267" s="76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0"/>
      <c r="AM267" s="60"/>
      <c r="AN267" s="60"/>
      <c r="AO267" s="60"/>
      <c r="AP267" s="60"/>
      <c r="AQ267" s="60"/>
      <c r="AR267" s="60"/>
      <c r="AS267" s="60"/>
      <c r="AT267" s="25"/>
      <c r="AU267" s="38"/>
      <c r="AV267" s="59"/>
      <c r="AW267" s="59"/>
      <c r="AX267" s="17"/>
      <c r="AY267" s="17"/>
    </row>
    <row r="268" spans="1:51" ht="15.5">
      <c r="A268" s="85" t="str">
        <f t="shared" si="37"/>
        <v/>
      </c>
      <c r="B268" s="84"/>
      <c r="C268" s="88"/>
      <c r="D268" s="61" t="str">
        <f>IFERROR(IF(OR(B268="",AND(B268&lt;&gt;"",C268="")),"",(VLOOKUP(B268,'APP BACKGROUND'!A:C,2,0))),"")</f>
        <v/>
      </c>
      <c r="E268" s="62" t="str">
        <f>IF(D268="","",(VLOOKUP(B268,'APP BACKGROUND'!A:D,4,0)))</f>
        <v/>
      </c>
      <c r="F268" s="58" t="str">
        <f>IF(D268="","",(VLOOKUP(Application!B268,'APP BACKGROUND'!A:G,7,0)))</f>
        <v/>
      </c>
      <c r="G268" s="57"/>
      <c r="H268" s="63"/>
      <c r="I268" s="66" t="str">
        <f>IF(B:B="","",(VLOOKUP(Application!B268,'APP BACKGROUND'!A:C,3,0)))</f>
        <v/>
      </c>
      <c r="J268" s="64" t="str">
        <f t="shared" si="33"/>
        <v/>
      </c>
      <c r="K268" s="65" t="str">
        <f t="shared" si="34"/>
        <v/>
      </c>
      <c r="L268" s="65" t="str">
        <f t="shared" si="38"/>
        <v/>
      </c>
      <c r="M268" s="65" t="str">
        <f t="shared" si="35"/>
        <v/>
      </c>
      <c r="N268" s="65" t="str">
        <f t="shared" si="36"/>
        <v/>
      </c>
      <c r="O268" s="65" t="str">
        <f t="shared" si="39"/>
        <v/>
      </c>
      <c r="P268" s="65" t="str">
        <f t="shared" si="40"/>
        <v/>
      </c>
      <c r="Q268" s="59"/>
      <c r="R268" s="14" t="str">
        <f t="shared" si="41"/>
        <v/>
      </c>
      <c r="S268" s="25" t="str">
        <f t="shared" si="42"/>
        <v/>
      </c>
      <c r="T268" s="25"/>
      <c r="U268" s="89"/>
      <c r="V268" s="58"/>
      <c r="W268" s="58"/>
      <c r="X268" s="69" t="str">
        <f t="shared" si="43"/>
        <v/>
      </c>
      <c r="Y268" s="76"/>
      <c r="Z268" s="76"/>
      <c r="AA268" s="76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0"/>
      <c r="AM268" s="60"/>
      <c r="AN268" s="60"/>
      <c r="AO268" s="60"/>
      <c r="AP268" s="60"/>
      <c r="AQ268" s="60"/>
      <c r="AR268" s="60"/>
      <c r="AS268" s="60"/>
      <c r="AT268" s="25"/>
      <c r="AU268" s="38"/>
      <c r="AV268" s="59"/>
      <c r="AW268" s="59"/>
      <c r="AX268" s="17"/>
      <c r="AY268" s="17"/>
    </row>
    <row r="269" spans="1:51" ht="15.5">
      <c r="A269" s="85" t="str">
        <f t="shared" si="37"/>
        <v/>
      </c>
      <c r="B269" s="84"/>
      <c r="C269" s="88"/>
      <c r="D269" s="61" t="str">
        <f>IFERROR(IF(OR(B269="",AND(B269&lt;&gt;"",C269="")),"",(VLOOKUP(B269,'APP BACKGROUND'!A:C,2,0))),"")</f>
        <v/>
      </c>
      <c r="E269" s="62" t="str">
        <f>IF(D269="","",(VLOOKUP(B269,'APP BACKGROUND'!A:D,4,0)))</f>
        <v/>
      </c>
      <c r="F269" s="58" t="str">
        <f>IF(D269="","",(VLOOKUP(Application!B269,'APP BACKGROUND'!A:G,7,0)))</f>
        <v/>
      </c>
      <c r="G269" s="57"/>
      <c r="H269" s="63"/>
      <c r="I269" s="66" t="str">
        <f>IF(B:B="","",(VLOOKUP(Application!B269,'APP BACKGROUND'!A:C,3,0)))</f>
        <v/>
      </c>
      <c r="J269" s="64" t="str">
        <f t="shared" si="33"/>
        <v/>
      </c>
      <c r="K269" s="65" t="str">
        <f t="shared" si="34"/>
        <v/>
      </c>
      <c r="L269" s="65" t="str">
        <f t="shared" si="38"/>
        <v/>
      </c>
      <c r="M269" s="65" t="str">
        <f t="shared" si="35"/>
        <v/>
      </c>
      <c r="N269" s="65" t="str">
        <f t="shared" si="36"/>
        <v/>
      </c>
      <c r="O269" s="65" t="str">
        <f t="shared" si="39"/>
        <v/>
      </c>
      <c r="P269" s="65" t="str">
        <f t="shared" si="40"/>
        <v/>
      </c>
      <c r="Q269" s="59"/>
      <c r="R269" s="14" t="str">
        <f t="shared" si="41"/>
        <v/>
      </c>
      <c r="S269" s="25" t="str">
        <f t="shared" si="42"/>
        <v/>
      </c>
      <c r="T269" s="25"/>
      <c r="U269" s="89"/>
      <c r="V269" s="58"/>
      <c r="W269" s="58"/>
      <c r="X269" s="69" t="str">
        <f t="shared" si="43"/>
        <v/>
      </c>
      <c r="Y269" s="76"/>
      <c r="Z269" s="76"/>
      <c r="AA269" s="76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0"/>
      <c r="AM269" s="60"/>
      <c r="AN269" s="60"/>
      <c r="AO269" s="60"/>
      <c r="AP269" s="60"/>
      <c r="AQ269" s="60"/>
      <c r="AR269" s="60"/>
      <c r="AS269" s="60"/>
      <c r="AT269" s="25"/>
      <c r="AU269" s="38"/>
      <c r="AV269" s="59"/>
      <c r="AW269" s="59"/>
      <c r="AX269" s="17"/>
      <c r="AY269" s="17"/>
    </row>
    <row r="270" spans="1:51" ht="15.5">
      <c r="A270" s="85" t="str">
        <f t="shared" si="37"/>
        <v/>
      </c>
      <c r="B270" s="84"/>
      <c r="C270" s="88"/>
      <c r="D270" s="61" t="str">
        <f>IFERROR(IF(OR(B270="",AND(B270&lt;&gt;"",C270="")),"",(VLOOKUP(B270,'APP BACKGROUND'!A:C,2,0))),"")</f>
        <v/>
      </c>
      <c r="E270" s="62" t="str">
        <f>IF(D270="","",(VLOOKUP(B270,'APP BACKGROUND'!A:D,4,0)))</f>
        <v/>
      </c>
      <c r="F270" s="58" t="str">
        <f>IF(D270="","",(VLOOKUP(Application!B270,'APP BACKGROUND'!A:G,7,0)))</f>
        <v/>
      </c>
      <c r="G270" s="57"/>
      <c r="H270" s="63"/>
      <c r="I270" s="66" t="str">
        <f>IF(B:B="","",(VLOOKUP(Application!B270,'APP BACKGROUND'!A:C,3,0)))</f>
        <v/>
      </c>
      <c r="J270" s="64" t="str">
        <f t="shared" si="33"/>
        <v/>
      </c>
      <c r="K270" s="65" t="str">
        <f t="shared" si="34"/>
        <v/>
      </c>
      <c r="L270" s="65" t="str">
        <f t="shared" si="38"/>
        <v/>
      </c>
      <c r="M270" s="65" t="str">
        <f t="shared" si="35"/>
        <v/>
      </c>
      <c r="N270" s="65" t="str">
        <f t="shared" si="36"/>
        <v/>
      </c>
      <c r="O270" s="65" t="str">
        <f t="shared" si="39"/>
        <v/>
      </c>
      <c r="P270" s="65" t="str">
        <f t="shared" si="40"/>
        <v/>
      </c>
      <c r="Q270" s="59"/>
      <c r="R270" s="14" t="str">
        <f t="shared" si="41"/>
        <v/>
      </c>
      <c r="S270" s="25" t="str">
        <f t="shared" si="42"/>
        <v/>
      </c>
      <c r="T270" s="25"/>
      <c r="U270" s="89"/>
      <c r="V270" s="58"/>
      <c r="W270" s="58"/>
      <c r="X270" s="69" t="str">
        <f t="shared" si="43"/>
        <v/>
      </c>
      <c r="Y270" s="76"/>
      <c r="Z270" s="76"/>
      <c r="AA270" s="76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0"/>
      <c r="AM270" s="60"/>
      <c r="AN270" s="60"/>
      <c r="AO270" s="60"/>
      <c r="AP270" s="60"/>
      <c r="AQ270" s="60"/>
      <c r="AR270" s="60"/>
      <c r="AS270" s="60"/>
      <c r="AT270" s="25"/>
      <c r="AU270" s="38"/>
      <c r="AV270" s="59"/>
      <c r="AW270" s="59"/>
      <c r="AX270" s="17"/>
      <c r="AY270" s="17"/>
    </row>
    <row r="271" spans="1:51" ht="15.5">
      <c r="A271" s="85" t="str">
        <f t="shared" si="37"/>
        <v/>
      </c>
      <c r="B271" s="84"/>
      <c r="C271" s="88"/>
      <c r="D271" s="61" t="str">
        <f>IFERROR(IF(OR(B271="",AND(B271&lt;&gt;"",C271="")),"",(VLOOKUP(B271,'APP BACKGROUND'!A:C,2,0))),"")</f>
        <v/>
      </c>
      <c r="E271" s="62" t="str">
        <f>IF(D271="","",(VLOOKUP(B271,'APP BACKGROUND'!A:D,4,0)))</f>
        <v/>
      </c>
      <c r="F271" s="58" t="str">
        <f>IF(D271="","",(VLOOKUP(Application!B271,'APP BACKGROUND'!A:G,7,0)))</f>
        <v/>
      </c>
      <c r="G271" s="57"/>
      <c r="H271" s="63"/>
      <c r="I271" s="66" t="str">
        <f>IF(B:B="","",(VLOOKUP(Application!B271,'APP BACKGROUND'!A:C,3,0)))</f>
        <v/>
      </c>
      <c r="J271" s="64" t="str">
        <f t="shared" si="33"/>
        <v/>
      </c>
      <c r="K271" s="65" t="str">
        <f t="shared" si="34"/>
        <v/>
      </c>
      <c r="L271" s="65" t="str">
        <f t="shared" si="38"/>
        <v/>
      </c>
      <c r="M271" s="65" t="str">
        <f t="shared" si="35"/>
        <v/>
      </c>
      <c r="N271" s="65" t="str">
        <f t="shared" si="36"/>
        <v/>
      </c>
      <c r="O271" s="65" t="str">
        <f t="shared" si="39"/>
        <v/>
      </c>
      <c r="P271" s="65" t="str">
        <f t="shared" si="40"/>
        <v/>
      </c>
      <c r="Q271" s="59"/>
      <c r="R271" s="14" t="str">
        <f t="shared" si="41"/>
        <v/>
      </c>
      <c r="S271" s="25" t="str">
        <f t="shared" si="42"/>
        <v/>
      </c>
      <c r="T271" s="25"/>
      <c r="U271" s="89"/>
      <c r="V271" s="58"/>
      <c r="W271" s="58"/>
      <c r="X271" s="69" t="str">
        <f t="shared" si="43"/>
        <v/>
      </c>
      <c r="Y271" s="76"/>
      <c r="Z271" s="76"/>
      <c r="AA271" s="76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0"/>
      <c r="AM271" s="60"/>
      <c r="AN271" s="60"/>
      <c r="AO271" s="60"/>
      <c r="AP271" s="60"/>
      <c r="AQ271" s="60"/>
      <c r="AR271" s="60"/>
      <c r="AS271" s="60"/>
      <c r="AT271" s="25"/>
      <c r="AU271" s="38"/>
      <c r="AV271" s="59"/>
      <c r="AW271" s="59"/>
      <c r="AX271" s="17"/>
      <c r="AY271" s="17"/>
    </row>
    <row r="272" spans="1:51" ht="15.5">
      <c r="A272" s="85" t="str">
        <f t="shared" si="37"/>
        <v/>
      </c>
      <c r="B272" s="84"/>
      <c r="C272" s="88"/>
      <c r="D272" s="61" t="str">
        <f>IFERROR(IF(OR(B272="",AND(B272&lt;&gt;"",C272="")),"",(VLOOKUP(B272,'APP BACKGROUND'!A:C,2,0))),"")</f>
        <v/>
      </c>
      <c r="E272" s="62" t="str">
        <f>IF(D272="","",(VLOOKUP(B272,'APP BACKGROUND'!A:D,4,0)))</f>
        <v/>
      </c>
      <c r="F272" s="58" t="str">
        <f>IF(D272="","",(VLOOKUP(Application!B272,'APP BACKGROUND'!A:G,7,0)))</f>
        <v/>
      </c>
      <c r="G272" s="57"/>
      <c r="H272" s="63"/>
      <c r="I272" s="66" t="str">
        <f>IF(B:B="","",(VLOOKUP(Application!B272,'APP BACKGROUND'!A:C,3,0)))</f>
        <v/>
      </c>
      <c r="J272" s="64" t="str">
        <f t="shared" ref="J272:J335" si="44">IF(B:B="","",Q272/F272)</f>
        <v/>
      </c>
      <c r="K272" s="65" t="str">
        <f t="shared" ref="K272:K335" si="45">IF(B:B="","",IF(AND(J272&gt;0),1,""))</f>
        <v/>
      </c>
      <c r="L272" s="65" t="str">
        <f t="shared" si="38"/>
        <v/>
      </c>
      <c r="M272" s="65" t="str">
        <f t="shared" ref="M272:M335" si="46">IF(B:B="","",IF(OR(H272="",I272="Spirits",B272="",D272="",E272="",F272=""),"",IF(AND(J272=""),"",IF(AND(H272="Hot Buy",(J272*100)&lt;=20),1,IF((J272*100)&gt;=10,"",1)))))</f>
        <v/>
      </c>
      <c r="N272" s="65" t="str">
        <f t="shared" ref="N272:N335" si="47">IF(B:B="","",IF(OR(H272="",I272="",B272="",D272="",E272="",F272=""),1,IF(AND(Q272=""),1,"")))</f>
        <v/>
      </c>
      <c r="O272" s="65" t="str">
        <f t="shared" si="39"/>
        <v/>
      </c>
      <c r="P272" s="65" t="str">
        <f t="shared" si="40"/>
        <v/>
      </c>
      <c r="Q272" s="59"/>
      <c r="R272" s="14" t="str">
        <f t="shared" si="41"/>
        <v/>
      </c>
      <c r="S272" s="25" t="str">
        <f t="shared" si="42"/>
        <v/>
      </c>
      <c r="T272" s="25"/>
      <c r="U272" s="89"/>
      <c r="V272" s="58"/>
      <c r="W272" s="58"/>
      <c r="X272" s="69" t="str">
        <f t="shared" si="43"/>
        <v/>
      </c>
      <c r="Y272" s="76"/>
      <c r="Z272" s="76"/>
      <c r="AA272" s="76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0"/>
      <c r="AM272" s="60"/>
      <c r="AN272" s="60"/>
      <c r="AO272" s="60"/>
      <c r="AP272" s="60"/>
      <c r="AQ272" s="60"/>
      <c r="AR272" s="60"/>
      <c r="AS272" s="60"/>
      <c r="AT272" s="25"/>
      <c r="AU272" s="38"/>
      <c r="AV272" s="59"/>
      <c r="AW272" s="59"/>
      <c r="AX272" s="17"/>
      <c r="AY272" s="17"/>
    </row>
    <row r="273" spans="1:51" ht="15.5">
      <c r="A273" s="85" t="str">
        <f t="shared" ref="A273:A294" si="48">IF(C273="",IF(B273&lt;&gt;"","SELECT INVOICE",""),"")</f>
        <v/>
      </c>
      <c r="B273" s="84"/>
      <c r="C273" s="88"/>
      <c r="D273" s="61" t="str">
        <f>IFERROR(IF(OR(B273="",AND(B273&lt;&gt;"",C273="")),"",(VLOOKUP(B273,'APP BACKGROUND'!A:C,2,0))),"")</f>
        <v/>
      </c>
      <c r="E273" s="62" t="str">
        <f>IF(D273="","",(VLOOKUP(B273,'APP BACKGROUND'!A:D,4,0)))</f>
        <v/>
      </c>
      <c r="F273" s="58" t="str">
        <f>IF(D273="","",(VLOOKUP(Application!B273,'APP BACKGROUND'!A:G,7,0)))</f>
        <v/>
      </c>
      <c r="G273" s="57"/>
      <c r="H273" s="63"/>
      <c r="I273" s="66" t="str">
        <f>IF(B:B="","",(VLOOKUP(Application!B273,'APP BACKGROUND'!A:C,3,0)))</f>
        <v/>
      </c>
      <c r="J273" s="64" t="str">
        <f t="shared" si="44"/>
        <v/>
      </c>
      <c r="K273" s="65" t="str">
        <f t="shared" si="45"/>
        <v/>
      </c>
      <c r="L273" s="65" t="str">
        <f t="shared" ref="L273:L336" si="49">IF(OR(I273="Wine",I273="Refreshment Beverage",I273="Beer",E273="",F273=""),"",IF(AND(J273=""),"",IF((J273*100)&gt;=5,"",1)))</f>
        <v/>
      </c>
      <c r="M273" s="65" t="str">
        <f t="shared" si="46"/>
        <v/>
      </c>
      <c r="N273" s="65" t="str">
        <f t="shared" si="47"/>
        <v/>
      </c>
      <c r="O273" s="65" t="str">
        <f t="shared" ref="O273:O336" si="50">IF(OR(H273="",B273="",D273="",E273="",F273=""),"",IF(AND(J273=""),"",IF((J273*100)&lt;=20,"",1)))</f>
        <v/>
      </c>
      <c r="P273" s="65" t="str">
        <f t="shared" ref="P273:P336" si="51">IF(OR(D273="",E273="",F273=""),"",IF(AND(K273=""),"",IF(AND(H273="LTO"),"",IF((J273*100)&gt;=15,"",1))))</f>
        <v/>
      </c>
      <c r="Q273" s="59"/>
      <c r="R273" s="14" t="str">
        <f t="shared" ref="R273:R336" si="52">IF(H273="","",(F273-Q273))</f>
        <v/>
      </c>
      <c r="S273" s="25" t="str">
        <f t="shared" ref="S273:S336" si="53">IF(H273="","",IF(OR(L273=1,M273=1,N273=1,Q273="",P273=1),"No","Yes"))</f>
        <v/>
      </c>
      <c r="T273" s="25"/>
      <c r="U273" s="89"/>
      <c r="V273" s="58"/>
      <c r="W273" s="58"/>
      <c r="X273" s="69" t="str">
        <f t="shared" ref="X273:X336" si="54">IF(B:B="","",IF(V273="Max_Miles",ROUNDUP(SUM(F273/1.5),0),IF(AND(OR(V273="At_Shelf",V273="BONUS BUNDLES A&amp;B"),F273&lt;10),2,IF(AND(OR(V273="At_Shelf",V273="BONUS BUNDLES A&amp;B"),F273&lt;15),3,IF(AND(OR(V273="At_Shelf",V273="BONUS BUNDLES A&amp;B"),F273&lt;20),4,IF(AND(OR(V273="At_Shelf",V273="BONUS BUNDLES A&amp;B"),F273&lt;30),6,IF(AND(OR(V273="At_Shelf",V273="BONUS BUNDLES A&amp;B"),F273&lt;40),8,IF(AND(OR(V273="At_Shelf",V273="BONUS BUNDLES A&amp;B"),F273&lt;50),10,IF(AND(OR(V273="At_Shelf",V273="BONUS BUNDLES A&amp;B"),F273&gt;49.99),12,IF(V273="TAKEOFF_TO_TASTES_CONTEST",15,""))))))))))</f>
        <v/>
      </c>
      <c r="Y273" s="76"/>
      <c r="Z273" s="76"/>
      <c r="AA273" s="76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0"/>
      <c r="AM273" s="60"/>
      <c r="AN273" s="60"/>
      <c r="AO273" s="60"/>
      <c r="AP273" s="60"/>
      <c r="AQ273" s="60"/>
      <c r="AR273" s="60"/>
      <c r="AS273" s="60"/>
      <c r="AT273" s="25"/>
      <c r="AU273" s="38"/>
      <c r="AV273" s="59"/>
      <c r="AW273" s="59"/>
      <c r="AX273" s="17"/>
      <c r="AY273" s="17"/>
    </row>
    <row r="274" spans="1:51" ht="15.5">
      <c r="A274" s="85" t="str">
        <f t="shared" si="48"/>
        <v/>
      </c>
      <c r="B274" s="84"/>
      <c r="C274" s="88"/>
      <c r="D274" s="61" t="str">
        <f>IFERROR(IF(OR(B274="",AND(B274&lt;&gt;"",C274="")),"",(VLOOKUP(B274,'APP BACKGROUND'!A:C,2,0))),"")</f>
        <v/>
      </c>
      <c r="E274" s="62" t="str">
        <f>IF(D274="","",(VLOOKUP(B274,'APP BACKGROUND'!A:D,4,0)))</f>
        <v/>
      </c>
      <c r="F274" s="58" t="str">
        <f>IF(D274="","",(VLOOKUP(Application!B274,'APP BACKGROUND'!A:G,7,0)))</f>
        <v/>
      </c>
      <c r="G274" s="57"/>
      <c r="H274" s="63"/>
      <c r="I274" s="66" t="str">
        <f>IF(B:B="","",(VLOOKUP(Application!B274,'APP BACKGROUND'!A:C,3,0)))</f>
        <v/>
      </c>
      <c r="J274" s="64" t="str">
        <f t="shared" si="44"/>
        <v/>
      </c>
      <c r="K274" s="65" t="str">
        <f t="shared" si="45"/>
        <v/>
      </c>
      <c r="L274" s="65" t="str">
        <f t="shared" si="49"/>
        <v/>
      </c>
      <c r="M274" s="65" t="str">
        <f t="shared" si="46"/>
        <v/>
      </c>
      <c r="N274" s="65" t="str">
        <f t="shared" si="47"/>
        <v/>
      </c>
      <c r="O274" s="65" t="str">
        <f t="shared" si="50"/>
        <v/>
      </c>
      <c r="P274" s="65" t="str">
        <f t="shared" si="51"/>
        <v/>
      </c>
      <c r="Q274" s="59"/>
      <c r="R274" s="14" t="str">
        <f t="shared" si="52"/>
        <v/>
      </c>
      <c r="S274" s="25" t="str">
        <f t="shared" si="53"/>
        <v/>
      </c>
      <c r="T274" s="25"/>
      <c r="U274" s="89"/>
      <c r="V274" s="58"/>
      <c r="W274" s="58"/>
      <c r="X274" s="69" t="str">
        <f t="shared" si="54"/>
        <v/>
      </c>
      <c r="Y274" s="76"/>
      <c r="Z274" s="76"/>
      <c r="AA274" s="76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0"/>
      <c r="AM274" s="60"/>
      <c r="AN274" s="60"/>
      <c r="AO274" s="60"/>
      <c r="AP274" s="60"/>
      <c r="AQ274" s="60"/>
      <c r="AR274" s="60"/>
      <c r="AS274" s="60"/>
      <c r="AT274" s="25"/>
      <c r="AU274" s="38"/>
      <c r="AV274" s="59"/>
      <c r="AW274" s="59"/>
      <c r="AX274" s="17"/>
      <c r="AY274" s="17"/>
    </row>
    <row r="275" spans="1:51" ht="15.5">
      <c r="A275" s="85" t="str">
        <f t="shared" si="48"/>
        <v/>
      </c>
      <c r="B275" s="84"/>
      <c r="C275" s="88"/>
      <c r="D275" s="61" t="str">
        <f>IFERROR(IF(OR(B275="",AND(B275&lt;&gt;"",C275="")),"",(VLOOKUP(B275,'APP BACKGROUND'!A:C,2,0))),"")</f>
        <v/>
      </c>
      <c r="E275" s="62" t="str">
        <f>IF(D275="","",(VLOOKUP(B275,'APP BACKGROUND'!A:D,4,0)))</f>
        <v/>
      </c>
      <c r="F275" s="58" t="str">
        <f>IF(D275="","",(VLOOKUP(Application!B275,'APP BACKGROUND'!A:G,7,0)))</f>
        <v/>
      </c>
      <c r="G275" s="57"/>
      <c r="H275" s="63"/>
      <c r="I275" s="66" t="str">
        <f>IF(B:B="","",(VLOOKUP(Application!B275,'APP BACKGROUND'!A:C,3,0)))</f>
        <v/>
      </c>
      <c r="J275" s="64" t="str">
        <f t="shared" si="44"/>
        <v/>
      </c>
      <c r="K275" s="65" t="str">
        <f t="shared" si="45"/>
        <v/>
      </c>
      <c r="L275" s="65" t="str">
        <f t="shared" si="49"/>
        <v/>
      </c>
      <c r="M275" s="65" t="str">
        <f t="shared" si="46"/>
        <v/>
      </c>
      <c r="N275" s="65" t="str">
        <f t="shared" si="47"/>
        <v/>
      </c>
      <c r="O275" s="65" t="str">
        <f t="shared" si="50"/>
        <v/>
      </c>
      <c r="P275" s="65" t="str">
        <f t="shared" si="51"/>
        <v/>
      </c>
      <c r="Q275" s="59"/>
      <c r="R275" s="14" t="str">
        <f t="shared" si="52"/>
        <v/>
      </c>
      <c r="S275" s="25" t="str">
        <f t="shared" si="53"/>
        <v/>
      </c>
      <c r="T275" s="25"/>
      <c r="U275" s="89"/>
      <c r="V275" s="58"/>
      <c r="W275" s="58"/>
      <c r="X275" s="69" t="str">
        <f t="shared" si="54"/>
        <v/>
      </c>
      <c r="Y275" s="76"/>
      <c r="Z275" s="76"/>
      <c r="AA275" s="76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0"/>
      <c r="AM275" s="60"/>
      <c r="AN275" s="60"/>
      <c r="AO275" s="60"/>
      <c r="AP275" s="60"/>
      <c r="AQ275" s="60"/>
      <c r="AR275" s="60"/>
      <c r="AS275" s="60"/>
      <c r="AT275" s="25"/>
      <c r="AU275" s="38"/>
      <c r="AV275" s="59"/>
      <c r="AW275" s="59"/>
      <c r="AX275" s="17"/>
      <c r="AY275" s="17"/>
    </row>
    <row r="276" spans="1:51" ht="15.5">
      <c r="A276" s="85" t="str">
        <f t="shared" si="48"/>
        <v/>
      </c>
      <c r="B276" s="84"/>
      <c r="C276" s="88"/>
      <c r="D276" s="61" t="str">
        <f>IFERROR(IF(OR(B276="",AND(B276&lt;&gt;"",C276="")),"",(VLOOKUP(B276,'APP BACKGROUND'!A:C,2,0))),"")</f>
        <v/>
      </c>
      <c r="E276" s="62" t="str">
        <f>IF(D276="","",(VLOOKUP(B276,'APP BACKGROUND'!A:D,4,0)))</f>
        <v/>
      </c>
      <c r="F276" s="58" t="str">
        <f>IF(D276="","",(VLOOKUP(Application!B276,'APP BACKGROUND'!A:G,7,0)))</f>
        <v/>
      </c>
      <c r="G276" s="57"/>
      <c r="H276" s="63"/>
      <c r="I276" s="66" t="str">
        <f>IF(B:B="","",(VLOOKUP(Application!B276,'APP BACKGROUND'!A:C,3,0)))</f>
        <v/>
      </c>
      <c r="J276" s="64" t="str">
        <f t="shared" si="44"/>
        <v/>
      </c>
      <c r="K276" s="65" t="str">
        <f t="shared" si="45"/>
        <v/>
      </c>
      <c r="L276" s="65" t="str">
        <f t="shared" si="49"/>
        <v/>
      </c>
      <c r="M276" s="65" t="str">
        <f t="shared" si="46"/>
        <v/>
      </c>
      <c r="N276" s="65" t="str">
        <f t="shared" si="47"/>
        <v/>
      </c>
      <c r="O276" s="65" t="str">
        <f t="shared" si="50"/>
        <v/>
      </c>
      <c r="P276" s="65" t="str">
        <f t="shared" si="51"/>
        <v/>
      </c>
      <c r="Q276" s="59"/>
      <c r="R276" s="14" t="str">
        <f t="shared" si="52"/>
        <v/>
      </c>
      <c r="S276" s="25" t="str">
        <f t="shared" si="53"/>
        <v/>
      </c>
      <c r="T276" s="25"/>
      <c r="U276" s="89"/>
      <c r="V276" s="58"/>
      <c r="W276" s="58"/>
      <c r="X276" s="69" t="str">
        <f t="shared" si="54"/>
        <v/>
      </c>
      <c r="Y276" s="76"/>
      <c r="Z276" s="76"/>
      <c r="AA276" s="76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0"/>
      <c r="AM276" s="60"/>
      <c r="AN276" s="60"/>
      <c r="AO276" s="60"/>
      <c r="AP276" s="60"/>
      <c r="AQ276" s="60"/>
      <c r="AR276" s="60"/>
      <c r="AS276" s="60"/>
      <c r="AT276" s="25"/>
      <c r="AU276" s="38"/>
      <c r="AV276" s="59"/>
      <c r="AW276" s="59"/>
      <c r="AX276" s="17"/>
      <c r="AY276" s="17"/>
    </row>
    <row r="277" spans="1:51" ht="15.5">
      <c r="A277" s="85" t="str">
        <f t="shared" si="48"/>
        <v/>
      </c>
      <c r="B277" s="84"/>
      <c r="C277" s="88"/>
      <c r="D277" s="61" t="str">
        <f>IFERROR(IF(OR(B277="",AND(B277&lt;&gt;"",C277="")),"",(VLOOKUP(B277,'APP BACKGROUND'!A:C,2,0))),"")</f>
        <v/>
      </c>
      <c r="E277" s="62" t="str">
        <f>IF(D277="","",(VLOOKUP(B277,'APP BACKGROUND'!A:D,4,0)))</f>
        <v/>
      </c>
      <c r="F277" s="58" t="str">
        <f>IF(D277="","",(VLOOKUP(Application!B277,'APP BACKGROUND'!A:G,7,0)))</f>
        <v/>
      </c>
      <c r="G277" s="57"/>
      <c r="H277" s="63"/>
      <c r="I277" s="66" t="str">
        <f>IF(B:B="","",(VLOOKUP(Application!B277,'APP BACKGROUND'!A:C,3,0)))</f>
        <v/>
      </c>
      <c r="J277" s="64" t="str">
        <f t="shared" si="44"/>
        <v/>
      </c>
      <c r="K277" s="65" t="str">
        <f t="shared" si="45"/>
        <v/>
      </c>
      <c r="L277" s="65" t="str">
        <f t="shared" si="49"/>
        <v/>
      </c>
      <c r="M277" s="65" t="str">
        <f t="shared" si="46"/>
        <v/>
      </c>
      <c r="N277" s="65" t="str">
        <f t="shared" si="47"/>
        <v/>
      </c>
      <c r="O277" s="65" t="str">
        <f t="shared" si="50"/>
        <v/>
      </c>
      <c r="P277" s="65" t="str">
        <f t="shared" si="51"/>
        <v/>
      </c>
      <c r="Q277" s="59"/>
      <c r="R277" s="14" t="str">
        <f t="shared" si="52"/>
        <v/>
      </c>
      <c r="S277" s="25" t="str">
        <f t="shared" si="53"/>
        <v/>
      </c>
      <c r="T277" s="25"/>
      <c r="U277" s="89"/>
      <c r="V277" s="58"/>
      <c r="W277" s="58"/>
      <c r="X277" s="69" t="str">
        <f t="shared" si="54"/>
        <v/>
      </c>
      <c r="Y277" s="76"/>
      <c r="Z277" s="76"/>
      <c r="AA277" s="76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0"/>
      <c r="AM277" s="60"/>
      <c r="AN277" s="60"/>
      <c r="AO277" s="60"/>
      <c r="AP277" s="60"/>
      <c r="AQ277" s="60"/>
      <c r="AR277" s="60"/>
      <c r="AS277" s="60"/>
      <c r="AT277" s="25"/>
      <c r="AU277" s="38"/>
      <c r="AV277" s="59"/>
      <c r="AW277" s="59"/>
      <c r="AX277" s="17"/>
      <c r="AY277" s="17"/>
    </row>
    <row r="278" spans="1:51" ht="15.5">
      <c r="A278" s="85" t="str">
        <f t="shared" si="48"/>
        <v/>
      </c>
      <c r="B278" s="84"/>
      <c r="C278" s="88"/>
      <c r="D278" s="61" t="str">
        <f>IFERROR(IF(OR(B278="",AND(B278&lt;&gt;"",C278="")),"",(VLOOKUP(B278,'APP BACKGROUND'!A:C,2,0))),"")</f>
        <v/>
      </c>
      <c r="E278" s="62" t="str">
        <f>IF(D278="","",(VLOOKUP(B278,'APP BACKGROUND'!A:D,4,0)))</f>
        <v/>
      </c>
      <c r="F278" s="58" t="str">
        <f>IF(D278="","",(VLOOKUP(Application!B278,'APP BACKGROUND'!A:G,7,0)))</f>
        <v/>
      </c>
      <c r="G278" s="57"/>
      <c r="H278" s="63"/>
      <c r="I278" s="66" t="str">
        <f>IF(B:B="","",(VLOOKUP(Application!B278,'APP BACKGROUND'!A:C,3,0)))</f>
        <v/>
      </c>
      <c r="J278" s="64" t="str">
        <f t="shared" si="44"/>
        <v/>
      </c>
      <c r="K278" s="65" t="str">
        <f t="shared" si="45"/>
        <v/>
      </c>
      <c r="L278" s="65" t="str">
        <f t="shared" si="49"/>
        <v/>
      </c>
      <c r="M278" s="65" t="str">
        <f t="shared" si="46"/>
        <v/>
      </c>
      <c r="N278" s="65" t="str">
        <f t="shared" si="47"/>
        <v/>
      </c>
      <c r="O278" s="65" t="str">
        <f t="shared" si="50"/>
        <v/>
      </c>
      <c r="P278" s="65" t="str">
        <f t="shared" si="51"/>
        <v/>
      </c>
      <c r="Q278" s="59"/>
      <c r="R278" s="14" t="str">
        <f t="shared" si="52"/>
        <v/>
      </c>
      <c r="S278" s="25" t="str">
        <f t="shared" si="53"/>
        <v/>
      </c>
      <c r="T278" s="25"/>
      <c r="U278" s="89"/>
      <c r="V278" s="58"/>
      <c r="W278" s="58"/>
      <c r="X278" s="69" t="str">
        <f t="shared" si="54"/>
        <v/>
      </c>
      <c r="Y278" s="76"/>
      <c r="Z278" s="76"/>
      <c r="AA278" s="76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0"/>
      <c r="AM278" s="60"/>
      <c r="AN278" s="60"/>
      <c r="AO278" s="60"/>
      <c r="AP278" s="60"/>
      <c r="AQ278" s="60"/>
      <c r="AR278" s="60"/>
      <c r="AS278" s="60"/>
      <c r="AT278" s="25"/>
      <c r="AU278" s="38"/>
      <c r="AV278" s="59"/>
      <c r="AW278" s="59"/>
      <c r="AX278" s="17"/>
      <c r="AY278" s="17"/>
    </row>
    <row r="279" spans="1:51" ht="15.5">
      <c r="A279" s="85" t="str">
        <f t="shared" si="48"/>
        <v/>
      </c>
      <c r="B279" s="84"/>
      <c r="C279" s="88"/>
      <c r="D279" s="61" t="str">
        <f>IFERROR(IF(OR(B279="",AND(B279&lt;&gt;"",C279="")),"",(VLOOKUP(B279,'APP BACKGROUND'!A:C,2,0))),"")</f>
        <v/>
      </c>
      <c r="E279" s="62" t="str">
        <f>IF(D279="","",(VLOOKUP(B279,'APP BACKGROUND'!A:D,4,0)))</f>
        <v/>
      </c>
      <c r="F279" s="58" t="str">
        <f>IF(D279="","",(VLOOKUP(Application!B279,'APP BACKGROUND'!A:G,7,0)))</f>
        <v/>
      </c>
      <c r="G279" s="57"/>
      <c r="H279" s="63"/>
      <c r="I279" s="66" t="str">
        <f>IF(B:B="","",(VLOOKUP(Application!B279,'APP BACKGROUND'!A:C,3,0)))</f>
        <v/>
      </c>
      <c r="J279" s="64" t="str">
        <f t="shared" si="44"/>
        <v/>
      </c>
      <c r="K279" s="65" t="str">
        <f t="shared" si="45"/>
        <v/>
      </c>
      <c r="L279" s="65" t="str">
        <f t="shared" si="49"/>
        <v/>
      </c>
      <c r="M279" s="65" t="str">
        <f t="shared" si="46"/>
        <v/>
      </c>
      <c r="N279" s="65" t="str">
        <f t="shared" si="47"/>
        <v/>
      </c>
      <c r="O279" s="65" t="str">
        <f t="shared" si="50"/>
        <v/>
      </c>
      <c r="P279" s="65" t="str">
        <f t="shared" si="51"/>
        <v/>
      </c>
      <c r="Q279" s="59"/>
      <c r="R279" s="14" t="str">
        <f t="shared" si="52"/>
        <v/>
      </c>
      <c r="S279" s="25" t="str">
        <f t="shared" si="53"/>
        <v/>
      </c>
      <c r="T279" s="25"/>
      <c r="U279" s="89"/>
      <c r="V279" s="58"/>
      <c r="W279" s="58"/>
      <c r="X279" s="69" t="str">
        <f t="shared" si="54"/>
        <v/>
      </c>
      <c r="Y279" s="76"/>
      <c r="Z279" s="76"/>
      <c r="AA279" s="76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0"/>
      <c r="AM279" s="60"/>
      <c r="AN279" s="60"/>
      <c r="AO279" s="60"/>
      <c r="AP279" s="60"/>
      <c r="AQ279" s="60"/>
      <c r="AR279" s="60"/>
      <c r="AS279" s="60"/>
      <c r="AT279" s="25"/>
      <c r="AU279" s="38"/>
      <c r="AV279" s="59"/>
      <c r="AW279" s="59"/>
      <c r="AX279" s="17"/>
      <c r="AY279" s="17"/>
    </row>
    <row r="280" spans="1:51" ht="15.5">
      <c r="A280" s="85" t="str">
        <f t="shared" si="48"/>
        <v/>
      </c>
      <c r="B280" s="84"/>
      <c r="C280" s="88"/>
      <c r="D280" s="61" t="str">
        <f>IFERROR(IF(OR(B280="",AND(B280&lt;&gt;"",C280="")),"",(VLOOKUP(B280,'APP BACKGROUND'!A:C,2,0))),"")</f>
        <v/>
      </c>
      <c r="E280" s="62" t="str">
        <f>IF(D280="","",(VLOOKUP(B280,'APP BACKGROUND'!A:D,4,0)))</f>
        <v/>
      </c>
      <c r="F280" s="58" t="str">
        <f>IF(D280="","",(VLOOKUP(Application!B280,'APP BACKGROUND'!A:G,7,0)))</f>
        <v/>
      </c>
      <c r="G280" s="57"/>
      <c r="H280" s="63"/>
      <c r="I280" s="66" t="str">
        <f>IF(B:B="","",(VLOOKUP(Application!B280,'APP BACKGROUND'!A:C,3,0)))</f>
        <v/>
      </c>
      <c r="J280" s="64" t="str">
        <f t="shared" si="44"/>
        <v/>
      </c>
      <c r="K280" s="65" t="str">
        <f t="shared" si="45"/>
        <v/>
      </c>
      <c r="L280" s="65" t="str">
        <f t="shared" si="49"/>
        <v/>
      </c>
      <c r="M280" s="65" t="str">
        <f t="shared" si="46"/>
        <v/>
      </c>
      <c r="N280" s="65" t="str">
        <f t="shared" si="47"/>
        <v/>
      </c>
      <c r="O280" s="65" t="str">
        <f t="shared" si="50"/>
        <v/>
      </c>
      <c r="P280" s="65" t="str">
        <f t="shared" si="51"/>
        <v/>
      </c>
      <c r="Q280" s="59"/>
      <c r="R280" s="14" t="str">
        <f t="shared" si="52"/>
        <v/>
      </c>
      <c r="S280" s="25" t="str">
        <f t="shared" si="53"/>
        <v/>
      </c>
      <c r="T280" s="25"/>
      <c r="U280" s="89"/>
      <c r="V280" s="58"/>
      <c r="W280" s="58"/>
      <c r="X280" s="69" t="str">
        <f t="shared" si="54"/>
        <v/>
      </c>
      <c r="Y280" s="76"/>
      <c r="Z280" s="76"/>
      <c r="AA280" s="76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0"/>
      <c r="AM280" s="60"/>
      <c r="AN280" s="60"/>
      <c r="AO280" s="60"/>
      <c r="AP280" s="60"/>
      <c r="AQ280" s="60"/>
      <c r="AR280" s="60"/>
      <c r="AS280" s="60"/>
      <c r="AT280" s="25"/>
      <c r="AU280" s="38"/>
      <c r="AV280" s="59"/>
      <c r="AW280" s="59"/>
      <c r="AX280" s="17"/>
      <c r="AY280" s="17"/>
    </row>
    <row r="281" spans="1:51" ht="15.5">
      <c r="A281" s="85" t="str">
        <f t="shared" si="48"/>
        <v/>
      </c>
      <c r="B281" s="84"/>
      <c r="C281" s="88"/>
      <c r="D281" s="61" t="str">
        <f>IFERROR(IF(OR(B281="",AND(B281&lt;&gt;"",C281="")),"",(VLOOKUP(B281,'APP BACKGROUND'!A:C,2,0))),"")</f>
        <v/>
      </c>
      <c r="E281" s="62" t="str">
        <f>IF(D281="","",(VLOOKUP(B281,'APP BACKGROUND'!A:D,4,0)))</f>
        <v/>
      </c>
      <c r="F281" s="58" t="str">
        <f>IF(D281="","",(VLOOKUP(Application!B281,'APP BACKGROUND'!A:G,7,0)))</f>
        <v/>
      </c>
      <c r="G281" s="57"/>
      <c r="H281" s="63"/>
      <c r="I281" s="66" t="str">
        <f>IF(B:B="","",(VLOOKUP(Application!B281,'APP BACKGROUND'!A:C,3,0)))</f>
        <v/>
      </c>
      <c r="J281" s="64" t="str">
        <f t="shared" si="44"/>
        <v/>
      </c>
      <c r="K281" s="65" t="str">
        <f t="shared" si="45"/>
        <v/>
      </c>
      <c r="L281" s="65" t="str">
        <f t="shared" si="49"/>
        <v/>
      </c>
      <c r="M281" s="65" t="str">
        <f t="shared" si="46"/>
        <v/>
      </c>
      <c r="N281" s="65" t="str">
        <f t="shared" si="47"/>
        <v/>
      </c>
      <c r="O281" s="65" t="str">
        <f t="shared" si="50"/>
        <v/>
      </c>
      <c r="P281" s="65" t="str">
        <f t="shared" si="51"/>
        <v/>
      </c>
      <c r="Q281" s="59"/>
      <c r="R281" s="14" t="str">
        <f t="shared" si="52"/>
        <v/>
      </c>
      <c r="S281" s="25" t="str">
        <f t="shared" si="53"/>
        <v/>
      </c>
      <c r="T281" s="25"/>
      <c r="U281" s="89"/>
      <c r="V281" s="58"/>
      <c r="W281" s="58"/>
      <c r="X281" s="69" t="str">
        <f t="shared" si="54"/>
        <v/>
      </c>
      <c r="Y281" s="76"/>
      <c r="Z281" s="76"/>
      <c r="AA281" s="76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0"/>
      <c r="AM281" s="60"/>
      <c r="AN281" s="60"/>
      <c r="AO281" s="60"/>
      <c r="AP281" s="60"/>
      <c r="AQ281" s="60"/>
      <c r="AR281" s="60"/>
      <c r="AS281" s="60"/>
      <c r="AT281" s="25"/>
      <c r="AU281" s="38"/>
      <c r="AV281" s="59"/>
      <c r="AW281" s="59"/>
      <c r="AX281" s="17"/>
      <c r="AY281" s="17"/>
    </row>
    <row r="282" spans="1:51" ht="15.5">
      <c r="A282" s="85" t="str">
        <f t="shared" si="48"/>
        <v/>
      </c>
      <c r="B282" s="84"/>
      <c r="C282" s="88"/>
      <c r="D282" s="61" t="str">
        <f>IFERROR(IF(OR(B282="",AND(B282&lt;&gt;"",C282="")),"",(VLOOKUP(B282,'APP BACKGROUND'!A:C,2,0))),"")</f>
        <v/>
      </c>
      <c r="E282" s="62" t="str">
        <f>IF(D282="","",(VLOOKUP(B282,'APP BACKGROUND'!A:D,4,0)))</f>
        <v/>
      </c>
      <c r="F282" s="58" t="str">
        <f>IF(D282="","",(VLOOKUP(Application!B282,'APP BACKGROUND'!A:G,7,0)))</f>
        <v/>
      </c>
      <c r="G282" s="57"/>
      <c r="H282" s="63"/>
      <c r="I282" s="66" t="str">
        <f>IF(B:B="","",(VLOOKUP(Application!B282,'APP BACKGROUND'!A:C,3,0)))</f>
        <v/>
      </c>
      <c r="J282" s="64" t="str">
        <f t="shared" si="44"/>
        <v/>
      </c>
      <c r="K282" s="65" t="str">
        <f t="shared" si="45"/>
        <v/>
      </c>
      <c r="L282" s="65" t="str">
        <f t="shared" si="49"/>
        <v/>
      </c>
      <c r="M282" s="65" t="str">
        <f t="shared" si="46"/>
        <v/>
      </c>
      <c r="N282" s="65" t="str">
        <f t="shared" si="47"/>
        <v/>
      </c>
      <c r="O282" s="65" t="str">
        <f t="shared" si="50"/>
        <v/>
      </c>
      <c r="P282" s="65" t="str">
        <f t="shared" si="51"/>
        <v/>
      </c>
      <c r="Q282" s="59"/>
      <c r="R282" s="14" t="str">
        <f t="shared" si="52"/>
        <v/>
      </c>
      <c r="S282" s="25" t="str">
        <f t="shared" si="53"/>
        <v/>
      </c>
      <c r="T282" s="25"/>
      <c r="U282" s="89"/>
      <c r="V282" s="58"/>
      <c r="W282" s="58"/>
      <c r="X282" s="69" t="str">
        <f t="shared" si="54"/>
        <v/>
      </c>
      <c r="Y282" s="76"/>
      <c r="Z282" s="76"/>
      <c r="AA282" s="76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0"/>
      <c r="AM282" s="60"/>
      <c r="AN282" s="60"/>
      <c r="AO282" s="60"/>
      <c r="AP282" s="60"/>
      <c r="AQ282" s="60"/>
      <c r="AR282" s="60"/>
      <c r="AS282" s="60"/>
      <c r="AT282" s="25"/>
      <c r="AU282" s="38"/>
      <c r="AV282" s="59"/>
      <c r="AW282" s="59"/>
      <c r="AX282" s="17"/>
      <c r="AY282" s="17"/>
    </row>
    <row r="283" spans="1:51" ht="15.5">
      <c r="A283" s="85" t="str">
        <f t="shared" si="48"/>
        <v/>
      </c>
      <c r="B283" s="84"/>
      <c r="C283" s="88"/>
      <c r="D283" s="61" t="str">
        <f>IFERROR(IF(OR(B283="",AND(B283&lt;&gt;"",C283="")),"",(VLOOKUP(B283,'APP BACKGROUND'!A:C,2,0))),"")</f>
        <v/>
      </c>
      <c r="E283" s="62" t="str">
        <f>IF(D283="","",(VLOOKUP(B283,'APP BACKGROUND'!A:D,4,0)))</f>
        <v/>
      </c>
      <c r="F283" s="58" t="str">
        <f>IF(D283="","",(VLOOKUP(Application!B283,'APP BACKGROUND'!A:G,7,0)))</f>
        <v/>
      </c>
      <c r="G283" s="57"/>
      <c r="H283" s="63"/>
      <c r="I283" s="66" t="str">
        <f>IF(B:B="","",(VLOOKUP(Application!B283,'APP BACKGROUND'!A:C,3,0)))</f>
        <v/>
      </c>
      <c r="J283" s="64" t="str">
        <f t="shared" si="44"/>
        <v/>
      </c>
      <c r="K283" s="65" t="str">
        <f t="shared" si="45"/>
        <v/>
      </c>
      <c r="L283" s="65" t="str">
        <f t="shared" si="49"/>
        <v/>
      </c>
      <c r="M283" s="65" t="str">
        <f t="shared" si="46"/>
        <v/>
      </c>
      <c r="N283" s="65" t="str">
        <f t="shared" si="47"/>
        <v/>
      </c>
      <c r="O283" s="65" t="str">
        <f t="shared" si="50"/>
        <v/>
      </c>
      <c r="P283" s="65" t="str">
        <f t="shared" si="51"/>
        <v/>
      </c>
      <c r="Q283" s="59"/>
      <c r="R283" s="14" t="str">
        <f t="shared" si="52"/>
        <v/>
      </c>
      <c r="S283" s="25" t="str">
        <f t="shared" si="53"/>
        <v/>
      </c>
      <c r="T283" s="25"/>
      <c r="U283" s="89"/>
      <c r="V283" s="58"/>
      <c r="W283" s="58"/>
      <c r="X283" s="69" t="str">
        <f t="shared" si="54"/>
        <v/>
      </c>
      <c r="Y283" s="76"/>
      <c r="Z283" s="76"/>
      <c r="AA283" s="76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0"/>
      <c r="AM283" s="60"/>
      <c r="AN283" s="60"/>
      <c r="AO283" s="60"/>
      <c r="AP283" s="60"/>
      <c r="AQ283" s="60"/>
      <c r="AR283" s="60"/>
      <c r="AS283" s="60"/>
      <c r="AT283" s="25"/>
      <c r="AU283" s="38"/>
      <c r="AV283" s="59"/>
      <c r="AW283" s="59"/>
      <c r="AX283" s="17"/>
      <c r="AY283" s="17"/>
    </row>
    <row r="284" spans="1:51" ht="15.5">
      <c r="A284" s="85" t="str">
        <f t="shared" si="48"/>
        <v/>
      </c>
      <c r="B284" s="84"/>
      <c r="C284" s="88"/>
      <c r="D284" s="61" t="str">
        <f>IFERROR(IF(OR(B284="",AND(B284&lt;&gt;"",C284="")),"",(VLOOKUP(B284,'APP BACKGROUND'!A:C,2,0))),"")</f>
        <v/>
      </c>
      <c r="E284" s="62" t="str">
        <f>IF(D284="","",(VLOOKUP(B284,'APP BACKGROUND'!A:D,4,0)))</f>
        <v/>
      </c>
      <c r="F284" s="58" t="str">
        <f>IF(D284="","",(VLOOKUP(Application!B284,'APP BACKGROUND'!A:G,7,0)))</f>
        <v/>
      </c>
      <c r="G284" s="57"/>
      <c r="H284" s="63"/>
      <c r="I284" s="66" t="str">
        <f>IF(B:B="","",(VLOOKUP(Application!B284,'APP BACKGROUND'!A:C,3,0)))</f>
        <v/>
      </c>
      <c r="J284" s="64" t="str">
        <f t="shared" si="44"/>
        <v/>
      </c>
      <c r="K284" s="65" t="str">
        <f t="shared" si="45"/>
        <v/>
      </c>
      <c r="L284" s="65" t="str">
        <f t="shared" si="49"/>
        <v/>
      </c>
      <c r="M284" s="65" t="str">
        <f t="shared" si="46"/>
        <v/>
      </c>
      <c r="N284" s="65" t="str">
        <f t="shared" si="47"/>
        <v/>
      </c>
      <c r="O284" s="65" t="str">
        <f t="shared" si="50"/>
        <v/>
      </c>
      <c r="P284" s="65" t="str">
        <f t="shared" si="51"/>
        <v/>
      </c>
      <c r="Q284" s="59"/>
      <c r="R284" s="14" t="str">
        <f t="shared" si="52"/>
        <v/>
      </c>
      <c r="S284" s="25" t="str">
        <f t="shared" si="53"/>
        <v/>
      </c>
      <c r="T284" s="25"/>
      <c r="U284" s="89"/>
      <c r="V284" s="58"/>
      <c r="W284" s="58"/>
      <c r="X284" s="69" t="str">
        <f t="shared" si="54"/>
        <v/>
      </c>
      <c r="Y284" s="76"/>
      <c r="Z284" s="76"/>
      <c r="AA284" s="76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0"/>
      <c r="AM284" s="60"/>
      <c r="AN284" s="60"/>
      <c r="AO284" s="60"/>
      <c r="AP284" s="60"/>
      <c r="AQ284" s="60"/>
      <c r="AR284" s="60"/>
      <c r="AS284" s="60"/>
      <c r="AT284" s="25"/>
      <c r="AU284" s="38"/>
      <c r="AV284" s="59"/>
      <c r="AW284" s="59"/>
      <c r="AX284" s="17"/>
      <c r="AY284" s="17"/>
    </row>
    <row r="285" spans="1:51" ht="15.5">
      <c r="A285" s="85" t="str">
        <f t="shared" si="48"/>
        <v/>
      </c>
      <c r="B285" s="84"/>
      <c r="C285" s="88"/>
      <c r="D285" s="61" t="str">
        <f>IFERROR(IF(OR(B285="",AND(B285&lt;&gt;"",C285="")),"",(VLOOKUP(B285,'APP BACKGROUND'!A:C,2,0))),"")</f>
        <v/>
      </c>
      <c r="E285" s="62" t="str">
        <f>IF(D285="","",(VLOOKUP(B285,'APP BACKGROUND'!A:D,4,0)))</f>
        <v/>
      </c>
      <c r="F285" s="58" t="str">
        <f>IF(D285="","",(VLOOKUP(Application!B285,'APP BACKGROUND'!A:G,7,0)))</f>
        <v/>
      </c>
      <c r="G285" s="57"/>
      <c r="H285" s="63"/>
      <c r="I285" s="66" t="str">
        <f>IF(B:B="","",(VLOOKUP(Application!B285,'APP BACKGROUND'!A:C,3,0)))</f>
        <v/>
      </c>
      <c r="J285" s="64" t="str">
        <f t="shared" si="44"/>
        <v/>
      </c>
      <c r="K285" s="65" t="str">
        <f t="shared" si="45"/>
        <v/>
      </c>
      <c r="L285" s="65" t="str">
        <f t="shared" si="49"/>
        <v/>
      </c>
      <c r="M285" s="65" t="str">
        <f t="shared" si="46"/>
        <v/>
      </c>
      <c r="N285" s="65" t="str">
        <f t="shared" si="47"/>
        <v/>
      </c>
      <c r="O285" s="65" t="str">
        <f t="shared" si="50"/>
        <v/>
      </c>
      <c r="P285" s="65" t="str">
        <f t="shared" si="51"/>
        <v/>
      </c>
      <c r="Q285" s="59"/>
      <c r="R285" s="14" t="str">
        <f t="shared" si="52"/>
        <v/>
      </c>
      <c r="S285" s="25" t="str">
        <f t="shared" si="53"/>
        <v/>
      </c>
      <c r="T285" s="25"/>
      <c r="U285" s="89"/>
      <c r="V285" s="58"/>
      <c r="W285" s="58"/>
      <c r="X285" s="69" t="str">
        <f t="shared" si="54"/>
        <v/>
      </c>
      <c r="Y285" s="76"/>
      <c r="Z285" s="76"/>
      <c r="AA285" s="76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0"/>
      <c r="AM285" s="60"/>
      <c r="AN285" s="60"/>
      <c r="AO285" s="60"/>
      <c r="AP285" s="60"/>
      <c r="AQ285" s="60"/>
      <c r="AR285" s="60"/>
      <c r="AS285" s="60"/>
      <c r="AT285" s="25"/>
      <c r="AU285" s="38"/>
      <c r="AV285" s="59"/>
      <c r="AW285" s="59"/>
      <c r="AX285" s="17"/>
      <c r="AY285" s="17"/>
    </row>
    <row r="286" spans="1:51" ht="15.5">
      <c r="A286" s="85" t="str">
        <f t="shared" si="48"/>
        <v/>
      </c>
      <c r="B286" s="84"/>
      <c r="C286" s="88"/>
      <c r="D286" s="61" t="str">
        <f>IFERROR(IF(OR(B286="",AND(B286&lt;&gt;"",C286="")),"",(VLOOKUP(B286,'APP BACKGROUND'!A:C,2,0))),"")</f>
        <v/>
      </c>
      <c r="E286" s="62" t="str">
        <f>IF(D286="","",(VLOOKUP(B286,'APP BACKGROUND'!A:D,4,0)))</f>
        <v/>
      </c>
      <c r="F286" s="58" t="str">
        <f>IF(D286="","",(VLOOKUP(Application!B286,'APP BACKGROUND'!A:G,7,0)))</f>
        <v/>
      </c>
      <c r="G286" s="57"/>
      <c r="H286" s="63"/>
      <c r="I286" s="66" t="str">
        <f>IF(B:B="","",(VLOOKUP(Application!B286,'APP BACKGROUND'!A:C,3,0)))</f>
        <v/>
      </c>
      <c r="J286" s="64" t="str">
        <f t="shared" si="44"/>
        <v/>
      </c>
      <c r="K286" s="65" t="str">
        <f t="shared" si="45"/>
        <v/>
      </c>
      <c r="L286" s="65" t="str">
        <f t="shared" si="49"/>
        <v/>
      </c>
      <c r="M286" s="65" t="str">
        <f t="shared" si="46"/>
        <v/>
      </c>
      <c r="N286" s="65" t="str">
        <f t="shared" si="47"/>
        <v/>
      </c>
      <c r="O286" s="65" t="str">
        <f t="shared" si="50"/>
        <v/>
      </c>
      <c r="P286" s="65" t="str">
        <f t="shared" si="51"/>
        <v/>
      </c>
      <c r="Q286" s="59"/>
      <c r="R286" s="14" t="str">
        <f t="shared" si="52"/>
        <v/>
      </c>
      <c r="S286" s="25" t="str">
        <f t="shared" si="53"/>
        <v/>
      </c>
      <c r="T286" s="25"/>
      <c r="U286" s="89"/>
      <c r="V286" s="58"/>
      <c r="W286" s="58"/>
      <c r="X286" s="69" t="str">
        <f t="shared" si="54"/>
        <v/>
      </c>
      <c r="Y286" s="76"/>
      <c r="Z286" s="76"/>
      <c r="AA286" s="76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0"/>
      <c r="AM286" s="60"/>
      <c r="AN286" s="60"/>
      <c r="AO286" s="60"/>
      <c r="AP286" s="60"/>
      <c r="AQ286" s="60"/>
      <c r="AR286" s="60"/>
      <c r="AS286" s="60"/>
      <c r="AT286" s="25"/>
      <c r="AU286" s="38"/>
      <c r="AV286" s="59"/>
      <c r="AW286" s="59"/>
      <c r="AX286" s="17"/>
      <c r="AY286" s="17"/>
    </row>
    <row r="287" spans="1:51" ht="15.5">
      <c r="A287" s="85" t="str">
        <f t="shared" si="48"/>
        <v/>
      </c>
      <c r="B287" s="84"/>
      <c r="C287" s="88"/>
      <c r="D287" s="61" t="str">
        <f>IFERROR(IF(OR(B287="",AND(B287&lt;&gt;"",C287="")),"",(VLOOKUP(B287,'APP BACKGROUND'!A:C,2,0))),"")</f>
        <v/>
      </c>
      <c r="E287" s="62" t="str">
        <f>IF(D287="","",(VLOOKUP(B287,'APP BACKGROUND'!A:D,4,0)))</f>
        <v/>
      </c>
      <c r="F287" s="58" t="str">
        <f>IF(D287="","",(VLOOKUP(Application!B287,'APP BACKGROUND'!A:G,7,0)))</f>
        <v/>
      </c>
      <c r="G287" s="57"/>
      <c r="H287" s="63"/>
      <c r="I287" s="66" t="str">
        <f>IF(B:B="","",(VLOOKUP(Application!B287,'APP BACKGROUND'!A:C,3,0)))</f>
        <v/>
      </c>
      <c r="J287" s="64" t="str">
        <f t="shared" si="44"/>
        <v/>
      </c>
      <c r="K287" s="65" t="str">
        <f t="shared" si="45"/>
        <v/>
      </c>
      <c r="L287" s="65" t="str">
        <f t="shared" si="49"/>
        <v/>
      </c>
      <c r="M287" s="65" t="str">
        <f t="shared" si="46"/>
        <v/>
      </c>
      <c r="N287" s="65" t="str">
        <f t="shared" si="47"/>
        <v/>
      </c>
      <c r="O287" s="65" t="str">
        <f t="shared" si="50"/>
        <v/>
      </c>
      <c r="P287" s="65" t="str">
        <f t="shared" si="51"/>
        <v/>
      </c>
      <c r="Q287" s="59"/>
      <c r="R287" s="14" t="str">
        <f t="shared" si="52"/>
        <v/>
      </c>
      <c r="S287" s="25" t="str">
        <f t="shared" si="53"/>
        <v/>
      </c>
      <c r="T287" s="25"/>
      <c r="U287" s="89"/>
      <c r="V287" s="58"/>
      <c r="W287" s="58"/>
      <c r="X287" s="69" t="str">
        <f t="shared" si="54"/>
        <v/>
      </c>
      <c r="Y287" s="76"/>
      <c r="Z287" s="76"/>
      <c r="AA287" s="76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0"/>
      <c r="AM287" s="60"/>
      <c r="AN287" s="60"/>
      <c r="AO287" s="60"/>
      <c r="AP287" s="60"/>
      <c r="AQ287" s="60"/>
      <c r="AR287" s="60"/>
      <c r="AS287" s="60"/>
      <c r="AT287" s="25"/>
      <c r="AU287" s="38"/>
      <c r="AV287" s="59"/>
      <c r="AW287" s="59"/>
      <c r="AX287" s="17"/>
      <c r="AY287" s="17"/>
    </row>
    <row r="288" spans="1:51" ht="15.5">
      <c r="A288" s="85" t="str">
        <f t="shared" si="48"/>
        <v/>
      </c>
      <c r="B288" s="84"/>
      <c r="C288" s="88"/>
      <c r="D288" s="61" t="str">
        <f>IFERROR(IF(OR(B288="",AND(B288&lt;&gt;"",C288="")),"",(VLOOKUP(B288,'APP BACKGROUND'!A:C,2,0))),"")</f>
        <v/>
      </c>
      <c r="E288" s="62" t="str">
        <f>IF(D288="","",(VLOOKUP(B288,'APP BACKGROUND'!A:D,4,0)))</f>
        <v/>
      </c>
      <c r="F288" s="58" t="str">
        <f>IF(D288="","",(VLOOKUP(Application!B288,'APP BACKGROUND'!A:G,7,0)))</f>
        <v/>
      </c>
      <c r="G288" s="57"/>
      <c r="H288" s="63"/>
      <c r="I288" s="66" t="str">
        <f>IF(B:B="","",(VLOOKUP(Application!B288,'APP BACKGROUND'!A:C,3,0)))</f>
        <v/>
      </c>
      <c r="J288" s="64" t="str">
        <f t="shared" si="44"/>
        <v/>
      </c>
      <c r="K288" s="65" t="str">
        <f t="shared" si="45"/>
        <v/>
      </c>
      <c r="L288" s="65" t="str">
        <f t="shared" si="49"/>
        <v/>
      </c>
      <c r="M288" s="65" t="str">
        <f t="shared" si="46"/>
        <v/>
      </c>
      <c r="N288" s="65" t="str">
        <f t="shared" si="47"/>
        <v/>
      </c>
      <c r="O288" s="65" t="str">
        <f t="shared" si="50"/>
        <v/>
      </c>
      <c r="P288" s="65" t="str">
        <f t="shared" si="51"/>
        <v/>
      </c>
      <c r="Q288" s="59"/>
      <c r="R288" s="14" t="str">
        <f t="shared" si="52"/>
        <v/>
      </c>
      <c r="S288" s="25" t="str">
        <f t="shared" si="53"/>
        <v/>
      </c>
      <c r="T288" s="25"/>
      <c r="U288" s="89"/>
      <c r="V288" s="58"/>
      <c r="W288" s="58"/>
      <c r="X288" s="69" t="str">
        <f t="shared" si="54"/>
        <v/>
      </c>
      <c r="Y288" s="76"/>
      <c r="Z288" s="76"/>
      <c r="AA288" s="76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0"/>
      <c r="AM288" s="60"/>
      <c r="AN288" s="60"/>
      <c r="AO288" s="60"/>
      <c r="AP288" s="60"/>
      <c r="AQ288" s="60"/>
      <c r="AR288" s="60"/>
      <c r="AS288" s="60"/>
      <c r="AT288" s="25"/>
      <c r="AU288" s="38"/>
      <c r="AV288" s="59"/>
      <c r="AW288" s="59"/>
      <c r="AX288" s="17"/>
      <c r="AY288" s="17"/>
    </row>
    <row r="289" spans="1:51" ht="15.5">
      <c r="A289" s="85" t="str">
        <f t="shared" si="48"/>
        <v/>
      </c>
      <c r="B289" s="84"/>
      <c r="C289" s="88"/>
      <c r="D289" s="61" t="str">
        <f>IFERROR(IF(OR(B289="",AND(B289&lt;&gt;"",C289="")),"",(VLOOKUP(B289,'APP BACKGROUND'!A:C,2,0))),"")</f>
        <v/>
      </c>
      <c r="E289" s="62" t="str">
        <f>IF(D289="","",(VLOOKUP(B289,'APP BACKGROUND'!A:D,4,0)))</f>
        <v/>
      </c>
      <c r="F289" s="58" t="str">
        <f>IF(D289="","",(VLOOKUP(Application!B289,'APP BACKGROUND'!A:G,7,0)))</f>
        <v/>
      </c>
      <c r="G289" s="57"/>
      <c r="H289" s="63"/>
      <c r="I289" s="66" t="str">
        <f>IF(B:B="","",(VLOOKUP(Application!B289,'APP BACKGROUND'!A:C,3,0)))</f>
        <v/>
      </c>
      <c r="J289" s="64" t="str">
        <f t="shared" si="44"/>
        <v/>
      </c>
      <c r="K289" s="65" t="str">
        <f t="shared" si="45"/>
        <v/>
      </c>
      <c r="L289" s="65" t="str">
        <f t="shared" si="49"/>
        <v/>
      </c>
      <c r="M289" s="65" t="str">
        <f t="shared" si="46"/>
        <v/>
      </c>
      <c r="N289" s="65" t="str">
        <f t="shared" si="47"/>
        <v/>
      </c>
      <c r="O289" s="65" t="str">
        <f t="shared" si="50"/>
        <v/>
      </c>
      <c r="P289" s="65" t="str">
        <f t="shared" si="51"/>
        <v/>
      </c>
      <c r="Q289" s="59"/>
      <c r="R289" s="14" t="str">
        <f t="shared" si="52"/>
        <v/>
      </c>
      <c r="S289" s="25" t="str">
        <f t="shared" si="53"/>
        <v/>
      </c>
      <c r="T289" s="25"/>
      <c r="U289" s="89"/>
      <c r="V289" s="58"/>
      <c r="W289" s="58"/>
      <c r="X289" s="69" t="str">
        <f t="shared" si="54"/>
        <v/>
      </c>
      <c r="Y289" s="76"/>
      <c r="Z289" s="76"/>
      <c r="AA289" s="76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0"/>
      <c r="AM289" s="60"/>
      <c r="AN289" s="60"/>
      <c r="AO289" s="60"/>
      <c r="AP289" s="60"/>
      <c r="AQ289" s="60"/>
      <c r="AR289" s="60"/>
      <c r="AS289" s="60"/>
      <c r="AT289" s="25"/>
      <c r="AU289" s="38"/>
      <c r="AV289" s="59"/>
      <c r="AW289" s="59"/>
      <c r="AX289" s="17"/>
      <c r="AY289" s="17"/>
    </row>
    <row r="290" spans="1:51" ht="15.5">
      <c r="A290" s="85" t="str">
        <f t="shared" si="48"/>
        <v/>
      </c>
      <c r="B290" s="84"/>
      <c r="C290" s="88"/>
      <c r="D290" s="61" t="str">
        <f>IFERROR(IF(OR(B290="",AND(B290&lt;&gt;"",C290="")),"",(VLOOKUP(B290,'APP BACKGROUND'!A:C,2,0))),"")</f>
        <v/>
      </c>
      <c r="E290" s="62" t="str">
        <f>IF(D290="","",(VLOOKUP(B290,'APP BACKGROUND'!A:D,4,0)))</f>
        <v/>
      </c>
      <c r="F290" s="58" t="str">
        <f>IF(D290="","",(VLOOKUP(Application!B290,'APP BACKGROUND'!A:G,7,0)))</f>
        <v/>
      </c>
      <c r="G290" s="57"/>
      <c r="H290" s="63"/>
      <c r="I290" s="66" t="str">
        <f>IF(B:B="","",(VLOOKUP(Application!B290,'APP BACKGROUND'!A:C,3,0)))</f>
        <v/>
      </c>
      <c r="J290" s="64" t="str">
        <f t="shared" si="44"/>
        <v/>
      </c>
      <c r="K290" s="65" t="str">
        <f t="shared" si="45"/>
        <v/>
      </c>
      <c r="L290" s="65" t="str">
        <f t="shared" si="49"/>
        <v/>
      </c>
      <c r="M290" s="65" t="str">
        <f t="shared" si="46"/>
        <v/>
      </c>
      <c r="N290" s="65" t="str">
        <f t="shared" si="47"/>
        <v/>
      </c>
      <c r="O290" s="65" t="str">
        <f t="shared" si="50"/>
        <v/>
      </c>
      <c r="P290" s="65" t="str">
        <f t="shared" si="51"/>
        <v/>
      </c>
      <c r="Q290" s="59"/>
      <c r="R290" s="14" t="str">
        <f t="shared" si="52"/>
        <v/>
      </c>
      <c r="S290" s="25" t="str">
        <f t="shared" si="53"/>
        <v/>
      </c>
      <c r="T290" s="25"/>
      <c r="U290" s="89"/>
      <c r="V290" s="58"/>
      <c r="W290" s="58"/>
      <c r="X290" s="69" t="str">
        <f t="shared" si="54"/>
        <v/>
      </c>
      <c r="Y290" s="76"/>
      <c r="Z290" s="76"/>
      <c r="AA290" s="76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0"/>
      <c r="AM290" s="60"/>
      <c r="AN290" s="60"/>
      <c r="AO290" s="60"/>
      <c r="AP290" s="60"/>
      <c r="AQ290" s="60"/>
      <c r="AR290" s="60"/>
      <c r="AS290" s="60"/>
      <c r="AT290" s="25"/>
      <c r="AU290" s="38"/>
      <c r="AV290" s="59"/>
      <c r="AW290" s="59"/>
      <c r="AX290" s="17"/>
      <c r="AY290" s="17"/>
    </row>
    <row r="291" spans="1:51" ht="15.5">
      <c r="A291" s="85" t="str">
        <f t="shared" si="48"/>
        <v/>
      </c>
      <c r="B291" s="84"/>
      <c r="C291" s="88"/>
      <c r="D291" s="61" t="str">
        <f>IFERROR(IF(OR(B291="",AND(B291&lt;&gt;"",C291="")),"",(VLOOKUP(B291,'APP BACKGROUND'!A:C,2,0))),"")</f>
        <v/>
      </c>
      <c r="E291" s="62" t="str">
        <f>IF(D291="","",(VLOOKUP(B291,'APP BACKGROUND'!A:D,4,0)))</f>
        <v/>
      </c>
      <c r="F291" s="58" t="str">
        <f>IF(D291="","",(VLOOKUP(Application!B291,'APP BACKGROUND'!A:G,7,0)))</f>
        <v/>
      </c>
      <c r="G291" s="57"/>
      <c r="H291" s="63"/>
      <c r="I291" s="66" t="str">
        <f>IF(B:B="","",(VLOOKUP(Application!B291,'APP BACKGROUND'!A:C,3,0)))</f>
        <v/>
      </c>
      <c r="J291" s="64" t="str">
        <f t="shared" si="44"/>
        <v/>
      </c>
      <c r="K291" s="65" t="str">
        <f t="shared" si="45"/>
        <v/>
      </c>
      <c r="L291" s="65" t="str">
        <f t="shared" si="49"/>
        <v/>
      </c>
      <c r="M291" s="65" t="str">
        <f t="shared" si="46"/>
        <v/>
      </c>
      <c r="N291" s="65" t="str">
        <f t="shared" si="47"/>
        <v/>
      </c>
      <c r="O291" s="65" t="str">
        <f t="shared" si="50"/>
        <v/>
      </c>
      <c r="P291" s="65" t="str">
        <f t="shared" si="51"/>
        <v/>
      </c>
      <c r="Q291" s="59"/>
      <c r="R291" s="14" t="str">
        <f t="shared" si="52"/>
        <v/>
      </c>
      <c r="S291" s="25" t="str">
        <f t="shared" si="53"/>
        <v/>
      </c>
      <c r="T291" s="25"/>
      <c r="U291" s="89"/>
      <c r="V291" s="58"/>
      <c r="W291" s="58"/>
      <c r="X291" s="69" t="str">
        <f t="shared" si="54"/>
        <v/>
      </c>
      <c r="Y291" s="76"/>
      <c r="Z291" s="76"/>
      <c r="AA291" s="76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0"/>
      <c r="AM291" s="60"/>
      <c r="AN291" s="60"/>
      <c r="AO291" s="60"/>
      <c r="AP291" s="60"/>
      <c r="AQ291" s="60"/>
      <c r="AR291" s="60"/>
      <c r="AS291" s="60"/>
      <c r="AT291" s="25"/>
      <c r="AU291" s="38"/>
      <c r="AV291" s="59"/>
      <c r="AW291" s="59"/>
      <c r="AX291" s="17"/>
      <c r="AY291" s="17"/>
    </row>
    <row r="292" spans="1:51" ht="15.5">
      <c r="A292" s="85" t="str">
        <f t="shared" si="48"/>
        <v/>
      </c>
      <c r="B292" s="84"/>
      <c r="C292" s="88"/>
      <c r="D292" s="61" t="str">
        <f>IFERROR(IF(OR(B292="",AND(B292&lt;&gt;"",C292="")),"",(VLOOKUP(B292,'APP BACKGROUND'!A:C,2,0))),"")</f>
        <v/>
      </c>
      <c r="E292" s="62" t="str">
        <f>IF(D292="","",(VLOOKUP(B292,'APP BACKGROUND'!A:D,4,0)))</f>
        <v/>
      </c>
      <c r="F292" s="58" t="str">
        <f>IF(D292="","",(VLOOKUP(Application!B292,'APP BACKGROUND'!A:G,7,0)))</f>
        <v/>
      </c>
      <c r="G292" s="57"/>
      <c r="H292" s="63"/>
      <c r="I292" s="66" t="str">
        <f>IF(B:B="","",(VLOOKUP(Application!B292,'APP BACKGROUND'!A:C,3,0)))</f>
        <v/>
      </c>
      <c r="J292" s="64" t="str">
        <f t="shared" si="44"/>
        <v/>
      </c>
      <c r="K292" s="65" t="str">
        <f t="shared" si="45"/>
        <v/>
      </c>
      <c r="L292" s="65" t="str">
        <f t="shared" si="49"/>
        <v/>
      </c>
      <c r="M292" s="65" t="str">
        <f t="shared" si="46"/>
        <v/>
      </c>
      <c r="N292" s="65" t="str">
        <f t="shared" si="47"/>
        <v/>
      </c>
      <c r="O292" s="65" t="str">
        <f t="shared" si="50"/>
        <v/>
      </c>
      <c r="P292" s="65" t="str">
        <f t="shared" si="51"/>
        <v/>
      </c>
      <c r="Q292" s="59"/>
      <c r="R292" s="14" t="str">
        <f t="shared" si="52"/>
        <v/>
      </c>
      <c r="S292" s="25" t="str">
        <f t="shared" si="53"/>
        <v/>
      </c>
      <c r="T292" s="25"/>
      <c r="U292" s="89"/>
      <c r="V292" s="58"/>
      <c r="W292" s="58"/>
      <c r="X292" s="69" t="str">
        <f t="shared" si="54"/>
        <v/>
      </c>
      <c r="Y292" s="76"/>
      <c r="Z292" s="76"/>
      <c r="AA292" s="76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0"/>
      <c r="AM292" s="60"/>
      <c r="AN292" s="60"/>
      <c r="AO292" s="60"/>
      <c r="AP292" s="60"/>
      <c r="AQ292" s="60"/>
      <c r="AR292" s="60"/>
      <c r="AS292" s="60"/>
      <c r="AT292" s="25"/>
      <c r="AU292" s="38"/>
      <c r="AV292" s="59"/>
      <c r="AW292" s="59"/>
      <c r="AX292" s="17"/>
      <c r="AY292" s="17"/>
    </row>
    <row r="293" spans="1:51" ht="15.5">
      <c r="A293" s="85" t="str">
        <f t="shared" si="48"/>
        <v/>
      </c>
      <c r="B293" s="84"/>
      <c r="C293" s="88"/>
      <c r="D293" s="61" t="str">
        <f>IFERROR(IF(OR(B293="",AND(B293&lt;&gt;"",C293="")),"",(VLOOKUP(B293,'APP BACKGROUND'!A:C,2,0))),"")</f>
        <v/>
      </c>
      <c r="E293" s="62" t="str">
        <f>IF(D293="","",(VLOOKUP(B293,'APP BACKGROUND'!A:D,4,0)))</f>
        <v/>
      </c>
      <c r="F293" s="58" t="str">
        <f>IF(D293="","",(VLOOKUP(Application!B293,'APP BACKGROUND'!A:G,7,0)))</f>
        <v/>
      </c>
      <c r="G293" s="57"/>
      <c r="H293" s="63"/>
      <c r="I293" s="66" t="str">
        <f>IF(B:B="","",(VLOOKUP(Application!B293,'APP BACKGROUND'!A:C,3,0)))</f>
        <v/>
      </c>
      <c r="J293" s="64" t="str">
        <f t="shared" si="44"/>
        <v/>
      </c>
      <c r="K293" s="65" t="str">
        <f t="shared" si="45"/>
        <v/>
      </c>
      <c r="L293" s="65" t="str">
        <f t="shared" si="49"/>
        <v/>
      </c>
      <c r="M293" s="65" t="str">
        <f t="shared" si="46"/>
        <v/>
      </c>
      <c r="N293" s="65" t="str">
        <f t="shared" si="47"/>
        <v/>
      </c>
      <c r="O293" s="65" t="str">
        <f t="shared" si="50"/>
        <v/>
      </c>
      <c r="P293" s="65" t="str">
        <f t="shared" si="51"/>
        <v/>
      </c>
      <c r="Q293" s="59"/>
      <c r="R293" s="14" t="str">
        <f t="shared" si="52"/>
        <v/>
      </c>
      <c r="S293" s="25" t="str">
        <f t="shared" si="53"/>
        <v/>
      </c>
      <c r="T293" s="25"/>
      <c r="U293" s="89"/>
      <c r="V293" s="58"/>
      <c r="W293" s="58"/>
      <c r="X293" s="69" t="str">
        <f t="shared" si="54"/>
        <v/>
      </c>
      <c r="Y293" s="76"/>
      <c r="Z293" s="76"/>
      <c r="AA293" s="76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0"/>
      <c r="AM293" s="60"/>
      <c r="AN293" s="60"/>
      <c r="AO293" s="60"/>
      <c r="AP293" s="60"/>
      <c r="AQ293" s="60"/>
      <c r="AR293" s="60"/>
      <c r="AS293" s="60"/>
      <c r="AT293" s="25"/>
      <c r="AU293" s="38"/>
      <c r="AV293" s="59"/>
      <c r="AW293" s="59"/>
      <c r="AX293" s="17"/>
      <c r="AY293" s="17"/>
    </row>
    <row r="294" spans="1:51" ht="15.5">
      <c r="A294" s="85" t="str">
        <f t="shared" si="48"/>
        <v/>
      </c>
      <c r="B294" s="84"/>
      <c r="C294" s="88"/>
      <c r="D294" s="61" t="str">
        <f>IFERROR(IF(OR(B294="",AND(B294&lt;&gt;"",C294="")),"",(VLOOKUP(B294,'APP BACKGROUND'!A:C,2,0))),"")</f>
        <v/>
      </c>
      <c r="E294" s="62" t="str">
        <f>IF(D294="","",(VLOOKUP(B294,'APP BACKGROUND'!A:D,4,0)))</f>
        <v/>
      </c>
      <c r="F294" s="58" t="str">
        <f>IF(D294="","",(VLOOKUP(Application!B294,'APP BACKGROUND'!A:G,7,0)))</f>
        <v/>
      </c>
      <c r="G294" s="57"/>
      <c r="H294" s="63"/>
      <c r="I294" s="66" t="str">
        <f>IF(B:B="","",(VLOOKUP(Application!B294,'APP BACKGROUND'!A:C,3,0)))</f>
        <v/>
      </c>
      <c r="J294" s="64" t="str">
        <f t="shared" si="44"/>
        <v/>
      </c>
      <c r="K294" s="65" t="str">
        <f t="shared" si="45"/>
        <v/>
      </c>
      <c r="L294" s="65" t="str">
        <f t="shared" si="49"/>
        <v/>
      </c>
      <c r="M294" s="65" t="str">
        <f t="shared" si="46"/>
        <v/>
      </c>
      <c r="N294" s="65" t="str">
        <f t="shared" si="47"/>
        <v/>
      </c>
      <c r="O294" s="65" t="str">
        <f t="shared" si="50"/>
        <v/>
      </c>
      <c r="P294" s="65" t="str">
        <f t="shared" si="51"/>
        <v/>
      </c>
      <c r="Q294" s="59"/>
      <c r="R294" s="14" t="str">
        <f t="shared" si="52"/>
        <v/>
      </c>
      <c r="S294" s="25" t="str">
        <f t="shared" si="53"/>
        <v/>
      </c>
      <c r="T294" s="25"/>
      <c r="U294" s="89"/>
      <c r="V294" s="58"/>
      <c r="W294" s="58"/>
      <c r="X294" s="69" t="str">
        <f t="shared" si="54"/>
        <v/>
      </c>
      <c r="Y294" s="76"/>
      <c r="Z294" s="76"/>
      <c r="AA294" s="76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0"/>
      <c r="AM294" s="60"/>
      <c r="AN294" s="60"/>
      <c r="AO294" s="60"/>
      <c r="AP294" s="60"/>
      <c r="AQ294" s="60"/>
      <c r="AR294" s="60"/>
      <c r="AS294" s="60"/>
      <c r="AT294" s="25"/>
      <c r="AU294" s="38"/>
      <c r="AV294" s="59"/>
      <c r="AW294" s="59"/>
      <c r="AX294" s="17"/>
      <c r="AY294" s="17"/>
    </row>
    <row r="295" spans="1:51" ht="14.5">
      <c r="A295" s="86"/>
      <c r="B295" s="84"/>
      <c r="C295" s="88"/>
      <c r="D295" s="61" t="str">
        <f>IFERROR(IF(OR(B295="",AND(B295&lt;&gt;"",C295="")),"",(VLOOKUP(B295,'APP BACKGROUND'!A:C,2,0))),"")</f>
        <v/>
      </c>
      <c r="E295" s="62" t="str">
        <f>IF(D295="","",(VLOOKUP(B295,'APP BACKGROUND'!A:D,4,0)))</f>
        <v/>
      </c>
      <c r="F295" s="58" t="str">
        <f>IF(D295="","",(VLOOKUP(Application!B295,'APP BACKGROUND'!A:G,7,0)))</f>
        <v/>
      </c>
      <c r="G295" s="57"/>
      <c r="H295" s="63"/>
      <c r="I295" s="66" t="str">
        <f>IF(B:B="","",(VLOOKUP(Application!B295,'APP BACKGROUND'!A:C,3,0)))</f>
        <v/>
      </c>
      <c r="J295" s="64" t="str">
        <f t="shared" si="44"/>
        <v/>
      </c>
      <c r="K295" s="65" t="str">
        <f t="shared" si="45"/>
        <v/>
      </c>
      <c r="L295" s="65" t="str">
        <f t="shared" si="49"/>
        <v/>
      </c>
      <c r="M295" s="65" t="str">
        <f t="shared" si="46"/>
        <v/>
      </c>
      <c r="N295" s="65" t="str">
        <f t="shared" si="47"/>
        <v/>
      </c>
      <c r="O295" s="65" t="str">
        <f t="shared" si="50"/>
        <v/>
      </c>
      <c r="P295" s="65" t="str">
        <f t="shared" si="51"/>
        <v/>
      </c>
      <c r="Q295" s="59"/>
      <c r="R295" s="14" t="str">
        <f t="shared" si="52"/>
        <v/>
      </c>
      <c r="S295" s="25" t="str">
        <f t="shared" si="53"/>
        <v/>
      </c>
      <c r="T295" s="25"/>
      <c r="U295" s="89"/>
      <c r="V295" s="58"/>
      <c r="W295" s="58"/>
      <c r="X295" s="69" t="str">
        <f t="shared" si="54"/>
        <v/>
      </c>
      <c r="Y295" s="76"/>
      <c r="Z295" s="76"/>
      <c r="AA295" s="76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0"/>
      <c r="AM295" s="60"/>
      <c r="AN295" s="60"/>
      <c r="AO295" s="60"/>
      <c r="AP295" s="60"/>
      <c r="AQ295" s="60"/>
      <c r="AR295" s="60"/>
      <c r="AS295" s="60"/>
      <c r="AT295" s="25"/>
      <c r="AU295" s="38"/>
      <c r="AV295" s="59"/>
      <c r="AW295" s="59"/>
      <c r="AX295" s="17"/>
      <c r="AY295" s="17"/>
    </row>
    <row r="296" spans="1:51" ht="14.5">
      <c r="A296" s="86"/>
      <c r="B296" s="84"/>
      <c r="C296" s="88"/>
      <c r="D296" s="61" t="str">
        <f>IFERROR(IF(OR(B296="",AND(B296&lt;&gt;"",C296="")),"",(VLOOKUP(B296,'APP BACKGROUND'!A:C,2,0))),"")</f>
        <v/>
      </c>
      <c r="E296" s="62" t="str">
        <f>IF(D296="","",(VLOOKUP(B296,'APP BACKGROUND'!A:D,4,0)))</f>
        <v/>
      </c>
      <c r="F296" s="58" t="str">
        <f>IF(D296="","",(VLOOKUP(Application!B296,'APP BACKGROUND'!A:G,7,0)))</f>
        <v/>
      </c>
      <c r="G296" s="57"/>
      <c r="H296" s="63"/>
      <c r="I296" s="66" t="str">
        <f>IF(B:B="","",(VLOOKUP(Application!B296,'APP BACKGROUND'!A:C,3,0)))</f>
        <v/>
      </c>
      <c r="J296" s="64" t="str">
        <f t="shared" si="44"/>
        <v/>
      </c>
      <c r="K296" s="65" t="str">
        <f t="shared" si="45"/>
        <v/>
      </c>
      <c r="L296" s="65" t="str">
        <f t="shared" si="49"/>
        <v/>
      </c>
      <c r="M296" s="65" t="str">
        <f t="shared" si="46"/>
        <v/>
      </c>
      <c r="N296" s="65" t="str">
        <f t="shared" si="47"/>
        <v/>
      </c>
      <c r="O296" s="65" t="str">
        <f t="shared" si="50"/>
        <v/>
      </c>
      <c r="P296" s="65" t="str">
        <f t="shared" si="51"/>
        <v/>
      </c>
      <c r="Q296" s="59"/>
      <c r="R296" s="14" t="str">
        <f t="shared" si="52"/>
        <v/>
      </c>
      <c r="S296" s="25" t="str">
        <f t="shared" si="53"/>
        <v/>
      </c>
      <c r="T296" s="25"/>
      <c r="U296" s="89"/>
      <c r="V296" s="58"/>
      <c r="W296" s="58"/>
      <c r="X296" s="69" t="str">
        <f t="shared" si="54"/>
        <v/>
      </c>
      <c r="Y296" s="76"/>
      <c r="Z296" s="76"/>
      <c r="AA296" s="76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0"/>
      <c r="AM296" s="60"/>
      <c r="AN296" s="60"/>
      <c r="AO296" s="60"/>
      <c r="AP296" s="60"/>
      <c r="AQ296" s="60"/>
      <c r="AR296" s="60"/>
      <c r="AS296" s="60"/>
      <c r="AT296" s="25"/>
      <c r="AU296" s="38"/>
      <c r="AV296" s="59"/>
      <c r="AW296" s="59"/>
      <c r="AX296" s="17"/>
      <c r="AY296" s="17"/>
    </row>
    <row r="297" spans="1:51" ht="14.5">
      <c r="A297" s="86"/>
      <c r="B297" s="84"/>
      <c r="C297" s="88"/>
      <c r="D297" s="61" t="str">
        <f>IFERROR(IF(OR(B297="",AND(B297&lt;&gt;"",C297="")),"",(VLOOKUP(B297,'APP BACKGROUND'!A:C,2,0))),"")</f>
        <v/>
      </c>
      <c r="E297" s="62" t="str">
        <f>IF(D297="","",(VLOOKUP(B297,'APP BACKGROUND'!A:D,4,0)))</f>
        <v/>
      </c>
      <c r="F297" s="58" t="str">
        <f>IF(D297="","",(VLOOKUP(Application!B297,'APP BACKGROUND'!A:G,7,0)))</f>
        <v/>
      </c>
      <c r="G297" s="57"/>
      <c r="H297" s="63"/>
      <c r="I297" s="66" t="str">
        <f>IF(B:B="","",(VLOOKUP(Application!B297,'APP BACKGROUND'!A:C,3,0)))</f>
        <v/>
      </c>
      <c r="J297" s="64" t="str">
        <f t="shared" si="44"/>
        <v/>
      </c>
      <c r="K297" s="65" t="str">
        <f t="shared" si="45"/>
        <v/>
      </c>
      <c r="L297" s="65" t="str">
        <f t="shared" si="49"/>
        <v/>
      </c>
      <c r="M297" s="65" t="str">
        <f t="shared" si="46"/>
        <v/>
      </c>
      <c r="N297" s="65" t="str">
        <f t="shared" si="47"/>
        <v/>
      </c>
      <c r="O297" s="65" t="str">
        <f t="shared" si="50"/>
        <v/>
      </c>
      <c r="P297" s="65" t="str">
        <f t="shared" si="51"/>
        <v/>
      </c>
      <c r="Q297" s="59"/>
      <c r="R297" s="14" t="str">
        <f t="shared" si="52"/>
        <v/>
      </c>
      <c r="S297" s="25" t="str">
        <f t="shared" si="53"/>
        <v/>
      </c>
      <c r="T297" s="25"/>
      <c r="U297" s="89"/>
      <c r="V297" s="58"/>
      <c r="W297" s="58"/>
      <c r="X297" s="69" t="str">
        <f t="shared" si="54"/>
        <v/>
      </c>
      <c r="Y297" s="76"/>
      <c r="Z297" s="76"/>
      <c r="AA297" s="76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0"/>
      <c r="AM297" s="60"/>
      <c r="AN297" s="60"/>
      <c r="AO297" s="60"/>
      <c r="AP297" s="60"/>
      <c r="AQ297" s="60"/>
      <c r="AR297" s="60"/>
      <c r="AS297" s="60"/>
      <c r="AT297" s="25"/>
      <c r="AU297" s="38"/>
      <c r="AV297" s="59"/>
      <c r="AW297" s="59"/>
      <c r="AX297" s="17"/>
      <c r="AY297" s="17"/>
    </row>
    <row r="298" spans="1:51" ht="14.5">
      <c r="A298" s="86"/>
      <c r="B298" s="84"/>
      <c r="C298" s="88"/>
      <c r="D298" s="61" t="str">
        <f>IFERROR(IF(OR(B298="",AND(B298&lt;&gt;"",C298="")),"",(VLOOKUP(B298,'APP BACKGROUND'!A:C,2,0))),"")</f>
        <v/>
      </c>
      <c r="E298" s="62" t="str">
        <f>IF(D298="","",(VLOOKUP(B298,'APP BACKGROUND'!A:D,4,0)))</f>
        <v/>
      </c>
      <c r="F298" s="58" t="str">
        <f>IF(D298="","",(VLOOKUP(Application!B298,'APP BACKGROUND'!A:G,7,0)))</f>
        <v/>
      </c>
      <c r="G298" s="57"/>
      <c r="H298" s="63"/>
      <c r="I298" s="66" t="str">
        <f>IF(B:B="","",(VLOOKUP(Application!B298,'APP BACKGROUND'!A:C,3,0)))</f>
        <v/>
      </c>
      <c r="J298" s="64" t="str">
        <f t="shared" si="44"/>
        <v/>
      </c>
      <c r="K298" s="65" t="str">
        <f t="shared" si="45"/>
        <v/>
      </c>
      <c r="L298" s="65" t="str">
        <f t="shared" si="49"/>
        <v/>
      </c>
      <c r="M298" s="65" t="str">
        <f t="shared" si="46"/>
        <v/>
      </c>
      <c r="N298" s="65" t="str">
        <f t="shared" si="47"/>
        <v/>
      </c>
      <c r="O298" s="65" t="str">
        <f t="shared" si="50"/>
        <v/>
      </c>
      <c r="P298" s="65" t="str">
        <f t="shared" si="51"/>
        <v/>
      </c>
      <c r="Q298" s="59"/>
      <c r="R298" s="14" t="str">
        <f t="shared" si="52"/>
        <v/>
      </c>
      <c r="S298" s="25" t="str">
        <f t="shared" si="53"/>
        <v/>
      </c>
      <c r="T298" s="25"/>
      <c r="U298" s="89"/>
      <c r="V298" s="58"/>
      <c r="W298" s="58"/>
      <c r="X298" s="69" t="str">
        <f t="shared" si="54"/>
        <v/>
      </c>
      <c r="Y298" s="76"/>
      <c r="Z298" s="76"/>
      <c r="AA298" s="76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0"/>
      <c r="AM298" s="60"/>
      <c r="AN298" s="60"/>
      <c r="AO298" s="60"/>
      <c r="AP298" s="60"/>
      <c r="AQ298" s="60"/>
      <c r="AR298" s="60"/>
      <c r="AS298" s="60"/>
      <c r="AT298" s="25"/>
      <c r="AU298" s="38"/>
      <c r="AV298" s="59"/>
      <c r="AW298" s="59"/>
      <c r="AX298" s="17"/>
      <c r="AY298" s="17"/>
    </row>
    <row r="299" spans="1:51" ht="14.5">
      <c r="A299" s="86"/>
      <c r="B299" s="84"/>
      <c r="C299" s="88"/>
      <c r="D299" s="61" t="str">
        <f>IFERROR(IF(OR(B299="",AND(B299&lt;&gt;"",C299="")),"",(VLOOKUP(B299,'APP BACKGROUND'!A:C,2,0))),"")</f>
        <v/>
      </c>
      <c r="E299" s="62" t="str">
        <f>IF(D299="","",(VLOOKUP(B299,'APP BACKGROUND'!A:D,4,0)))</f>
        <v/>
      </c>
      <c r="F299" s="58" t="str">
        <f>IF(D299="","",(VLOOKUP(Application!B299,'APP BACKGROUND'!A:G,7,0)))</f>
        <v/>
      </c>
      <c r="G299" s="57"/>
      <c r="H299" s="63"/>
      <c r="I299" s="66" t="str">
        <f>IF(B:B="","",(VLOOKUP(Application!B299,'APP BACKGROUND'!A:C,3,0)))</f>
        <v/>
      </c>
      <c r="J299" s="64" t="str">
        <f t="shared" si="44"/>
        <v/>
      </c>
      <c r="K299" s="65" t="str">
        <f t="shared" si="45"/>
        <v/>
      </c>
      <c r="L299" s="65" t="str">
        <f t="shared" si="49"/>
        <v/>
      </c>
      <c r="M299" s="65" t="str">
        <f t="shared" si="46"/>
        <v/>
      </c>
      <c r="N299" s="65" t="str">
        <f t="shared" si="47"/>
        <v/>
      </c>
      <c r="O299" s="65" t="str">
        <f t="shared" si="50"/>
        <v/>
      </c>
      <c r="P299" s="65" t="str">
        <f t="shared" si="51"/>
        <v/>
      </c>
      <c r="Q299" s="59"/>
      <c r="R299" s="14" t="str">
        <f t="shared" si="52"/>
        <v/>
      </c>
      <c r="S299" s="25" t="str">
        <f t="shared" si="53"/>
        <v/>
      </c>
      <c r="T299" s="25"/>
      <c r="U299" s="89"/>
      <c r="V299" s="58"/>
      <c r="W299" s="58"/>
      <c r="X299" s="69" t="str">
        <f t="shared" si="54"/>
        <v/>
      </c>
      <c r="Y299" s="76"/>
      <c r="Z299" s="76"/>
      <c r="AA299" s="76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0"/>
      <c r="AM299" s="60"/>
      <c r="AN299" s="60"/>
      <c r="AO299" s="60"/>
      <c r="AP299" s="60"/>
      <c r="AQ299" s="60"/>
      <c r="AR299" s="60"/>
      <c r="AS299" s="60"/>
      <c r="AT299" s="25"/>
      <c r="AU299" s="38"/>
      <c r="AV299" s="59"/>
      <c r="AW299" s="59"/>
      <c r="AX299" s="17"/>
      <c r="AY299" s="17"/>
    </row>
    <row r="300" spans="1:51" ht="14.5">
      <c r="A300" s="86"/>
      <c r="B300" s="84"/>
      <c r="C300" s="88"/>
      <c r="D300" s="61" t="str">
        <f>IFERROR(IF(OR(B300="",AND(B300&lt;&gt;"",C300="")),"",(VLOOKUP(B300,'APP BACKGROUND'!A:C,2,0))),"")</f>
        <v/>
      </c>
      <c r="E300" s="62" t="str">
        <f>IF(D300="","",(VLOOKUP(B300,'APP BACKGROUND'!A:D,4,0)))</f>
        <v/>
      </c>
      <c r="F300" s="58" t="str">
        <f>IF(D300="","",(VLOOKUP(Application!B300,'APP BACKGROUND'!A:G,7,0)))</f>
        <v/>
      </c>
      <c r="G300" s="57"/>
      <c r="H300" s="63"/>
      <c r="I300" s="66" t="str">
        <f>IF(B:B="","",(VLOOKUP(Application!B300,'APP BACKGROUND'!A:C,3,0)))</f>
        <v/>
      </c>
      <c r="J300" s="64" t="str">
        <f t="shared" si="44"/>
        <v/>
      </c>
      <c r="K300" s="65" t="str">
        <f t="shared" si="45"/>
        <v/>
      </c>
      <c r="L300" s="65" t="str">
        <f t="shared" si="49"/>
        <v/>
      </c>
      <c r="M300" s="65" t="str">
        <f t="shared" si="46"/>
        <v/>
      </c>
      <c r="N300" s="65" t="str">
        <f t="shared" si="47"/>
        <v/>
      </c>
      <c r="O300" s="65" t="str">
        <f t="shared" si="50"/>
        <v/>
      </c>
      <c r="P300" s="65" t="str">
        <f t="shared" si="51"/>
        <v/>
      </c>
      <c r="Q300" s="59"/>
      <c r="R300" s="14" t="str">
        <f t="shared" si="52"/>
        <v/>
      </c>
      <c r="S300" s="25" t="str">
        <f t="shared" si="53"/>
        <v/>
      </c>
      <c r="T300" s="25"/>
      <c r="U300" s="89"/>
      <c r="V300" s="58"/>
      <c r="W300" s="58"/>
      <c r="X300" s="69" t="str">
        <f t="shared" si="54"/>
        <v/>
      </c>
      <c r="Y300" s="76"/>
      <c r="Z300" s="76"/>
      <c r="AA300" s="76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0"/>
      <c r="AM300" s="60"/>
      <c r="AN300" s="60"/>
      <c r="AO300" s="60"/>
      <c r="AP300" s="60"/>
      <c r="AQ300" s="60"/>
      <c r="AR300" s="60"/>
      <c r="AS300" s="60"/>
      <c r="AT300" s="25"/>
      <c r="AU300" s="38"/>
      <c r="AV300" s="59"/>
      <c r="AW300" s="59"/>
      <c r="AX300" s="17"/>
      <c r="AY300" s="17"/>
    </row>
    <row r="301" spans="1:51" ht="14.5">
      <c r="A301" s="86"/>
      <c r="B301" s="84"/>
      <c r="C301" s="88"/>
      <c r="D301" s="61" t="str">
        <f>IFERROR(IF(OR(B301="",AND(B301&lt;&gt;"",C301="")),"",(VLOOKUP(B301,'APP BACKGROUND'!A:C,2,0))),"")</f>
        <v/>
      </c>
      <c r="E301" s="62" t="str">
        <f>IF(D301="","",(VLOOKUP(B301,'APP BACKGROUND'!A:D,4,0)))</f>
        <v/>
      </c>
      <c r="F301" s="58" t="str">
        <f>IF(D301="","",(VLOOKUP(Application!B301,'APP BACKGROUND'!A:G,7,0)))</f>
        <v/>
      </c>
      <c r="G301" s="57"/>
      <c r="H301" s="63"/>
      <c r="I301" s="66" t="str">
        <f>IF(B:B="","",(VLOOKUP(Application!B301,'APP BACKGROUND'!A:C,3,0)))</f>
        <v/>
      </c>
      <c r="J301" s="64" t="str">
        <f t="shared" si="44"/>
        <v/>
      </c>
      <c r="K301" s="65" t="str">
        <f t="shared" si="45"/>
        <v/>
      </c>
      <c r="L301" s="65" t="str">
        <f t="shared" si="49"/>
        <v/>
      </c>
      <c r="M301" s="65" t="str">
        <f t="shared" si="46"/>
        <v/>
      </c>
      <c r="N301" s="65" t="str">
        <f t="shared" si="47"/>
        <v/>
      </c>
      <c r="O301" s="65" t="str">
        <f t="shared" si="50"/>
        <v/>
      </c>
      <c r="P301" s="65" t="str">
        <f t="shared" si="51"/>
        <v/>
      </c>
      <c r="Q301" s="59"/>
      <c r="R301" s="14" t="str">
        <f t="shared" si="52"/>
        <v/>
      </c>
      <c r="S301" s="25" t="str">
        <f t="shared" si="53"/>
        <v/>
      </c>
      <c r="T301" s="25"/>
      <c r="U301" s="89"/>
      <c r="V301" s="58"/>
      <c r="W301" s="58"/>
      <c r="X301" s="69" t="str">
        <f t="shared" si="54"/>
        <v/>
      </c>
      <c r="Y301" s="76"/>
      <c r="Z301" s="76"/>
      <c r="AA301" s="76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0"/>
      <c r="AM301" s="60"/>
      <c r="AN301" s="60"/>
      <c r="AO301" s="60"/>
      <c r="AP301" s="60"/>
      <c r="AQ301" s="60"/>
      <c r="AR301" s="60"/>
      <c r="AS301" s="60"/>
      <c r="AT301" s="25"/>
      <c r="AU301" s="38"/>
      <c r="AV301" s="59"/>
      <c r="AW301" s="59"/>
      <c r="AX301" s="17"/>
      <c r="AY301" s="17"/>
    </row>
    <row r="302" spans="1:51" ht="14.5">
      <c r="A302" s="86"/>
      <c r="B302" s="84"/>
      <c r="C302" s="88"/>
      <c r="D302" s="61" t="str">
        <f>IFERROR(IF(OR(B302="",AND(B302&lt;&gt;"",C302="")),"",(VLOOKUP(B302,'APP BACKGROUND'!A:C,2,0))),"")</f>
        <v/>
      </c>
      <c r="E302" s="62" t="str">
        <f>IF(D302="","",(VLOOKUP(B302,'APP BACKGROUND'!A:D,4,0)))</f>
        <v/>
      </c>
      <c r="F302" s="58" t="str">
        <f>IF(D302="","",(VLOOKUP(Application!B302,'APP BACKGROUND'!A:G,7,0)))</f>
        <v/>
      </c>
      <c r="G302" s="57"/>
      <c r="H302" s="63"/>
      <c r="I302" s="66" t="str">
        <f>IF(B:B="","",(VLOOKUP(Application!B302,'APP BACKGROUND'!A:C,3,0)))</f>
        <v/>
      </c>
      <c r="J302" s="64" t="str">
        <f t="shared" si="44"/>
        <v/>
      </c>
      <c r="K302" s="65" t="str">
        <f t="shared" si="45"/>
        <v/>
      </c>
      <c r="L302" s="65" t="str">
        <f t="shared" si="49"/>
        <v/>
      </c>
      <c r="M302" s="65" t="str">
        <f t="shared" si="46"/>
        <v/>
      </c>
      <c r="N302" s="65" t="str">
        <f t="shared" si="47"/>
        <v/>
      </c>
      <c r="O302" s="65" t="str">
        <f t="shared" si="50"/>
        <v/>
      </c>
      <c r="P302" s="65" t="str">
        <f t="shared" si="51"/>
        <v/>
      </c>
      <c r="Q302" s="59"/>
      <c r="R302" s="14" t="str">
        <f t="shared" si="52"/>
        <v/>
      </c>
      <c r="S302" s="25" t="str">
        <f t="shared" si="53"/>
        <v/>
      </c>
      <c r="T302" s="25"/>
      <c r="U302" s="25"/>
      <c r="V302" s="58"/>
      <c r="W302" s="58"/>
      <c r="X302" s="69" t="str">
        <f t="shared" si="54"/>
        <v/>
      </c>
      <c r="Y302" s="76"/>
      <c r="Z302" s="76"/>
      <c r="AA302" s="76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0"/>
      <c r="AM302" s="60"/>
      <c r="AN302" s="60"/>
      <c r="AO302" s="60"/>
      <c r="AP302" s="60"/>
      <c r="AQ302" s="60"/>
      <c r="AR302" s="60"/>
      <c r="AS302" s="60"/>
      <c r="AT302" s="25"/>
      <c r="AU302" s="38"/>
      <c r="AV302" s="59"/>
      <c r="AW302" s="59"/>
      <c r="AX302" s="17"/>
      <c r="AY302" s="17"/>
    </row>
    <row r="303" spans="1:51" ht="14.5">
      <c r="A303" s="86"/>
      <c r="B303" s="84"/>
      <c r="C303" s="88"/>
      <c r="D303" s="61" t="str">
        <f>IFERROR(IF(OR(B303="",AND(B303&lt;&gt;"",C303="")),"",(VLOOKUP(B303,'APP BACKGROUND'!A:C,2,0))),"")</f>
        <v/>
      </c>
      <c r="E303" s="62" t="str">
        <f>IF(D303="","",(VLOOKUP(B303,'APP BACKGROUND'!A:D,4,0)))</f>
        <v/>
      </c>
      <c r="F303" s="58" t="str">
        <f>IF(D303="","",(VLOOKUP(Application!B303,'APP BACKGROUND'!A:G,7,0)))</f>
        <v/>
      </c>
      <c r="G303" s="57"/>
      <c r="H303" s="63"/>
      <c r="I303" s="66" t="str">
        <f>IF(B:B="","",(VLOOKUP(Application!B303,'APP BACKGROUND'!A:C,3,0)))</f>
        <v/>
      </c>
      <c r="J303" s="64" t="str">
        <f t="shared" si="44"/>
        <v/>
      </c>
      <c r="K303" s="65" t="str">
        <f t="shared" si="45"/>
        <v/>
      </c>
      <c r="L303" s="65" t="str">
        <f t="shared" si="49"/>
        <v/>
      </c>
      <c r="M303" s="65" t="str">
        <f t="shared" si="46"/>
        <v/>
      </c>
      <c r="N303" s="65" t="str">
        <f t="shared" si="47"/>
        <v/>
      </c>
      <c r="O303" s="65" t="str">
        <f t="shared" si="50"/>
        <v/>
      </c>
      <c r="P303" s="65" t="str">
        <f t="shared" si="51"/>
        <v/>
      </c>
      <c r="Q303" s="59"/>
      <c r="R303" s="14" t="str">
        <f t="shared" si="52"/>
        <v/>
      </c>
      <c r="S303" s="25" t="str">
        <f t="shared" si="53"/>
        <v/>
      </c>
      <c r="T303" s="25"/>
      <c r="U303" s="25"/>
      <c r="V303" s="58"/>
      <c r="W303" s="58"/>
      <c r="X303" s="69" t="str">
        <f t="shared" si="54"/>
        <v/>
      </c>
      <c r="Y303" s="76"/>
      <c r="Z303" s="76"/>
      <c r="AA303" s="76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0"/>
      <c r="AM303" s="60"/>
      <c r="AN303" s="60"/>
      <c r="AO303" s="60"/>
      <c r="AP303" s="60"/>
      <c r="AQ303" s="60"/>
      <c r="AR303" s="60"/>
      <c r="AS303" s="60"/>
      <c r="AT303" s="25"/>
      <c r="AU303" s="38"/>
      <c r="AV303" s="59"/>
      <c r="AW303" s="59"/>
      <c r="AX303" s="17"/>
      <c r="AY303" s="17"/>
    </row>
    <row r="304" spans="1:51" ht="14.5">
      <c r="A304" s="86"/>
      <c r="B304" s="84"/>
      <c r="C304" s="88"/>
      <c r="D304" s="61" t="str">
        <f>IFERROR(IF(OR(B304="",AND(B304&lt;&gt;"",C304="")),"",(VLOOKUP(B304,'APP BACKGROUND'!A:C,2,0))),"")</f>
        <v/>
      </c>
      <c r="E304" s="62" t="str">
        <f>IF(D304="","",(VLOOKUP(B304,'APP BACKGROUND'!A:D,4,0)))</f>
        <v/>
      </c>
      <c r="F304" s="58" t="str">
        <f>IF(D304="","",(VLOOKUP(Application!B304,'APP BACKGROUND'!A:G,7,0)))</f>
        <v/>
      </c>
      <c r="G304" s="57"/>
      <c r="H304" s="63"/>
      <c r="I304" s="66" t="str">
        <f>IF(B:B="","",(VLOOKUP(Application!B304,'APP BACKGROUND'!A:C,3,0)))</f>
        <v/>
      </c>
      <c r="J304" s="64" t="str">
        <f t="shared" si="44"/>
        <v/>
      </c>
      <c r="K304" s="65" t="str">
        <f t="shared" si="45"/>
        <v/>
      </c>
      <c r="L304" s="65" t="str">
        <f t="shared" si="49"/>
        <v/>
      </c>
      <c r="M304" s="65" t="str">
        <f t="shared" si="46"/>
        <v/>
      </c>
      <c r="N304" s="65" t="str">
        <f t="shared" si="47"/>
        <v/>
      </c>
      <c r="O304" s="65" t="str">
        <f t="shared" si="50"/>
        <v/>
      </c>
      <c r="P304" s="65" t="str">
        <f t="shared" si="51"/>
        <v/>
      </c>
      <c r="Q304" s="59"/>
      <c r="R304" s="14" t="str">
        <f t="shared" si="52"/>
        <v/>
      </c>
      <c r="S304" s="25" t="str">
        <f t="shared" si="53"/>
        <v/>
      </c>
      <c r="T304" s="25"/>
      <c r="U304" s="25"/>
      <c r="V304" s="58"/>
      <c r="W304" s="58"/>
      <c r="X304" s="69" t="str">
        <f t="shared" si="54"/>
        <v/>
      </c>
      <c r="Y304" s="76"/>
      <c r="Z304" s="76"/>
      <c r="AA304" s="76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0"/>
      <c r="AM304" s="60"/>
      <c r="AN304" s="60"/>
      <c r="AO304" s="60"/>
      <c r="AP304" s="60"/>
      <c r="AQ304" s="60"/>
      <c r="AR304" s="60"/>
      <c r="AS304" s="60"/>
      <c r="AT304" s="25"/>
      <c r="AU304" s="38"/>
      <c r="AV304" s="59"/>
      <c r="AW304" s="59"/>
      <c r="AX304" s="17"/>
      <c r="AY304" s="17"/>
    </row>
    <row r="305" spans="1:51" ht="14.5">
      <c r="A305" s="86"/>
      <c r="B305" s="84"/>
      <c r="C305" s="88"/>
      <c r="D305" s="61" t="str">
        <f>IFERROR(IF(OR(B305="",AND(B305&lt;&gt;"",C305="")),"",(VLOOKUP(B305,'APP BACKGROUND'!A:C,2,0))),"")</f>
        <v/>
      </c>
      <c r="E305" s="62" t="str">
        <f>IF(D305="","",(VLOOKUP(B305,'APP BACKGROUND'!A:D,4,0)))</f>
        <v/>
      </c>
      <c r="F305" s="58" t="str">
        <f>IF(D305="","",(VLOOKUP(Application!B305,'APP BACKGROUND'!A:G,7,0)))</f>
        <v/>
      </c>
      <c r="G305" s="57"/>
      <c r="H305" s="63"/>
      <c r="I305" s="66" t="str">
        <f>IF(B:B="","",(VLOOKUP(Application!B305,'APP BACKGROUND'!A:C,3,0)))</f>
        <v/>
      </c>
      <c r="J305" s="64" t="str">
        <f t="shared" si="44"/>
        <v/>
      </c>
      <c r="K305" s="65" t="str">
        <f t="shared" si="45"/>
        <v/>
      </c>
      <c r="L305" s="65" t="str">
        <f t="shared" si="49"/>
        <v/>
      </c>
      <c r="M305" s="65" t="str">
        <f t="shared" si="46"/>
        <v/>
      </c>
      <c r="N305" s="65" t="str">
        <f t="shared" si="47"/>
        <v/>
      </c>
      <c r="O305" s="65" t="str">
        <f t="shared" si="50"/>
        <v/>
      </c>
      <c r="P305" s="65" t="str">
        <f t="shared" si="51"/>
        <v/>
      </c>
      <c r="Q305" s="59"/>
      <c r="R305" s="14" t="str">
        <f t="shared" si="52"/>
        <v/>
      </c>
      <c r="S305" s="25" t="str">
        <f t="shared" si="53"/>
        <v/>
      </c>
      <c r="T305" s="25"/>
      <c r="U305" s="25"/>
      <c r="V305" s="58"/>
      <c r="W305" s="58"/>
      <c r="X305" s="69" t="str">
        <f t="shared" si="54"/>
        <v/>
      </c>
      <c r="Y305" s="76"/>
      <c r="Z305" s="76"/>
      <c r="AA305" s="76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0"/>
      <c r="AM305" s="60"/>
      <c r="AN305" s="60"/>
      <c r="AO305" s="60"/>
      <c r="AP305" s="60"/>
      <c r="AQ305" s="60"/>
      <c r="AR305" s="60"/>
      <c r="AS305" s="60"/>
      <c r="AT305" s="25"/>
      <c r="AU305" s="38"/>
      <c r="AV305" s="59"/>
      <c r="AW305" s="59"/>
      <c r="AX305" s="17"/>
      <c r="AY305" s="17"/>
    </row>
    <row r="306" spans="1:51" ht="14.5">
      <c r="A306" s="86"/>
      <c r="B306" s="84"/>
      <c r="C306" s="88"/>
      <c r="D306" s="61" t="str">
        <f>IFERROR(IF(OR(B306="",AND(B306&lt;&gt;"",C306="")),"",(VLOOKUP(B306,'APP BACKGROUND'!A:C,2,0))),"")</f>
        <v/>
      </c>
      <c r="E306" s="62" t="str">
        <f>IF(D306="","",(VLOOKUP(B306,'APP BACKGROUND'!A:D,4,0)))</f>
        <v/>
      </c>
      <c r="F306" s="58" t="str">
        <f>IF(D306="","",(VLOOKUP(Application!B306,'APP BACKGROUND'!A:G,7,0)))</f>
        <v/>
      </c>
      <c r="G306" s="57"/>
      <c r="H306" s="63"/>
      <c r="I306" s="66" t="str">
        <f>IF(B:B="","",(VLOOKUP(Application!B306,'APP BACKGROUND'!A:C,3,0)))</f>
        <v/>
      </c>
      <c r="J306" s="64" t="str">
        <f t="shared" si="44"/>
        <v/>
      </c>
      <c r="K306" s="65" t="str">
        <f t="shared" si="45"/>
        <v/>
      </c>
      <c r="L306" s="65" t="str">
        <f t="shared" si="49"/>
        <v/>
      </c>
      <c r="M306" s="65" t="str">
        <f t="shared" si="46"/>
        <v/>
      </c>
      <c r="N306" s="65" t="str">
        <f t="shared" si="47"/>
        <v/>
      </c>
      <c r="O306" s="65" t="str">
        <f t="shared" si="50"/>
        <v/>
      </c>
      <c r="P306" s="65" t="str">
        <f t="shared" si="51"/>
        <v/>
      </c>
      <c r="Q306" s="59"/>
      <c r="R306" s="14" t="str">
        <f t="shared" si="52"/>
        <v/>
      </c>
      <c r="S306" s="25" t="str">
        <f t="shared" si="53"/>
        <v/>
      </c>
      <c r="T306" s="25"/>
      <c r="U306" s="25"/>
      <c r="V306" s="58"/>
      <c r="W306" s="58"/>
      <c r="X306" s="69" t="str">
        <f t="shared" si="54"/>
        <v/>
      </c>
      <c r="Y306" s="76"/>
      <c r="Z306" s="76"/>
      <c r="AA306" s="76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0"/>
      <c r="AM306" s="60"/>
      <c r="AN306" s="60"/>
      <c r="AO306" s="60"/>
      <c r="AP306" s="60"/>
      <c r="AQ306" s="60"/>
      <c r="AR306" s="60"/>
      <c r="AS306" s="60"/>
      <c r="AT306" s="25"/>
      <c r="AU306" s="38"/>
      <c r="AV306" s="59"/>
      <c r="AW306" s="59"/>
      <c r="AX306" s="17"/>
      <c r="AY306" s="17"/>
    </row>
    <row r="307" spans="1:51" ht="14.5">
      <c r="A307" s="86"/>
      <c r="B307" s="84"/>
      <c r="C307" s="88"/>
      <c r="D307" s="61" t="str">
        <f>IFERROR(IF(OR(B307="",AND(B307&lt;&gt;"",C307="")),"",(VLOOKUP(B307,'APP BACKGROUND'!A:C,2,0))),"")</f>
        <v/>
      </c>
      <c r="E307" s="62" t="str">
        <f>IF(D307="","",(VLOOKUP(B307,'APP BACKGROUND'!A:D,4,0)))</f>
        <v/>
      </c>
      <c r="F307" s="58" t="str">
        <f>IF(D307="","",(VLOOKUP(Application!B307,'APP BACKGROUND'!A:G,7,0)))</f>
        <v/>
      </c>
      <c r="G307" s="57"/>
      <c r="H307" s="63"/>
      <c r="I307" s="66" t="str">
        <f>IF(B:B="","",(VLOOKUP(Application!B307,'APP BACKGROUND'!A:C,3,0)))</f>
        <v/>
      </c>
      <c r="J307" s="64" t="str">
        <f t="shared" si="44"/>
        <v/>
      </c>
      <c r="K307" s="65" t="str">
        <f t="shared" si="45"/>
        <v/>
      </c>
      <c r="L307" s="65" t="str">
        <f t="shared" si="49"/>
        <v/>
      </c>
      <c r="M307" s="65" t="str">
        <f t="shared" si="46"/>
        <v/>
      </c>
      <c r="N307" s="65" t="str">
        <f t="shared" si="47"/>
        <v/>
      </c>
      <c r="O307" s="65" t="str">
        <f t="shared" si="50"/>
        <v/>
      </c>
      <c r="P307" s="65" t="str">
        <f t="shared" si="51"/>
        <v/>
      </c>
      <c r="Q307" s="59"/>
      <c r="R307" s="14" t="str">
        <f t="shared" si="52"/>
        <v/>
      </c>
      <c r="S307" s="25" t="str">
        <f t="shared" si="53"/>
        <v/>
      </c>
      <c r="T307" s="25"/>
      <c r="U307" s="25"/>
      <c r="V307" s="58"/>
      <c r="W307" s="58"/>
      <c r="X307" s="69" t="str">
        <f t="shared" si="54"/>
        <v/>
      </c>
      <c r="Y307" s="76"/>
      <c r="Z307" s="76"/>
      <c r="AA307" s="76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0"/>
      <c r="AM307" s="60"/>
      <c r="AN307" s="60"/>
      <c r="AO307" s="60"/>
      <c r="AP307" s="60"/>
      <c r="AQ307" s="60"/>
      <c r="AR307" s="60"/>
      <c r="AS307" s="60"/>
      <c r="AT307" s="25"/>
      <c r="AU307" s="38"/>
      <c r="AV307" s="59"/>
      <c r="AW307" s="59"/>
      <c r="AX307" s="17"/>
      <c r="AY307" s="17"/>
    </row>
    <row r="308" spans="1:51" ht="14.5">
      <c r="A308" s="86"/>
      <c r="B308" s="84"/>
      <c r="C308" s="88"/>
      <c r="D308" s="61" t="str">
        <f>IFERROR(IF(OR(B308="",AND(B308&lt;&gt;"",C308="")),"",(VLOOKUP(B308,'APP BACKGROUND'!A:C,2,0))),"")</f>
        <v/>
      </c>
      <c r="E308" s="62" t="str">
        <f>IF(D308="","",(VLOOKUP(B308,'APP BACKGROUND'!A:D,4,0)))</f>
        <v/>
      </c>
      <c r="F308" s="58" t="str">
        <f>IF(D308="","",(VLOOKUP(Application!B308,'APP BACKGROUND'!A:G,7,0)))</f>
        <v/>
      </c>
      <c r="G308" s="57"/>
      <c r="H308" s="63"/>
      <c r="I308" s="66" t="str">
        <f>IF(B:B="","",(VLOOKUP(Application!B308,'APP BACKGROUND'!A:C,3,0)))</f>
        <v/>
      </c>
      <c r="J308" s="64" t="str">
        <f t="shared" si="44"/>
        <v/>
      </c>
      <c r="K308" s="65" t="str">
        <f t="shared" si="45"/>
        <v/>
      </c>
      <c r="L308" s="65" t="str">
        <f t="shared" si="49"/>
        <v/>
      </c>
      <c r="M308" s="65" t="str">
        <f t="shared" si="46"/>
        <v/>
      </c>
      <c r="N308" s="65" t="str">
        <f t="shared" si="47"/>
        <v/>
      </c>
      <c r="O308" s="65" t="str">
        <f t="shared" si="50"/>
        <v/>
      </c>
      <c r="P308" s="65" t="str">
        <f t="shared" si="51"/>
        <v/>
      </c>
      <c r="Q308" s="59"/>
      <c r="R308" s="14" t="str">
        <f t="shared" si="52"/>
        <v/>
      </c>
      <c r="S308" s="25" t="str">
        <f t="shared" si="53"/>
        <v/>
      </c>
      <c r="T308" s="25"/>
      <c r="U308" s="25"/>
      <c r="V308" s="58"/>
      <c r="W308" s="58"/>
      <c r="X308" s="69" t="str">
        <f t="shared" si="54"/>
        <v/>
      </c>
      <c r="Y308" s="76"/>
      <c r="Z308" s="76"/>
      <c r="AA308" s="76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0"/>
      <c r="AM308" s="60"/>
      <c r="AN308" s="60"/>
      <c r="AO308" s="60"/>
      <c r="AP308" s="60"/>
      <c r="AQ308" s="60"/>
      <c r="AR308" s="60"/>
      <c r="AS308" s="60"/>
      <c r="AT308" s="25"/>
      <c r="AU308" s="38"/>
      <c r="AV308" s="59"/>
      <c r="AW308" s="59"/>
      <c r="AX308" s="17"/>
      <c r="AY308" s="17"/>
    </row>
    <row r="309" spans="1:51" ht="14.5">
      <c r="A309" s="86"/>
      <c r="B309" s="84"/>
      <c r="C309" s="88"/>
      <c r="D309" s="61" t="str">
        <f>IFERROR(IF(OR(B309="",AND(B309&lt;&gt;"",C309="")),"",(VLOOKUP(B309,'APP BACKGROUND'!A:C,2,0))),"")</f>
        <v/>
      </c>
      <c r="E309" s="62" t="str">
        <f>IF(D309="","",(VLOOKUP(B309,'APP BACKGROUND'!A:D,4,0)))</f>
        <v/>
      </c>
      <c r="F309" s="58" t="str">
        <f>IF(D309="","",(VLOOKUP(Application!B309,'APP BACKGROUND'!A:G,7,0)))</f>
        <v/>
      </c>
      <c r="G309" s="57"/>
      <c r="H309" s="63"/>
      <c r="I309" s="66" t="str">
        <f>IF(B:B="","",(VLOOKUP(Application!B309,'APP BACKGROUND'!A:C,3,0)))</f>
        <v/>
      </c>
      <c r="J309" s="64" t="str">
        <f t="shared" si="44"/>
        <v/>
      </c>
      <c r="K309" s="65" t="str">
        <f t="shared" si="45"/>
        <v/>
      </c>
      <c r="L309" s="65" t="str">
        <f t="shared" si="49"/>
        <v/>
      </c>
      <c r="M309" s="65" t="str">
        <f t="shared" si="46"/>
        <v/>
      </c>
      <c r="N309" s="65" t="str">
        <f t="shared" si="47"/>
        <v/>
      </c>
      <c r="O309" s="65" t="str">
        <f t="shared" si="50"/>
        <v/>
      </c>
      <c r="P309" s="65" t="str">
        <f t="shared" si="51"/>
        <v/>
      </c>
      <c r="Q309" s="59"/>
      <c r="R309" s="14" t="str">
        <f t="shared" si="52"/>
        <v/>
      </c>
      <c r="S309" s="25" t="str">
        <f t="shared" si="53"/>
        <v/>
      </c>
      <c r="T309" s="25"/>
      <c r="U309" s="25"/>
      <c r="V309" s="58"/>
      <c r="W309" s="58"/>
      <c r="X309" s="69" t="str">
        <f t="shared" si="54"/>
        <v/>
      </c>
      <c r="Y309" s="76"/>
      <c r="Z309" s="76"/>
      <c r="AA309" s="76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0"/>
      <c r="AM309" s="60"/>
      <c r="AN309" s="60"/>
      <c r="AO309" s="60"/>
      <c r="AP309" s="60"/>
      <c r="AQ309" s="60"/>
      <c r="AR309" s="60"/>
      <c r="AS309" s="60"/>
      <c r="AT309" s="25"/>
      <c r="AU309" s="38"/>
      <c r="AV309" s="59"/>
      <c r="AW309" s="59"/>
      <c r="AX309" s="17"/>
      <c r="AY309" s="17"/>
    </row>
    <row r="310" spans="1:51" ht="14.5">
      <c r="A310" s="86"/>
      <c r="B310" s="84"/>
      <c r="C310" s="88"/>
      <c r="D310" s="61" t="str">
        <f>IFERROR(IF(OR(B310="",AND(B310&lt;&gt;"",C310="")),"",(VLOOKUP(B310,'APP BACKGROUND'!A:C,2,0))),"")</f>
        <v/>
      </c>
      <c r="E310" s="62" t="str">
        <f>IF(D310="","",(VLOOKUP(B310,'APP BACKGROUND'!A:D,4,0)))</f>
        <v/>
      </c>
      <c r="F310" s="58" t="str">
        <f>IF(D310="","",(VLOOKUP(Application!B310,'APP BACKGROUND'!A:G,7,0)))</f>
        <v/>
      </c>
      <c r="G310" s="57"/>
      <c r="H310" s="63"/>
      <c r="I310" s="66" t="str">
        <f>IF(B:B="","",(VLOOKUP(Application!B310,'APP BACKGROUND'!A:C,3,0)))</f>
        <v/>
      </c>
      <c r="J310" s="64" t="str">
        <f t="shared" si="44"/>
        <v/>
      </c>
      <c r="K310" s="65" t="str">
        <f t="shared" si="45"/>
        <v/>
      </c>
      <c r="L310" s="65" t="str">
        <f t="shared" si="49"/>
        <v/>
      </c>
      <c r="M310" s="65" t="str">
        <f t="shared" si="46"/>
        <v/>
      </c>
      <c r="N310" s="65" t="str">
        <f t="shared" si="47"/>
        <v/>
      </c>
      <c r="O310" s="65" t="str">
        <f t="shared" si="50"/>
        <v/>
      </c>
      <c r="P310" s="65" t="str">
        <f t="shared" si="51"/>
        <v/>
      </c>
      <c r="Q310" s="59"/>
      <c r="R310" s="14" t="str">
        <f t="shared" si="52"/>
        <v/>
      </c>
      <c r="S310" s="25" t="str">
        <f t="shared" si="53"/>
        <v/>
      </c>
      <c r="T310" s="25"/>
      <c r="U310" s="25"/>
      <c r="V310" s="58"/>
      <c r="W310" s="58"/>
      <c r="X310" s="69" t="str">
        <f t="shared" si="54"/>
        <v/>
      </c>
      <c r="Y310" s="76"/>
      <c r="Z310" s="76"/>
      <c r="AA310" s="76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0"/>
      <c r="AM310" s="60"/>
      <c r="AN310" s="60"/>
      <c r="AO310" s="60"/>
      <c r="AP310" s="60"/>
      <c r="AQ310" s="60"/>
      <c r="AR310" s="60"/>
      <c r="AS310" s="60"/>
      <c r="AT310" s="25"/>
      <c r="AU310" s="38"/>
      <c r="AV310" s="59"/>
      <c r="AW310" s="59"/>
      <c r="AX310" s="17"/>
      <c r="AY310" s="17"/>
    </row>
    <row r="311" spans="1:51" ht="14.5">
      <c r="A311" s="86"/>
      <c r="B311" s="84"/>
      <c r="C311" s="88"/>
      <c r="D311" s="61" t="str">
        <f>IFERROR(IF(OR(B311="",AND(B311&lt;&gt;"",C311="")),"",(VLOOKUP(B311,'APP BACKGROUND'!A:C,2,0))),"")</f>
        <v/>
      </c>
      <c r="E311" s="62" t="str">
        <f>IF(D311="","",(VLOOKUP(B311,'APP BACKGROUND'!A:D,4,0)))</f>
        <v/>
      </c>
      <c r="F311" s="58" t="str">
        <f>IF(D311="","",(VLOOKUP(Application!B311,'APP BACKGROUND'!A:G,7,0)))</f>
        <v/>
      </c>
      <c r="G311" s="57"/>
      <c r="H311" s="63"/>
      <c r="I311" s="66" t="str">
        <f>IF(B:B="","",(VLOOKUP(Application!B311,'APP BACKGROUND'!A:C,3,0)))</f>
        <v/>
      </c>
      <c r="J311" s="64" t="str">
        <f t="shared" si="44"/>
        <v/>
      </c>
      <c r="K311" s="65" t="str">
        <f t="shared" si="45"/>
        <v/>
      </c>
      <c r="L311" s="65" t="str">
        <f t="shared" si="49"/>
        <v/>
      </c>
      <c r="M311" s="65" t="str">
        <f t="shared" si="46"/>
        <v/>
      </c>
      <c r="N311" s="65" t="str">
        <f t="shared" si="47"/>
        <v/>
      </c>
      <c r="O311" s="65" t="str">
        <f t="shared" si="50"/>
        <v/>
      </c>
      <c r="P311" s="65" t="str">
        <f t="shared" si="51"/>
        <v/>
      </c>
      <c r="Q311" s="59"/>
      <c r="R311" s="14" t="str">
        <f t="shared" si="52"/>
        <v/>
      </c>
      <c r="S311" s="25" t="str">
        <f t="shared" si="53"/>
        <v/>
      </c>
      <c r="T311" s="25"/>
      <c r="U311" s="25"/>
      <c r="V311" s="58"/>
      <c r="W311" s="58"/>
      <c r="X311" s="69" t="str">
        <f t="shared" si="54"/>
        <v/>
      </c>
      <c r="Y311" s="76"/>
      <c r="Z311" s="76"/>
      <c r="AA311" s="76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0"/>
      <c r="AM311" s="60"/>
      <c r="AN311" s="60"/>
      <c r="AO311" s="60"/>
      <c r="AP311" s="60"/>
      <c r="AQ311" s="60"/>
      <c r="AR311" s="60"/>
      <c r="AS311" s="60"/>
      <c r="AT311" s="25"/>
      <c r="AU311" s="38"/>
      <c r="AV311" s="59"/>
      <c r="AW311" s="59"/>
      <c r="AX311" s="17"/>
      <c r="AY311" s="17"/>
    </row>
    <row r="312" spans="1:51" ht="14.5">
      <c r="A312" s="86"/>
      <c r="B312" s="84"/>
      <c r="C312" s="88"/>
      <c r="D312" s="61" t="str">
        <f>IFERROR(IF(OR(B312="",AND(B312&lt;&gt;"",C312="")),"",(VLOOKUP(B312,'APP BACKGROUND'!A:C,2,0))),"")</f>
        <v/>
      </c>
      <c r="E312" s="62" t="str">
        <f>IF(D312="","",(VLOOKUP(B312,'APP BACKGROUND'!A:D,4,0)))</f>
        <v/>
      </c>
      <c r="F312" s="58" t="str">
        <f>IF(D312="","",(VLOOKUP(Application!B312,'APP BACKGROUND'!A:G,7,0)))</f>
        <v/>
      </c>
      <c r="G312" s="57"/>
      <c r="H312" s="63"/>
      <c r="I312" s="66" t="str">
        <f>IF(B:B="","",(VLOOKUP(Application!B312,'APP BACKGROUND'!A:C,3,0)))</f>
        <v/>
      </c>
      <c r="J312" s="64" t="str">
        <f t="shared" si="44"/>
        <v/>
      </c>
      <c r="K312" s="65" t="str">
        <f t="shared" si="45"/>
        <v/>
      </c>
      <c r="L312" s="65" t="str">
        <f t="shared" si="49"/>
        <v/>
      </c>
      <c r="M312" s="65" t="str">
        <f t="shared" si="46"/>
        <v/>
      </c>
      <c r="N312" s="65" t="str">
        <f t="shared" si="47"/>
        <v/>
      </c>
      <c r="O312" s="65" t="str">
        <f t="shared" si="50"/>
        <v/>
      </c>
      <c r="P312" s="65" t="str">
        <f t="shared" si="51"/>
        <v/>
      </c>
      <c r="Q312" s="59"/>
      <c r="R312" s="14" t="str">
        <f t="shared" si="52"/>
        <v/>
      </c>
      <c r="S312" s="25" t="str">
        <f t="shared" si="53"/>
        <v/>
      </c>
      <c r="T312" s="25"/>
      <c r="U312" s="25"/>
      <c r="V312" s="58"/>
      <c r="W312" s="58"/>
      <c r="X312" s="69" t="str">
        <f t="shared" si="54"/>
        <v/>
      </c>
      <c r="Y312" s="76"/>
      <c r="Z312" s="76"/>
      <c r="AA312" s="76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0"/>
      <c r="AM312" s="60"/>
      <c r="AN312" s="60"/>
      <c r="AO312" s="60"/>
      <c r="AP312" s="60"/>
      <c r="AQ312" s="60"/>
      <c r="AR312" s="60"/>
      <c r="AS312" s="60"/>
      <c r="AT312" s="25"/>
      <c r="AU312" s="38"/>
      <c r="AV312" s="59"/>
      <c r="AW312" s="59"/>
      <c r="AX312" s="17"/>
      <c r="AY312" s="17"/>
    </row>
    <row r="313" spans="1:51" ht="14.5">
      <c r="A313" s="86"/>
      <c r="B313" s="84"/>
      <c r="C313" s="88"/>
      <c r="D313" s="61" t="str">
        <f>IFERROR(IF(OR(B313="",AND(B313&lt;&gt;"",C313="")),"",(VLOOKUP(B313,'APP BACKGROUND'!A:C,2,0))),"")</f>
        <v/>
      </c>
      <c r="E313" s="62" t="str">
        <f>IF(D313="","",(VLOOKUP(B313,'APP BACKGROUND'!A:D,4,0)))</f>
        <v/>
      </c>
      <c r="F313" s="58" t="str">
        <f>IF(D313="","",(VLOOKUP(Application!B313,'APP BACKGROUND'!A:G,7,0)))</f>
        <v/>
      </c>
      <c r="G313" s="57"/>
      <c r="H313" s="63"/>
      <c r="I313" s="66" t="str">
        <f>IF(B:B="","",(VLOOKUP(Application!B313,'APP BACKGROUND'!A:C,3,0)))</f>
        <v/>
      </c>
      <c r="J313" s="64" t="str">
        <f t="shared" si="44"/>
        <v/>
      </c>
      <c r="K313" s="65" t="str">
        <f t="shared" si="45"/>
        <v/>
      </c>
      <c r="L313" s="65" t="str">
        <f t="shared" si="49"/>
        <v/>
      </c>
      <c r="M313" s="65" t="str">
        <f t="shared" si="46"/>
        <v/>
      </c>
      <c r="N313" s="65" t="str">
        <f t="shared" si="47"/>
        <v/>
      </c>
      <c r="O313" s="65" t="str">
        <f t="shared" si="50"/>
        <v/>
      </c>
      <c r="P313" s="65" t="str">
        <f t="shared" si="51"/>
        <v/>
      </c>
      <c r="Q313" s="59"/>
      <c r="R313" s="14" t="str">
        <f t="shared" si="52"/>
        <v/>
      </c>
      <c r="S313" s="25" t="str">
        <f t="shared" si="53"/>
        <v/>
      </c>
      <c r="T313" s="25"/>
      <c r="U313" s="25"/>
      <c r="V313" s="58"/>
      <c r="W313" s="58"/>
      <c r="X313" s="69" t="str">
        <f t="shared" si="54"/>
        <v/>
      </c>
      <c r="Y313" s="76"/>
      <c r="Z313" s="76"/>
      <c r="AA313" s="76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0"/>
      <c r="AM313" s="60"/>
      <c r="AN313" s="60"/>
      <c r="AO313" s="60"/>
      <c r="AP313" s="60"/>
      <c r="AQ313" s="60"/>
      <c r="AR313" s="60"/>
      <c r="AS313" s="60"/>
      <c r="AT313" s="25"/>
      <c r="AU313" s="38"/>
      <c r="AV313" s="59"/>
      <c r="AW313" s="59"/>
      <c r="AX313" s="17"/>
      <c r="AY313" s="17"/>
    </row>
    <row r="314" spans="1:51" ht="14.5">
      <c r="A314" s="86"/>
      <c r="B314" s="84"/>
      <c r="C314" s="88"/>
      <c r="D314" s="61" t="str">
        <f>IFERROR(IF(OR(B314="",AND(B314&lt;&gt;"",C314="")),"",(VLOOKUP(B314,'APP BACKGROUND'!A:C,2,0))),"")</f>
        <v/>
      </c>
      <c r="E314" s="62" t="str">
        <f>IF(D314="","",(VLOOKUP(B314,'APP BACKGROUND'!A:D,4,0)))</f>
        <v/>
      </c>
      <c r="F314" s="58" t="str">
        <f>IF(D314="","",(VLOOKUP(Application!B314,'APP BACKGROUND'!A:G,7,0)))</f>
        <v/>
      </c>
      <c r="G314" s="57"/>
      <c r="H314" s="63"/>
      <c r="I314" s="66" t="str">
        <f>IF(B:B="","",(VLOOKUP(Application!B314,'APP BACKGROUND'!A:C,3,0)))</f>
        <v/>
      </c>
      <c r="J314" s="64" t="str">
        <f t="shared" si="44"/>
        <v/>
      </c>
      <c r="K314" s="65" t="str">
        <f t="shared" si="45"/>
        <v/>
      </c>
      <c r="L314" s="65" t="str">
        <f t="shared" si="49"/>
        <v/>
      </c>
      <c r="M314" s="65" t="str">
        <f t="shared" si="46"/>
        <v/>
      </c>
      <c r="N314" s="65" t="str">
        <f t="shared" si="47"/>
        <v/>
      </c>
      <c r="O314" s="65" t="str">
        <f t="shared" si="50"/>
        <v/>
      </c>
      <c r="P314" s="65" t="str">
        <f t="shared" si="51"/>
        <v/>
      </c>
      <c r="Q314" s="59"/>
      <c r="R314" s="14" t="str">
        <f t="shared" si="52"/>
        <v/>
      </c>
      <c r="S314" s="25" t="str">
        <f t="shared" si="53"/>
        <v/>
      </c>
      <c r="T314" s="25"/>
      <c r="U314" s="25"/>
      <c r="V314" s="58"/>
      <c r="W314" s="58"/>
      <c r="X314" s="69" t="str">
        <f t="shared" si="54"/>
        <v/>
      </c>
      <c r="Y314" s="76"/>
      <c r="Z314" s="76"/>
      <c r="AA314" s="76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0"/>
      <c r="AM314" s="60"/>
      <c r="AN314" s="60"/>
      <c r="AO314" s="60"/>
      <c r="AP314" s="60"/>
      <c r="AQ314" s="60"/>
      <c r="AR314" s="60"/>
      <c r="AS314" s="60"/>
      <c r="AT314" s="25"/>
      <c r="AU314" s="38"/>
      <c r="AV314" s="59"/>
      <c r="AW314" s="59"/>
      <c r="AX314" s="17"/>
      <c r="AY314" s="17"/>
    </row>
    <row r="315" spans="1:51" ht="14.5">
      <c r="A315" s="86"/>
      <c r="B315" s="84"/>
      <c r="C315" s="88"/>
      <c r="D315" s="61" t="str">
        <f>IFERROR(IF(OR(B315="",AND(B315&lt;&gt;"",C315="")),"",(VLOOKUP(B315,'APP BACKGROUND'!A:C,2,0))),"")</f>
        <v/>
      </c>
      <c r="E315" s="62" t="str">
        <f>IF(D315="","",(VLOOKUP(B315,'APP BACKGROUND'!A:D,4,0)))</f>
        <v/>
      </c>
      <c r="F315" s="58" t="str">
        <f>IF(D315="","",(VLOOKUP(Application!B315,'APP BACKGROUND'!A:G,7,0)))</f>
        <v/>
      </c>
      <c r="G315" s="57"/>
      <c r="H315" s="63"/>
      <c r="I315" s="66" t="str">
        <f>IF(B:B="","",(VLOOKUP(Application!B315,'APP BACKGROUND'!A:C,3,0)))</f>
        <v/>
      </c>
      <c r="J315" s="64" t="str">
        <f t="shared" si="44"/>
        <v/>
      </c>
      <c r="K315" s="65" t="str">
        <f t="shared" si="45"/>
        <v/>
      </c>
      <c r="L315" s="65" t="str">
        <f t="shared" si="49"/>
        <v/>
      </c>
      <c r="M315" s="65" t="str">
        <f t="shared" si="46"/>
        <v/>
      </c>
      <c r="N315" s="65" t="str">
        <f t="shared" si="47"/>
        <v/>
      </c>
      <c r="O315" s="65" t="str">
        <f t="shared" si="50"/>
        <v/>
      </c>
      <c r="P315" s="65" t="str">
        <f t="shared" si="51"/>
        <v/>
      </c>
      <c r="Q315" s="59"/>
      <c r="R315" s="14" t="str">
        <f t="shared" si="52"/>
        <v/>
      </c>
      <c r="S315" s="25" t="str">
        <f t="shared" si="53"/>
        <v/>
      </c>
      <c r="T315" s="25"/>
      <c r="U315" s="25"/>
      <c r="V315" s="58"/>
      <c r="W315" s="58"/>
      <c r="X315" s="69" t="str">
        <f t="shared" si="54"/>
        <v/>
      </c>
      <c r="Y315" s="76"/>
      <c r="Z315" s="76"/>
      <c r="AA315" s="76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0"/>
      <c r="AM315" s="60"/>
      <c r="AN315" s="60"/>
      <c r="AO315" s="60"/>
      <c r="AP315" s="60"/>
      <c r="AQ315" s="60"/>
      <c r="AR315" s="60"/>
      <c r="AS315" s="60"/>
      <c r="AT315" s="25"/>
      <c r="AU315" s="38"/>
      <c r="AV315" s="59"/>
      <c r="AW315" s="59"/>
      <c r="AX315" s="17"/>
      <c r="AY315" s="17"/>
    </row>
    <row r="316" spans="1:51" ht="14.5">
      <c r="A316" s="86"/>
      <c r="B316" s="84"/>
      <c r="C316" s="88"/>
      <c r="D316" s="61" t="str">
        <f>IFERROR(IF(OR(B316="",AND(B316&lt;&gt;"",C316="")),"",(VLOOKUP(B316,'APP BACKGROUND'!A:C,2,0))),"")</f>
        <v/>
      </c>
      <c r="E316" s="62" t="str">
        <f>IF(D316="","",(VLOOKUP(B316,'APP BACKGROUND'!A:D,4,0)))</f>
        <v/>
      </c>
      <c r="F316" s="58" t="str">
        <f>IF(D316="","",(VLOOKUP(Application!B316,'APP BACKGROUND'!A:G,7,0)))</f>
        <v/>
      </c>
      <c r="G316" s="57"/>
      <c r="H316" s="63"/>
      <c r="I316" s="66" t="str">
        <f>IF(B:B="","",(VLOOKUP(Application!B316,'APP BACKGROUND'!A:C,3,0)))</f>
        <v/>
      </c>
      <c r="J316" s="64" t="str">
        <f t="shared" si="44"/>
        <v/>
      </c>
      <c r="K316" s="65" t="str">
        <f t="shared" si="45"/>
        <v/>
      </c>
      <c r="L316" s="65" t="str">
        <f t="shared" si="49"/>
        <v/>
      </c>
      <c r="M316" s="65" t="str">
        <f t="shared" si="46"/>
        <v/>
      </c>
      <c r="N316" s="65" t="str">
        <f t="shared" si="47"/>
        <v/>
      </c>
      <c r="O316" s="65" t="str">
        <f t="shared" si="50"/>
        <v/>
      </c>
      <c r="P316" s="65" t="str">
        <f t="shared" si="51"/>
        <v/>
      </c>
      <c r="Q316" s="59"/>
      <c r="R316" s="14" t="str">
        <f t="shared" si="52"/>
        <v/>
      </c>
      <c r="S316" s="25" t="str">
        <f t="shared" si="53"/>
        <v/>
      </c>
      <c r="T316" s="25"/>
      <c r="U316" s="25"/>
      <c r="V316" s="58"/>
      <c r="W316" s="58"/>
      <c r="X316" s="69" t="str">
        <f t="shared" si="54"/>
        <v/>
      </c>
      <c r="Y316" s="76"/>
      <c r="Z316" s="76"/>
      <c r="AA316" s="76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0"/>
      <c r="AM316" s="60"/>
      <c r="AN316" s="60"/>
      <c r="AO316" s="60"/>
      <c r="AP316" s="60"/>
      <c r="AQ316" s="60"/>
      <c r="AR316" s="60"/>
      <c r="AS316" s="60"/>
      <c r="AT316" s="25"/>
      <c r="AU316" s="38"/>
      <c r="AV316" s="59"/>
      <c r="AW316" s="59"/>
      <c r="AX316" s="17"/>
      <c r="AY316" s="17"/>
    </row>
    <row r="317" spans="1:51" ht="14.5">
      <c r="A317" s="86"/>
      <c r="B317" s="84"/>
      <c r="C317" s="88"/>
      <c r="D317" s="61" t="str">
        <f>IFERROR(IF(OR(B317="",AND(B317&lt;&gt;"",C317="")),"",(VLOOKUP(B317,'APP BACKGROUND'!A:C,2,0))),"")</f>
        <v/>
      </c>
      <c r="E317" s="62" t="str">
        <f>IF(D317="","",(VLOOKUP(B317,'APP BACKGROUND'!A:D,4,0)))</f>
        <v/>
      </c>
      <c r="F317" s="58" t="str">
        <f>IF(D317="","",(VLOOKUP(Application!B317,'APP BACKGROUND'!A:G,7,0)))</f>
        <v/>
      </c>
      <c r="G317" s="57"/>
      <c r="H317" s="63"/>
      <c r="I317" s="66" t="str">
        <f>IF(B:B="","",(VLOOKUP(Application!B317,'APP BACKGROUND'!A:C,3,0)))</f>
        <v/>
      </c>
      <c r="J317" s="64" t="str">
        <f t="shared" si="44"/>
        <v/>
      </c>
      <c r="K317" s="65" t="str">
        <f t="shared" si="45"/>
        <v/>
      </c>
      <c r="L317" s="65" t="str">
        <f t="shared" si="49"/>
        <v/>
      </c>
      <c r="M317" s="65" t="str">
        <f t="shared" si="46"/>
        <v/>
      </c>
      <c r="N317" s="65" t="str">
        <f t="shared" si="47"/>
        <v/>
      </c>
      <c r="O317" s="65" t="str">
        <f t="shared" si="50"/>
        <v/>
      </c>
      <c r="P317" s="65" t="str">
        <f t="shared" si="51"/>
        <v/>
      </c>
      <c r="Q317" s="59"/>
      <c r="R317" s="14" t="str">
        <f t="shared" si="52"/>
        <v/>
      </c>
      <c r="S317" s="25" t="str">
        <f t="shared" si="53"/>
        <v/>
      </c>
      <c r="T317" s="25"/>
      <c r="U317" s="25"/>
      <c r="V317" s="58"/>
      <c r="W317" s="58"/>
      <c r="X317" s="69" t="str">
        <f t="shared" si="54"/>
        <v/>
      </c>
      <c r="Y317" s="76"/>
      <c r="Z317" s="76"/>
      <c r="AA317" s="76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0"/>
      <c r="AM317" s="60"/>
      <c r="AN317" s="60"/>
      <c r="AO317" s="60"/>
      <c r="AP317" s="60"/>
      <c r="AQ317" s="60"/>
      <c r="AR317" s="60"/>
      <c r="AS317" s="60"/>
      <c r="AT317" s="25"/>
      <c r="AU317" s="38"/>
      <c r="AV317" s="59"/>
      <c r="AW317" s="59"/>
      <c r="AX317" s="17"/>
      <c r="AY317" s="17"/>
    </row>
    <row r="318" spans="1:51" ht="14.5">
      <c r="A318" s="86"/>
      <c r="B318" s="84"/>
      <c r="C318" s="88"/>
      <c r="D318" s="61" t="str">
        <f>IFERROR(IF(OR(B318="",AND(B318&lt;&gt;"",C318="")),"",(VLOOKUP(B318,'APP BACKGROUND'!A:C,2,0))),"")</f>
        <v/>
      </c>
      <c r="E318" s="62" t="str">
        <f>IF(D318="","",(VLOOKUP(B318,'APP BACKGROUND'!A:D,4,0)))</f>
        <v/>
      </c>
      <c r="F318" s="58" t="str">
        <f>IF(D318="","",(VLOOKUP(Application!B318,'APP BACKGROUND'!A:G,7,0)))</f>
        <v/>
      </c>
      <c r="G318" s="57"/>
      <c r="H318" s="63"/>
      <c r="I318" s="66" t="str">
        <f>IF(B:B="","",(VLOOKUP(Application!B318,'APP BACKGROUND'!A:C,3,0)))</f>
        <v/>
      </c>
      <c r="J318" s="64" t="str">
        <f t="shared" si="44"/>
        <v/>
      </c>
      <c r="K318" s="65" t="str">
        <f t="shared" si="45"/>
        <v/>
      </c>
      <c r="L318" s="65" t="str">
        <f t="shared" si="49"/>
        <v/>
      </c>
      <c r="M318" s="65" t="str">
        <f t="shared" si="46"/>
        <v/>
      </c>
      <c r="N318" s="65" t="str">
        <f t="shared" si="47"/>
        <v/>
      </c>
      <c r="O318" s="65" t="str">
        <f t="shared" si="50"/>
        <v/>
      </c>
      <c r="P318" s="65" t="str">
        <f t="shared" si="51"/>
        <v/>
      </c>
      <c r="Q318" s="59"/>
      <c r="R318" s="14" t="str">
        <f t="shared" si="52"/>
        <v/>
      </c>
      <c r="S318" s="25" t="str">
        <f t="shared" si="53"/>
        <v/>
      </c>
      <c r="T318" s="25"/>
      <c r="U318" s="25"/>
      <c r="V318" s="58"/>
      <c r="W318" s="58"/>
      <c r="X318" s="69" t="str">
        <f t="shared" si="54"/>
        <v/>
      </c>
      <c r="Y318" s="76"/>
      <c r="Z318" s="76"/>
      <c r="AA318" s="76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0"/>
      <c r="AM318" s="60"/>
      <c r="AN318" s="60"/>
      <c r="AO318" s="60"/>
      <c r="AP318" s="60"/>
      <c r="AQ318" s="60"/>
      <c r="AR318" s="60"/>
      <c r="AS318" s="60"/>
      <c r="AT318" s="25"/>
      <c r="AU318" s="38"/>
      <c r="AV318" s="59"/>
      <c r="AW318" s="59"/>
      <c r="AX318" s="17"/>
      <c r="AY318" s="17"/>
    </row>
    <row r="319" spans="1:51" ht="14.5">
      <c r="A319" s="86"/>
      <c r="B319" s="84"/>
      <c r="C319" s="88"/>
      <c r="D319" s="61" t="str">
        <f>IFERROR(IF(OR(B319="",AND(B319&lt;&gt;"",C319="")),"",(VLOOKUP(B319,'APP BACKGROUND'!A:C,2,0))),"")</f>
        <v/>
      </c>
      <c r="E319" s="62" t="str">
        <f>IF(D319="","",(VLOOKUP(B319,'APP BACKGROUND'!A:D,4,0)))</f>
        <v/>
      </c>
      <c r="F319" s="58" t="str">
        <f>IF(D319="","",(VLOOKUP(Application!B319,'APP BACKGROUND'!A:G,7,0)))</f>
        <v/>
      </c>
      <c r="G319" s="57"/>
      <c r="H319" s="63"/>
      <c r="I319" s="66" t="str">
        <f>IF(B:B="","",(VLOOKUP(Application!B319,'APP BACKGROUND'!A:C,3,0)))</f>
        <v/>
      </c>
      <c r="J319" s="64" t="str">
        <f t="shared" si="44"/>
        <v/>
      </c>
      <c r="K319" s="65" t="str">
        <f t="shared" si="45"/>
        <v/>
      </c>
      <c r="L319" s="65" t="str">
        <f t="shared" si="49"/>
        <v/>
      </c>
      <c r="M319" s="65" t="str">
        <f t="shared" si="46"/>
        <v/>
      </c>
      <c r="N319" s="65" t="str">
        <f t="shared" si="47"/>
        <v/>
      </c>
      <c r="O319" s="65" t="str">
        <f t="shared" si="50"/>
        <v/>
      </c>
      <c r="P319" s="65" t="str">
        <f t="shared" si="51"/>
        <v/>
      </c>
      <c r="Q319" s="59"/>
      <c r="R319" s="14" t="str">
        <f t="shared" si="52"/>
        <v/>
      </c>
      <c r="S319" s="25" t="str">
        <f t="shared" si="53"/>
        <v/>
      </c>
      <c r="T319" s="25"/>
      <c r="U319" s="25"/>
      <c r="V319" s="58"/>
      <c r="W319" s="58"/>
      <c r="X319" s="69" t="str">
        <f t="shared" si="54"/>
        <v/>
      </c>
      <c r="Y319" s="76"/>
      <c r="Z319" s="76"/>
      <c r="AA319" s="76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0"/>
      <c r="AM319" s="60"/>
      <c r="AN319" s="60"/>
      <c r="AO319" s="60"/>
      <c r="AP319" s="60"/>
      <c r="AQ319" s="60"/>
      <c r="AR319" s="60"/>
      <c r="AS319" s="60"/>
      <c r="AT319" s="25"/>
      <c r="AU319" s="38"/>
      <c r="AV319" s="59"/>
      <c r="AW319" s="59"/>
      <c r="AX319" s="17"/>
      <c r="AY319" s="17"/>
    </row>
    <row r="320" spans="1:51" ht="14.5">
      <c r="A320" s="86"/>
      <c r="B320" s="84"/>
      <c r="C320" s="88"/>
      <c r="D320" s="61" t="str">
        <f>IFERROR(IF(OR(B320="",AND(B320&lt;&gt;"",C320="")),"",(VLOOKUP(B320,'APP BACKGROUND'!A:C,2,0))),"")</f>
        <v/>
      </c>
      <c r="E320" s="62" t="str">
        <f>IF(D320="","",(VLOOKUP(B320,'APP BACKGROUND'!A:D,4,0)))</f>
        <v/>
      </c>
      <c r="F320" s="58" t="str">
        <f>IF(D320="","",(VLOOKUP(Application!B320,'APP BACKGROUND'!A:G,7,0)))</f>
        <v/>
      </c>
      <c r="G320" s="57"/>
      <c r="H320" s="63"/>
      <c r="I320" s="66" t="str">
        <f>IF(B:B="","",(VLOOKUP(Application!B320,'APP BACKGROUND'!A:C,3,0)))</f>
        <v/>
      </c>
      <c r="J320" s="64" t="str">
        <f t="shared" si="44"/>
        <v/>
      </c>
      <c r="K320" s="65" t="str">
        <f t="shared" si="45"/>
        <v/>
      </c>
      <c r="L320" s="65" t="str">
        <f t="shared" si="49"/>
        <v/>
      </c>
      <c r="M320" s="65" t="str">
        <f t="shared" si="46"/>
        <v/>
      </c>
      <c r="N320" s="65" t="str">
        <f t="shared" si="47"/>
        <v/>
      </c>
      <c r="O320" s="65" t="str">
        <f t="shared" si="50"/>
        <v/>
      </c>
      <c r="P320" s="65" t="str">
        <f t="shared" si="51"/>
        <v/>
      </c>
      <c r="Q320" s="59"/>
      <c r="R320" s="14" t="str">
        <f t="shared" si="52"/>
        <v/>
      </c>
      <c r="S320" s="25" t="str">
        <f t="shared" si="53"/>
        <v/>
      </c>
      <c r="T320" s="25"/>
      <c r="U320" s="25"/>
      <c r="V320" s="58"/>
      <c r="W320" s="58"/>
      <c r="X320" s="69" t="str">
        <f t="shared" si="54"/>
        <v/>
      </c>
      <c r="Y320" s="76"/>
      <c r="Z320" s="76"/>
      <c r="AA320" s="76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0"/>
      <c r="AM320" s="60"/>
      <c r="AN320" s="60"/>
      <c r="AO320" s="60"/>
      <c r="AP320" s="60"/>
      <c r="AQ320" s="60"/>
      <c r="AR320" s="60"/>
      <c r="AS320" s="60"/>
      <c r="AT320" s="25"/>
      <c r="AU320" s="38"/>
      <c r="AV320" s="59"/>
      <c r="AW320" s="59"/>
      <c r="AX320" s="17"/>
      <c r="AY320" s="17"/>
    </row>
    <row r="321" spans="1:51" ht="14.5">
      <c r="A321" s="86"/>
      <c r="B321" s="84"/>
      <c r="C321" s="88"/>
      <c r="D321" s="61" t="str">
        <f>IFERROR(IF(OR(B321="",AND(B321&lt;&gt;"",C321="")),"",(VLOOKUP(B321,'APP BACKGROUND'!A:C,2,0))),"")</f>
        <v/>
      </c>
      <c r="E321" s="62" t="str">
        <f>IF(D321="","",(VLOOKUP(B321,'APP BACKGROUND'!A:D,4,0)))</f>
        <v/>
      </c>
      <c r="F321" s="58" t="str">
        <f>IF(D321="","",(VLOOKUP(Application!B321,'APP BACKGROUND'!A:G,7,0)))</f>
        <v/>
      </c>
      <c r="G321" s="57"/>
      <c r="H321" s="63"/>
      <c r="I321" s="66" t="str">
        <f>IF(B:B="","",(VLOOKUP(Application!B321,'APP BACKGROUND'!A:C,3,0)))</f>
        <v/>
      </c>
      <c r="J321" s="64" t="str">
        <f t="shared" si="44"/>
        <v/>
      </c>
      <c r="K321" s="65" t="str">
        <f t="shared" si="45"/>
        <v/>
      </c>
      <c r="L321" s="65" t="str">
        <f t="shared" si="49"/>
        <v/>
      </c>
      <c r="M321" s="65" t="str">
        <f t="shared" si="46"/>
        <v/>
      </c>
      <c r="N321" s="65" t="str">
        <f t="shared" si="47"/>
        <v/>
      </c>
      <c r="O321" s="65" t="str">
        <f t="shared" si="50"/>
        <v/>
      </c>
      <c r="P321" s="65" t="str">
        <f t="shared" si="51"/>
        <v/>
      </c>
      <c r="Q321" s="59"/>
      <c r="R321" s="14" t="str">
        <f t="shared" si="52"/>
        <v/>
      </c>
      <c r="S321" s="25" t="str">
        <f t="shared" si="53"/>
        <v/>
      </c>
      <c r="T321" s="25"/>
      <c r="U321" s="25"/>
      <c r="V321" s="58"/>
      <c r="W321" s="58"/>
      <c r="X321" s="69" t="str">
        <f t="shared" si="54"/>
        <v/>
      </c>
      <c r="Y321" s="76"/>
      <c r="Z321" s="76"/>
      <c r="AA321" s="76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0"/>
      <c r="AM321" s="60"/>
      <c r="AN321" s="60"/>
      <c r="AO321" s="60"/>
      <c r="AP321" s="60"/>
      <c r="AQ321" s="60"/>
      <c r="AR321" s="60"/>
      <c r="AS321" s="60"/>
      <c r="AT321" s="25"/>
      <c r="AU321" s="38"/>
      <c r="AV321" s="59"/>
      <c r="AW321" s="59"/>
      <c r="AX321" s="17"/>
      <c r="AY321" s="17"/>
    </row>
    <row r="322" spans="1:51" ht="14.5">
      <c r="A322" s="86"/>
      <c r="B322" s="84"/>
      <c r="C322" s="88"/>
      <c r="D322" s="61" t="str">
        <f>IFERROR(IF(OR(B322="",AND(B322&lt;&gt;"",C322="")),"",(VLOOKUP(B322,'APP BACKGROUND'!A:C,2,0))),"")</f>
        <v/>
      </c>
      <c r="E322" s="62" t="str">
        <f>IF(D322="","",(VLOOKUP(B322,'APP BACKGROUND'!A:D,4,0)))</f>
        <v/>
      </c>
      <c r="F322" s="58" t="str">
        <f>IF(D322="","",(VLOOKUP(Application!B322,'APP BACKGROUND'!A:G,7,0)))</f>
        <v/>
      </c>
      <c r="G322" s="57"/>
      <c r="H322" s="63"/>
      <c r="I322" s="66" t="str">
        <f>IF(B:B="","",(VLOOKUP(Application!B322,'APP BACKGROUND'!A:C,3,0)))</f>
        <v/>
      </c>
      <c r="J322" s="64" t="str">
        <f t="shared" si="44"/>
        <v/>
      </c>
      <c r="K322" s="65" t="str">
        <f t="shared" si="45"/>
        <v/>
      </c>
      <c r="L322" s="65" t="str">
        <f t="shared" si="49"/>
        <v/>
      </c>
      <c r="M322" s="65" t="str">
        <f t="shared" si="46"/>
        <v/>
      </c>
      <c r="N322" s="65" t="str">
        <f t="shared" si="47"/>
        <v/>
      </c>
      <c r="O322" s="65" t="str">
        <f t="shared" si="50"/>
        <v/>
      </c>
      <c r="P322" s="65" t="str">
        <f t="shared" si="51"/>
        <v/>
      </c>
      <c r="Q322" s="59"/>
      <c r="R322" s="14" t="str">
        <f t="shared" si="52"/>
        <v/>
      </c>
      <c r="S322" s="25" t="str">
        <f t="shared" si="53"/>
        <v/>
      </c>
      <c r="T322" s="25"/>
      <c r="U322" s="25"/>
      <c r="V322" s="58"/>
      <c r="W322" s="58"/>
      <c r="X322" s="69" t="str">
        <f t="shared" si="54"/>
        <v/>
      </c>
      <c r="Y322" s="76"/>
      <c r="Z322" s="76"/>
      <c r="AA322" s="76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0"/>
      <c r="AM322" s="60"/>
      <c r="AN322" s="60"/>
      <c r="AO322" s="60"/>
      <c r="AP322" s="60"/>
      <c r="AQ322" s="60"/>
      <c r="AR322" s="60"/>
      <c r="AS322" s="60"/>
      <c r="AT322" s="25"/>
      <c r="AU322" s="38"/>
      <c r="AV322" s="59"/>
      <c r="AW322" s="59"/>
      <c r="AX322" s="17"/>
      <c r="AY322" s="17"/>
    </row>
    <row r="323" spans="1:51" ht="14.5">
      <c r="A323" s="86"/>
      <c r="B323" s="84"/>
      <c r="C323" s="88"/>
      <c r="D323" s="61" t="str">
        <f>IFERROR(IF(OR(B323="",AND(B323&lt;&gt;"",C323="")),"",(VLOOKUP(B323,'APP BACKGROUND'!A:C,2,0))),"")</f>
        <v/>
      </c>
      <c r="E323" s="62" t="str">
        <f>IF(D323="","",(VLOOKUP(B323,'APP BACKGROUND'!A:D,4,0)))</f>
        <v/>
      </c>
      <c r="F323" s="58" t="str">
        <f>IF(D323="","",(VLOOKUP(Application!B323,'APP BACKGROUND'!A:G,7,0)))</f>
        <v/>
      </c>
      <c r="G323" s="57"/>
      <c r="H323" s="63"/>
      <c r="I323" s="66" t="str">
        <f>IF(B:B="","",(VLOOKUP(Application!B323,'APP BACKGROUND'!A:C,3,0)))</f>
        <v/>
      </c>
      <c r="J323" s="64" t="str">
        <f t="shared" si="44"/>
        <v/>
      </c>
      <c r="K323" s="65" t="str">
        <f t="shared" si="45"/>
        <v/>
      </c>
      <c r="L323" s="65" t="str">
        <f t="shared" si="49"/>
        <v/>
      </c>
      <c r="M323" s="65" t="str">
        <f t="shared" si="46"/>
        <v/>
      </c>
      <c r="N323" s="65" t="str">
        <f t="shared" si="47"/>
        <v/>
      </c>
      <c r="O323" s="65" t="str">
        <f t="shared" si="50"/>
        <v/>
      </c>
      <c r="P323" s="65" t="str">
        <f t="shared" si="51"/>
        <v/>
      </c>
      <c r="Q323" s="59"/>
      <c r="R323" s="14" t="str">
        <f t="shared" si="52"/>
        <v/>
      </c>
      <c r="S323" s="25" t="str">
        <f t="shared" si="53"/>
        <v/>
      </c>
      <c r="T323" s="25"/>
      <c r="U323" s="25"/>
      <c r="V323" s="58"/>
      <c r="W323" s="58"/>
      <c r="X323" s="69" t="str">
        <f t="shared" si="54"/>
        <v/>
      </c>
      <c r="Y323" s="76"/>
      <c r="Z323" s="76"/>
      <c r="AA323" s="76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0"/>
      <c r="AM323" s="60"/>
      <c r="AN323" s="60"/>
      <c r="AO323" s="60"/>
      <c r="AP323" s="60"/>
      <c r="AQ323" s="60"/>
      <c r="AR323" s="60"/>
      <c r="AS323" s="60"/>
      <c r="AT323" s="25"/>
      <c r="AU323" s="38"/>
      <c r="AV323" s="59"/>
      <c r="AW323" s="59"/>
      <c r="AX323" s="17"/>
      <c r="AY323" s="17"/>
    </row>
    <row r="324" spans="1:51" ht="14.5">
      <c r="A324" s="86"/>
      <c r="B324" s="84"/>
      <c r="C324" s="88"/>
      <c r="D324" s="61" t="str">
        <f>IFERROR(IF(OR(B324="",AND(B324&lt;&gt;"",C324="")),"",(VLOOKUP(B324,'APP BACKGROUND'!A:C,2,0))),"")</f>
        <v/>
      </c>
      <c r="E324" s="62" t="str">
        <f>IF(D324="","",(VLOOKUP(B324,'APP BACKGROUND'!A:D,4,0)))</f>
        <v/>
      </c>
      <c r="F324" s="58" t="str">
        <f>IF(D324="","",(VLOOKUP(Application!B324,'APP BACKGROUND'!A:G,7,0)))</f>
        <v/>
      </c>
      <c r="G324" s="57"/>
      <c r="H324" s="63"/>
      <c r="I324" s="66" t="str">
        <f>IF(B:B="","",(VLOOKUP(Application!B324,'APP BACKGROUND'!A:C,3,0)))</f>
        <v/>
      </c>
      <c r="J324" s="64" t="str">
        <f t="shared" si="44"/>
        <v/>
      </c>
      <c r="K324" s="65" t="str">
        <f t="shared" si="45"/>
        <v/>
      </c>
      <c r="L324" s="65" t="str">
        <f t="shared" si="49"/>
        <v/>
      </c>
      <c r="M324" s="65" t="str">
        <f t="shared" si="46"/>
        <v/>
      </c>
      <c r="N324" s="65" t="str">
        <f t="shared" si="47"/>
        <v/>
      </c>
      <c r="O324" s="65" t="str">
        <f t="shared" si="50"/>
        <v/>
      </c>
      <c r="P324" s="65" t="str">
        <f t="shared" si="51"/>
        <v/>
      </c>
      <c r="Q324" s="59"/>
      <c r="R324" s="14" t="str">
        <f t="shared" si="52"/>
        <v/>
      </c>
      <c r="S324" s="25" t="str">
        <f t="shared" si="53"/>
        <v/>
      </c>
      <c r="T324" s="25"/>
      <c r="U324" s="25"/>
      <c r="V324" s="58"/>
      <c r="W324" s="58"/>
      <c r="X324" s="69" t="str">
        <f t="shared" si="54"/>
        <v/>
      </c>
      <c r="Y324" s="76"/>
      <c r="Z324" s="76"/>
      <c r="AA324" s="76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0"/>
      <c r="AM324" s="60"/>
      <c r="AN324" s="60"/>
      <c r="AO324" s="60"/>
      <c r="AP324" s="60"/>
      <c r="AQ324" s="60"/>
      <c r="AR324" s="60"/>
      <c r="AS324" s="60"/>
      <c r="AT324" s="25"/>
      <c r="AU324" s="38"/>
      <c r="AV324" s="59"/>
      <c r="AW324" s="59"/>
      <c r="AX324" s="17"/>
      <c r="AY324" s="17"/>
    </row>
    <row r="325" spans="1:51" ht="14.5">
      <c r="A325" s="86"/>
      <c r="B325" s="84"/>
      <c r="C325" s="88"/>
      <c r="D325" s="61" t="str">
        <f>IFERROR(IF(OR(B325="",AND(B325&lt;&gt;"",C325="")),"",(VLOOKUP(B325,'APP BACKGROUND'!A:C,2,0))),"")</f>
        <v/>
      </c>
      <c r="E325" s="62" t="str">
        <f>IF(D325="","",(VLOOKUP(B325,'APP BACKGROUND'!A:D,4,0)))</f>
        <v/>
      </c>
      <c r="F325" s="58" t="str">
        <f>IF(D325="","",(VLOOKUP(Application!B325,'APP BACKGROUND'!A:G,7,0)))</f>
        <v/>
      </c>
      <c r="G325" s="57"/>
      <c r="H325" s="63"/>
      <c r="I325" s="66" t="str">
        <f>IF(B:B="","",(VLOOKUP(Application!B325,'APP BACKGROUND'!A:C,3,0)))</f>
        <v/>
      </c>
      <c r="J325" s="64" t="str">
        <f t="shared" si="44"/>
        <v/>
      </c>
      <c r="K325" s="65" t="str">
        <f t="shared" si="45"/>
        <v/>
      </c>
      <c r="L325" s="65" t="str">
        <f t="shared" si="49"/>
        <v/>
      </c>
      <c r="M325" s="65" t="str">
        <f t="shared" si="46"/>
        <v/>
      </c>
      <c r="N325" s="65" t="str">
        <f t="shared" si="47"/>
        <v/>
      </c>
      <c r="O325" s="65" t="str">
        <f t="shared" si="50"/>
        <v/>
      </c>
      <c r="P325" s="65" t="str">
        <f t="shared" si="51"/>
        <v/>
      </c>
      <c r="Q325" s="59"/>
      <c r="R325" s="14" t="str">
        <f t="shared" si="52"/>
        <v/>
      </c>
      <c r="S325" s="25" t="str">
        <f t="shared" si="53"/>
        <v/>
      </c>
      <c r="T325" s="25"/>
      <c r="U325" s="25"/>
      <c r="V325" s="58"/>
      <c r="W325" s="58"/>
      <c r="X325" s="69" t="str">
        <f t="shared" si="54"/>
        <v/>
      </c>
      <c r="Y325" s="76"/>
      <c r="Z325" s="76"/>
      <c r="AA325" s="76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0"/>
      <c r="AM325" s="60"/>
      <c r="AN325" s="60"/>
      <c r="AO325" s="60"/>
      <c r="AP325" s="60"/>
      <c r="AQ325" s="60"/>
      <c r="AR325" s="60"/>
      <c r="AS325" s="60"/>
      <c r="AT325" s="25"/>
      <c r="AU325" s="38"/>
      <c r="AV325" s="59"/>
      <c r="AW325" s="59"/>
      <c r="AX325" s="17"/>
      <c r="AY325" s="17"/>
    </row>
    <row r="326" spans="1:51" ht="14.5">
      <c r="A326" s="86"/>
      <c r="B326" s="84"/>
      <c r="C326" s="88"/>
      <c r="D326" s="61" t="str">
        <f>IFERROR(IF(OR(B326="",AND(B326&lt;&gt;"",C326="")),"",(VLOOKUP(B326,'APP BACKGROUND'!A:C,2,0))),"")</f>
        <v/>
      </c>
      <c r="E326" s="62" t="str">
        <f>IF(D326="","",(VLOOKUP(B326,'APP BACKGROUND'!A:D,4,0)))</f>
        <v/>
      </c>
      <c r="F326" s="58" t="str">
        <f>IF(D326="","",(VLOOKUP(Application!B326,'APP BACKGROUND'!A:G,7,0)))</f>
        <v/>
      </c>
      <c r="G326" s="57"/>
      <c r="H326" s="63"/>
      <c r="I326" s="66" t="str">
        <f>IF(B:B="","",(VLOOKUP(Application!B326,'APP BACKGROUND'!A:C,3,0)))</f>
        <v/>
      </c>
      <c r="J326" s="64" t="str">
        <f t="shared" si="44"/>
        <v/>
      </c>
      <c r="K326" s="65" t="str">
        <f t="shared" si="45"/>
        <v/>
      </c>
      <c r="L326" s="65" t="str">
        <f t="shared" si="49"/>
        <v/>
      </c>
      <c r="M326" s="65" t="str">
        <f t="shared" si="46"/>
        <v/>
      </c>
      <c r="N326" s="65" t="str">
        <f t="shared" si="47"/>
        <v/>
      </c>
      <c r="O326" s="65" t="str">
        <f t="shared" si="50"/>
        <v/>
      </c>
      <c r="P326" s="65" t="str">
        <f t="shared" si="51"/>
        <v/>
      </c>
      <c r="Q326" s="59"/>
      <c r="R326" s="14" t="str">
        <f t="shared" si="52"/>
        <v/>
      </c>
      <c r="S326" s="25" t="str">
        <f t="shared" si="53"/>
        <v/>
      </c>
      <c r="T326" s="25"/>
      <c r="U326" s="25"/>
      <c r="V326" s="58"/>
      <c r="W326" s="58"/>
      <c r="X326" s="69" t="str">
        <f t="shared" si="54"/>
        <v/>
      </c>
      <c r="Y326" s="76"/>
      <c r="Z326" s="76"/>
      <c r="AA326" s="76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0"/>
      <c r="AM326" s="60"/>
      <c r="AN326" s="60"/>
      <c r="AO326" s="60"/>
      <c r="AP326" s="60"/>
      <c r="AQ326" s="60"/>
      <c r="AR326" s="60"/>
      <c r="AS326" s="60"/>
      <c r="AT326" s="25"/>
      <c r="AU326" s="38"/>
      <c r="AV326" s="59"/>
      <c r="AW326" s="59"/>
      <c r="AX326" s="17"/>
      <c r="AY326" s="17"/>
    </row>
    <row r="327" spans="1:51" ht="14.5">
      <c r="A327" s="86"/>
      <c r="B327" s="84"/>
      <c r="C327" s="88"/>
      <c r="D327" s="61" t="str">
        <f>IFERROR(IF(OR(B327="",AND(B327&lt;&gt;"",C327="")),"",(VLOOKUP(B327,'APP BACKGROUND'!A:C,2,0))),"")</f>
        <v/>
      </c>
      <c r="E327" s="62" t="str">
        <f>IF(D327="","",(VLOOKUP(B327,'APP BACKGROUND'!A:D,4,0)))</f>
        <v/>
      </c>
      <c r="F327" s="58" t="str">
        <f>IF(D327="","",(VLOOKUP(Application!B327,'APP BACKGROUND'!A:G,7,0)))</f>
        <v/>
      </c>
      <c r="G327" s="57"/>
      <c r="H327" s="63"/>
      <c r="I327" s="66" t="str">
        <f>IF(B:B="","",(VLOOKUP(Application!B327,'APP BACKGROUND'!A:C,3,0)))</f>
        <v/>
      </c>
      <c r="J327" s="64" t="str">
        <f t="shared" si="44"/>
        <v/>
      </c>
      <c r="K327" s="65" t="str">
        <f t="shared" si="45"/>
        <v/>
      </c>
      <c r="L327" s="65" t="str">
        <f t="shared" si="49"/>
        <v/>
      </c>
      <c r="M327" s="65" t="str">
        <f t="shared" si="46"/>
        <v/>
      </c>
      <c r="N327" s="65" t="str">
        <f t="shared" si="47"/>
        <v/>
      </c>
      <c r="O327" s="65" t="str">
        <f t="shared" si="50"/>
        <v/>
      </c>
      <c r="P327" s="65" t="str">
        <f t="shared" si="51"/>
        <v/>
      </c>
      <c r="Q327" s="59"/>
      <c r="R327" s="14" t="str">
        <f t="shared" si="52"/>
        <v/>
      </c>
      <c r="S327" s="25" t="str">
        <f t="shared" si="53"/>
        <v/>
      </c>
      <c r="T327" s="25"/>
      <c r="U327" s="25"/>
      <c r="V327" s="58"/>
      <c r="W327" s="58"/>
      <c r="X327" s="69" t="str">
        <f t="shared" si="54"/>
        <v/>
      </c>
      <c r="Y327" s="76"/>
      <c r="Z327" s="76"/>
      <c r="AA327" s="76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0"/>
      <c r="AM327" s="60"/>
      <c r="AN327" s="60"/>
      <c r="AO327" s="60"/>
      <c r="AP327" s="60"/>
      <c r="AQ327" s="60"/>
      <c r="AR327" s="60"/>
      <c r="AS327" s="60"/>
      <c r="AT327" s="25"/>
      <c r="AU327" s="38"/>
      <c r="AV327" s="59"/>
      <c r="AW327" s="59"/>
      <c r="AX327" s="17"/>
      <c r="AY327" s="17"/>
    </row>
    <row r="328" spans="1:51" ht="14.5">
      <c r="A328" s="86"/>
      <c r="B328" s="84"/>
      <c r="C328" s="88"/>
      <c r="D328" s="61" t="str">
        <f>IFERROR(IF(OR(B328="",AND(B328&lt;&gt;"",C328="")),"",(VLOOKUP(B328,'APP BACKGROUND'!A:C,2,0))),"")</f>
        <v/>
      </c>
      <c r="E328" s="62" t="str">
        <f>IF(D328="","",(VLOOKUP(B328,'APP BACKGROUND'!A:D,4,0)))</f>
        <v/>
      </c>
      <c r="F328" s="58" t="str">
        <f>IF(D328="","",(VLOOKUP(Application!B328,'APP BACKGROUND'!A:G,7,0)))</f>
        <v/>
      </c>
      <c r="G328" s="57"/>
      <c r="H328" s="63"/>
      <c r="I328" s="66" t="str">
        <f>IF(B:B="","",(VLOOKUP(Application!B328,'APP BACKGROUND'!A:C,3,0)))</f>
        <v/>
      </c>
      <c r="J328" s="64" t="str">
        <f t="shared" si="44"/>
        <v/>
      </c>
      <c r="K328" s="65" t="str">
        <f t="shared" si="45"/>
        <v/>
      </c>
      <c r="L328" s="65" t="str">
        <f t="shared" si="49"/>
        <v/>
      </c>
      <c r="M328" s="65" t="str">
        <f t="shared" si="46"/>
        <v/>
      </c>
      <c r="N328" s="65" t="str">
        <f t="shared" si="47"/>
        <v/>
      </c>
      <c r="O328" s="65" t="str">
        <f t="shared" si="50"/>
        <v/>
      </c>
      <c r="P328" s="65" t="str">
        <f t="shared" si="51"/>
        <v/>
      </c>
      <c r="Q328" s="59"/>
      <c r="R328" s="14" t="str">
        <f t="shared" si="52"/>
        <v/>
      </c>
      <c r="S328" s="25" t="str">
        <f t="shared" si="53"/>
        <v/>
      </c>
      <c r="T328" s="25"/>
      <c r="U328" s="25"/>
      <c r="V328" s="58"/>
      <c r="W328" s="58"/>
      <c r="X328" s="69" t="str">
        <f t="shared" si="54"/>
        <v/>
      </c>
      <c r="Y328" s="76"/>
      <c r="Z328" s="76"/>
      <c r="AA328" s="76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0"/>
      <c r="AM328" s="60"/>
      <c r="AN328" s="60"/>
      <c r="AO328" s="60"/>
      <c r="AP328" s="60"/>
      <c r="AQ328" s="60"/>
      <c r="AR328" s="60"/>
      <c r="AS328" s="60"/>
      <c r="AT328" s="25"/>
      <c r="AU328" s="38"/>
      <c r="AV328" s="59"/>
      <c r="AW328" s="59"/>
      <c r="AX328" s="17"/>
      <c r="AY328" s="17"/>
    </row>
    <row r="329" spans="1:51" ht="14.5">
      <c r="A329" s="86"/>
      <c r="B329" s="84"/>
      <c r="C329" s="88"/>
      <c r="D329" s="61" t="str">
        <f>IFERROR(IF(OR(B329="",AND(B329&lt;&gt;"",C329="")),"",(VLOOKUP(B329,'APP BACKGROUND'!A:C,2,0))),"")</f>
        <v/>
      </c>
      <c r="E329" s="62" t="str">
        <f>IF(D329="","",(VLOOKUP(B329,'APP BACKGROUND'!A:D,4,0)))</f>
        <v/>
      </c>
      <c r="F329" s="58" t="str">
        <f>IF(D329="","",(VLOOKUP(Application!B329,'APP BACKGROUND'!A:G,7,0)))</f>
        <v/>
      </c>
      <c r="G329" s="57"/>
      <c r="H329" s="63"/>
      <c r="I329" s="66" t="str">
        <f>IF(B:B="","",(VLOOKUP(Application!B329,'APP BACKGROUND'!A:C,3,0)))</f>
        <v/>
      </c>
      <c r="J329" s="64" t="str">
        <f t="shared" si="44"/>
        <v/>
      </c>
      <c r="K329" s="65" t="str">
        <f t="shared" si="45"/>
        <v/>
      </c>
      <c r="L329" s="65" t="str">
        <f t="shared" si="49"/>
        <v/>
      </c>
      <c r="M329" s="65" t="str">
        <f t="shared" si="46"/>
        <v/>
      </c>
      <c r="N329" s="65" t="str">
        <f t="shared" si="47"/>
        <v/>
      </c>
      <c r="O329" s="65" t="str">
        <f t="shared" si="50"/>
        <v/>
      </c>
      <c r="P329" s="65" t="str">
        <f t="shared" si="51"/>
        <v/>
      </c>
      <c r="Q329" s="59"/>
      <c r="R329" s="14" t="str">
        <f t="shared" si="52"/>
        <v/>
      </c>
      <c r="S329" s="25" t="str">
        <f t="shared" si="53"/>
        <v/>
      </c>
      <c r="T329" s="25"/>
      <c r="U329" s="25"/>
      <c r="V329" s="58"/>
      <c r="W329" s="58"/>
      <c r="X329" s="69" t="str">
        <f t="shared" si="54"/>
        <v/>
      </c>
      <c r="Y329" s="76"/>
      <c r="Z329" s="76"/>
      <c r="AA329" s="76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0"/>
      <c r="AM329" s="60"/>
      <c r="AN329" s="60"/>
      <c r="AO329" s="60"/>
      <c r="AP329" s="60"/>
      <c r="AQ329" s="60"/>
      <c r="AR329" s="60"/>
      <c r="AS329" s="60"/>
      <c r="AT329" s="25"/>
      <c r="AU329" s="38"/>
      <c r="AV329" s="59"/>
      <c r="AW329" s="59"/>
      <c r="AX329" s="17"/>
      <c r="AY329" s="17"/>
    </row>
    <row r="330" spans="1:51" ht="14.5">
      <c r="A330" s="86"/>
      <c r="B330" s="84"/>
      <c r="C330" s="88"/>
      <c r="D330" s="61" t="str">
        <f>IFERROR(IF(OR(B330="",AND(B330&lt;&gt;"",C330="")),"",(VLOOKUP(B330,'APP BACKGROUND'!A:C,2,0))),"")</f>
        <v/>
      </c>
      <c r="E330" s="62" t="str">
        <f>IF(D330="","",(VLOOKUP(B330,'APP BACKGROUND'!A:D,4,0)))</f>
        <v/>
      </c>
      <c r="F330" s="58" t="str">
        <f>IF(D330="","",(VLOOKUP(Application!B330,'APP BACKGROUND'!A:G,7,0)))</f>
        <v/>
      </c>
      <c r="G330" s="57"/>
      <c r="H330" s="63"/>
      <c r="I330" s="66" t="str">
        <f>IF(B:B="","",(VLOOKUP(Application!B330,'APP BACKGROUND'!A:C,3,0)))</f>
        <v/>
      </c>
      <c r="J330" s="64" t="str">
        <f t="shared" si="44"/>
        <v/>
      </c>
      <c r="K330" s="65" t="str">
        <f t="shared" si="45"/>
        <v/>
      </c>
      <c r="L330" s="65" t="str">
        <f t="shared" si="49"/>
        <v/>
      </c>
      <c r="M330" s="65" t="str">
        <f t="shared" si="46"/>
        <v/>
      </c>
      <c r="N330" s="65" t="str">
        <f t="shared" si="47"/>
        <v/>
      </c>
      <c r="O330" s="65" t="str">
        <f t="shared" si="50"/>
        <v/>
      </c>
      <c r="P330" s="65" t="str">
        <f t="shared" si="51"/>
        <v/>
      </c>
      <c r="Q330" s="59"/>
      <c r="R330" s="14" t="str">
        <f t="shared" si="52"/>
        <v/>
      </c>
      <c r="S330" s="25" t="str">
        <f t="shared" si="53"/>
        <v/>
      </c>
      <c r="T330" s="25"/>
      <c r="U330" s="25"/>
      <c r="V330" s="58"/>
      <c r="W330" s="58"/>
      <c r="X330" s="69" t="str">
        <f t="shared" si="54"/>
        <v/>
      </c>
      <c r="Y330" s="76"/>
      <c r="Z330" s="76"/>
      <c r="AA330" s="76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0"/>
      <c r="AM330" s="60"/>
      <c r="AN330" s="60"/>
      <c r="AO330" s="60"/>
      <c r="AP330" s="60"/>
      <c r="AQ330" s="60"/>
      <c r="AR330" s="60"/>
      <c r="AS330" s="60"/>
      <c r="AT330" s="25"/>
      <c r="AU330" s="38"/>
      <c r="AV330" s="59"/>
      <c r="AW330" s="59"/>
      <c r="AX330" s="17"/>
      <c r="AY330" s="17"/>
    </row>
    <row r="331" spans="1:51" ht="14.5">
      <c r="A331" s="86"/>
      <c r="B331" s="84"/>
      <c r="C331" s="88"/>
      <c r="D331" s="61" t="str">
        <f>IFERROR(IF(OR(B331="",AND(B331&lt;&gt;"",C331="")),"",(VLOOKUP(B331,'APP BACKGROUND'!A:C,2,0))),"")</f>
        <v/>
      </c>
      <c r="E331" s="62" t="str">
        <f>IF(D331="","",(VLOOKUP(B331,'APP BACKGROUND'!A:D,4,0)))</f>
        <v/>
      </c>
      <c r="F331" s="58" t="str">
        <f>IF(D331="","",(VLOOKUP(Application!B331,'APP BACKGROUND'!A:G,7,0)))</f>
        <v/>
      </c>
      <c r="G331" s="57"/>
      <c r="H331" s="63"/>
      <c r="I331" s="66" t="str">
        <f>IF(B:B="","",(VLOOKUP(Application!B331,'APP BACKGROUND'!A:C,3,0)))</f>
        <v/>
      </c>
      <c r="J331" s="64" t="str">
        <f t="shared" si="44"/>
        <v/>
      </c>
      <c r="K331" s="65" t="str">
        <f t="shared" si="45"/>
        <v/>
      </c>
      <c r="L331" s="65" t="str">
        <f t="shared" si="49"/>
        <v/>
      </c>
      <c r="M331" s="65" t="str">
        <f t="shared" si="46"/>
        <v/>
      </c>
      <c r="N331" s="65" t="str">
        <f t="shared" si="47"/>
        <v/>
      </c>
      <c r="O331" s="65" t="str">
        <f t="shared" si="50"/>
        <v/>
      </c>
      <c r="P331" s="65" t="str">
        <f t="shared" si="51"/>
        <v/>
      </c>
      <c r="Q331" s="59"/>
      <c r="R331" s="14" t="str">
        <f t="shared" si="52"/>
        <v/>
      </c>
      <c r="S331" s="25" t="str">
        <f t="shared" si="53"/>
        <v/>
      </c>
      <c r="T331" s="25"/>
      <c r="U331" s="25"/>
      <c r="V331" s="58"/>
      <c r="W331" s="58"/>
      <c r="X331" s="69" t="str">
        <f t="shared" si="54"/>
        <v/>
      </c>
      <c r="Y331" s="76"/>
      <c r="Z331" s="76"/>
      <c r="AA331" s="76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0"/>
      <c r="AM331" s="60"/>
      <c r="AN331" s="60"/>
      <c r="AO331" s="60"/>
      <c r="AP331" s="60"/>
      <c r="AQ331" s="60"/>
      <c r="AR331" s="60"/>
      <c r="AS331" s="60"/>
      <c r="AT331" s="25"/>
      <c r="AU331" s="38"/>
      <c r="AV331" s="59"/>
      <c r="AW331" s="59"/>
      <c r="AX331" s="17"/>
      <c r="AY331" s="17"/>
    </row>
    <row r="332" spans="1:51" ht="14.5">
      <c r="A332" s="86"/>
      <c r="B332" s="84"/>
      <c r="C332" s="88"/>
      <c r="D332" s="61" t="str">
        <f>IFERROR(IF(OR(B332="",AND(B332&lt;&gt;"",C332="")),"",(VLOOKUP(B332,'APP BACKGROUND'!A:C,2,0))),"")</f>
        <v/>
      </c>
      <c r="E332" s="62" t="str">
        <f>IF(D332="","",(VLOOKUP(B332,'APP BACKGROUND'!A:D,4,0)))</f>
        <v/>
      </c>
      <c r="F332" s="58" t="str">
        <f>IF(D332="","",(VLOOKUP(Application!B332,'APP BACKGROUND'!A:G,7,0)))</f>
        <v/>
      </c>
      <c r="G332" s="57"/>
      <c r="H332" s="63"/>
      <c r="I332" s="66" t="str">
        <f>IF(B:B="","",(VLOOKUP(Application!B332,'APP BACKGROUND'!A:C,3,0)))</f>
        <v/>
      </c>
      <c r="J332" s="64" t="str">
        <f t="shared" si="44"/>
        <v/>
      </c>
      <c r="K332" s="65" t="str">
        <f t="shared" si="45"/>
        <v/>
      </c>
      <c r="L332" s="65" t="str">
        <f t="shared" si="49"/>
        <v/>
      </c>
      <c r="M332" s="65" t="str">
        <f t="shared" si="46"/>
        <v/>
      </c>
      <c r="N332" s="65" t="str">
        <f t="shared" si="47"/>
        <v/>
      </c>
      <c r="O332" s="65" t="str">
        <f t="shared" si="50"/>
        <v/>
      </c>
      <c r="P332" s="65" t="str">
        <f t="shared" si="51"/>
        <v/>
      </c>
      <c r="Q332" s="59"/>
      <c r="R332" s="14" t="str">
        <f t="shared" si="52"/>
        <v/>
      </c>
      <c r="S332" s="25" t="str">
        <f t="shared" si="53"/>
        <v/>
      </c>
      <c r="T332" s="25"/>
      <c r="U332" s="25"/>
      <c r="V332" s="58"/>
      <c r="W332" s="58"/>
      <c r="X332" s="69" t="str">
        <f t="shared" si="54"/>
        <v/>
      </c>
      <c r="Y332" s="76"/>
      <c r="Z332" s="76"/>
      <c r="AA332" s="76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0"/>
      <c r="AM332" s="60"/>
      <c r="AN332" s="60"/>
      <c r="AO332" s="60"/>
      <c r="AP332" s="60"/>
      <c r="AQ332" s="60"/>
      <c r="AR332" s="60"/>
      <c r="AS332" s="60"/>
      <c r="AT332" s="25"/>
      <c r="AU332" s="38"/>
      <c r="AV332" s="59"/>
      <c r="AW332" s="59"/>
      <c r="AX332" s="17"/>
      <c r="AY332" s="17"/>
    </row>
    <row r="333" spans="1:51" ht="14.5">
      <c r="A333" s="86"/>
      <c r="B333" s="84"/>
      <c r="C333" s="88"/>
      <c r="D333" s="61" t="str">
        <f>IFERROR(IF(OR(B333="",AND(B333&lt;&gt;"",C333="")),"",(VLOOKUP(B333,'APP BACKGROUND'!A:C,2,0))),"")</f>
        <v/>
      </c>
      <c r="E333" s="62" t="str">
        <f>IF(D333="","",(VLOOKUP(B333,'APP BACKGROUND'!A:D,4,0)))</f>
        <v/>
      </c>
      <c r="F333" s="58" t="str">
        <f>IF(D333="","",(VLOOKUP(Application!B333,'APP BACKGROUND'!A:G,7,0)))</f>
        <v/>
      </c>
      <c r="G333" s="57"/>
      <c r="H333" s="63"/>
      <c r="I333" s="66" t="str">
        <f>IF(B:B="","",(VLOOKUP(Application!B333,'APP BACKGROUND'!A:C,3,0)))</f>
        <v/>
      </c>
      <c r="J333" s="64" t="str">
        <f t="shared" si="44"/>
        <v/>
      </c>
      <c r="K333" s="65" t="str">
        <f t="shared" si="45"/>
        <v/>
      </c>
      <c r="L333" s="65" t="str">
        <f t="shared" si="49"/>
        <v/>
      </c>
      <c r="M333" s="65" t="str">
        <f t="shared" si="46"/>
        <v/>
      </c>
      <c r="N333" s="65" t="str">
        <f t="shared" si="47"/>
        <v/>
      </c>
      <c r="O333" s="65" t="str">
        <f t="shared" si="50"/>
        <v/>
      </c>
      <c r="P333" s="65" t="str">
        <f t="shared" si="51"/>
        <v/>
      </c>
      <c r="Q333" s="59"/>
      <c r="R333" s="14" t="str">
        <f t="shared" si="52"/>
        <v/>
      </c>
      <c r="S333" s="25" t="str">
        <f t="shared" si="53"/>
        <v/>
      </c>
      <c r="T333" s="25"/>
      <c r="U333" s="25"/>
      <c r="V333" s="58"/>
      <c r="W333" s="58"/>
      <c r="X333" s="69" t="str">
        <f t="shared" si="54"/>
        <v/>
      </c>
      <c r="Y333" s="76"/>
      <c r="Z333" s="76"/>
      <c r="AA333" s="76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0"/>
      <c r="AM333" s="60"/>
      <c r="AN333" s="60"/>
      <c r="AO333" s="60"/>
      <c r="AP333" s="60"/>
      <c r="AQ333" s="60"/>
      <c r="AR333" s="60"/>
      <c r="AS333" s="60"/>
      <c r="AT333" s="25"/>
      <c r="AU333" s="38"/>
      <c r="AV333" s="59"/>
      <c r="AW333" s="59"/>
      <c r="AX333" s="17"/>
      <c r="AY333" s="17"/>
    </row>
    <row r="334" spans="1:51" ht="14.5">
      <c r="A334" s="86"/>
      <c r="B334" s="84"/>
      <c r="C334" s="88"/>
      <c r="D334" s="61" t="str">
        <f>IFERROR(IF(OR(B334="",AND(B334&lt;&gt;"",C334="")),"",(VLOOKUP(B334,'APP BACKGROUND'!A:C,2,0))),"")</f>
        <v/>
      </c>
      <c r="E334" s="62" t="str">
        <f>IF(D334="","",(VLOOKUP(B334,'APP BACKGROUND'!A:D,4,0)))</f>
        <v/>
      </c>
      <c r="F334" s="58" t="str">
        <f>IF(D334="","",(VLOOKUP(Application!B334,'APP BACKGROUND'!A:G,7,0)))</f>
        <v/>
      </c>
      <c r="G334" s="57"/>
      <c r="H334" s="63"/>
      <c r="I334" s="66" t="str">
        <f>IF(B:B="","",(VLOOKUP(Application!B334,'APP BACKGROUND'!A:C,3,0)))</f>
        <v/>
      </c>
      <c r="J334" s="64" t="str">
        <f t="shared" si="44"/>
        <v/>
      </c>
      <c r="K334" s="65" t="str">
        <f t="shared" si="45"/>
        <v/>
      </c>
      <c r="L334" s="65" t="str">
        <f t="shared" si="49"/>
        <v/>
      </c>
      <c r="M334" s="65" t="str">
        <f t="shared" si="46"/>
        <v/>
      </c>
      <c r="N334" s="65" t="str">
        <f t="shared" si="47"/>
        <v/>
      </c>
      <c r="O334" s="65" t="str">
        <f t="shared" si="50"/>
        <v/>
      </c>
      <c r="P334" s="65" t="str">
        <f t="shared" si="51"/>
        <v/>
      </c>
      <c r="Q334" s="59"/>
      <c r="R334" s="14" t="str">
        <f t="shared" si="52"/>
        <v/>
      </c>
      <c r="S334" s="25" t="str">
        <f t="shared" si="53"/>
        <v/>
      </c>
      <c r="T334" s="25"/>
      <c r="U334" s="25"/>
      <c r="V334" s="58"/>
      <c r="W334" s="58"/>
      <c r="X334" s="69" t="str">
        <f t="shared" si="54"/>
        <v/>
      </c>
      <c r="Y334" s="76"/>
      <c r="Z334" s="76"/>
      <c r="AA334" s="76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0"/>
      <c r="AM334" s="60"/>
      <c r="AN334" s="60"/>
      <c r="AO334" s="60"/>
      <c r="AP334" s="60"/>
      <c r="AQ334" s="60"/>
      <c r="AR334" s="60"/>
      <c r="AS334" s="60"/>
      <c r="AT334" s="25"/>
      <c r="AU334" s="38"/>
      <c r="AV334" s="59"/>
      <c r="AW334" s="59"/>
      <c r="AX334" s="17"/>
      <c r="AY334" s="17"/>
    </row>
    <row r="335" spans="1:51" ht="14.5">
      <c r="A335" s="86"/>
      <c r="B335" s="84"/>
      <c r="C335" s="88"/>
      <c r="D335" s="61" t="str">
        <f>IFERROR(IF(OR(B335="",AND(B335&lt;&gt;"",C335="")),"",(VLOOKUP(B335,'APP BACKGROUND'!A:C,2,0))),"")</f>
        <v/>
      </c>
      <c r="E335" s="62" t="str">
        <f>IF(D335="","",(VLOOKUP(B335,'APP BACKGROUND'!A:D,4,0)))</f>
        <v/>
      </c>
      <c r="F335" s="58" t="str">
        <f>IF(D335="","",(VLOOKUP(Application!B335,'APP BACKGROUND'!A:G,7,0)))</f>
        <v/>
      </c>
      <c r="G335" s="57"/>
      <c r="H335" s="63"/>
      <c r="I335" s="66" t="str">
        <f>IF(B:B="","",(VLOOKUP(Application!B335,'APP BACKGROUND'!A:C,3,0)))</f>
        <v/>
      </c>
      <c r="J335" s="64" t="str">
        <f t="shared" si="44"/>
        <v/>
      </c>
      <c r="K335" s="65" t="str">
        <f t="shared" si="45"/>
        <v/>
      </c>
      <c r="L335" s="65" t="str">
        <f t="shared" si="49"/>
        <v/>
      </c>
      <c r="M335" s="65" t="str">
        <f t="shared" si="46"/>
        <v/>
      </c>
      <c r="N335" s="65" t="str">
        <f t="shared" si="47"/>
        <v/>
      </c>
      <c r="O335" s="65" t="str">
        <f t="shared" si="50"/>
        <v/>
      </c>
      <c r="P335" s="65" t="str">
        <f t="shared" si="51"/>
        <v/>
      </c>
      <c r="Q335" s="59"/>
      <c r="R335" s="14" t="str">
        <f t="shared" si="52"/>
        <v/>
      </c>
      <c r="S335" s="25" t="str">
        <f t="shared" si="53"/>
        <v/>
      </c>
      <c r="T335" s="25"/>
      <c r="U335" s="25"/>
      <c r="V335" s="58"/>
      <c r="W335" s="58"/>
      <c r="X335" s="69" t="str">
        <f t="shared" si="54"/>
        <v/>
      </c>
      <c r="Y335" s="76"/>
      <c r="Z335" s="76"/>
      <c r="AA335" s="76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0"/>
      <c r="AM335" s="60"/>
      <c r="AN335" s="60"/>
      <c r="AO335" s="60"/>
      <c r="AP335" s="60"/>
      <c r="AQ335" s="60"/>
      <c r="AR335" s="60"/>
      <c r="AS335" s="60"/>
      <c r="AT335" s="25"/>
      <c r="AU335" s="38"/>
      <c r="AV335" s="59"/>
      <c r="AW335" s="59"/>
      <c r="AX335" s="17"/>
      <c r="AY335" s="17"/>
    </row>
    <row r="336" spans="1:51" ht="14.5">
      <c r="A336" s="86"/>
      <c r="B336" s="84"/>
      <c r="C336" s="88"/>
      <c r="D336" s="61" t="str">
        <f>IFERROR(IF(OR(B336="",AND(B336&lt;&gt;"",C336="")),"",(VLOOKUP(B336,'APP BACKGROUND'!A:C,2,0))),"")</f>
        <v/>
      </c>
      <c r="E336" s="62" t="str">
        <f>IF(D336="","",(VLOOKUP(B336,'APP BACKGROUND'!A:D,4,0)))</f>
        <v/>
      </c>
      <c r="F336" s="58" t="str">
        <f>IF(D336="","",(VLOOKUP(Application!B336,'APP BACKGROUND'!A:G,7,0)))</f>
        <v/>
      </c>
      <c r="G336" s="57"/>
      <c r="H336" s="63"/>
      <c r="I336" s="66" t="str">
        <f>IF(B:B="","",(VLOOKUP(Application!B336,'APP BACKGROUND'!A:C,3,0)))</f>
        <v/>
      </c>
      <c r="J336" s="64" t="str">
        <f t="shared" ref="J336:J399" si="55">IF(B:B="","",Q336/F336)</f>
        <v/>
      </c>
      <c r="K336" s="65" t="str">
        <f t="shared" ref="K336:K399" si="56">IF(B:B="","",IF(AND(J336&gt;0),1,""))</f>
        <v/>
      </c>
      <c r="L336" s="65" t="str">
        <f t="shared" si="49"/>
        <v/>
      </c>
      <c r="M336" s="65" t="str">
        <f t="shared" ref="M336:M399" si="57">IF(B:B="","",IF(OR(H336="",I336="Spirits",B336="",D336="",E336="",F336=""),"",IF(AND(J336=""),"",IF(AND(H336="Hot Buy",(J336*100)&lt;=20),1,IF((J336*100)&gt;=10,"",1)))))</f>
        <v/>
      </c>
      <c r="N336" s="65" t="str">
        <f t="shared" ref="N336:N399" si="58">IF(B:B="","",IF(OR(H336="",I336="",B336="",D336="",E336="",F336=""),1,IF(AND(Q336=""),1,"")))</f>
        <v/>
      </c>
      <c r="O336" s="65" t="str">
        <f t="shared" si="50"/>
        <v/>
      </c>
      <c r="P336" s="65" t="str">
        <f t="shared" si="51"/>
        <v/>
      </c>
      <c r="Q336" s="59"/>
      <c r="R336" s="14" t="str">
        <f t="shared" si="52"/>
        <v/>
      </c>
      <c r="S336" s="25" t="str">
        <f t="shared" si="53"/>
        <v/>
      </c>
      <c r="T336" s="25"/>
      <c r="U336" s="25"/>
      <c r="V336" s="58"/>
      <c r="W336" s="58"/>
      <c r="X336" s="69" t="str">
        <f t="shared" si="54"/>
        <v/>
      </c>
      <c r="Y336" s="76"/>
      <c r="Z336" s="76"/>
      <c r="AA336" s="76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0"/>
      <c r="AM336" s="60"/>
      <c r="AN336" s="60"/>
      <c r="AO336" s="60"/>
      <c r="AP336" s="60"/>
      <c r="AQ336" s="60"/>
      <c r="AR336" s="60"/>
      <c r="AS336" s="60"/>
      <c r="AT336" s="25"/>
      <c r="AU336" s="38"/>
      <c r="AV336" s="59"/>
      <c r="AW336" s="59"/>
      <c r="AX336" s="17"/>
      <c r="AY336" s="17"/>
    </row>
    <row r="337" spans="1:51" ht="14.5">
      <c r="A337" s="86"/>
      <c r="B337" s="84"/>
      <c r="C337" s="88"/>
      <c r="D337" s="61" t="str">
        <f>IFERROR(IF(OR(B337="",AND(B337&lt;&gt;"",C337="")),"",(VLOOKUP(B337,'APP BACKGROUND'!A:C,2,0))),"")</f>
        <v/>
      </c>
      <c r="E337" s="62" t="str">
        <f>IF(D337="","",(VLOOKUP(B337,'APP BACKGROUND'!A:D,4,0)))</f>
        <v/>
      </c>
      <c r="F337" s="58" t="str">
        <f>IF(D337="","",(VLOOKUP(Application!B337,'APP BACKGROUND'!A:G,7,0)))</f>
        <v/>
      </c>
      <c r="G337" s="57"/>
      <c r="H337" s="63"/>
      <c r="I337" s="66" t="str">
        <f>IF(B:B="","",(VLOOKUP(Application!B337,'APP BACKGROUND'!A:C,3,0)))</f>
        <v/>
      </c>
      <c r="J337" s="64" t="str">
        <f t="shared" si="55"/>
        <v/>
      </c>
      <c r="K337" s="65" t="str">
        <f t="shared" si="56"/>
        <v/>
      </c>
      <c r="L337" s="65" t="str">
        <f t="shared" ref="L337:L400" si="59">IF(OR(I337="Wine",I337="Refreshment Beverage",I337="Beer",E337="",F337=""),"",IF(AND(J337=""),"",IF((J337*100)&gt;=5,"",1)))</f>
        <v/>
      </c>
      <c r="M337" s="65" t="str">
        <f t="shared" si="57"/>
        <v/>
      </c>
      <c r="N337" s="65" t="str">
        <f t="shared" si="58"/>
        <v/>
      </c>
      <c r="O337" s="65" t="str">
        <f t="shared" ref="O337:O400" si="60">IF(OR(H337="",B337="",D337="",E337="",F337=""),"",IF(AND(J337=""),"",IF((J337*100)&lt;=20,"",1)))</f>
        <v/>
      </c>
      <c r="P337" s="65" t="str">
        <f t="shared" ref="P337:P400" si="61">IF(OR(D337="",E337="",F337=""),"",IF(AND(K337=""),"",IF(AND(H337="LTO"),"",IF((J337*100)&gt;=15,"",1))))</f>
        <v/>
      </c>
      <c r="Q337" s="59"/>
      <c r="R337" s="14" t="str">
        <f t="shared" ref="R337:R400" si="62">IF(H337="","",(F337-Q337))</f>
        <v/>
      </c>
      <c r="S337" s="25" t="str">
        <f t="shared" ref="S337:S400" si="63">IF(H337="","",IF(OR(L337=1,M337=1,N337=1,Q337="",P337=1),"No","Yes"))</f>
        <v/>
      </c>
      <c r="T337" s="25"/>
      <c r="U337" s="25"/>
      <c r="V337" s="58"/>
      <c r="W337" s="58"/>
      <c r="X337" s="69" t="str">
        <f t="shared" ref="X337:X400" si="64">IF(B:B="","",IF(V337="Max_Miles",ROUNDUP(SUM(F337/1.5),0),IF(AND(OR(V337="At_Shelf",V337="BONUS BUNDLES A&amp;B"),F337&lt;10),2,IF(AND(OR(V337="At_Shelf",V337="BONUS BUNDLES A&amp;B"),F337&lt;15),3,IF(AND(OR(V337="At_Shelf",V337="BONUS BUNDLES A&amp;B"),F337&lt;20),4,IF(AND(OR(V337="At_Shelf",V337="BONUS BUNDLES A&amp;B"),F337&lt;30),6,IF(AND(OR(V337="At_Shelf",V337="BONUS BUNDLES A&amp;B"),F337&lt;40),8,IF(AND(OR(V337="At_Shelf",V337="BONUS BUNDLES A&amp;B"),F337&lt;50),10,IF(AND(OR(V337="At_Shelf",V337="BONUS BUNDLES A&amp;B"),F337&gt;49.99),12,IF(V337="TAKEOFF_TO_TASTES_CONTEST",15,""))))))))))</f>
        <v/>
      </c>
      <c r="Y337" s="76"/>
      <c r="Z337" s="76"/>
      <c r="AA337" s="76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0"/>
      <c r="AM337" s="60"/>
      <c r="AN337" s="60"/>
      <c r="AO337" s="60"/>
      <c r="AP337" s="60"/>
      <c r="AQ337" s="60"/>
      <c r="AR337" s="60"/>
      <c r="AS337" s="60"/>
      <c r="AT337" s="25"/>
      <c r="AU337" s="38"/>
      <c r="AV337" s="59"/>
      <c r="AW337" s="59"/>
      <c r="AX337" s="17"/>
      <c r="AY337" s="17"/>
    </row>
    <row r="338" spans="1:51" ht="14.5">
      <c r="A338" s="86"/>
      <c r="B338" s="84"/>
      <c r="C338" s="88"/>
      <c r="D338" s="61" t="str">
        <f>IFERROR(IF(OR(B338="",AND(B338&lt;&gt;"",C338="")),"",(VLOOKUP(B338,'APP BACKGROUND'!A:C,2,0))),"")</f>
        <v/>
      </c>
      <c r="E338" s="62" t="str">
        <f>IF(D338="","",(VLOOKUP(B338,'APP BACKGROUND'!A:D,4,0)))</f>
        <v/>
      </c>
      <c r="F338" s="58" t="str">
        <f>IF(D338="","",(VLOOKUP(Application!B338,'APP BACKGROUND'!A:G,7,0)))</f>
        <v/>
      </c>
      <c r="G338" s="57"/>
      <c r="H338" s="63"/>
      <c r="I338" s="66" t="str">
        <f>IF(B:B="","",(VLOOKUP(Application!B338,'APP BACKGROUND'!A:C,3,0)))</f>
        <v/>
      </c>
      <c r="J338" s="64" t="str">
        <f t="shared" si="55"/>
        <v/>
      </c>
      <c r="K338" s="65" t="str">
        <f t="shared" si="56"/>
        <v/>
      </c>
      <c r="L338" s="65" t="str">
        <f t="shared" si="59"/>
        <v/>
      </c>
      <c r="M338" s="65" t="str">
        <f t="shared" si="57"/>
        <v/>
      </c>
      <c r="N338" s="65" t="str">
        <f t="shared" si="58"/>
        <v/>
      </c>
      <c r="O338" s="65" t="str">
        <f t="shared" si="60"/>
        <v/>
      </c>
      <c r="P338" s="65" t="str">
        <f t="shared" si="61"/>
        <v/>
      </c>
      <c r="Q338" s="59"/>
      <c r="R338" s="14" t="str">
        <f t="shared" si="62"/>
        <v/>
      </c>
      <c r="S338" s="25" t="str">
        <f t="shared" si="63"/>
        <v/>
      </c>
      <c r="T338" s="25"/>
      <c r="U338" s="25"/>
      <c r="V338" s="58"/>
      <c r="W338" s="58"/>
      <c r="X338" s="69" t="str">
        <f t="shared" si="64"/>
        <v/>
      </c>
      <c r="Y338" s="76"/>
      <c r="Z338" s="76"/>
      <c r="AA338" s="76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0"/>
      <c r="AM338" s="60"/>
      <c r="AN338" s="60"/>
      <c r="AO338" s="60"/>
      <c r="AP338" s="60"/>
      <c r="AQ338" s="60"/>
      <c r="AR338" s="60"/>
      <c r="AS338" s="60"/>
      <c r="AT338" s="25"/>
      <c r="AU338" s="38"/>
      <c r="AV338" s="59"/>
      <c r="AW338" s="59"/>
      <c r="AX338" s="17"/>
      <c r="AY338" s="17"/>
    </row>
    <row r="339" spans="1:51" ht="14.5">
      <c r="A339" s="86"/>
      <c r="B339" s="84"/>
      <c r="C339" s="88"/>
      <c r="D339" s="61" t="str">
        <f>IFERROR(IF(OR(B339="",AND(B339&lt;&gt;"",C339="")),"",(VLOOKUP(B339,'APP BACKGROUND'!A:C,2,0))),"")</f>
        <v/>
      </c>
      <c r="E339" s="62" t="str">
        <f>IF(D339="","",(VLOOKUP(B339,'APP BACKGROUND'!A:D,4,0)))</f>
        <v/>
      </c>
      <c r="F339" s="58" t="str">
        <f>IF(D339="","",(VLOOKUP(Application!B339,'APP BACKGROUND'!A:G,7,0)))</f>
        <v/>
      </c>
      <c r="G339" s="57"/>
      <c r="H339" s="63"/>
      <c r="I339" s="66" t="str">
        <f>IF(B:B="","",(VLOOKUP(Application!B339,'APP BACKGROUND'!A:C,3,0)))</f>
        <v/>
      </c>
      <c r="J339" s="64" t="str">
        <f t="shared" si="55"/>
        <v/>
      </c>
      <c r="K339" s="65" t="str">
        <f t="shared" si="56"/>
        <v/>
      </c>
      <c r="L339" s="65" t="str">
        <f t="shared" si="59"/>
        <v/>
      </c>
      <c r="M339" s="65" t="str">
        <f t="shared" si="57"/>
        <v/>
      </c>
      <c r="N339" s="65" t="str">
        <f t="shared" si="58"/>
        <v/>
      </c>
      <c r="O339" s="65" t="str">
        <f t="shared" si="60"/>
        <v/>
      </c>
      <c r="P339" s="65" t="str">
        <f t="shared" si="61"/>
        <v/>
      </c>
      <c r="Q339" s="59"/>
      <c r="R339" s="14" t="str">
        <f t="shared" si="62"/>
        <v/>
      </c>
      <c r="S339" s="25" t="str">
        <f t="shared" si="63"/>
        <v/>
      </c>
      <c r="T339" s="25"/>
      <c r="U339" s="25"/>
      <c r="V339" s="58"/>
      <c r="W339" s="58"/>
      <c r="X339" s="69" t="str">
        <f t="shared" si="64"/>
        <v/>
      </c>
      <c r="Y339" s="76"/>
      <c r="Z339" s="76"/>
      <c r="AA339" s="76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0"/>
      <c r="AM339" s="60"/>
      <c r="AN339" s="60"/>
      <c r="AO339" s="60"/>
      <c r="AP339" s="60"/>
      <c r="AQ339" s="60"/>
      <c r="AR339" s="60"/>
      <c r="AS339" s="60"/>
      <c r="AT339" s="25"/>
      <c r="AU339" s="38"/>
      <c r="AV339" s="59"/>
      <c r="AW339" s="59"/>
      <c r="AX339" s="17"/>
      <c r="AY339" s="17"/>
    </row>
    <row r="340" spans="1:51" ht="14.5">
      <c r="A340" s="86"/>
      <c r="B340" s="84"/>
      <c r="C340" s="88"/>
      <c r="D340" s="61" t="str">
        <f>IFERROR(IF(OR(B340="",AND(B340&lt;&gt;"",C340="")),"",(VLOOKUP(B340,'APP BACKGROUND'!A:C,2,0))),"")</f>
        <v/>
      </c>
      <c r="E340" s="62" t="str">
        <f>IF(D340="","",(VLOOKUP(B340,'APP BACKGROUND'!A:D,4,0)))</f>
        <v/>
      </c>
      <c r="F340" s="58" t="str">
        <f>IF(D340="","",(VLOOKUP(Application!B340,'APP BACKGROUND'!A:G,7,0)))</f>
        <v/>
      </c>
      <c r="G340" s="57"/>
      <c r="H340" s="63"/>
      <c r="I340" s="66" t="str">
        <f>IF(B:B="","",(VLOOKUP(Application!B340,'APP BACKGROUND'!A:C,3,0)))</f>
        <v/>
      </c>
      <c r="J340" s="64" t="str">
        <f t="shared" si="55"/>
        <v/>
      </c>
      <c r="K340" s="65" t="str">
        <f t="shared" si="56"/>
        <v/>
      </c>
      <c r="L340" s="65" t="str">
        <f t="shared" si="59"/>
        <v/>
      </c>
      <c r="M340" s="65" t="str">
        <f t="shared" si="57"/>
        <v/>
      </c>
      <c r="N340" s="65" t="str">
        <f t="shared" si="58"/>
        <v/>
      </c>
      <c r="O340" s="65" t="str">
        <f t="shared" si="60"/>
        <v/>
      </c>
      <c r="P340" s="65" t="str">
        <f t="shared" si="61"/>
        <v/>
      </c>
      <c r="Q340" s="59"/>
      <c r="R340" s="14" t="str">
        <f t="shared" si="62"/>
        <v/>
      </c>
      <c r="S340" s="25" t="str">
        <f t="shared" si="63"/>
        <v/>
      </c>
      <c r="T340" s="25"/>
      <c r="U340" s="25"/>
      <c r="V340" s="58"/>
      <c r="W340" s="58"/>
      <c r="X340" s="69" t="str">
        <f t="shared" si="64"/>
        <v/>
      </c>
      <c r="Y340" s="76"/>
      <c r="Z340" s="76"/>
      <c r="AA340" s="76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0"/>
      <c r="AM340" s="60"/>
      <c r="AN340" s="60"/>
      <c r="AO340" s="60"/>
      <c r="AP340" s="60"/>
      <c r="AQ340" s="60"/>
      <c r="AR340" s="60"/>
      <c r="AS340" s="60"/>
      <c r="AT340" s="25"/>
      <c r="AU340" s="38"/>
      <c r="AV340" s="59"/>
      <c r="AW340" s="59"/>
      <c r="AX340" s="17"/>
      <c r="AY340" s="17"/>
    </row>
    <row r="341" spans="1:51" ht="14.5">
      <c r="A341" s="86"/>
      <c r="B341" s="84"/>
      <c r="C341" s="88"/>
      <c r="D341" s="61" t="str">
        <f>IFERROR(IF(OR(B341="",AND(B341&lt;&gt;"",C341="")),"",(VLOOKUP(B341,'APP BACKGROUND'!A:C,2,0))),"")</f>
        <v/>
      </c>
      <c r="E341" s="62" t="str">
        <f>IF(D341="","",(VLOOKUP(B341,'APP BACKGROUND'!A:D,4,0)))</f>
        <v/>
      </c>
      <c r="F341" s="58" t="str">
        <f>IF(D341="","",(VLOOKUP(Application!B341,'APP BACKGROUND'!A:G,7,0)))</f>
        <v/>
      </c>
      <c r="G341" s="57"/>
      <c r="H341" s="63"/>
      <c r="I341" s="66" t="str">
        <f>IF(B:B="","",(VLOOKUP(Application!B341,'APP BACKGROUND'!A:C,3,0)))</f>
        <v/>
      </c>
      <c r="J341" s="64" t="str">
        <f t="shared" si="55"/>
        <v/>
      </c>
      <c r="K341" s="65" t="str">
        <f t="shared" si="56"/>
        <v/>
      </c>
      <c r="L341" s="65" t="str">
        <f t="shared" si="59"/>
        <v/>
      </c>
      <c r="M341" s="65" t="str">
        <f t="shared" si="57"/>
        <v/>
      </c>
      <c r="N341" s="65" t="str">
        <f t="shared" si="58"/>
        <v/>
      </c>
      <c r="O341" s="65" t="str">
        <f t="shared" si="60"/>
        <v/>
      </c>
      <c r="P341" s="65" t="str">
        <f t="shared" si="61"/>
        <v/>
      </c>
      <c r="Q341" s="59"/>
      <c r="R341" s="14" t="str">
        <f t="shared" si="62"/>
        <v/>
      </c>
      <c r="S341" s="25" t="str">
        <f t="shared" si="63"/>
        <v/>
      </c>
      <c r="T341" s="25"/>
      <c r="U341" s="25"/>
      <c r="V341" s="58"/>
      <c r="W341" s="58"/>
      <c r="X341" s="69" t="str">
        <f t="shared" si="64"/>
        <v/>
      </c>
      <c r="Y341" s="76"/>
      <c r="Z341" s="76"/>
      <c r="AA341" s="76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0"/>
      <c r="AM341" s="60"/>
      <c r="AN341" s="60"/>
      <c r="AO341" s="60"/>
      <c r="AP341" s="60"/>
      <c r="AQ341" s="60"/>
      <c r="AR341" s="60"/>
      <c r="AS341" s="60"/>
      <c r="AT341" s="25"/>
      <c r="AU341" s="38"/>
      <c r="AV341" s="59"/>
      <c r="AW341" s="59"/>
      <c r="AX341" s="17"/>
      <c r="AY341" s="17"/>
    </row>
    <row r="342" spans="1:51" ht="14.5">
      <c r="A342" s="86"/>
      <c r="B342" s="84"/>
      <c r="C342" s="88"/>
      <c r="D342" s="61" t="str">
        <f>IFERROR(IF(OR(B342="",AND(B342&lt;&gt;"",C342="")),"",(VLOOKUP(B342,'APP BACKGROUND'!A:C,2,0))),"")</f>
        <v/>
      </c>
      <c r="E342" s="62" t="str">
        <f>IF(D342="","",(VLOOKUP(B342,'APP BACKGROUND'!A:D,4,0)))</f>
        <v/>
      </c>
      <c r="F342" s="58" t="str">
        <f>IF(D342="","",(VLOOKUP(Application!B342,'APP BACKGROUND'!A:G,7,0)))</f>
        <v/>
      </c>
      <c r="G342" s="57"/>
      <c r="H342" s="63"/>
      <c r="I342" s="66" t="str">
        <f>IF(B:B="","",(VLOOKUP(Application!B342,'APP BACKGROUND'!A:C,3,0)))</f>
        <v/>
      </c>
      <c r="J342" s="64" t="str">
        <f t="shared" si="55"/>
        <v/>
      </c>
      <c r="K342" s="65" t="str">
        <f t="shared" si="56"/>
        <v/>
      </c>
      <c r="L342" s="65" t="str">
        <f t="shared" si="59"/>
        <v/>
      </c>
      <c r="M342" s="65" t="str">
        <f t="shared" si="57"/>
        <v/>
      </c>
      <c r="N342" s="65" t="str">
        <f t="shared" si="58"/>
        <v/>
      </c>
      <c r="O342" s="65" t="str">
        <f t="shared" si="60"/>
        <v/>
      </c>
      <c r="P342" s="65" t="str">
        <f t="shared" si="61"/>
        <v/>
      </c>
      <c r="Q342" s="59"/>
      <c r="R342" s="14" t="str">
        <f t="shared" si="62"/>
        <v/>
      </c>
      <c r="S342" s="25" t="str">
        <f t="shared" si="63"/>
        <v/>
      </c>
      <c r="T342" s="25"/>
      <c r="U342" s="25"/>
      <c r="V342" s="58"/>
      <c r="W342" s="58"/>
      <c r="X342" s="69" t="str">
        <f t="shared" si="64"/>
        <v/>
      </c>
      <c r="Y342" s="76"/>
      <c r="Z342" s="76"/>
      <c r="AA342" s="76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0"/>
      <c r="AM342" s="60"/>
      <c r="AN342" s="60"/>
      <c r="AO342" s="60"/>
      <c r="AP342" s="60"/>
      <c r="AQ342" s="60"/>
      <c r="AR342" s="60"/>
      <c r="AS342" s="60"/>
      <c r="AT342" s="25"/>
      <c r="AU342" s="38"/>
      <c r="AV342" s="59"/>
      <c r="AW342" s="59"/>
      <c r="AX342" s="17"/>
      <c r="AY342" s="17"/>
    </row>
    <row r="343" spans="1:51" ht="14.5">
      <c r="A343" s="86"/>
      <c r="B343" s="84"/>
      <c r="C343" s="88"/>
      <c r="D343" s="61" t="str">
        <f>IFERROR(IF(OR(B343="",AND(B343&lt;&gt;"",C343="")),"",(VLOOKUP(B343,'APP BACKGROUND'!A:C,2,0))),"")</f>
        <v/>
      </c>
      <c r="E343" s="62" t="str">
        <f>IF(D343="","",(VLOOKUP(B343,'APP BACKGROUND'!A:D,4,0)))</f>
        <v/>
      </c>
      <c r="F343" s="58" t="str">
        <f>IF(D343="","",(VLOOKUP(Application!B343,'APP BACKGROUND'!A:G,7,0)))</f>
        <v/>
      </c>
      <c r="G343" s="57"/>
      <c r="H343" s="63"/>
      <c r="I343" s="66" t="str">
        <f>IF(B:B="","",(VLOOKUP(Application!B343,'APP BACKGROUND'!A:C,3,0)))</f>
        <v/>
      </c>
      <c r="J343" s="64" t="str">
        <f t="shared" si="55"/>
        <v/>
      </c>
      <c r="K343" s="65" t="str">
        <f t="shared" si="56"/>
        <v/>
      </c>
      <c r="L343" s="65" t="str">
        <f t="shared" si="59"/>
        <v/>
      </c>
      <c r="M343" s="65" t="str">
        <f t="shared" si="57"/>
        <v/>
      </c>
      <c r="N343" s="65" t="str">
        <f t="shared" si="58"/>
        <v/>
      </c>
      <c r="O343" s="65" t="str">
        <f t="shared" si="60"/>
        <v/>
      </c>
      <c r="P343" s="65" t="str">
        <f t="shared" si="61"/>
        <v/>
      </c>
      <c r="Q343" s="59"/>
      <c r="R343" s="14" t="str">
        <f t="shared" si="62"/>
        <v/>
      </c>
      <c r="S343" s="25" t="str">
        <f t="shared" si="63"/>
        <v/>
      </c>
      <c r="T343" s="25"/>
      <c r="U343" s="25"/>
      <c r="V343" s="58"/>
      <c r="W343" s="58"/>
      <c r="X343" s="69" t="str">
        <f t="shared" si="64"/>
        <v/>
      </c>
      <c r="Y343" s="76"/>
      <c r="Z343" s="76"/>
      <c r="AA343" s="76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0"/>
      <c r="AM343" s="60"/>
      <c r="AN343" s="60"/>
      <c r="AO343" s="60"/>
      <c r="AP343" s="60"/>
      <c r="AQ343" s="60"/>
      <c r="AR343" s="60"/>
      <c r="AS343" s="60"/>
      <c r="AT343" s="25"/>
      <c r="AU343" s="38"/>
      <c r="AV343" s="59"/>
      <c r="AW343" s="59"/>
      <c r="AX343" s="17"/>
      <c r="AY343" s="17"/>
    </row>
    <row r="344" spans="1:51" ht="14.5">
      <c r="A344" s="86"/>
      <c r="B344" s="84"/>
      <c r="C344" s="88"/>
      <c r="D344" s="61" t="str">
        <f>IFERROR(IF(OR(B344="",AND(B344&lt;&gt;"",C344="")),"",(VLOOKUP(B344,'APP BACKGROUND'!A:C,2,0))),"")</f>
        <v/>
      </c>
      <c r="E344" s="62" t="str">
        <f>IF(D344="","",(VLOOKUP(B344,'APP BACKGROUND'!A:D,4,0)))</f>
        <v/>
      </c>
      <c r="F344" s="58" t="str">
        <f>IF(D344="","",(VLOOKUP(Application!B344,'APP BACKGROUND'!A:G,7,0)))</f>
        <v/>
      </c>
      <c r="G344" s="57"/>
      <c r="H344" s="63"/>
      <c r="I344" s="66" t="str">
        <f>IF(B:B="","",(VLOOKUP(Application!B344,'APP BACKGROUND'!A:C,3,0)))</f>
        <v/>
      </c>
      <c r="J344" s="64" t="str">
        <f t="shared" si="55"/>
        <v/>
      </c>
      <c r="K344" s="65" t="str">
        <f t="shared" si="56"/>
        <v/>
      </c>
      <c r="L344" s="65" t="str">
        <f t="shared" si="59"/>
        <v/>
      </c>
      <c r="M344" s="65" t="str">
        <f t="shared" si="57"/>
        <v/>
      </c>
      <c r="N344" s="65" t="str">
        <f t="shared" si="58"/>
        <v/>
      </c>
      <c r="O344" s="65" t="str">
        <f t="shared" si="60"/>
        <v/>
      </c>
      <c r="P344" s="65" t="str">
        <f t="shared" si="61"/>
        <v/>
      </c>
      <c r="Q344" s="59"/>
      <c r="R344" s="14" t="str">
        <f t="shared" si="62"/>
        <v/>
      </c>
      <c r="S344" s="25" t="str">
        <f t="shared" si="63"/>
        <v/>
      </c>
      <c r="T344" s="25"/>
      <c r="U344" s="25"/>
      <c r="V344" s="58"/>
      <c r="W344" s="58"/>
      <c r="X344" s="69" t="str">
        <f t="shared" si="64"/>
        <v/>
      </c>
      <c r="Y344" s="76"/>
      <c r="Z344" s="76"/>
      <c r="AA344" s="76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0"/>
      <c r="AM344" s="60"/>
      <c r="AN344" s="60"/>
      <c r="AO344" s="60"/>
      <c r="AP344" s="60"/>
      <c r="AQ344" s="60"/>
      <c r="AR344" s="60"/>
      <c r="AS344" s="60"/>
      <c r="AT344" s="25"/>
      <c r="AU344" s="38"/>
      <c r="AV344" s="59"/>
      <c r="AW344" s="59"/>
      <c r="AX344" s="17"/>
      <c r="AY344" s="17"/>
    </row>
    <row r="345" spans="1:51" ht="14.5">
      <c r="A345" s="86"/>
      <c r="B345" s="84"/>
      <c r="C345" s="88"/>
      <c r="D345" s="61" t="str">
        <f>IFERROR(IF(OR(B345="",AND(B345&lt;&gt;"",C345="")),"",(VLOOKUP(B345,'APP BACKGROUND'!A:C,2,0))),"")</f>
        <v/>
      </c>
      <c r="E345" s="62" t="str">
        <f>IF(D345="","",(VLOOKUP(B345,'APP BACKGROUND'!A:D,4,0)))</f>
        <v/>
      </c>
      <c r="F345" s="58" t="str">
        <f>IF(D345="","",(VLOOKUP(Application!B345,'APP BACKGROUND'!A:G,7,0)))</f>
        <v/>
      </c>
      <c r="G345" s="57"/>
      <c r="H345" s="63"/>
      <c r="I345" s="66" t="str">
        <f>IF(B:B="","",(VLOOKUP(Application!B345,'APP BACKGROUND'!A:C,3,0)))</f>
        <v/>
      </c>
      <c r="J345" s="64" t="str">
        <f t="shared" si="55"/>
        <v/>
      </c>
      <c r="K345" s="65" t="str">
        <f t="shared" si="56"/>
        <v/>
      </c>
      <c r="L345" s="65" t="str">
        <f t="shared" si="59"/>
        <v/>
      </c>
      <c r="M345" s="65" t="str">
        <f t="shared" si="57"/>
        <v/>
      </c>
      <c r="N345" s="65" t="str">
        <f t="shared" si="58"/>
        <v/>
      </c>
      <c r="O345" s="65" t="str">
        <f t="shared" si="60"/>
        <v/>
      </c>
      <c r="P345" s="65" t="str">
        <f t="shared" si="61"/>
        <v/>
      </c>
      <c r="Q345" s="59"/>
      <c r="R345" s="14" t="str">
        <f t="shared" si="62"/>
        <v/>
      </c>
      <c r="S345" s="25" t="str">
        <f t="shared" si="63"/>
        <v/>
      </c>
      <c r="T345" s="25"/>
      <c r="U345" s="25"/>
      <c r="V345" s="58"/>
      <c r="W345" s="58"/>
      <c r="X345" s="69" t="str">
        <f t="shared" si="64"/>
        <v/>
      </c>
      <c r="Y345" s="76"/>
      <c r="Z345" s="76"/>
      <c r="AA345" s="76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0"/>
      <c r="AM345" s="60"/>
      <c r="AN345" s="60"/>
      <c r="AO345" s="60"/>
      <c r="AP345" s="60"/>
      <c r="AQ345" s="60"/>
      <c r="AR345" s="60"/>
      <c r="AS345" s="60"/>
      <c r="AT345" s="25"/>
      <c r="AU345" s="38"/>
      <c r="AV345" s="59"/>
      <c r="AW345" s="59"/>
      <c r="AX345" s="17"/>
      <c r="AY345" s="17"/>
    </row>
    <row r="346" spans="1:51" ht="14.5">
      <c r="A346" s="86"/>
      <c r="B346" s="84"/>
      <c r="C346" s="88"/>
      <c r="D346" s="61" t="str">
        <f>IFERROR(IF(OR(B346="",AND(B346&lt;&gt;"",C346="")),"",(VLOOKUP(B346,'APP BACKGROUND'!A:C,2,0))),"")</f>
        <v/>
      </c>
      <c r="E346" s="62" t="str">
        <f>IF(D346="","",(VLOOKUP(B346,'APP BACKGROUND'!A:D,4,0)))</f>
        <v/>
      </c>
      <c r="F346" s="58" t="str">
        <f>IF(D346="","",(VLOOKUP(Application!B346,'APP BACKGROUND'!A:G,7,0)))</f>
        <v/>
      </c>
      <c r="G346" s="57"/>
      <c r="H346" s="63"/>
      <c r="I346" s="66" t="str">
        <f>IF(B:B="","",(VLOOKUP(Application!B346,'APP BACKGROUND'!A:C,3,0)))</f>
        <v/>
      </c>
      <c r="J346" s="64" t="str">
        <f t="shared" si="55"/>
        <v/>
      </c>
      <c r="K346" s="65" t="str">
        <f t="shared" si="56"/>
        <v/>
      </c>
      <c r="L346" s="65" t="str">
        <f t="shared" si="59"/>
        <v/>
      </c>
      <c r="M346" s="65" t="str">
        <f t="shared" si="57"/>
        <v/>
      </c>
      <c r="N346" s="65" t="str">
        <f t="shared" si="58"/>
        <v/>
      </c>
      <c r="O346" s="65" t="str">
        <f t="shared" si="60"/>
        <v/>
      </c>
      <c r="P346" s="65" t="str">
        <f t="shared" si="61"/>
        <v/>
      </c>
      <c r="Q346" s="59"/>
      <c r="R346" s="14" t="str">
        <f t="shared" si="62"/>
        <v/>
      </c>
      <c r="S346" s="25" t="str">
        <f t="shared" si="63"/>
        <v/>
      </c>
      <c r="T346" s="25"/>
      <c r="U346" s="25"/>
      <c r="V346" s="58"/>
      <c r="W346" s="58"/>
      <c r="X346" s="69" t="str">
        <f t="shared" si="64"/>
        <v/>
      </c>
      <c r="Y346" s="76"/>
      <c r="Z346" s="76"/>
      <c r="AA346" s="76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0"/>
      <c r="AM346" s="60"/>
      <c r="AN346" s="60"/>
      <c r="AO346" s="60"/>
      <c r="AP346" s="60"/>
      <c r="AQ346" s="60"/>
      <c r="AR346" s="60"/>
      <c r="AS346" s="60"/>
      <c r="AT346" s="25"/>
      <c r="AU346" s="38"/>
      <c r="AV346" s="59"/>
      <c r="AW346" s="59"/>
      <c r="AX346" s="17"/>
      <c r="AY346" s="17"/>
    </row>
    <row r="347" spans="1:51" ht="14.5">
      <c r="A347" s="86"/>
      <c r="B347" s="84"/>
      <c r="C347" s="88"/>
      <c r="D347" s="61" t="str">
        <f>IFERROR(IF(OR(B347="",AND(B347&lt;&gt;"",C347="")),"",(VLOOKUP(B347,'APP BACKGROUND'!A:C,2,0))),"")</f>
        <v/>
      </c>
      <c r="E347" s="62" t="str">
        <f>IF(D347="","",(VLOOKUP(B347,'APP BACKGROUND'!A:D,4,0)))</f>
        <v/>
      </c>
      <c r="F347" s="58" t="str">
        <f>IF(D347="","",(VLOOKUP(Application!B347,'APP BACKGROUND'!A:G,7,0)))</f>
        <v/>
      </c>
      <c r="G347" s="57"/>
      <c r="H347" s="63"/>
      <c r="I347" s="66" t="str">
        <f>IF(B:B="","",(VLOOKUP(Application!B347,'APP BACKGROUND'!A:C,3,0)))</f>
        <v/>
      </c>
      <c r="J347" s="64" t="str">
        <f t="shared" si="55"/>
        <v/>
      </c>
      <c r="K347" s="65" t="str">
        <f t="shared" si="56"/>
        <v/>
      </c>
      <c r="L347" s="65" t="str">
        <f t="shared" si="59"/>
        <v/>
      </c>
      <c r="M347" s="65" t="str">
        <f t="shared" si="57"/>
        <v/>
      </c>
      <c r="N347" s="65" t="str">
        <f t="shared" si="58"/>
        <v/>
      </c>
      <c r="O347" s="65" t="str">
        <f t="shared" si="60"/>
        <v/>
      </c>
      <c r="P347" s="65" t="str">
        <f t="shared" si="61"/>
        <v/>
      </c>
      <c r="Q347" s="59"/>
      <c r="R347" s="14" t="str">
        <f t="shared" si="62"/>
        <v/>
      </c>
      <c r="S347" s="25" t="str">
        <f t="shared" si="63"/>
        <v/>
      </c>
      <c r="T347" s="25"/>
      <c r="U347" s="25"/>
      <c r="V347" s="58"/>
      <c r="W347" s="58"/>
      <c r="X347" s="69" t="str">
        <f t="shared" si="64"/>
        <v/>
      </c>
      <c r="Y347" s="76"/>
      <c r="Z347" s="76"/>
      <c r="AA347" s="76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0"/>
      <c r="AM347" s="60"/>
      <c r="AN347" s="60"/>
      <c r="AO347" s="60"/>
      <c r="AP347" s="60"/>
      <c r="AQ347" s="60"/>
      <c r="AR347" s="60"/>
      <c r="AS347" s="60"/>
      <c r="AT347" s="25"/>
      <c r="AU347" s="38"/>
      <c r="AV347" s="59"/>
      <c r="AW347" s="59"/>
      <c r="AX347" s="17"/>
      <c r="AY347" s="17"/>
    </row>
    <row r="348" spans="1:51" ht="14.5">
      <c r="A348" s="86"/>
      <c r="B348" s="84"/>
      <c r="C348" s="88"/>
      <c r="D348" s="61" t="str">
        <f>IFERROR(IF(OR(B348="",AND(B348&lt;&gt;"",C348="")),"",(VLOOKUP(B348,'APP BACKGROUND'!A:C,2,0))),"")</f>
        <v/>
      </c>
      <c r="E348" s="62" t="str">
        <f>IF(D348="","",(VLOOKUP(B348,'APP BACKGROUND'!A:D,4,0)))</f>
        <v/>
      </c>
      <c r="F348" s="58" t="str">
        <f>IF(D348="","",(VLOOKUP(Application!B348,'APP BACKGROUND'!A:G,7,0)))</f>
        <v/>
      </c>
      <c r="G348" s="57"/>
      <c r="H348" s="63"/>
      <c r="I348" s="66" t="str">
        <f>IF(B:B="","",(VLOOKUP(Application!B348,'APP BACKGROUND'!A:C,3,0)))</f>
        <v/>
      </c>
      <c r="J348" s="64" t="str">
        <f t="shared" si="55"/>
        <v/>
      </c>
      <c r="K348" s="65" t="str">
        <f t="shared" si="56"/>
        <v/>
      </c>
      <c r="L348" s="65" t="str">
        <f t="shared" si="59"/>
        <v/>
      </c>
      <c r="M348" s="65" t="str">
        <f t="shared" si="57"/>
        <v/>
      </c>
      <c r="N348" s="65" t="str">
        <f t="shared" si="58"/>
        <v/>
      </c>
      <c r="O348" s="65" t="str">
        <f t="shared" si="60"/>
        <v/>
      </c>
      <c r="P348" s="65" t="str">
        <f t="shared" si="61"/>
        <v/>
      </c>
      <c r="Q348" s="59"/>
      <c r="R348" s="14" t="str">
        <f t="shared" si="62"/>
        <v/>
      </c>
      <c r="S348" s="25" t="str">
        <f t="shared" si="63"/>
        <v/>
      </c>
      <c r="T348" s="25"/>
      <c r="U348" s="25"/>
      <c r="V348" s="58"/>
      <c r="W348" s="58"/>
      <c r="X348" s="69" t="str">
        <f t="shared" si="64"/>
        <v/>
      </c>
      <c r="Y348" s="76"/>
      <c r="Z348" s="76"/>
      <c r="AA348" s="76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0"/>
      <c r="AM348" s="60"/>
      <c r="AN348" s="60"/>
      <c r="AO348" s="60"/>
      <c r="AP348" s="60"/>
      <c r="AQ348" s="60"/>
      <c r="AR348" s="60"/>
      <c r="AS348" s="60"/>
      <c r="AT348" s="25"/>
      <c r="AU348" s="38"/>
      <c r="AV348" s="59"/>
      <c r="AW348" s="59"/>
      <c r="AX348" s="17"/>
      <c r="AY348" s="17"/>
    </row>
    <row r="349" spans="1:51" ht="14.5">
      <c r="A349" s="86"/>
      <c r="B349" s="84"/>
      <c r="C349" s="88"/>
      <c r="D349" s="61" t="str">
        <f>IFERROR(IF(OR(B349="",AND(B349&lt;&gt;"",C349="")),"",(VLOOKUP(B349,'APP BACKGROUND'!A:C,2,0))),"")</f>
        <v/>
      </c>
      <c r="E349" s="62" t="str">
        <f>IF(D349="","",(VLOOKUP(B349,'APP BACKGROUND'!A:D,4,0)))</f>
        <v/>
      </c>
      <c r="F349" s="58" t="str">
        <f>IF(D349="","",(VLOOKUP(Application!B349,'APP BACKGROUND'!A:G,7,0)))</f>
        <v/>
      </c>
      <c r="G349" s="57"/>
      <c r="H349" s="63"/>
      <c r="I349" s="66" t="str">
        <f>IF(B:B="","",(VLOOKUP(Application!B349,'APP BACKGROUND'!A:C,3,0)))</f>
        <v/>
      </c>
      <c r="J349" s="64" t="str">
        <f t="shared" si="55"/>
        <v/>
      </c>
      <c r="K349" s="65" t="str">
        <f t="shared" si="56"/>
        <v/>
      </c>
      <c r="L349" s="65" t="str">
        <f t="shared" si="59"/>
        <v/>
      </c>
      <c r="M349" s="65" t="str">
        <f t="shared" si="57"/>
        <v/>
      </c>
      <c r="N349" s="65" t="str">
        <f t="shared" si="58"/>
        <v/>
      </c>
      <c r="O349" s="65" t="str">
        <f t="shared" si="60"/>
        <v/>
      </c>
      <c r="P349" s="65" t="str">
        <f t="shared" si="61"/>
        <v/>
      </c>
      <c r="Q349" s="59"/>
      <c r="R349" s="14" t="str">
        <f t="shared" si="62"/>
        <v/>
      </c>
      <c r="S349" s="25" t="str">
        <f t="shared" si="63"/>
        <v/>
      </c>
      <c r="T349" s="25"/>
      <c r="U349" s="25"/>
      <c r="V349" s="58"/>
      <c r="W349" s="58"/>
      <c r="X349" s="69" t="str">
        <f t="shared" si="64"/>
        <v/>
      </c>
      <c r="Y349" s="76"/>
      <c r="Z349" s="76"/>
      <c r="AA349" s="76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0"/>
      <c r="AM349" s="60"/>
      <c r="AN349" s="60"/>
      <c r="AO349" s="60"/>
      <c r="AP349" s="60"/>
      <c r="AQ349" s="60"/>
      <c r="AR349" s="60"/>
      <c r="AS349" s="60"/>
      <c r="AT349" s="25"/>
      <c r="AU349" s="38"/>
      <c r="AV349" s="59"/>
      <c r="AW349" s="59"/>
      <c r="AX349" s="17"/>
      <c r="AY349" s="17"/>
    </row>
    <row r="350" spans="1:51" ht="14.5">
      <c r="A350" s="86"/>
      <c r="B350" s="84"/>
      <c r="C350" s="88"/>
      <c r="D350" s="61" t="str">
        <f>IFERROR(IF(OR(B350="",AND(B350&lt;&gt;"",C350="")),"",(VLOOKUP(B350,'APP BACKGROUND'!A:C,2,0))),"")</f>
        <v/>
      </c>
      <c r="E350" s="62" t="str">
        <f>IF(D350="","",(VLOOKUP(B350,'APP BACKGROUND'!A:D,4,0)))</f>
        <v/>
      </c>
      <c r="F350" s="58" t="str">
        <f>IF(D350="","",(VLOOKUP(Application!B350,'APP BACKGROUND'!A:G,7,0)))</f>
        <v/>
      </c>
      <c r="G350" s="57"/>
      <c r="H350" s="63"/>
      <c r="I350" s="66" t="str">
        <f>IF(B:B="","",(VLOOKUP(Application!B350,'APP BACKGROUND'!A:C,3,0)))</f>
        <v/>
      </c>
      <c r="J350" s="64" t="str">
        <f t="shared" si="55"/>
        <v/>
      </c>
      <c r="K350" s="65" t="str">
        <f t="shared" si="56"/>
        <v/>
      </c>
      <c r="L350" s="65" t="str">
        <f t="shared" si="59"/>
        <v/>
      </c>
      <c r="M350" s="65" t="str">
        <f t="shared" si="57"/>
        <v/>
      </c>
      <c r="N350" s="65" t="str">
        <f t="shared" si="58"/>
        <v/>
      </c>
      <c r="O350" s="65" t="str">
        <f t="shared" si="60"/>
        <v/>
      </c>
      <c r="P350" s="65" t="str">
        <f t="shared" si="61"/>
        <v/>
      </c>
      <c r="Q350" s="59"/>
      <c r="R350" s="14" t="str">
        <f t="shared" si="62"/>
        <v/>
      </c>
      <c r="S350" s="25" t="str">
        <f t="shared" si="63"/>
        <v/>
      </c>
      <c r="T350" s="25"/>
      <c r="U350" s="25"/>
      <c r="V350" s="58"/>
      <c r="W350" s="58"/>
      <c r="X350" s="69" t="str">
        <f t="shared" si="64"/>
        <v/>
      </c>
      <c r="Y350" s="76"/>
      <c r="Z350" s="76"/>
      <c r="AA350" s="76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0"/>
      <c r="AM350" s="60"/>
      <c r="AN350" s="60"/>
      <c r="AO350" s="60"/>
      <c r="AP350" s="60"/>
      <c r="AQ350" s="60"/>
      <c r="AR350" s="60"/>
      <c r="AS350" s="60"/>
      <c r="AT350" s="25"/>
      <c r="AU350" s="38"/>
      <c r="AV350" s="59"/>
      <c r="AW350" s="59"/>
      <c r="AX350" s="17"/>
      <c r="AY350" s="17"/>
    </row>
    <row r="351" spans="1:51" ht="14.5">
      <c r="A351" s="86"/>
      <c r="B351" s="84"/>
      <c r="C351" s="88"/>
      <c r="D351" s="61" t="str">
        <f>IFERROR(IF(OR(B351="",AND(B351&lt;&gt;"",C351="")),"",(VLOOKUP(B351,'APP BACKGROUND'!A:C,2,0))),"")</f>
        <v/>
      </c>
      <c r="E351" s="62" t="str">
        <f>IF(D351="","",(VLOOKUP(B351,'APP BACKGROUND'!A:D,4,0)))</f>
        <v/>
      </c>
      <c r="F351" s="58" t="str">
        <f>IF(D351="","",(VLOOKUP(Application!B351,'APP BACKGROUND'!A:G,7,0)))</f>
        <v/>
      </c>
      <c r="G351" s="57"/>
      <c r="H351" s="63"/>
      <c r="I351" s="66" t="str">
        <f>IF(B:B="","",(VLOOKUP(Application!B351,'APP BACKGROUND'!A:C,3,0)))</f>
        <v/>
      </c>
      <c r="J351" s="64" t="str">
        <f t="shared" si="55"/>
        <v/>
      </c>
      <c r="K351" s="65" t="str">
        <f t="shared" si="56"/>
        <v/>
      </c>
      <c r="L351" s="65" t="str">
        <f t="shared" si="59"/>
        <v/>
      </c>
      <c r="M351" s="65" t="str">
        <f t="shared" si="57"/>
        <v/>
      </c>
      <c r="N351" s="65" t="str">
        <f t="shared" si="58"/>
        <v/>
      </c>
      <c r="O351" s="65" t="str">
        <f t="shared" si="60"/>
        <v/>
      </c>
      <c r="P351" s="65" t="str">
        <f t="shared" si="61"/>
        <v/>
      </c>
      <c r="Q351" s="59"/>
      <c r="R351" s="14" t="str">
        <f t="shared" si="62"/>
        <v/>
      </c>
      <c r="S351" s="25" t="str">
        <f t="shared" si="63"/>
        <v/>
      </c>
      <c r="T351" s="25"/>
      <c r="U351" s="25"/>
      <c r="V351" s="58"/>
      <c r="W351" s="58"/>
      <c r="X351" s="69" t="str">
        <f t="shared" si="64"/>
        <v/>
      </c>
      <c r="Y351" s="76"/>
      <c r="Z351" s="76"/>
      <c r="AA351" s="76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0"/>
      <c r="AM351" s="60"/>
      <c r="AN351" s="60"/>
      <c r="AO351" s="60"/>
      <c r="AP351" s="60"/>
      <c r="AQ351" s="60"/>
      <c r="AR351" s="60"/>
      <c r="AS351" s="60"/>
      <c r="AT351" s="25"/>
      <c r="AU351" s="38"/>
      <c r="AV351" s="59"/>
      <c r="AW351" s="59"/>
      <c r="AX351" s="17"/>
      <c r="AY351" s="17"/>
    </row>
    <row r="352" spans="1:51" ht="14.5">
      <c r="A352" s="86"/>
      <c r="B352" s="84"/>
      <c r="C352" s="88"/>
      <c r="D352" s="61" t="str">
        <f>IFERROR(IF(OR(B352="",AND(B352&lt;&gt;"",C352="")),"",(VLOOKUP(B352,'APP BACKGROUND'!A:C,2,0))),"")</f>
        <v/>
      </c>
      <c r="E352" s="62" t="str">
        <f>IF(D352="","",(VLOOKUP(B352,'APP BACKGROUND'!A:D,4,0)))</f>
        <v/>
      </c>
      <c r="F352" s="58" t="str">
        <f>IF(D352="","",(VLOOKUP(Application!B352,'APP BACKGROUND'!A:G,7,0)))</f>
        <v/>
      </c>
      <c r="G352" s="57"/>
      <c r="H352" s="63"/>
      <c r="I352" s="66" t="str">
        <f>IF(B:B="","",(VLOOKUP(Application!B352,'APP BACKGROUND'!A:C,3,0)))</f>
        <v/>
      </c>
      <c r="J352" s="64" t="str">
        <f t="shared" si="55"/>
        <v/>
      </c>
      <c r="K352" s="65" t="str">
        <f t="shared" si="56"/>
        <v/>
      </c>
      <c r="L352" s="65" t="str">
        <f t="shared" si="59"/>
        <v/>
      </c>
      <c r="M352" s="65" t="str">
        <f t="shared" si="57"/>
        <v/>
      </c>
      <c r="N352" s="65" t="str">
        <f t="shared" si="58"/>
        <v/>
      </c>
      <c r="O352" s="65" t="str">
        <f t="shared" si="60"/>
        <v/>
      </c>
      <c r="P352" s="65" t="str">
        <f t="shared" si="61"/>
        <v/>
      </c>
      <c r="Q352" s="59"/>
      <c r="R352" s="14" t="str">
        <f t="shared" si="62"/>
        <v/>
      </c>
      <c r="S352" s="25" t="str">
        <f t="shared" si="63"/>
        <v/>
      </c>
      <c r="T352" s="25"/>
      <c r="U352" s="25"/>
      <c r="V352" s="58"/>
      <c r="W352" s="58"/>
      <c r="X352" s="69" t="str">
        <f t="shared" si="64"/>
        <v/>
      </c>
      <c r="Y352" s="76"/>
      <c r="Z352" s="76"/>
      <c r="AA352" s="76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0"/>
      <c r="AM352" s="60"/>
      <c r="AN352" s="60"/>
      <c r="AO352" s="60"/>
      <c r="AP352" s="60"/>
      <c r="AQ352" s="60"/>
      <c r="AR352" s="60"/>
      <c r="AS352" s="60"/>
      <c r="AT352" s="25"/>
      <c r="AU352" s="38"/>
      <c r="AV352" s="59"/>
      <c r="AW352" s="59"/>
      <c r="AX352" s="17"/>
      <c r="AY352" s="17"/>
    </row>
    <row r="353" spans="1:51" ht="14.5">
      <c r="A353" s="86"/>
      <c r="B353" s="84"/>
      <c r="C353" s="88"/>
      <c r="D353" s="61" t="str">
        <f>IFERROR(IF(OR(B353="",AND(B353&lt;&gt;"",C353="")),"",(VLOOKUP(B353,'APP BACKGROUND'!A:C,2,0))),"")</f>
        <v/>
      </c>
      <c r="E353" s="62" t="str">
        <f>IF(D353="","",(VLOOKUP(B353,'APP BACKGROUND'!A:D,4,0)))</f>
        <v/>
      </c>
      <c r="F353" s="58" t="str">
        <f>IF(D353="","",(VLOOKUP(Application!B353,'APP BACKGROUND'!A:G,7,0)))</f>
        <v/>
      </c>
      <c r="G353" s="57"/>
      <c r="H353" s="63"/>
      <c r="I353" s="66" t="str">
        <f>IF(B:B="","",(VLOOKUP(Application!B353,'APP BACKGROUND'!A:C,3,0)))</f>
        <v/>
      </c>
      <c r="J353" s="64" t="str">
        <f t="shared" si="55"/>
        <v/>
      </c>
      <c r="K353" s="65" t="str">
        <f t="shared" si="56"/>
        <v/>
      </c>
      <c r="L353" s="65" t="str">
        <f t="shared" si="59"/>
        <v/>
      </c>
      <c r="M353" s="65" t="str">
        <f t="shared" si="57"/>
        <v/>
      </c>
      <c r="N353" s="65" t="str">
        <f t="shared" si="58"/>
        <v/>
      </c>
      <c r="O353" s="65" t="str">
        <f t="shared" si="60"/>
        <v/>
      </c>
      <c r="P353" s="65" t="str">
        <f t="shared" si="61"/>
        <v/>
      </c>
      <c r="Q353" s="59"/>
      <c r="R353" s="14" t="str">
        <f t="shared" si="62"/>
        <v/>
      </c>
      <c r="S353" s="25" t="str">
        <f t="shared" si="63"/>
        <v/>
      </c>
      <c r="T353" s="25"/>
      <c r="U353" s="25"/>
      <c r="V353" s="58"/>
      <c r="W353" s="58"/>
      <c r="X353" s="69" t="str">
        <f t="shared" si="64"/>
        <v/>
      </c>
      <c r="Y353" s="76"/>
      <c r="Z353" s="76"/>
      <c r="AA353" s="76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0"/>
      <c r="AM353" s="60"/>
      <c r="AN353" s="60"/>
      <c r="AO353" s="60"/>
      <c r="AP353" s="60"/>
      <c r="AQ353" s="60"/>
      <c r="AR353" s="60"/>
      <c r="AS353" s="60"/>
      <c r="AT353" s="25"/>
      <c r="AU353" s="38"/>
      <c r="AV353" s="59"/>
      <c r="AW353" s="59"/>
      <c r="AX353" s="17"/>
      <c r="AY353" s="17"/>
    </row>
    <row r="354" spans="1:51" ht="14.5">
      <c r="A354" s="86"/>
      <c r="B354" s="84"/>
      <c r="C354" s="88"/>
      <c r="D354" s="61" t="str">
        <f>IFERROR(IF(OR(B354="",AND(B354&lt;&gt;"",C354="")),"",(VLOOKUP(B354,'APP BACKGROUND'!A:C,2,0))),"")</f>
        <v/>
      </c>
      <c r="E354" s="62" t="str">
        <f>IF(D354="","",(VLOOKUP(B354,'APP BACKGROUND'!A:D,4,0)))</f>
        <v/>
      </c>
      <c r="F354" s="58" t="str">
        <f>IF(D354="","",(VLOOKUP(Application!B354,'APP BACKGROUND'!A:G,7,0)))</f>
        <v/>
      </c>
      <c r="G354" s="57"/>
      <c r="H354" s="63"/>
      <c r="I354" s="66" t="str">
        <f>IF(B:B="","",(VLOOKUP(Application!B354,'APP BACKGROUND'!A:C,3,0)))</f>
        <v/>
      </c>
      <c r="J354" s="64" t="str">
        <f t="shared" si="55"/>
        <v/>
      </c>
      <c r="K354" s="65" t="str">
        <f t="shared" si="56"/>
        <v/>
      </c>
      <c r="L354" s="65" t="str">
        <f t="shared" si="59"/>
        <v/>
      </c>
      <c r="M354" s="65" t="str">
        <f t="shared" si="57"/>
        <v/>
      </c>
      <c r="N354" s="65" t="str">
        <f t="shared" si="58"/>
        <v/>
      </c>
      <c r="O354" s="65" t="str">
        <f t="shared" si="60"/>
        <v/>
      </c>
      <c r="P354" s="65" t="str">
        <f t="shared" si="61"/>
        <v/>
      </c>
      <c r="Q354" s="59"/>
      <c r="R354" s="14" t="str">
        <f t="shared" si="62"/>
        <v/>
      </c>
      <c r="S354" s="25" t="str">
        <f t="shared" si="63"/>
        <v/>
      </c>
      <c r="T354" s="25"/>
      <c r="U354" s="25"/>
      <c r="V354" s="58"/>
      <c r="W354" s="58"/>
      <c r="X354" s="69" t="str">
        <f t="shared" si="64"/>
        <v/>
      </c>
      <c r="Y354" s="76"/>
      <c r="Z354" s="76"/>
      <c r="AA354" s="76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0"/>
      <c r="AM354" s="60"/>
      <c r="AN354" s="60"/>
      <c r="AO354" s="60"/>
      <c r="AP354" s="60"/>
      <c r="AQ354" s="60"/>
      <c r="AR354" s="60"/>
      <c r="AS354" s="60"/>
      <c r="AT354" s="25"/>
      <c r="AU354" s="38"/>
      <c r="AV354" s="59"/>
      <c r="AW354" s="59"/>
      <c r="AX354" s="17"/>
      <c r="AY354" s="17"/>
    </row>
    <row r="355" spans="1:51" ht="14.5">
      <c r="A355" s="86"/>
      <c r="B355" s="84"/>
      <c r="C355" s="88"/>
      <c r="D355" s="61" t="str">
        <f>IFERROR(IF(OR(B355="",AND(B355&lt;&gt;"",C355="")),"",(VLOOKUP(B355,'APP BACKGROUND'!A:C,2,0))),"")</f>
        <v/>
      </c>
      <c r="E355" s="62" t="str">
        <f>IF(D355="","",(VLOOKUP(B355,'APP BACKGROUND'!A:D,4,0)))</f>
        <v/>
      </c>
      <c r="F355" s="58" t="str">
        <f>IF(D355="","",(VLOOKUP(Application!B355,'APP BACKGROUND'!A:G,7,0)))</f>
        <v/>
      </c>
      <c r="G355" s="57"/>
      <c r="H355" s="63"/>
      <c r="I355" s="66" t="str">
        <f>IF(B:B="","",(VLOOKUP(Application!B355,'APP BACKGROUND'!A:C,3,0)))</f>
        <v/>
      </c>
      <c r="J355" s="64" t="str">
        <f t="shared" si="55"/>
        <v/>
      </c>
      <c r="K355" s="65" t="str">
        <f t="shared" si="56"/>
        <v/>
      </c>
      <c r="L355" s="65" t="str">
        <f t="shared" si="59"/>
        <v/>
      </c>
      <c r="M355" s="65" t="str">
        <f t="shared" si="57"/>
        <v/>
      </c>
      <c r="N355" s="65" t="str">
        <f t="shared" si="58"/>
        <v/>
      </c>
      <c r="O355" s="65" t="str">
        <f t="shared" si="60"/>
        <v/>
      </c>
      <c r="P355" s="65" t="str">
        <f t="shared" si="61"/>
        <v/>
      </c>
      <c r="Q355" s="59"/>
      <c r="R355" s="14" t="str">
        <f t="shared" si="62"/>
        <v/>
      </c>
      <c r="S355" s="25" t="str">
        <f t="shared" si="63"/>
        <v/>
      </c>
      <c r="T355" s="25"/>
      <c r="U355" s="25"/>
      <c r="V355" s="58"/>
      <c r="W355" s="58"/>
      <c r="X355" s="69" t="str">
        <f t="shared" si="64"/>
        <v/>
      </c>
      <c r="Y355" s="76"/>
      <c r="Z355" s="76"/>
      <c r="AA355" s="76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0"/>
      <c r="AM355" s="60"/>
      <c r="AN355" s="60"/>
      <c r="AO355" s="60"/>
      <c r="AP355" s="60"/>
      <c r="AQ355" s="60"/>
      <c r="AR355" s="60"/>
      <c r="AS355" s="60"/>
      <c r="AT355" s="25"/>
      <c r="AU355" s="38"/>
      <c r="AV355" s="59"/>
      <c r="AW355" s="59"/>
      <c r="AX355" s="17"/>
      <c r="AY355" s="17"/>
    </row>
    <row r="356" spans="1:51" ht="14.5">
      <c r="A356" s="86"/>
      <c r="B356" s="84"/>
      <c r="C356" s="88"/>
      <c r="D356" s="61" t="str">
        <f>IFERROR(IF(OR(B356="",AND(B356&lt;&gt;"",C356="")),"",(VLOOKUP(B356,'APP BACKGROUND'!A:C,2,0))),"")</f>
        <v/>
      </c>
      <c r="E356" s="62" t="str">
        <f>IF(D356="","",(VLOOKUP(B356,'APP BACKGROUND'!A:D,4,0)))</f>
        <v/>
      </c>
      <c r="F356" s="58" t="str">
        <f>IF(D356="","",(VLOOKUP(Application!B356,'APP BACKGROUND'!A:G,7,0)))</f>
        <v/>
      </c>
      <c r="G356" s="57"/>
      <c r="H356" s="63"/>
      <c r="I356" s="66" t="str">
        <f>IF(B:B="","",(VLOOKUP(Application!B356,'APP BACKGROUND'!A:C,3,0)))</f>
        <v/>
      </c>
      <c r="J356" s="64" t="str">
        <f t="shared" si="55"/>
        <v/>
      </c>
      <c r="K356" s="65" t="str">
        <f t="shared" si="56"/>
        <v/>
      </c>
      <c r="L356" s="65" t="str">
        <f t="shared" si="59"/>
        <v/>
      </c>
      <c r="M356" s="65" t="str">
        <f t="shared" si="57"/>
        <v/>
      </c>
      <c r="N356" s="65" t="str">
        <f t="shared" si="58"/>
        <v/>
      </c>
      <c r="O356" s="65" t="str">
        <f t="shared" si="60"/>
        <v/>
      </c>
      <c r="P356" s="65" t="str">
        <f t="shared" si="61"/>
        <v/>
      </c>
      <c r="Q356" s="59"/>
      <c r="R356" s="14" t="str">
        <f t="shared" si="62"/>
        <v/>
      </c>
      <c r="S356" s="25" t="str">
        <f t="shared" si="63"/>
        <v/>
      </c>
      <c r="T356" s="25"/>
      <c r="U356" s="25"/>
      <c r="V356" s="58"/>
      <c r="W356" s="58"/>
      <c r="X356" s="69" t="str">
        <f t="shared" si="64"/>
        <v/>
      </c>
      <c r="Y356" s="76"/>
      <c r="Z356" s="76"/>
      <c r="AA356" s="76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0"/>
      <c r="AM356" s="60"/>
      <c r="AN356" s="60"/>
      <c r="AO356" s="60"/>
      <c r="AP356" s="60"/>
      <c r="AQ356" s="60"/>
      <c r="AR356" s="60"/>
      <c r="AS356" s="60"/>
      <c r="AT356" s="25"/>
      <c r="AU356" s="38"/>
      <c r="AV356" s="59"/>
      <c r="AW356" s="59"/>
      <c r="AX356" s="17"/>
      <c r="AY356" s="17"/>
    </row>
    <row r="357" spans="1:51" ht="14.5">
      <c r="A357" s="86"/>
      <c r="B357" s="84"/>
      <c r="C357" s="88"/>
      <c r="D357" s="61" t="str">
        <f>IFERROR(IF(OR(B357="",AND(B357&lt;&gt;"",C357="")),"",(VLOOKUP(B357,'APP BACKGROUND'!A:C,2,0))),"")</f>
        <v/>
      </c>
      <c r="E357" s="62" t="str">
        <f>IF(D357="","",(VLOOKUP(B357,'APP BACKGROUND'!A:D,4,0)))</f>
        <v/>
      </c>
      <c r="F357" s="58" t="str">
        <f>IF(D357="","",(VLOOKUP(Application!B357,'APP BACKGROUND'!A:G,7,0)))</f>
        <v/>
      </c>
      <c r="G357" s="57"/>
      <c r="H357" s="63"/>
      <c r="I357" s="66" t="str">
        <f>IF(B:B="","",(VLOOKUP(Application!B357,'APP BACKGROUND'!A:C,3,0)))</f>
        <v/>
      </c>
      <c r="J357" s="64" t="str">
        <f t="shared" si="55"/>
        <v/>
      </c>
      <c r="K357" s="65" t="str">
        <f t="shared" si="56"/>
        <v/>
      </c>
      <c r="L357" s="65" t="str">
        <f t="shared" si="59"/>
        <v/>
      </c>
      <c r="M357" s="65" t="str">
        <f t="shared" si="57"/>
        <v/>
      </c>
      <c r="N357" s="65" t="str">
        <f t="shared" si="58"/>
        <v/>
      </c>
      <c r="O357" s="65" t="str">
        <f t="shared" si="60"/>
        <v/>
      </c>
      <c r="P357" s="65" t="str">
        <f t="shared" si="61"/>
        <v/>
      </c>
      <c r="Q357" s="59"/>
      <c r="R357" s="14" t="str">
        <f t="shared" si="62"/>
        <v/>
      </c>
      <c r="S357" s="25" t="str">
        <f t="shared" si="63"/>
        <v/>
      </c>
      <c r="T357" s="25"/>
      <c r="U357" s="25"/>
      <c r="V357" s="58"/>
      <c r="W357" s="58"/>
      <c r="X357" s="69" t="str">
        <f t="shared" si="64"/>
        <v/>
      </c>
      <c r="Y357" s="76"/>
      <c r="Z357" s="76"/>
      <c r="AA357" s="76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0"/>
      <c r="AM357" s="60"/>
      <c r="AN357" s="60"/>
      <c r="AO357" s="60"/>
      <c r="AP357" s="60"/>
      <c r="AQ357" s="60"/>
      <c r="AR357" s="60"/>
      <c r="AS357" s="60"/>
      <c r="AT357" s="25"/>
      <c r="AU357" s="38"/>
      <c r="AV357" s="59"/>
      <c r="AW357" s="59"/>
      <c r="AX357" s="17"/>
      <c r="AY357" s="17"/>
    </row>
    <row r="358" spans="1:51" ht="14.5">
      <c r="A358" s="86"/>
      <c r="B358" s="84"/>
      <c r="C358" s="88"/>
      <c r="D358" s="61" t="str">
        <f>IFERROR(IF(OR(B358="",AND(B358&lt;&gt;"",C358="")),"",(VLOOKUP(B358,'APP BACKGROUND'!A:C,2,0))),"")</f>
        <v/>
      </c>
      <c r="E358" s="62" t="str">
        <f>IF(D358="","",(VLOOKUP(B358,'APP BACKGROUND'!A:D,4,0)))</f>
        <v/>
      </c>
      <c r="F358" s="58" t="str">
        <f>IF(D358="","",(VLOOKUP(Application!B358,'APP BACKGROUND'!A:G,7,0)))</f>
        <v/>
      </c>
      <c r="G358" s="57"/>
      <c r="H358" s="63"/>
      <c r="I358" s="66" t="str">
        <f>IF(B:B="","",(VLOOKUP(Application!B358,'APP BACKGROUND'!A:C,3,0)))</f>
        <v/>
      </c>
      <c r="J358" s="64" t="str">
        <f t="shared" si="55"/>
        <v/>
      </c>
      <c r="K358" s="65" t="str">
        <f t="shared" si="56"/>
        <v/>
      </c>
      <c r="L358" s="65" t="str">
        <f t="shared" si="59"/>
        <v/>
      </c>
      <c r="M358" s="65" t="str">
        <f t="shared" si="57"/>
        <v/>
      </c>
      <c r="N358" s="65" t="str">
        <f t="shared" si="58"/>
        <v/>
      </c>
      <c r="O358" s="65" t="str">
        <f t="shared" si="60"/>
        <v/>
      </c>
      <c r="P358" s="65" t="str">
        <f t="shared" si="61"/>
        <v/>
      </c>
      <c r="Q358" s="59"/>
      <c r="R358" s="14" t="str">
        <f t="shared" si="62"/>
        <v/>
      </c>
      <c r="S358" s="25" t="str">
        <f t="shared" si="63"/>
        <v/>
      </c>
      <c r="T358" s="25"/>
      <c r="U358" s="25"/>
      <c r="V358" s="58"/>
      <c r="W358" s="58"/>
      <c r="X358" s="69" t="str">
        <f t="shared" si="64"/>
        <v/>
      </c>
      <c r="Y358" s="76"/>
      <c r="Z358" s="76"/>
      <c r="AA358" s="76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0"/>
      <c r="AM358" s="60"/>
      <c r="AN358" s="60"/>
      <c r="AO358" s="60"/>
      <c r="AP358" s="60"/>
      <c r="AQ358" s="60"/>
      <c r="AR358" s="60"/>
      <c r="AS358" s="60"/>
      <c r="AT358" s="25"/>
      <c r="AU358" s="38"/>
      <c r="AV358" s="59"/>
      <c r="AW358" s="59"/>
      <c r="AX358" s="17"/>
      <c r="AY358" s="17"/>
    </row>
    <row r="359" spans="1:51" ht="14.5">
      <c r="A359" s="86"/>
      <c r="B359" s="84"/>
      <c r="C359" s="88"/>
      <c r="D359" s="61" t="str">
        <f>IFERROR(IF(OR(B359="",AND(B359&lt;&gt;"",C359="")),"",(VLOOKUP(B359,'APP BACKGROUND'!A:C,2,0))),"")</f>
        <v/>
      </c>
      <c r="E359" s="62" t="str">
        <f>IF(D359="","",(VLOOKUP(B359,'APP BACKGROUND'!A:D,4,0)))</f>
        <v/>
      </c>
      <c r="F359" s="58" t="str">
        <f>IF(D359="","",(VLOOKUP(Application!B359,'APP BACKGROUND'!A:G,7,0)))</f>
        <v/>
      </c>
      <c r="G359" s="57"/>
      <c r="H359" s="63"/>
      <c r="I359" s="66" t="str">
        <f>IF(B:B="","",(VLOOKUP(Application!B359,'APP BACKGROUND'!A:C,3,0)))</f>
        <v/>
      </c>
      <c r="J359" s="64" t="str">
        <f t="shared" si="55"/>
        <v/>
      </c>
      <c r="K359" s="65" t="str">
        <f t="shared" si="56"/>
        <v/>
      </c>
      <c r="L359" s="65" t="str">
        <f t="shared" si="59"/>
        <v/>
      </c>
      <c r="M359" s="65" t="str">
        <f t="shared" si="57"/>
        <v/>
      </c>
      <c r="N359" s="65" t="str">
        <f t="shared" si="58"/>
        <v/>
      </c>
      <c r="O359" s="65" t="str">
        <f t="shared" si="60"/>
        <v/>
      </c>
      <c r="P359" s="65" t="str">
        <f t="shared" si="61"/>
        <v/>
      </c>
      <c r="Q359" s="59"/>
      <c r="R359" s="14" t="str">
        <f t="shared" si="62"/>
        <v/>
      </c>
      <c r="S359" s="25" t="str">
        <f t="shared" si="63"/>
        <v/>
      </c>
      <c r="T359" s="25"/>
      <c r="U359" s="25"/>
      <c r="V359" s="58"/>
      <c r="W359" s="58"/>
      <c r="X359" s="69" t="str">
        <f t="shared" si="64"/>
        <v/>
      </c>
      <c r="Y359" s="76"/>
      <c r="Z359" s="76"/>
      <c r="AA359" s="76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0"/>
      <c r="AM359" s="60"/>
      <c r="AN359" s="60"/>
      <c r="AO359" s="60"/>
      <c r="AP359" s="60"/>
      <c r="AQ359" s="60"/>
      <c r="AR359" s="60"/>
      <c r="AS359" s="60"/>
      <c r="AT359" s="25"/>
      <c r="AU359" s="38"/>
      <c r="AV359" s="59"/>
      <c r="AW359" s="59"/>
      <c r="AX359" s="17"/>
      <c r="AY359" s="17"/>
    </row>
    <row r="360" spans="1:51" ht="14.5">
      <c r="A360" s="86"/>
      <c r="B360" s="84"/>
      <c r="C360" s="88"/>
      <c r="D360" s="61" t="str">
        <f>IFERROR(IF(OR(B360="",AND(B360&lt;&gt;"",C360="")),"",(VLOOKUP(B360,'APP BACKGROUND'!A:C,2,0))),"")</f>
        <v/>
      </c>
      <c r="E360" s="62" t="str">
        <f>IF(D360="","",(VLOOKUP(B360,'APP BACKGROUND'!A:D,4,0)))</f>
        <v/>
      </c>
      <c r="F360" s="58" t="str">
        <f>IF(D360="","",(VLOOKUP(Application!B360,'APP BACKGROUND'!A:G,7,0)))</f>
        <v/>
      </c>
      <c r="G360" s="57"/>
      <c r="H360" s="63"/>
      <c r="I360" s="66" t="str">
        <f>IF(B:B="","",(VLOOKUP(Application!B360,'APP BACKGROUND'!A:C,3,0)))</f>
        <v/>
      </c>
      <c r="J360" s="64" t="str">
        <f t="shared" si="55"/>
        <v/>
      </c>
      <c r="K360" s="65" t="str">
        <f t="shared" si="56"/>
        <v/>
      </c>
      <c r="L360" s="65" t="str">
        <f t="shared" si="59"/>
        <v/>
      </c>
      <c r="M360" s="65" t="str">
        <f t="shared" si="57"/>
        <v/>
      </c>
      <c r="N360" s="65" t="str">
        <f t="shared" si="58"/>
        <v/>
      </c>
      <c r="O360" s="65" t="str">
        <f t="shared" si="60"/>
        <v/>
      </c>
      <c r="P360" s="65" t="str">
        <f t="shared" si="61"/>
        <v/>
      </c>
      <c r="Q360" s="59"/>
      <c r="R360" s="14" t="str">
        <f t="shared" si="62"/>
        <v/>
      </c>
      <c r="S360" s="25" t="str">
        <f t="shared" si="63"/>
        <v/>
      </c>
      <c r="T360" s="25"/>
      <c r="U360" s="25"/>
      <c r="V360" s="58"/>
      <c r="W360" s="58"/>
      <c r="X360" s="69" t="str">
        <f t="shared" si="64"/>
        <v/>
      </c>
      <c r="Y360" s="76"/>
      <c r="Z360" s="76"/>
      <c r="AA360" s="76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0"/>
      <c r="AM360" s="60"/>
      <c r="AN360" s="60"/>
      <c r="AO360" s="60"/>
      <c r="AP360" s="60"/>
      <c r="AQ360" s="60"/>
      <c r="AR360" s="60"/>
      <c r="AS360" s="60"/>
      <c r="AT360" s="25"/>
      <c r="AU360" s="38"/>
      <c r="AV360" s="59"/>
      <c r="AW360" s="59"/>
      <c r="AX360" s="17"/>
      <c r="AY360" s="17"/>
    </row>
    <row r="361" spans="1:51" ht="14.5">
      <c r="A361" s="86"/>
      <c r="B361" s="84"/>
      <c r="C361" s="88"/>
      <c r="D361" s="61" t="str">
        <f>IFERROR(IF(OR(B361="",AND(B361&lt;&gt;"",C361="")),"",(VLOOKUP(B361,'APP BACKGROUND'!A:C,2,0))),"")</f>
        <v/>
      </c>
      <c r="E361" s="62" t="str">
        <f>IF(D361="","",(VLOOKUP(B361,'APP BACKGROUND'!A:D,4,0)))</f>
        <v/>
      </c>
      <c r="F361" s="58" t="str">
        <f>IF(D361="","",(VLOOKUP(Application!B361,'APP BACKGROUND'!A:G,7,0)))</f>
        <v/>
      </c>
      <c r="G361" s="57"/>
      <c r="H361" s="63"/>
      <c r="I361" s="66" t="str">
        <f>IF(B:B="","",(VLOOKUP(Application!B361,'APP BACKGROUND'!A:C,3,0)))</f>
        <v/>
      </c>
      <c r="J361" s="64" t="str">
        <f t="shared" si="55"/>
        <v/>
      </c>
      <c r="K361" s="65" t="str">
        <f t="shared" si="56"/>
        <v/>
      </c>
      <c r="L361" s="65" t="str">
        <f t="shared" si="59"/>
        <v/>
      </c>
      <c r="M361" s="65" t="str">
        <f t="shared" si="57"/>
        <v/>
      </c>
      <c r="N361" s="65" t="str">
        <f t="shared" si="58"/>
        <v/>
      </c>
      <c r="O361" s="65" t="str">
        <f t="shared" si="60"/>
        <v/>
      </c>
      <c r="P361" s="65" t="str">
        <f t="shared" si="61"/>
        <v/>
      </c>
      <c r="Q361" s="59"/>
      <c r="R361" s="14" t="str">
        <f t="shared" si="62"/>
        <v/>
      </c>
      <c r="S361" s="25" t="str">
        <f t="shared" si="63"/>
        <v/>
      </c>
      <c r="T361" s="25"/>
      <c r="U361" s="25"/>
      <c r="V361" s="58"/>
      <c r="W361" s="58"/>
      <c r="X361" s="69" t="str">
        <f t="shared" si="64"/>
        <v/>
      </c>
      <c r="Y361" s="76"/>
      <c r="Z361" s="76"/>
      <c r="AA361" s="76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0"/>
      <c r="AM361" s="60"/>
      <c r="AN361" s="60"/>
      <c r="AO361" s="60"/>
      <c r="AP361" s="60"/>
      <c r="AQ361" s="60"/>
      <c r="AR361" s="60"/>
      <c r="AS361" s="60"/>
      <c r="AT361" s="25"/>
      <c r="AU361" s="38"/>
      <c r="AV361" s="59"/>
      <c r="AW361" s="59"/>
      <c r="AX361" s="17"/>
      <c r="AY361" s="17"/>
    </row>
    <row r="362" spans="1:51" ht="14.5">
      <c r="A362" s="86"/>
      <c r="B362" s="84"/>
      <c r="C362" s="88"/>
      <c r="D362" s="61" t="str">
        <f>IFERROR(IF(OR(B362="",AND(B362&lt;&gt;"",C362="")),"",(VLOOKUP(B362,'APP BACKGROUND'!A:C,2,0))),"")</f>
        <v/>
      </c>
      <c r="E362" s="62" t="str">
        <f>IF(D362="","",(VLOOKUP(B362,'APP BACKGROUND'!A:D,4,0)))</f>
        <v/>
      </c>
      <c r="F362" s="58" t="str">
        <f>IF(D362="","",(VLOOKUP(Application!B362,'APP BACKGROUND'!A:G,7,0)))</f>
        <v/>
      </c>
      <c r="G362" s="57"/>
      <c r="H362" s="63"/>
      <c r="I362" s="66" t="str">
        <f>IF(B:B="","",(VLOOKUP(Application!B362,'APP BACKGROUND'!A:C,3,0)))</f>
        <v/>
      </c>
      <c r="J362" s="64" t="str">
        <f t="shared" si="55"/>
        <v/>
      </c>
      <c r="K362" s="65" t="str">
        <f t="shared" si="56"/>
        <v/>
      </c>
      <c r="L362" s="65" t="str">
        <f t="shared" si="59"/>
        <v/>
      </c>
      <c r="M362" s="65" t="str">
        <f t="shared" si="57"/>
        <v/>
      </c>
      <c r="N362" s="65" t="str">
        <f t="shared" si="58"/>
        <v/>
      </c>
      <c r="O362" s="65" t="str">
        <f t="shared" si="60"/>
        <v/>
      </c>
      <c r="P362" s="65" t="str">
        <f t="shared" si="61"/>
        <v/>
      </c>
      <c r="Q362" s="59"/>
      <c r="R362" s="14" t="str">
        <f t="shared" si="62"/>
        <v/>
      </c>
      <c r="S362" s="25" t="str">
        <f t="shared" si="63"/>
        <v/>
      </c>
      <c r="T362" s="25"/>
      <c r="U362" s="25"/>
      <c r="V362" s="58"/>
      <c r="W362" s="58"/>
      <c r="X362" s="69" t="str">
        <f t="shared" si="64"/>
        <v/>
      </c>
      <c r="Y362" s="76"/>
      <c r="Z362" s="76"/>
      <c r="AA362" s="76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0"/>
      <c r="AM362" s="60"/>
      <c r="AN362" s="60"/>
      <c r="AO362" s="60"/>
      <c r="AP362" s="60"/>
      <c r="AQ362" s="60"/>
      <c r="AR362" s="60"/>
      <c r="AS362" s="60"/>
      <c r="AT362" s="25"/>
      <c r="AU362" s="38"/>
      <c r="AV362" s="59"/>
      <c r="AW362" s="59"/>
      <c r="AX362" s="17"/>
      <c r="AY362" s="17"/>
    </row>
    <row r="363" spans="1:51" ht="14.5">
      <c r="A363" s="86"/>
      <c r="B363" s="84"/>
      <c r="C363" s="88"/>
      <c r="D363" s="61" t="str">
        <f>IFERROR(IF(OR(B363="",AND(B363&lt;&gt;"",C363="")),"",(VLOOKUP(B363,'APP BACKGROUND'!A:C,2,0))),"")</f>
        <v/>
      </c>
      <c r="E363" s="62" t="str">
        <f>IF(D363="","",(VLOOKUP(B363,'APP BACKGROUND'!A:D,4,0)))</f>
        <v/>
      </c>
      <c r="F363" s="58" t="str">
        <f>IF(D363="","",(VLOOKUP(Application!B363,'APP BACKGROUND'!A:G,7,0)))</f>
        <v/>
      </c>
      <c r="G363" s="57"/>
      <c r="H363" s="63"/>
      <c r="I363" s="66" t="str">
        <f>IF(B:B="","",(VLOOKUP(Application!B363,'APP BACKGROUND'!A:C,3,0)))</f>
        <v/>
      </c>
      <c r="J363" s="64" t="str">
        <f t="shared" si="55"/>
        <v/>
      </c>
      <c r="K363" s="65" t="str">
        <f t="shared" si="56"/>
        <v/>
      </c>
      <c r="L363" s="65" t="str">
        <f t="shared" si="59"/>
        <v/>
      </c>
      <c r="M363" s="65" t="str">
        <f t="shared" si="57"/>
        <v/>
      </c>
      <c r="N363" s="65" t="str">
        <f t="shared" si="58"/>
        <v/>
      </c>
      <c r="O363" s="65" t="str">
        <f t="shared" si="60"/>
        <v/>
      </c>
      <c r="P363" s="65" t="str">
        <f t="shared" si="61"/>
        <v/>
      </c>
      <c r="Q363" s="59"/>
      <c r="R363" s="14" t="str">
        <f t="shared" si="62"/>
        <v/>
      </c>
      <c r="S363" s="25" t="str">
        <f t="shared" si="63"/>
        <v/>
      </c>
      <c r="T363" s="25"/>
      <c r="U363" s="25"/>
      <c r="V363" s="58"/>
      <c r="W363" s="58"/>
      <c r="X363" s="69" t="str">
        <f t="shared" si="64"/>
        <v/>
      </c>
      <c r="Y363" s="76"/>
      <c r="Z363" s="76"/>
      <c r="AA363" s="76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0"/>
      <c r="AM363" s="60"/>
      <c r="AN363" s="60"/>
      <c r="AO363" s="60"/>
      <c r="AP363" s="60"/>
      <c r="AQ363" s="60"/>
      <c r="AR363" s="60"/>
      <c r="AS363" s="60"/>
      <c r="AT363" s="25"/>
      <c r="AU363" s="38"/>
      <c r="AV363" s="59"/>
      <c r="AW363" s="59"/>
      <c r="AX363" s="17"/>
      <c r="AY363" s="17"/>
    </row>
    <row r="364" spans="1:51" ht="14.5">
      <c r="A364" s="86"/>
      <c r="B364" s="84"/>
      <c r="C364" s="88"/>
      <c r="D364" s="61" t="str">
        <f>IFERROR(IF(OR(B364="",AND(B364&lt;&gt;"",C364="")),"",(VLOOKUP(B364,'APP BACKGROUND'!A:C,2,0))),"")</f>
        <v/>
      </c>
      <c r="E364" s="62" t="str">
        <f>IF(D364="","",(VLOOKUP(B364,'APP BACKGROUND'!A:D,4,0)))</f>
        <v/>
      </c>
      <c r="F364" s="58" t="str">
        <f>IF(D364="","",(VLOOKUP(Application!B364,'APP BACKGROUND'!A:G,7,0)))</f>
        <v/>
      </c>
      <c r="G364" s="57"/>
      <c r="H364" s="63"/>
      <c r="I364" s="66" t="str">
        <f>IF(B:B="","",(VLOOKUP(Application!B364,'APP BACKGROUND'!A:C,3,0)))</f>
        <v/>
      </c>
      <c r="J364" s="64" t="str">
        <f t="shared" si="55"/>
        <v/>
      </c>
      <c r="K364" s="65" t="str">
        <f t="shared" si="56"/>
        <v/>
      </c>
      <c r="L364" s="65" t="str">
        <f t="shared" si="59"/>
        <v/>
      </c>
      <c r="M364" s="65" t="str">
        <f t="shared" si="57"/>
        <v/>
      </c>
      <c r="N364" s="65" t="str">
        <f t="shared" si="58"/>
        <v/>
      </c>
      <c r="O364" s="65" t="str">
        <f t="shared" si="60"/>
        <v/>
      </c>
      <c r="P364" s="65" t="str">
        <f t="shared" si="61"/>
        <v/>
      </c>
      <c r="Q364" s="59"/>
      <c r="R364" s="14" t="str">
        <f t="shared" si="62"/>
        <v/>
      </c>
      <c r="S364" s="25" t="str">
        <f t="shared" si="63"/>
        <v/>
      </c>
      <c r="T364" s="25"/>
      <c r="U364" s="25"/>
      <c r="V364" s="58"/>
      <c r="W364" s="58"/>
      <c r="X364" s="69" t="str">
        <f t="shared" si="64"/>
        <v/>
      </c>
      <c r="Y364" s="76"/>
      <c r="Z364" s="76"/>
      <c r="AA364" s="76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0"/>
      <c r="AM364" s="60"/>
      <c r="AN364" s="60"/>
      <c r="AO364" s="60"/>
      <c r="AP364" s="60"/>
      <c r="AQ364" s="60"/>
      <c r="AR364" s="60"/>
      <c r="AS364" s="60"/>
      <c r="AT364" s="25"/>
      <c r="AU364" s="38"/>
      <c r="AV364" s="59"/>
      <c r="AW364" s="59"/>
      <c r="AX364" s="17"/>
      <c r="AY364" s="17"/>
    </row>
    <row r="365" spans="1:51" ht="14.5">
      <c r="A365" s="86"/>
      <c r="B365" s="84"/>
      <c r="C365" s="88"/>
      <c r="D365" s="61" t="str">
        <f>IFERROR(IF(OR(B365="",AND(B365&lt;&gt;"",C365="")),"",(VLOOKUP(B365,'APP BACKGROUND'!A:C,2,0))),"")</f>
        <v/>
      </c>
      <c r="E365" s="62" t="str">
        <f>IF(D365="","",(VLOOKUP(B365,'APP BACKGROUND'!A:D,4,0)))</f>
        <v/>
      </c>
      <c r="F365" s="58" t="str">
        <f>IF(D365="","",(VLOOKUP(Application!B365,'APP BACKGROUND'!A:G,7,0)))</f>
        <v/>
      </c>
      <c r="G365" s="57"/>
      <c r="H365" s="63"/>
      <c r="I365" s="66" t="str">
        <f>IF(B:B="","",(VLOOKUP(Application!B365,'APP BACKGROUND'!A:C,3,0)))</f>
        <v/>
      </c>
      <c r="J365" s="64" t="str">
        <f t="shared" si="55"/>
        <v/>
      </c>
      <c r="K365" s="65" t="str">
        <f t="shared" si="56"/>
        <v/>
      </c>
      <c r="L365" s="65" t="str">
        <f t="shared" si="59"/>
        <v/>
      </c>
      <c r="M365" s="65" t="str">
        <f t="shared" si="57"/>
        <v/>
      </c>
      <c r="N365" s="65" t="str">
        <f t="shared" si="58"/>
        <v/>
      </c>
      <c r="O365" s="65" t="str">
        <f t="shared" si="60"/>
        <v/>
      </c>
      <c r="P365" s="65" t="str">
        <f t="shared" si="61"/>
        <v/>
      </c>
      <c r="Q365" s="59"/>
      <c r="R365" s="14" t="str">
        <f t="shared" si="62"/>
        <v/>
      </c>
      <c r="S365" s="25" t="str">
        <f t="shared" si="63"/>
        <v/>
      </c>
      <c r="T365" s="25"/>
      <c r="U365" s="25"/>
      <c r="V365" s="58"/>
      <c r="W365" s="58"/>
      <c r="X365" s="69" t="str">
        <f t="shared" si="64"/>
        <v/>
      </c>
      <c r="Y365" s="76"/>
      <c r="Z365" s="76"/>
      <c r="AA365" s="76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0"/>
      <c r="AM365" s="60"/>
      <c r="AN365" s="60"/>
      <c r="AO365" s="60"/>
      <c r="AP365" s="60"/>
      <c r="AQ365" s="60"/>
      <c r="AR365" s="60"/>
      <c r="AS365" s="60"/>
      <c r="AT365" s="25"/>
      <c r="AU365" s="38"/>
      <c r="AV365" s="59"/>
      <c r="AW365" s="59"/>
      <c r="AX365" s="17"/>
      <c r="AY365" s="17"/>
    </row>
    <row r="366" spans="1:51" ht="14.5">
      <c r="A366" s="86"/>
      <c r="B366" s="84"/>
      <c r="C366" s="88"/>
      <c r="D366" s="61" t="str">
        <f>IFERROR(IF(OR(B366="",AND(B366&lt;&gt;"",C366="")),"",(VLOOKUP(B366,'APP BACKGROUND'!A:C,2,0))),"")</f>
        <v/>
      </c>
      <c r="E366" s="62" t="str">
        <f>IF(D366="","",(VLOOKUP(B366,'APP BACKGROUND'!A:D,4,0)))</f>
        <v/>
      </c>
      <c r="F366" s="58" t="str">
        <f>IF(D366="","",(VLOOKUP(Application!B366,'APP BACKGROUND'!A:G,7,0)))</f>
        <v/>
      </c>
      <c r="G366" s="57"/>
      <c r="H366" s="63"/>
      <c r="I366" s="66" t="str">
        <f>IF(B:B="","",(VLOOKUP(Application!B366,'APP BACKGROUND'!A:C,3,0)))</f>
        <v/>
      </c>
      <c r="J366" s="64" t="str">
        <f t="shared" si="55"/>
        <v/>
      </c>
      <c r="K366" s="65" t="str">
        <f t="shared" si="56"/>
        <v/>
      </c>
      <c r="L366" s="65" t="str">
        <f t="shared" si="59"/>
        <v/>
      </c>
      <c r="M366" s="65" t="str">
        <f t="shared" si="57"/>
        <v/>
      </c>
      <c r="N366" s="65" t="str">
        <f t="shared" si="58"/>
        <v/>
      </c>
      <c r="O366" s="65" t="str">
        <f t="shared" si="60"/>
        <v/>
      </c>
      <c r="P366" s="65" t="str">
        <f t="shared" si="61"/>
        <v/>
      </c>
      <c r="Q366" s="59"/>
      <c r="R366" s="14" t="str">
        <f t="shared" si="62"/>
        <v/>
      </c>
      <c r="S366" s="25" t="str">
        <f t="shared" si="63"/>
        <v/>
      </c>
      <c r="T366" s="25"/>
      <c r="U366" s="25"/>
      <c r="V366" s="58"/>
      <c r="W366" s="58"/>
      <c r="X366" s="69" t="str">
        <f t="shared" si="64"/>
        <v/>
      </c>
      <c r="Y366" s="76"/>
      <c r="Z366" s="76"/>
      <c r="AA366" s="76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0"/>
      <c r="AM366" s="60"/>
      <c r="AN366" s="60"/>
      <c r="AO366" s="60"/>
      <c r="AP366" s="60"/>
      <c r="AQ366" s="60"/>
      <c r="AR366" s="60"/>
      <c r="AS366" s="60"/>
      <c r="AT366" s="25"/>
      <c r="AU366" s="38"/>
      <c r="AV366" s="59"/>
      <c r="AW366" s="59"/>
      <c r="AX366" s="17"/>
      <c r="AY366" s="17"/>
    </row>
    <row r="367" spans="1:51" ht="14.5">
      <c r="A367" s="86"/>
      <c r="B367" s="84"/>
      <c r="C367" s="88"/>
      <c r="D367" s="61" t="str">
        <f>IFERROR(IF(OR(B367="",AND(B367&lt;&gt;"",C367="")),"",(VLOOKUP(B367,'APP BACKGROUND'!A:C,2,0))),"")</f>
        <v/>
      </c>
      <c r="E367" s="62" t="str">
        <f>IF(D367="","",(VLOOKUP(B367,'APP BACKGROUND'!A:D,4,0)))</f>
        <v/>
      </c>
      <c r="F367" s="58" t="str">
        <f>IF(D367="","",(VLOOKUP(Application!B367,'APP BACKGROUND'!A:G,7,0)))</f>
        <v/>
      </c>
      <c r="G367" s="57"/>
      <c r="H367" s="63"/>
      <c r="I367" s="66" t="str">
        <f>IF(B:B="","",(VLOOKUP(Application!B367,'APP BACKGROUND'!A:C,3,0)))</f>
        <v/>
      </c>
      <c r="J367" s="64" t="str">
        <f t="shared" si="55"/>
        <v/>
      </c>
      <c r="K367" s="65" t="str">
        <f t="shared" si="56"/>
        <v/>
      </c>
      <c r="L367" s="65" t="str">
        <f t="shared" si="59"/>
        <v/>
      </c>
      <c r="M367" s="65" t="str">
        <f t="shared" si="57"/>
        <v/>
      </c>
      <c r="N367" s="65" t="str">
        <f t="shared" si="58"/>
        <v/>
      </c>
      <c r="O367" s="65" t="str">
        <f t="shared" si="60"/>
        <v/>
      </c>
      <c r="P367" s="65" t="str">
        <f t="shared" si="61"/>
        <v/>
      </c>
      <c r="Q367" s="59"/>
      <c r="R367" s="14" t="str">
        <f t="shared" si="62"/>
        <v/>
      </c>
      <c r="S367" s="25" t="str">
        <f t="shared" si="63"/>
        <v/>
      </c>
      <c r="T367" s="25"/>
      <c r="U367" s="25"/>
      <c r="V367" s="58"/>
      <c r="W367" s="58"/>
      <c r="X367" s="69" t="str">
        <f t="shared" si="64"/>
        <v/>
      </c>
      <c r="Y367" s="76"/>
      <c r="Z367" s="76"/>
      <c r="AA367" s="76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0"/>
      <c r="AM367" s="60"/>
      <c r="AN367" s="60"/>
      <c r="AO367" s="60"/>
      <c r="AP367" s="60"/>
      <c r="AQ367" s="60"/>
      <c r="AR367" s="60"/>
      <c r="AS367" s="60"/>
      <c r="AT367" s="25"/>
      <c r="AU367" s="38"/>
      <c r="AV367" s="59"/>
      <c r="AW367" s="59"/>
      <c r="AX367" s="17"/>
      <c r="AY367" s="17"/>
    </row>
    <row r="368" spans="1:51" ht="14.5">
      <c r="A368" s="86"/>
      <c r="B368" s="84"/>
      <c r="C368" s="88"/>
      <c r="D368" s="61" t="str">
        <f>IFERROR(IF(OR(B368="",AND(B368&lt;&gt;"",C368="")),"",(VLOOKUP(B368,'APP BACKGROUND'!A:C,2,0))),"")</f>
        <v/>
      </c>
      <c r="E368" s="62" t="str">
        <f>IF(D368="","",(VLOOKUP(B368,'APP BACKGROUND'!A:D,4,0)))</f>
        <v/>
      </c>
      <c r="F368" s="58" t="str">
        <f>IF(D368="","",(VLOOKUP(Application!B368,'APP BACKGROUND'!A:G,7,0)))</f>
        <v/>
      </c>
      <c r="G368" s="57"/>
      <c r="H368" s="63"/>
      <c r="I368" s="66" t="str">
        <f>IF(B:B="","",(VLOOKUP(Application!B368,'APP BACKGROUND'!A:C,3,0)))</f>
        <v/>
      </c>
      <c r="J368" s="64" t="str">
        <f t="shared" si="55"/>
        <v/>
      </c>
      <c r="K368" s="65" t="str">
        <f t="shared" si="56"/>
        <v/>
      </c>
      <c r="L368" s="65" t="str">
        <f t="shared" si="59"/>
        <v/>
      </c>
      <c r="M368" s="65" t="str">
        <f t="shared" si="57"/>
        <v/>
      </c>
      <c r="N368" s="65" t="str">
        <f t="shared" si="58"/>
        <v/>
      </c>
      <c r="O368" s="65" t="str">
        <f t="shared" si="60"/>
        <v/>
      </c>
      <c r="P368" s="65" t="str">
        <f t="shared" si="61"/>
        <v/>
      </c>
      <c r="Q368" s="59"/>
      <c r="R368" s="14" t="str">
        <f t="shared" si="62"/>
        <v/>
      </c>
      <c r="S368" s="25" t="str">
        <f t="shared" si="63"/>
        <v/>
      </c>
      <c r="T368" s="25"/>
      <c r="U368" s="25"/>
      <c r="V368" s="58"/>
      <c r="W368" s="58"/>
      <c r="X368" s="69" t="str">
        <f t="shared" si="64"/>
        <v/>
      </c>
      <c r="Y368" s="76"/>
      <c r="Z368" s="76"/>
      <c r="AA368" s="76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0"/>
      <c r="AM368" s="60"/>
      <c r="AN368" s="60"/>
      <c r="AO368" s="60"/>
      <c r="AP368" s="60"/>
      <c r="AQ368" s="60"/>
      <c r="AR368" s="60"/>
      <c r="AS368" s="60"/>
      <c r="AT368" s="25"/>
      <c r="AU368" s="38"/>
      <c r="AV368" s="59"/>
      <c r="AW368" s="59"/>
      <c r="AX368" s="17"/>
      <c r="AY368" s="17"/>
    </row>
    <row r="369" spans="1:51" ht="14.5">
      <c r="A369" s="86"/>
      <c r="B369" s="84"/>
      <c r="C369" s="88"/>
      <c r="D369" s="61" t="str">
        <f>IFERROR(IF(OR(B369="",AND(B369&lt;&gt;"",C369="")),"",(VLOOKUP(B369,'APP BACKGROUND'!A:C,2,0))),"")</f>
        <v/>
      </c>
      <c r="E369" s="62" t="str">
        <f>IF(D369="","",(VLOOKUP(B369,'APP BACKGROUND'!A:D,4,0)))</f>
        <v/>
      </c>
      <c r="F369" s="58" t="str">
        <f>IF(D369="","",(VLOOKUP(Application!B369,'APP BACKGROUND'!A:G,7,0)))</f>
        <v/>
      </c>
      <c r="G369" s="57"/>
      <c r="H369" s="63"/>
      <c r="I369" s="66" t="str">
        <f>IF(B:B="","",(VLOOKUP(Application!B369,'APP BACKGROUND'!A:C,3,0)))</f>
        <v/>
      </c>
      <c r="J369" s="64" t="str">
        <f t="shared" si="55"/>
        <v/>
      </c>
      <c r="K369" s="65" t="str">
        <f t="shared" si="56"/>
        <v/>
      </c>
      <c r="L369" s="65" t="str">
        <f t="shared" si="59"/>
        <v/>
      </c>
      <c r="M369" s="65" t="str">
        <f t="shared" si="57"/>
        <v/>
      </c>
      <c r="N369" s="65" t="str">
        <f t="shared" si="58"/>
        <v/>
      </c>
      <c r="O369" s="65" t="str">
        <f t="shared" si="60"/>
        <v/>
      </c>
      <c r="P369" s="65" t="str">
        <f t="shared" si="61"/>
        <v/>
      </c>
      <c r="Q369" s="59"/>
      <c r="R369" s="14" t="str">
        <f t="shared" si="62"/>
        <v/>
      </c>
      <c r="S369" s="25" t="str">
        <f t="shared" si="63"/>
        <v/>
      </c>
      <c r="T369" s="25"/>
      <c r="U369" s="25"/>
      <c r="V369" s="58"/>
      <c r="W369" s="58"/>
      <c r="X369" s="69" t="str">
        <f t="shared" si="64"/>
        <v/>
      </c>
      <c r="Y369" s="76"/>
      <c r="Z369" s="76"/>
      <c r="AA369" s="76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0"/>
      <c r="AM369" s="60"/>
      <c r="AN369" s="60"/>
      <c r="AO369" s="60"/>
      <c r="AP369" s="60"/>
      <c r="AQ369" s="60"/>
      <c r="AR369" s="60"/>
      <c r="AS369" s="60"/>
      <c r="AT369" s="25"/>
      <c r="AU369" s="38"/>
      <c r="AV369" s="59"/>
      <c r="AW369" s="59"/>
      <c r="AX369" s="17"/>
      <c r="AY369" s="17"/>
    </row>
    <row r="370" spans="1:51" ht="14.5">
      <c r="A370" s="86"/>
      <c r="B370" s="84"/>
      <c r="C370" s="88"/>
      <c r="D370" s="61" t="str">
        <f>IFERROR(IF(OR(B370="",AND(B370&lt;&gt;"",C370="")),"",(VLOOKUP(B370,'APP BACKGROUND'!A:C,2,0))),"")</f>
        <v/>
      </c>
      <c r="E370" s="62" t="str">
        <f>IF(D370="","",(VLOOKUP(B370,'APP BACKGROUND'!A:D,4,0)))</f>
        <v/>
      </c>
      <c r="F370" s="58" t="str">
        <f>IF(D370="","",(VLOOKUP(Application!B370,'APP BACKGROUND'!A:G,7,0)))</f>
        <v/>
      </c>
      <c r="G370" s="57"/>
      <c r="H370" s="63"/>
      <c r="I370" s="66" t="str">
        <f>IF(B:B="","",(VLOOKUP(Application!B370,'APP BACKGROUND'!A:C,3,0)))</f>
        <v/>
      </c>
      <c r="J370" s="64" t="str">
        <f t="shared" si="55"/>
        <v/>
      </c>
      <c r="K370" s="65" t="str">
        <f t="shared" si="56"/>
        <v/>
      </c>
      <c r="L370" s="65" t="str">
        <f t="shared" si="59"/>
        <v/>
      </c>
      <c r="M370" s="65" t="str">
        <f t="shared" si="57"/>
        <v/>
      </c>
      <c r="N370" s="65" t="str">
        <f t="shared" si="58"/>
        <v/>
      </c>
      <c r="O370" s="65" t="str">
        <f t="shared" si="60"/>
        <v/>
      </c>
      <c r="P370" s="65" t="str">
        <f t="shared" si="61"/>
        <v/>
      </c>
      <c r="Q370" s="59"/>
      <c r="R370" s="14" t="str">
        <f t="shared" si="62"/>
        <v/>
      </c>
      <c r="S370" s="25" t="str">
        <f t="shared" si="63"/>
        <v/>
      </c>
      <c r="T370" s="25"/>
      <c r="U370" s="25"/>
      <c r="V370" s="58"/>
      <c r="W370" s="58"/>
      <c r="X370" s="69" t="str">
        <f t="shared" si="64"/>
        <v/>
      </c>
      <c r="Y370" s="76"/>
      <c r="Z370" s="76"/>
      <c r="AA370" s="76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0"/>
      <c r="AM370" s="60"/>
      <c r="AN370" s="60"/>
      <c r="AO370" s="60"/>
      <c r="AP370" s="60"/>
      <c r="AQ370" s="60"/>
      <c r="AR370" s="60"/>
      <c r="AS370" s="60"/>
      <c r="AT370" s="25"/>
      <c r="AU370" s="38"/>
      <c r="AV370" s="59"/>
      <c r="AW370" s="59"/>
      <c r="AX370" s="17"/>
      <c r="AY370" s="17"/>
    </row>
    <row r="371" spans="1:51" ht="14.5">
      <c r="A371" s="86"/>
      <c r="B371" s="84"/>
      <c r="C371" s="88"/>
      <c r="D371" s="61" t="str">
        <f>IFERROR(IF(OR(B371="",AND(B371&lt;&gt;"",C371="")),"",(VLOOKUP(B371,'APP BACKGROUND'!A:C,2,0))),"")</f>
        <v/>
      </c>
      <c r="E371" s="62" t="str">
        <f>IF(D371="","",(VLOOKUP(B371,'APP BACKGROUND'!A:D,4,0)))</f>
        <v/>
      </c>
      <c r="F371" s="58" t="str">
        <f>IF(D371="","",(VLOOKUP(Application!B371,'APP BACKGROUND'!A:G,7,0)))</f>
        <v/>
      </c>
      <c r="G371" s="57"/>
      <c r="H371" s="63"/>
      <c r="I371" s="66" t="str">
        <f>IF(B:B="","",(VLOOKUP(Application!B371,'APP BACKGROUND'!A:C,3,0)))</f>
        <v/>
      </c>
      <c r="J371" s="64" t="str">
        <f t="shared" si="55"/>
        <v/>
      </c>
      <c r="K371" s="65" t="str">
        <f t="shared" si="56"/>
        <v/>
      </c>
      <c r="L371" s="65" t="str">
        <f t="shared" si="59"/>
        <v/>
      </c>
      <c r="M371" s="65" t="str">
        <f t="shared" si="57"/>
        <v/>
      </c>
      <c r="N371" s="65" t="str">
        <f t="shared" si="58"/>
        <v/>
      </c>
      <c r="O371" s="65" t="str">
        <f t="shared" si="60"/>
        <v/>
      </c>
      <c r="P371" s="65" t="str">
        <f t="shared" si="61"/>
        <v/>
      </c>
      <c r="Q371" s="59"/>
      <c r="R371" s="14" t="str">
        <f t="shared" si="62"/>
        <v/>
      </c>
      <c r="S371" s="25" t="str">
        <f t="shared" si="63"/>
        <v/>
      </c>
      <c r="T371" s="25"/>
      <c r="U371" s="25"/>
      <c r="V371" s="58"/>
      <c r="W371" s="58"/>
      <c r="X371" s="69" t="str">
        <f t="shared" si="64"/>
        <v/>
      </c>
      <c r="Y371" s="76"/>
      <c r="Z371" s="76"/>
      <c r="AA371" s="76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0"/>
      <c r="AM371" s="60"/>
      <c r="AN371" s="60"/>
      <c r="AO371" s="60"/>
      <c r="AP371" s="60"/>
      <c r="AQ371" s="60"/>
      <c r="AR371" s="60"/>
      <c r="AS371" s="60"/>
      <c r="AT371" s="25"/>
      <c r="AU371" s="38"/>
      <c r="AV371" s="59"/>
      <c r="AW371" s="59"/>
      <c r="AX371" s="17"/>
      <c r="AY371" s="17"/>
    </row>
    <row r="372" spans="1:51" ht="14.5">
      <c r="A372" s="86"/>
      <c r="B372" s="84"/>
      <c r="C372" s="88"/>
      <c r="D372" s="61" t="str">
        <f>IFERROR(IF(OR(B372="",AND(B372&lt;&gt;"",C372="")),"",(VLOOKUP(B372,'APP BACKGROUND'!A:C,2,0))),"")</f>
        <v/>
      </c>
      <c r="E372" s="62" t="str">
        <f>IF(D372="","",(VLOOKUP(B372,'APP BACKGROUND'!A:D,4,0)))</f>
        <v/>
      </c>
      <c r="F372" s="58" t="str">
        <f>IF(D372="","",(VLOOKUP(Application!B372,'APP BACKGROUND'!A:G,7,0)))</f>
        <v/>
      </c>
      <c r="G372" s="57"/>
      <c r="H372" s="63"/>
      <c r="I372" s="66" t="str">
        <f>IF(B:B="","",(VLOOKUP(Application!B372,'APP BACKGROUND'!A:C,3,0)))</f>
        <v/>
      </c>
      <c r="J372" s="64" t="str">
        <f t="shared" si="55"/>
        <v/>
      </c>
      <c r="K372" s="65" t="str">
        <f t="shared" si="56"/>
        <v/>
      </c>
      <c r="L372" s="65" t="str">
        <f t="shared" si="59"/>
        <v/>
      </c>
      <c r="M372" s="65" t="str">
        <f t="shared" si="57"/>
        <v/>
      </c>
      <c r="N372" s="65" t="str">
        <f t="shared" si="58"/>
        <v/>
      </c>
      <c r="O372" s="65" t="str">
        <f t="shared" si="60"/>
        <v/>
      </c>
      <c r="P372" s="65" t="str">
        <f t="shared" si="61"/>
        <v/>
      </c>
      <c r="Q372" s="59"/>
      <c r="R372" s="14" t="str">
        <f t="shared" si="62"/>
        <v/>
      </c>
      <c r="S372" s="25" t="str">
        <f t="shared" si="63"/>
        <v/>
      </c>
      <c r="T372" s="25"/>
      <c r="U372" s="25"/>
      <c r="V372" s="58"/>
      <c r="W372" s="58"/>
      <c r="X372" s="69" t="str">
        <f t="shared" si="64"/>
        <v/>
      </c>
      <c r="Y372" s="76"/>
      <c r="Z372" s="76"/>
      <c r="AA372" s="76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0"/>
      <c r="AM372" s="60"/>
      <c r="AN372" s="60"/>
      <c r="AO372" s="60"/>
      <c r="AP372" s="60"/>
      <c r="AQ372" s="60"/>
      <c r="AR372" s="60"/>
      <c r="AS372" s="60"/>
      <c r="AT372" s="25"/>
      <c r="AU372" s="38"/>
      <c r="AV372" s="59"/>
      <c r="AW372" s="59"/>
      <c r="AX372" s="17"/>
      <c r="AY372" s="17"/>
    </row>
    <row r="373" spans="1:51" ht="14.5">
      <c r="A373" s="86"/>
      <c r="B373" s="84"/>
      <c r="C373" s="88"/>
      <c r="D373" s="61" t="str">
        <f>IFERROR(IF(OR(B373="",AND(B373&lt;&gt;"",C373="")),"",(VLOOKUP(B373,'APP BACKGROUND'!A:C,2,0))),"")</f>
        <v/>
      </c>
      <c r="E373" s="62" t="str">
        <f>IF(D373="","",(VLOOKUP(B373,'APP BACKGROUND'!A:D,4,0)))</f>
        <v/>
      </c>
      <c r="F373" s="58" t="str">
        <f>IF(D373="","",(VLOOKUP(Application!B373,'APP BACKGROUND'!A:G,7,0)))</f>
        <v/>
      </c>
      <c r="G373" s="57"/>
      <c r="H373" s="63"/>
      <c r="I373" s="66" t="str">
        <f>IF(B:B="","",(VLOOKUP(Application!B373,'APP BACKGROUND'!A:C,3,0)))</f>
        <v/>
      </c>
      <c r="J373" s="64" t="str">
        <f t="shared" si="55"/>
        <v/>
      </c>
      <c r="K373" s="65" t="str">
        <f t="shared" si="56"/>
        <v/>
      </c>
      <c r="L373" s="65" t="str">
        <f t="shared" si="59"/>
        <v/>
      </c>
      <c r="M373" s="65" t="str">
        <f t="shared" si="57"/>
        <v/>
      </c>
      <c r="N373" s="65" t="str">
        <f t="shared" si="58"/>
        <v/>
      </c>
      <c r="O373" s="65" t="str">
        <f t="shared" si="60"/>
        <v/>
      </c>
      <c r="P373" s="65" t="str">
        <f t="shared" si="61"/>
        <v/>
      </c>
      <c r="Q373" s="59"/>
      <c r="R373" s="14" t="str">
        <f t="shared" si="62"/>
        <v/>
      </c>
      <c r="S373" s="25" t="str">
        <f t="shared" si="63"/>
        <v/>
      </c>
      <c r="T373" s="25"/>
      <c r="U373" s="25"/>
      <c r="V373" s="58"/>
      <c r="W373" s="58"/>
      <c r="X373" s="69" t="str">
        <f t="shared" si="64"/>
        <v/>
      </c>
      <c r="Y373" s="76"/>
      <c r="Z373" s="76"/>
      <c r="AA373" s="76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0"/>
      <c r="AM373" s="60"/>
      <c r="AN373" s="60"/>
      <c r="AO373" s="60"/>
      <c r="AP373" s="60"/>
      <c r="AQ373" s="60"/>
      <c r="AR373" s="60"/>
      <c r="AS373" s="60"/>
      <c r="AT373" s="25"/>
      <c r="AU373" s="38"/>
      <c r="AV373" s="59"/>
      <c r="AW373" s="59"/>
      <c r="AX373" s="17"/>
      <c r="AY373" s="17"/>
    </row>
    <row r="374" spans="1:51" ht="14.5">
      <c r="A374" s="86"/>
      <c r="B374" s="84"/>
      <c r="C374" s="88"/>
      <c r="D374" s="61" t="str">
        <f>IFERROR(IF(OR(B374="",AND(B374&lt;&gt;"",C374="")),"",(VLOOKUP(B374,'APP BACKGROUND'!A:C,2,0))),"")</f>
        <v/>
      </c>
      <c r="E374" s="62" t="str">
        <f>IF(D374="","",(VLOOKUP(B374,'APP BACKGROUND'!A:D,4,0)))</f>
        <v/>
      </c>
      <c r="F374" s="58" t="str">
        <f>IF(D374="","",(VLOOKUP(Application!B374,'APP BACKGROUND'!A:G,7,0)))</f>
        <v/>
      </c>
      <c r="G374" s="57"/>
      <c r="H374" s="63"/>
      <c r="I374" s="66" t="str">
        <f>IF(B:B="","",(VLOOKUP(Application!B374,'APP BACKGROUND'!A:C,3,0)))</f>
        <v/>
      </c>
      <c r="J374" s="64" t="str">
        <f t="shared" si="55"/>
        <v/>
      </c>
      <c r="K374" s="65" t="str">
        <f t="shared" si="56"/>
        <v/>
      </c>
      <c r="L374" s="65" t="str">
        <f t="shared" si="59"/>
        <v/>
      </c>
      <c r="M374" s="65" t="str">
        <f t="shared" si="57"/>
        <v/>
      </c>
      <c r="N374" s="65" t="str">
        <f t="shared" si="58"/>
        <v/>
      </c>
      <c r="O374" s="65" t="str">
        <f t="shared" si="60"/>
        <v/>
      </c>
      <c r="P374" s="65" t="str">
        <f t="shared" si="61"/>
        <v/>
      </c>
      <c r="Q374" s="59"/>
      <c r="R374" s="14" t="str">
        <f t="shared" si="62"/>
        <v/>
      </c>
      <c r="S374" s="25" t="str">
        <f t="shared" si="63"/>
        <v/>
      </c>
      <c r="T374" s="25"/>
      <c r="U374" s="25"/>
      <c r="V374" s="58"/>
      <c r="W374" s="58"/>
      <c r="X374" s="69" t="str">
        <f t="shared" si="64"/>
        <v/>
      </c>
      <c r="Y374" s="76"/>
      <c r="Z374" s="76"/>
      <c r="AA374" s="76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0"/>
      <c r="AM374" s="60"/>
      <c r="AN374" s="60"/>
      <c r="AO374" s="60"/>
      <c r="AP374" s="60"/>
      <c r="AQ374" s="60"/>
      <c r="AR374" s="60"/>
      <c r="AS374" s="60"/>
      <c r="AT374" s="25"/>
      <c r="AU374" s="38"/>
      <c r="AV374" s="59"/>
      <c r="AW374" s="59"/>
      <c r="AX374" s="17"/>
      <c r="AY374" s="17"/>
    </row>
    <row r="375" spans="1:51" ht="14.5">
      <c r="A375" s="86"/>
      <c r="B375" s="84"/>
      <c r="C375" s="88"/>
      <c r="D375" s="61" t="str">
        <f>IFERROR(IF(OR(B375="",AND(B375&lt;&gt;"",C375="")),"",(VLOOKUP(B375,'APP BACKGROUND'!A:C,2,0))),"")</f>
        <v/>
      </c>
      <c r="E375" s="62" t="str">
        <f>IF(D375="","",(VLOOKUP(B375,'APP BACKGROUND'!A:D,4,0)))</f>
        <v/>
      </c>
      <c r="F375" s="58" t="str">
        <f>IF(D375="","",(VLOOKUP(Application!B375,'APP BACKGROUND'!A:G,7,0)))</f>
        <v/>
      </c>
      <c r="G375" s="57"/>
      <c r="H375" s="63"/>
      <c r="I375" s="66" t="str">
        <f>IF(B:B="","",(VLOOKUP(Application!B375,'APP BACKGROUND'!A:C,3,0)))</f>
        <v/>
      </c>
      <c r="J375" s="64" t="str">
        <f t="shared" si="55"/>
        <v/>
      </c>
      <c r="K375" s="65" t="str">
        <f t="shared" si="56"/>
        <v/>
      </c>
      <c r="L375" s="65" t="str">
        <f t="shared" si="59"/>
        <v/>
      </c>
      <c r="M375" s="65" t="str">
        <f t="shared" si="57"/>
        <v/>
      </c>
      <c r="N375" s="65" t="str">
        <f t="shared" si="58"/>
        <v/>
      </c>
      <c r="O375" s="65" t="str">
        <f t="shared" si="60"/>
        <v/>
      </c>
      <c r="P375" s="65" t="str">
        <f t="shared" si="61"/>
        <v/>
      </c>
      <c r="Q375" s="59"/>
      <c r="R375" s="14" t="str">
        <f t="shared" si="62"/>
        <v/>
      </c>
      <c r="S375" s="25" t="str">
        <f t="shared" si="63"/>
        <v/>
      </c>
      <c r="T375" s="25"/>
      <c r="U375" s="25"/>
      <c r="V375" s="58"/>
      <c r="W375" s="58"/>
      <c r="X375" s="69" t="str">
        <f t="shared" si="64"/>
        <v/>
      </c>
      <c r="Y375" s="76"/>
      <c r="Z375" s="76"/>
      <c r="AA375" s="76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0"/>
      <c r="AM375" s="60"/>
      <c r="AN375" s="60"/>
      <c r="AO375" s="60"/>
      <c r="AP375" s="60"/>
      <c r="AQ375" s="60"/>
      <c r="AR375" s="60"/>
      <c r="AS375" s="60"/>
      <c r="AT375" s="25"/>
      <c r="AU375" s="38"/>
      <c r="AV375" s="59"/>
      <c r="AW375" s="59"/>
      <c r="AX375" s="17"/>
      <c r="AY375" s="17"/>
    </row>
    <row r="376" spans="1:51" ht="14.5">
      <c r="A376" s="86"/>
      <c r="B376" s="84"/>
      <c r="C376" s="88"/>
      <c r="D376" s="61" t="str">
        <f>IFERROR(IF(OR(B376="",AND(B376&lt;&gt;"",C376="")),"",(VLOOKUP(B376,'APP BACKGROUND'!A:C,2,0))),"")</f>
        <v/>
      </c>
      <c r="E376" s="62" t="str">
        <f>IF(D376="","",(VLOOKUP(B376,'APP BACKGROUND'!A:D,4,0)))</f>
        <v/>
      </c>
      <c r="F376" s="58" t="str">
        <f>IF(D376="","",(VLOOKUP(Application!B376,'APP BACKGROUND'!A:G,7,0)))</f>
        <v/>
      </c>
      <c r="G376" s="57"/>
      <c r="H376" s="63"/>
      <c r="I376" s="66" t="str">
        <f>IF(B:B="","",(VLOOKUP(Application!B376,'APP BACKGROUND'!A:C,3,0)))</f>
        <v/>
      </c>
      <c r="J376" s="64" t="str">
        <f t="shared" si="55"/>
        <v/>
      </c>
      <c r="K376" s="65" t="str">
        <f t="shared" si="56"/>
        <v/>
      </c>
      <c r="L376" s="65" t="str">
        <f t="shared" si="59"/>
        <v/>
      </c>
      <c r="M376" s="65" t="str">
        <f t="shared" si="57"/>
        <v/>
      </c>
      <c r="N376" s="65" t="str">
        <f t="shared" si="58"/>
        <v/>
      </c>
      <c r="O376" s="65" t="str">
        <f t="shared" si="60"/>
        <v/>
      </c>
      <c r="P376" s="65" t="str">
        <f t="shared" si="61"/>
        <v/>
      </c>
      <c r="Q376" s="59"/>
      <c r="R376" s="14" t="str">
        <f t="shared" si="62"/>
        <v/>
      </c>
      <c r="S376" s="25" t="str">
        <f t="shared" si="63"/>
        <v/>
      </c>
      <c r="T376" s="25"/>
      <c r="U376" s="25"/>
      <c r="V376" s="58"/>
      <c r="W376" s="58"/>
      <c r="X376" s="69" t="str">
        <f t="shared" si="64"/>
        <v/>
      </c>
      <c r="Y376" s="76"/>
      <c r="Z376" s="76"/>
      <c r="AA376" s="76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0"/>
      <c r="AM376" s="60"/>
      <c r="AN376" s="60"/>
      <c r="AO376" s="60"/>
      <c r="AP376" s="60"/>
      <c r="AQ376" s="60"/>
      <c r="AR376" s="60"/>
      <c r="AS376" s="60"/>
      <c r="AT376" s="25"/>
      <c r="AU376" s="38"/>
      <c r="AV376" s="59"/>
      <c r="AW376" s="59"/>
      <c r="AX376" s="17"/>
      <c r="AY376" s="17"/>
    </row>
    <row r="377" spans="1:51" ht="14.5">
      <c r="A377" s="86"/>
      <c r="B377" s="84"/>
      <c r="C377" s="88"/>
      <c r="D377" s="61" t="str">
        <f>IFERROR(IF(OR(B377="",AND(B377&lt;&gt;"",C377="")),"",(VLOOKUP(B377,'APP BACKGROUND'!A:C,2,0))),"")</f>
        <v/>
      </c>
      <c r="E377" s="62" t="str">
        <f>IF(D377="","",(VLOOKUP(B377,'APP BACKGROUND'!A:D,4,0)))</f>
        <v/>
      </c>
      <c r="F377" s="58" t="str">
        <f>IF(D377="","",(VLOOKUP(Application!B377,'APP BACKGROUND'!A:G,7,0)))</f>
        <v/>
      </c>
      <c r="G377" s="57"/>
      <c r="H377" s="63"/>
      <c r="I377" s="66" t="str">
        <f>IF(B:B="","",(VLOOKUP(Application!B377,'APP BACKGROUND'!A:C,3,0)))</f>
        <v/>
      </c>
      <c r="J377" s="64" t="str">
        <f t="shared" si="55"/>
        <v/>
      </c>
      <c r="K377" s="65" t="str">
        <f t="shared" si="56"/>
        <v/>
      </c>
      <c r="L377" s="65" t="str">
        <f t="shared" si="59"/>
        <v/>
      </c>
      <c r="M377" s="65" t="str">
        <f t="shared" si="57"/>
        <v/>
      </c>
      <c r="N377" s="65" t="str">
        <f t="shared" si="58"/>
        <v/>
      </c>
      <c r="O377" s="65" t="str">
        <f t="shared" si="60"/>
        <v/>
      </c>
      <c r="P377" s="65" t="str">
        <f t="shared" si="61"/>
        <v/>
      </c>
      <c r="Q377" s="59"/>
      <c r="R377" s="14" t="str">
        <f t="shared" si="62"/>
        <v/>
      </c>
      <c r="S377" s="25" t="str">
        <f t="shared" si="63"/>
        <v/>
      </c>
      <c r="T377" s="25"/>
      <c r="U377" s="25"/>
      <c r="V377" s="58"/>
      <c r="W377" s="58"/>
      <c r="X377" s="69" t="str">
        <f t="shared" si="64"/>
        <v/>
      </c>
      <c r="Y377" s="76"/>
      <c r="Z377" s="76"/>
      <c r="AA377" s="76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0"/>
      <c r="AM377" s="60"/>
      <c r="AN377" s="60"/>
      <c r="AO377" s="60"/>
      <c r="AP377" s="60"/>
      <c r="AQ377" s="60"/>
      <c r="AR377" s="60"/>
      <c r="AS377" s="60"/>
      <c r="AT377" s="25"/>
      <c r="AU377" s="38"/>
      <c r="AV377" s="59"/>
      <c r="AW377" s="59"/>
      <c r="AX377" s="17"/>
      <c r="AY377" s="17"/>
    </row>
    <row r="378" spans="1:51" ht="14.5">
      <c r="A378" s="86"/>
      <c r="B378" s="84"/>
      <c r="C378" s="88"/>
      <c r="D378" s="61" t="str">
        <f>IFERROR(IF(OR(B378="",AND(B378&lt;&gt;"",C378="")),"",(VLOOKUP(B378,'APP BACKGROUND'!A:C,2,0))),"")</f>
        <v/>
      </c>
      <c r="E378" s="62" t="str">
        <f>IF(D378="","",(VLOOKUP(B378,'APP BACKGROUND'!A:D,4,0)))</f>
        <v/>
      </c>
      <c r="F378" s="58" t="str">
        <f>IF(D378="","",(VLOOKUP(Application!B378,'APP BACKGROUND'!A:G,7,0)))</f>
        <v/>
      </c>
      <c r="G378" s="57"/>
      <c r="H378" s="63"/>
      <c r="I378" s="66" t="str">
        <f>IF(B:B="","",(VLOOKUP(Application!B378,'APP BACKGROUND'!A:C,3,0)))</f>
        <v/>
      </c>
      <c r="J378" s="64" t="str">
        <f t="shared" si="55"/>
        <v/>
      </c>
      <c r="K378" s="65" t="str">
        <f t="shared" si="56"/>
        <v/>
      </c>
      <c r="L378" s="65" t="str">
        <f t="shared" si="59"/>
        <v/>
      </c>
      <c r="M378" s="65" t="str">
        <f t="shared" si="57"/>
        <v/>
      </c>
      <c r="N378" s="65" t="str">
        <f t="shared" si="58"/>
        <v/>
      </c>
      <c r="O378" s="65" t="str">
        <f t="shared" si="60"/>
        <v/>
      </c>
      <c r="P378" s="65" t="str">
        <f t="shared" si="61"/>
        <v/>
      </c>
      <c r="Q378" s="59"/>
      <c r="R378" s="14" t="str">
        <f t="shared" si="62"/>
        <v/>
      </c>
      <c r="S378" s="25" t="str">
        <f t="shared" si="63"/>
        <v/>
      </c>
      <c r="T378" s="25"/>
      <c r="U378" s="25"/>
      <c r="V378" s="58"/>
      <c r="W378" s="58"/>
      <c r="X378" s="69" t="str">
        <f t="shared" si="64"/>
        <v/>
      </c>
      <c r="Y378" s="76"/>
      <c r="Z378" s="76"/>
      <c r="AA378" s="76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0"/>
      <c r="AM378" s="60"/>
      <c r="AN378" s="60"/>
      <c r="AO378" s="60"/>
      <c r="AP378" s="60"/>
      <c r="AQ378" s="60"/>
      <c r="AR378" s="60"/>
      <c r="AS378" s="60"/>
      <c r="AT378" s="25"/>
      <c r="AU378" s="38"/>
      <c r="AV378" s="59"/>
      <c r="AW378" s="59"/>
      <c r="AX378" s="17"/>
      <c r="AY378" s="17"/>
    </row>
    <row r="379" spans="1:51" ht="14.5">
      <c r="A379" s="86"/>
      <c r="B379" s="84"/>
      <c r="C379" s="88"/>
      <c r="D379" s="61" t="str">
        <f>IFERROR(IF(OR(B379="",AND(B379&lt;&gt;"",C379="")),"",(VLOOKUP(B379,'APP BACKGROUND'!A:C,2,0))),"")</f>
        <v/>
      </c>
      <c r="E379" s="62" t="str">
        <f>IF(D379="","",(VLOOKUP(B379,'APP BACKGROUND'!A:D,4,0)))</f>
        <v/>
      </c>
      <c r="F379" s="58" t="str">
        <f>IF(D379="","",(VLOOKUP(Application!B379,'APP BACKGROUND'!A:G,7,0)))</f>
        <v/>
      </c>
      <c r="G379" s="57"/>
      <c r="H379" s="63"/>
      <c r="I379" s="66" t="str">
        <f>IF(B:B="","",(VLOOKUP(Application!B379,'APP BACKGROUND'!A:C,3,0)))</f>
        <v/>
      </c>
      <c r="J379" s="64" t="str">
        <f t="shared" si="55"/>
        <v/>
      </c>
      <c r="K379" s="65" t="str">
        <f t="shared" si="56"/>
        <v/>
      </c>
      <c r="L379" s="65" t="str">
        <f t="shared" si="59"/>
        <v/>
      </c>
      <c r="M379" s="65" t="str">
        <f t="shared" si="57"/>
        <v/>
      </c>
      <c r="N379" s="65" t="str">
        <f t="shared" si="58"/>
        <v/>
      </c>
      <c r="O379" s="65" t="str">
        <f t="shared" si="60"/>
        <v/>
      </c>
      <c r="P379" s="65" t="str">
        <f t="shared" si="61"/>
        <v/>
      </c>
      <c r="Q379" s="59"/>
      <c r="R379" s="14" t="str">
        <f t="shared" si="62"/>
        <v/>
      </c>
      <c r="S379" s="25" t="str">
        <f t="shared" si="63"/>
        <v/>
      </c>
      <c r="T379" s="25"/>
      <c r="U379" s="25"/>
      <c r="V379" s="58"/>
      <c r="W379" s="58"/>
      <c r="X379" s="69" t="str">
        <f t="shared" si="64"/>
        <v/>
      </c>
      <c r="Y379" s="76"/>
      <c r="Z379" s="76"/>
      <c r="AA379" s="76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0"/>
      <c r="AM379" s="60"/>
      <c r="AN379" s="60"/>
      <c r="AO379" s="60"/>
      <c r="AP379" s="60"/>
      <c r="AQ379" s="60"/>
      <c r="AR379" s="60"/>
      <c r="AS379" s="60"/>
      <c r="AT379" s="25"/>
      <c r="AU379" s="38"/>
      <c r="AV379" s="59"/>
      <c r="AW379" s="59"/>
      <c r="AX379" s="17"/>
      <c r="AY379" s="17"/>
    </row>
    <row r="380" spans="1:51" ht="14.5">
      <c r="A380" s="86"/>
      <c r="B380" s="84"/>
      <c r="C380" s="88"/>
      <c r="D380" s="61" t="str">
        <f>IFERROR(IF(OR(B380="",AND(B380&lt;&gt;"",C380="")),"",(VLOOKUP(B380,'APP BACKGROUND'!A:C,2,0))),"")</f>
        <v/>
      </c>
      <c r="E380" s="62" t="str">
        <f>IF(D380="","",(VLOOKUP(B380,'APP BACKGROUND'!A:D,4,0)))</f>
        <v/>
      </c>
      <c r="F380" s="58" t="str">
        <f>IF(D380="","",(VLOOKUP(Application!B380,'APP BACKGROUND'!A:G,7,0)))</f>
        <v/>
      </c>
      <c r="G380" s="57"/>
      <c r="H380" s="63"/>
      <c r="I380" s="66" t="str">
        <f>IF(B:B="","",(VLOOKUP(Application!B380,'APP BACKGROUND'!A:C,3,0)))</f>
        <v/>
      </c>
      <c r="J380" s="64" t="str">
        <f t="shared" si="55"/>
        <v/>
      </c>
      <c r="K380" s="65" t="str">
        <f t="shared" si="56"/>
        <v/>
      </c>
      <c r="L380" s="65" t="str">
        <f t="shared" si="59"/>
        <v/>
      </c>
      <c r="M380" s="65" t="str">
        <f t="shared" si="57"/>
        <v/>
      </c>
      <c r="N380" s="65" t="str">
        <f t="shared" si="58"/>
        <v/>
      </c>
      <c r="O380" s="65" t="str">
        <f t="shared" si="60"/>
        <v/>
      </c>
      <c r="P380" s="65" t="str">
        <f t="shared" si="61"/>
        <v/>
      </c>
      <c r="Q380" s="59"/>
      <c r="R380" s="14" t="str">
        <f t="shared" si="62"/>
        <v/>
      </c>
      <c r="S380" s="25" t="str">
        <f t="shared" si="63"/>
        <v/>
      </c>
      <c r="T380" s="25"/>
      <c r="U380" s="25"/>
      <c r="V380" s="58"/>
      <c r="W380" s="58"/>
      <c r="X380" s="69" t="str">
        <f t="shared" si="64"/>
        <v/>
      </c>
      <c r="Y380" s="76"/>
      <c r="Z380" s="76"/>
      <c r="AA380" s="76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0"/>
      <c r="AM380" s="60"/>
      <c r="AN380" s="60"/>
      <c r="AO380" s="60"/>
      <c r="AP380" s="60"/>
      <c r="AQ380" s="60"/>
      <c r="AR380" s="60"/>
      <c r="AS380" s="60"/>
      <c r="AT380" s="25"/>
      <c r="AU380" s="38"/>
      <c r="AV380" s="59"/>
      <c r="AW380" s="59"/>
      <c r="AX380" s="17"/>
      <c r="AY380" s="17"/>
    </row>
    <row r="381" spans="1:51" ht="14.5">
      <c r="A381" s="86"/>
      <c r="B381" s="84"/>
      <c r="C381" s="88"/>
      <c r="D381" s="61" t="str">
        <f>IFERROR(IF(OR(B381="",AND(B381&lt;&gt;"",C381="")),"",(VLOOKUP(B381,'APP BACKGROUND'!A:C,2,0))),"")</f>
        <v/>
      </c>
      <c r="E381" s="62" t="str">
        <f>IF(D381="","",(VLOOKUP(B381,'APP BACKGROUND'!A:D,4,0)))</f>
        <v/>
      </c>
      <c r="F381" s="58" t="str">
        <f>IF(D381="","",(VLOOKUP(Application!B381,'APP BACKGROUND'!A:G,7,0)))</f>
        <v/>
      </c>
      <c r="G381" s="57"/>
      <c r="H381" s="63"/>
      <c r="I381" s="66" t="str">
        <f>IF(B:B="","",(VLOOKUP(Application!B381,'APP BACKGROUND'!A:C,3,0)))</f>
        <v/>
      </c>
      <c r="J381" s="64" t="str">
        <f t="shared" si="55"/>
        <v/>
      </c>
      <c r="K381" s="65" t="str">
        <f t="shared" si="56"/>
        <v/>
      </c>
      <c r="L381" s="65" t="str">
        <f t="shared" si="59"/>
        <v/>
      </c>
      <c r="M381" s="65" t="str">
        <f t="shared" si="57"/>
        <v/>
      </c>
      <c r="N381" s="65" t="str">
        <f t="shared" si="58"/>
        <v/>
      </c>
      <c r="O381" s="65" t="str">
        <f t="shared" si="60"/>
        <v/>
      </c>
      <c r="P381" s="65" t="str">
        <f t="shared" si="61"/>
        <v/>
      </c>
      <c r="Q381" s="59"/>
      <c r="R381" s="14" t="str">
        <f t="shared" si="62"/>
        <v/>
      </c>
      <c r="S381" s="25" t="str">
        <f t="shared" si="63"/>
        <v/>
      </c>
      <c r="T381" s="25"/>
      <c r="U381" s="25"/>
      <c r="V381" s="58"/>
      <c r="W381" s="58"/>
      <c r="X381" s="69" t="str">
        <f t="shared" si="64"/>
        <v/>
      </c>
      <c r="Y381" s="76"/>
      <c r="Z381" s="76"/>
      <c r="AA381" s="76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0"/>
      <c r="AM381" s="60"/>
      <c r="AN381" s="60"/>
      <c r="AO381" s="60"/>
      <c r="AP381" s="60"/>
      <c r="AQ381" s="60"/>
      <c r="AR381" s="60"/>
      <c r="AS381" s="60"/>
      <c r="AT381" s="25"/>
      <c r="AU381" s="38"/>
      <c r="AV381" s="59"/>
      <c r="AW381" s="59"/>
      <c r="AX381" s="17"/>
      <c r="AY381" s="17"/>
    </row>
    <row r="382" spans="1:51" ht="14.5">
      <c r="A382" s="86"/>
      <c r="B382" s="84"/>
      <c r="C382" s="88"/>
      <c r="D382" s="61" t="str">
        <f>IFERROR(IF(OR(B382="",AND(B382&lt;&gt;"",C382="")),"",(VLOOKUP(B382,'APP BACKGROUND'!A:C,2,0))),"")</f>
        <v/>
      </c>
      <c r="E382" s="62" t="str">
        <f>IF(D382="","",(VLOOKUP(B382,'APP BACKGROUND'!A:D,4,0)))</f>
        <v/>
      </c>
      <c r="F382" s="58" t="str">
        <f>IF(D382="","",(VLOOKUP(Application!B382,'APP BACKGROUND'!A:G,7,0)))</f>
        <v/>
      </c>
      <c r="G382" s="57"/>
      <c r="H382" s="63"/>
      <c r="I382" s="66" t="str">
        <f>IF(B:B="","",(VLOOKUP(Application!B382,'APP BACKGROUND'!A:C,3,0)))</f>
        <v/>
      </c>
      <c r="J382" s="64" t="str">
        <f t="shared" si="55"/>
        <v/>
      </c>
      <c r="K382" s="65" t="str">
        <f t="shared" si="56"/>
        <v/>
      </c>
      <c r="L382" s="65" t="str">
        <f t="shared" si="59"/>
        <v/>
      </c>
      <c r="M382" s="65" t="str">
        <f t="shared" si="57"/>
        <v/>
      </c>
      <c r="N382" s="65" t="str">
        <f t="shared" si="58"/>
        <v/>
      </c>
      <c r="O382" s="65" t="str">
        <f t="shared" si="60"/>
        <v/>
      </c>
      <c r="P382" s="65" t="str">
        <f t="shared" si="61"/>
        <v/>
      </c>
      <c r="Q382" s="59"/>
      <c r="R382" s="14" t="str">
        <f t="shared" si="62"/>
        <v/>
      </c>
      <c r="S382" s="25" t="str">
        <f t="shared" si="63"/>
        <v/>
      </c>
      <c r="T382" s="25"/>
      <c r="U382" s="25"/>
      <c r="V382" s="58"/>
      <c r="W382" s="58"/>
      <c r="X382" s="69" t="str">
        <f t="shared" si="64"/>
        <v/>
      </c>
      <c r="Y382" s="76"/>
      <c r="Z382" s="76"/>
      <c r="AA382" s="76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0"/>
      <c r="AM382" s="60"/>
      <c r="AN382" s="60"/>
      <c r="AO382" s="60"/>
      <c r="AP382" s="60"/>
      <c r="AQ382" s="60"/>
      <c r="AR382" s="60"/>
      <c r="AS382" s="60"/>
      <c r="AT382" s="25"/>
      <c r="AU382" s="38"/>
      <c r="AV382" s="59"/>
      <c r="AW382" s="59"/>
      <c r="AX382" s="17"/>
      <c r="AY382" s="17"/>
    </row>
    <row r="383" spans="1:51" ht="14.5">
      <c r="A383" s="86"/>
      <c r="B383" s="84"/>
      <c r="C383" s="88"/>
      <c r="D383" s="61" t="str">
        <f>IFERROR(IF(OR(B383="",AND(B383&lt;&gt;"",C383="")),"",(VLOOKUP(B383,'APP BACKGROUND'!A:C,2,0))),"")</f>
        <v/>
      </c>
      <c r="E383" s="62" t="str">
        <f>IF(D383="","",(VLOOKUP(B383,'APP BACKGROUND'!A:D,4,0)))</f>
        <v/>
      </c>
      <c r="F383" s="58" t="str">
        <f>IF(D383="","",(VLOOKUP(Application!B383,'APP BACKGROUND'!A:G,7,0)))</f>
        <v/>
      </c>
      <c r="G383" s="57"/>
      <c r="H383" s="63"/>
      <c r="I383" s="66" t="str">
        <f>IF(B:B="","",(VLOOKUP(Application!B383,'APP BACKGROUND'!A:C,3,0)))</f>
        <v/>
      </c>
      <c r="J383" s="64" t="str">
        <f t="shared" si="55"/>
        <v/>
      </c>
      <c r="K383" s="65" t="str">
        <f t="shared" si="56"/>
        <v/>
      </c>
      <c r="L383" s="65" t="str">
        <f t="shared" si="59"/>
        <v/>
      </c>
      <c r="M383" s="65" t="str">
        <f t="shared" si="57"/>
        <v/>
      </c>
      <c r="N383" s="65" t="str">
        <f t="shared" si="58"/>
        <v/>
      </c>
      <c r="O383" s="65" t="str">
        <f t="shared" si="60"/>
        <v/>
      </c>
      <c r="P383" s="65" t="str">
        <f t="shared" si="61"/>
        <v/>
      </c>
      <c r="Q383" s="59"/>
      <c r="R383" s="14" t="str">
        <f t="shared" si="62"/>
        <v/>
      </c>
      <c r="S383" s="25" t="str">
        <f t="shared" si="63"/>
        <v/>
      </c>
      <c r="T383" s="25"/>
      <c r="U383" s="25"/>
      <c r="V383" s="58"/>
      <c r="W383" s="58"/>
      <c r="X383" s="69" t="str">
        <f t="shared" si="64"/>
        <v/>
      </c>
      <c r="Y383" s="76"/>
      <c r="Z383" s="76"/>
      <c r="AA383" s="76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0"/>
      <c r="AM383" s="60"/>
      <c r="AN383" s="60"/>
      <c r="AO383" s="60"/>
      <c r="AP383" s="60"/>
      <c r="AQ383" s="60"/>
      <c r="AR383" s="60"/>
      <c r="AS383" s="60"/>
      <c r="AT383" s="25"/>
      <c r="AU383" s="38"/>
      <c r="AV383" s="59"/>
      <c r="AW383" s="59"/>
      <c r="AX383" s="17"/>
      <c r="AY383" s="17"/>
    </row>
    <row r="384" spans="1:51" ht="14.5">
      <c r="A384" s="86"/>
      <c r="B384" s="84"/>
      <c r="C384" s="88"/>
      <c r="D384" s="61" t="str">
        <f>IFERROR(IF(OR(B384="",AND(B384&lt;&gt;"",C384="")),"",(VLOOKUP(B384,'APP BACKGROUND'!A:C,2,0))),"")</f>
        <v/>
      </c>
      <c r="E384" s="62" t="str">
        <f>IF(D384="","",(VLOOKUP(B384,'APP BACKGROUND'!A:D,4,0)))</f>
        <v/>
      </c>
      <c r="F384" s="58" t="str">
        <f>IF(D384="","",(VLOOKUP(Application!B384,'APP BACKGROUND'!A:G,7,0)))</f>
        <v/>
      </c>
      <c r="G384" s="57"/>
      <c r="H384" s="63"/>
      <c r="I384" s="66" t="str">
        <f>IF(B:B="","",(VLOOKUP(Application!B384,'APP BACKGROUND'!A:C,3,0)))</f>
        <v/>
      </c>
      <c r="J384" s="64" t="str">
        <f t="shared" si="55"/>
        <v/>
      </c>
      <c r="K384" s="65" t="str">
        <f t="shared" si="56"/>
        <v/>
      </c>
      <c r="L384" s="65" t="str">
        <f t="shared" si="59"/>
        <v/>
      </c>
      <c r="M384" s="65" t="str">
        <f t="shared" si="57"/>
        <v/>
      </c>
      <c r="N384" s="65" t="str">
        <f t="shared" si="58"/>
        <v/>
      </c>
      <c r="O384" s="65" t="str">
        <f t="shared" si="60"/>
        <v/>
      </c>
      <c r="P384" s="65" t="str">
        <f t="shared" si="61"/>
        <v/>
      </c>
      <c r="Q384" s="59"/>
      <c r="R384" s="14" t="str">
        <f t="shared" si="62"/>
        <v/>
      </c>
      <c r="S384" s="25" t="str">
        <f t="shared" si="63"/>
        <v/>
      </c>
      <c r="T384" s="25"/>
      <c r="U384" s="25"/>
      <c r="V384" s="58"/>
      <c r="W384" s="58"/>
      <c r="X384" s="69" t="str">
        <f t="shared" si="64"/>
        <v/>
      </c>
      <c r="Y384" s="76"/>
      <c r="Z384" s="76"/>
      <c r="AA384" s="76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0"/>
      <c r="AM384" s="60"/>
      <c r="AN384" s="60"/>
      <c r="AO384" s="60"/>
      <c r="AP384" s="60"/>
      <c r="AQ384" s="60"/>
      <c r="AR384" s="60"/>
      <c r="AS384" s="60"/>
      <c r="AT384" s="25"/>
      <c r="AU384" s="38"/>
      <c r="AV384" s="59"/>
      <c r="AW384" s="59"/>
      <c r="AX384" s="17"/>
      <c r="AY384" s="17"/>
    </row>
    <row r="385" spans="1:51" ht="14.5">
      <c r="A385" s="86"/>
      <c r="B385" s="84"/>
      <c r="C385" s="88"/>
      <c r="D385" s="61" t="str">
        <f>IFERROR(IF(OR(B385="",AND(B385&lt;&gt;"",C385="")),"",(VLOOKUP(B385,'APP BACKGROUND'!A:C,2,0))),"")</f>
        <v/>
      </c>
      <c r="E385" s="62" t="str">
        <f>IF(D385="","",(VLOOKUP(B385,'APP BACKGROUND'!A:D,4,0)))</f>
        <v/>
      </c>
      <c r="F385" s="58" t="str">
        <f>IF(D385="","",(VLOOKUP(Application!B385,'APP BACKGROUND'!A:G,7,0)))</f>
        <v/>
      </c>
      <c r="G385" s="57"/>
      <c r="H385" s="63"/>
      <c r="I385" s="66" t="str">
        <f>IF(B:B="","",(VLOOKUP(Application!B385,'APP BACKGROUND'!A:C,3,0)))</f>
        <v/>
      </c>
      <c r="J385" s="64" t="str">
        <f t="shared" si="55"/>
        <v/>
      </c>
      <c r="K385" s="65" t="str">
        <f t="shared" si="56"/>
        <v/>
      </c>
      <c r="L385" s="65" t="str">
        <f t="shared" si="59"/>
        <v/>
      </c>
      <c r="M385" s="65" t="str">
        <f t="shared" si="57"/>
        <v/>
      </c>
      <c r="N385" s="65" t="str">
        <f t="shared" si="58"/>
        <v/>
      </c>
      <c r="O385" s="65" t="str">
        <f t="shared" si="60"/>
        <v/>
      </c>
      <c r="P385" s="65" t="str">
        <f t="shared" si="61"/>
        <v/>
      </c>
      <c r="Q385" s="59"/>
      <c r="R385" s="14" t="str">
        <f t="shared" si="62"/>
        <v/>
      </c>
      <c r="S385" s="25" t="str">
        <f t="shared" si="63"/>
        <v/>
      </c>
      <c r="T385" s="25"/>
      <c r="U385" s="25"/>
      <c r="V385" s="58"/>
      <c r="W385" s="58"/>
      <c r="X385" s="69" t="str">
        <f t="shared" si="64"/>
        <v/>
      </c>
      <c r="Y385" s="76"/>
      <c r="Z385" s="76"/>
      <c r="AA385" s="76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0"/>
      <c r="AM385" s="60"/>
      <c r="AN385" s="60"/>
      <c r="AO385" s="60"/>
      <c r="AP385" s="60"/>
      <c r="AQ385" s="60"/>
      <c r="AR385" s="60"/>
      <c r="AS385" s="60"/>
      <c r="AT385" s="25"/>
      <c r="AU385" s="38"/>
      <c r="AV385" s="59"/>
      <c r="AW385" s="59"/>
      <c r="AX385" s="17"/>
      <c r="AY385" s="17"/>
    </row>
    <row r="386" spans="1:51" ht="14.5">
      <c r="A386" s="86"/>
      <c r="B386" s="84"/>
      <c r="C386" s="88"/>
      <c r="D386" s="61" t="str">
        <f>IFERROR(IF(OR(B386="",AND(B386&lt;&gt;"",C386="")),"",(VLOOKUP(B386,'APP BACKGROUND'!A:C,2,0))),"")</f>
        <v/>
      </c>
      <c r="E386" s="62" t="str">
        <f>IF(D386="","",(VLOOKUP(B386,'APP BACKGROUND'!A:D,4,0)))</f>
        <v/>
      </c>
      <c r="F386" s="58" t="str">
        <f>IF(D386="","",(VLOOKUP(Application!B386,'APP BACKGROUND'!A:G,7,0)))</f>
        <v/>
      </c>
      <c r="G386" s="57"/>
      <c r="H386" s="63"/>
      <c r="I386" s="66" t="str">
        <f>IF(B:B="","",(VLOOKUP(Application!B386,'APP BACKGROUND'!A:C,3,0)))</f>
        <v/>
      </c>
      <c r="J386" s="64" t="str">
        <f t="shared" si="55"/>
        <v/>
      </c>
      <c r="K386" s="65" t="str">
        <f t="shared" si="56"/>
        <v/>
      </c>
      <c r="L386" s="65" t="str">
        <f t="shared" si="59"/>
        <v/>
      </c>
      <c r="M386" s="65" t="str">
        <f t="shared" si="57"/>
        <v/>
      </c>
      <c r="N386" s="65" t="str">
        <f t="shared" si="58"/>
        <v/>
      </c>
      <c r="O386" s="65" t="str">
        <f t="shared" si="60"/>
        <v/>
      </c>
      <c r="P386" s="65" t="str">
        <f t="shared" si="61"/>
        <v/>
      </c>
      <c r="Q386" s="59"/>
      <c r="R386" s="14" t="str">
        <f t="shared" si="62"/>
        <v/>
      </c>
      <c r="S386" s="25" t="str">
        <f t="shared" si="63"/>
        <v/>
      </c>
      <c r="T386" s="25"/>
      <c r="U386" s="25"/>
      <c r="V386" s="58"/>
      <c r="W386" s="58"/>
      <c r="X386" s="69" t="str">
        <f t="shared" si="64"/>
        <v/>
      </c>
      <c r="Y386" s="76"/>
      <c r="Z386" s="76"/>
      <c r="AA386" s="76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0"/>
      <c r="AM386" s="60"/>
      <c r="AN386" s="60"/>
      <c r="AO386" s="60"/>
      <c r="AP386" s="60"/>
      <c r="AQ386" s="60"/>
      <c r="AR386" s="60"/>
      <c r="AS386" s="60"/>
      <c r="AT386" s="25"/>
      <c r="AU386" s="38"/>
      <c r="AV386" s="59"/>
      <c r="AW386" s="59"/>
      <c r="AX386" s="17"/>
      <c r="AY386" s="17"/>
    </row>
    <row r="387" spans="1:51" ht="14.5">
      <c r="A387" s="86"/>
      <c r="B387" s="84"/>
      <c r="C387" s="88"/>
      <c r="D387" s="61" t="str">
        <f>IFERROR(IF(OR(B387="",AND(B387&lt;&gt;"",C387="")),"",(VLOOKUP(B387,'APP BACKGROUND'!A:C,2,0))),"")</f>
        <v/>
      </c>
      <c r="E387" s="62" t="str">
        <f>IF(D387="","",(VLOOKUP(B387,'APP BACKGROUND'!A:D,4,0)))</f>
        <v/>
      </c>
      <c r="F387" s="58" t="str">
        <f>IF(D387="","",(VLOOKUP(Application!B387,'APP BACKGROUND'!A:G,7,0)))</f>
        <v/>
      </c>
      <c r="G387" s="57"/>
      <c r="H387" s="63"/>
      <c r="I387" s="66" t="str">
        <f>IF(B:B="","",(VLOOKUP(Application!B387,'APP BACKGROUND'!A:C,3,0)))</f>
        <v/>
      </c>
      <c r="J387" s="64" t="str">
        <f t="shared" si="55"/>
        <v/>
      </c>
      <c r="K387" s="65" t="str">
        <f t="shared" si="56"/>
        <v/>
      </c>
      <c r="L387" s="65" t="str">
        <f t="shared" si="59"/>
        <v/>
      </c>
      <c r="M387" s="65" t="str">
        <f t="shared" si="57"/>
        <v/>
      </c>
      <c r="N387" s="65" t="str">
        <f t="shared" si="58"/>
        <v/>
      </c>
      <c r="O387" s="65" t="str">
        <f t="shared" si="60"/>
        <v/>
      </c>
      <c r="P387" s="65" t="str">
        <f t="shared" si="61"/>
        <v/>
      </c>
      <c r="Q387" s="59"/>
      <c r="R387" s="14" t="str">
        <f t="shared" si="62"/>
        <v/>
      </c>
      <c r="S387" s="25" t="str">
        <f t="shared" si="63"/>
        <v/>
      </c>
      <c r="T387" s="25"/>
      <c r="U387" s="25"/>
      <c r="V387" s="58"/>
      <c r="W387" s="58"/>
      <c r="X387" s="69" t="str">
        <f t="shared" si="64"/>
        <v/>
      </c>
      <c r="Y387" s="76"/>
      <c r="Z387" s="76"/>
      <c r="AA387" s="76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0"/>
      <c r="AM387" s="60"/>
      <c r="AN387" s="60"/>
      <c r="AO387" s="60"/>
      <c r="AP387" s="60"/>
      <c r="AQ387" s="60"/>
      <c r="AR387" s="60"/>
      <c r="AS387" s="60"/>
      <c r="AT387" s="25"/>
      <c r="AU387" s="38"/>
      <c r="AV387" s="59"/>
      <c r="AW387" s="59"/>
      <c r="AX387" s="17"/>
      <c r="AY387" s="17"/>
    </row>
    <row r="388" spans="1:51" ht="14.5">
      <c r="A388" s="86"/>
      <c r="B388" s="84"/>
      <c r="C388" s="88"/>
      <c r="D388" s="61" t="str">
        <f>IFERROR(IF(OR(B388="",AND(B388&lt;&gt;"",C388="")),"",(VLOOKUP(B388,'APP BACKGROUND'!A:C,2,0))),"")</f>
        <v/>
      </c>
      <c r="E388" s="62" t="str">
        <f>IF(D388="","",(VLOOKUP(B388,'APP BACKGROUND'!A:D,4,0)))</f>
        <v/>
      </c>
      <c r="F388" s="58" t="str">
        <f>IF(D388="","",(VLOOKUP(Application!B388,'APP BACKGROUND'!A:G,7,0)))</f>
        <v/>
      </c>
      <c r="G388" s="57"/>
      <c r="H388" s="63"/>
      <c r="I388" s="66" t="str">
        <f>IF(B:B="","",(VLOOKUP(Application!B388,'APP BACKGROUND'!A:C,3,0)))</f>
        <v/>
      </c>
      <c r="J388" s="64" t="str">
        <f t="shared" si="55"/>
        <v/>
      </c>
      <c r="K388" s="65" t="str">
        <f t="shared" si="56"/>
        <v/>
      </c>
      <c r="L388" s="65" t="str">
        <f t="shared" si="59"/>
        <v/>
      </c>
      <c r="M388" s="65" t="str">
        <f t="shared" si="57"/>
        <v/>
      </c>
      <c r="N388" s="65" t="str">
        <f t="shared" si="58"/>
        <v/>
      </c>
      <c r="O388" s="65" t="str">
        <f t="shared" si="60"/>
        <v/>
      </c>
      <c r="P388" s="65" t="str">
        <f t="shared" si="61"/>
        <v/>
      </c>
      <c r="Q388" s="59"/>
      <c r="R388" s="14" t="str">
        <f t="shared" si="62"/>
        <v/>
      </c>
      <c r="S388" s="25" t="str">
        <f t="shared" si="63"/>
        <v/>
      </c>
      <c r="T388" s="25"/>
      <c r="U388" s="25"/>
      <c r="V388" s="58"/>
      <c r="W388" s="58"/>
      <c r="X388" s="69" t="str">
        <f t="shared" si="64"/>
        <v/>
      </c>
      <c r="Y388" s="76"/>
      <c r="Z388" s="76"/>
      <c r="AA388" s="76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0"/>
      <c r="AM388" s="60"/>
      <c r="AN388" s="60"/>
      <c r="AO388" s="60"/>
      <c r="AP388" s="60"/>
      <c r="AQ388" s="60"/>
      <c r="AR388" s="60"/>
      <c r="AS388" s="60"/>
      <c r="AT388" s="25"/>
      <c r="AU388" s="38"/>
      <c r="AV388" s="59"/>
      <c r="AW388" s="59"/>
      <c r="AX388" s="17"/>
      <c r="AY388" s="17"/>
    </row>
    <row r="389" spans="1:51" ht="14.5">
      <c r="A389" s="86"/>
      <c r="B389" s="84"/>
      <c r="C389" s="88"/>
      <c r="D389" s="61" t="str">
        <f>IFERROR(IF(OR(B389="",AND(B389&lt;&gt;"",C389="")),"",(VLOOKUP(B389,'APP BACKGROUND'!A:C,2,0))),"")</f>
        <v/>
      </c>
      <c r="E389" s="62" t="str">
        <f>IF(D389="","",(VLOOKUP(B389,'APP BACKGROUND'!A:D,4,0)))</f>
        <v/>
      </c>
      <c r="F389" s="58" t="str">
        <f>IF(D389="","",(VLOOKUP(Application!B389,'APP BACKGROUND'!A:G,7,0)))</f>
        <v/>
      </c>
      <c r="G389" s="57"/>
      <c r="H389" s="63"/>
      <c r="I389" s="66" t="str">
        <f>IF(B:B="","",(VLOOKUP(Application!B389,'APP BACKGROUND'!A:C,3,0)))</f>
        <v/>
      </c>
      <c r="J389" s="64" t="str">
        <f t="shared" si="55"/>
        <v/>
      </c>
      <c r="K389" s="65" t="str">
        <f t="shared" si="56"/>
        <v/>
      </c>
      <c r="L389" s="65" t="str">
        <f t="shared" si="59"/>
        <v/>
      </c>
      <c r="M389" s="65" t="str">
        <f t="shared" si="57"/>
        <v/>
      </c>
      <c r="N389" s="65" t="str">
        <f t="shared" si="58"/>
        <v/>
      </c>
      <c r="O389" s="65" t="str">
        <f t="shared" si="60"/>
        <v/>
      </c>
      <c r="P389" s="65" t="str">
        <f t="shared" si="61"/>
        <v/>
      </c>
      <c r="Q389" s="59"/>
      <c r="R389" s="14" t="str">
        <f t="shared" si="62"/>
        <v/>
      </c>
      <c r="S389" s="25" t="str">
        <f t="shared" si="63"/>
        <v/>
      </c>
      <c r="T389" s="25"/>
      <c r="U389" s="25"/>
      <c r="V389" s="58"/>
      <c r="W389" s="58"/>
      <c r="X389" s="69" t="str">
        <f t="shared" si="64"/>
        <v/>
      </c>
      <c r="Y389" s="76"/>
      <c r="Z389" s="76"/>
      <c r="AA389" s="76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0"/>
      <c r="AM389" s="60"/>
      <c r="AN389" s="60"/>
      <c r="AO389" s="60"/>
      <c r="AP389" s="60"/>
      <c r="AQ389" s="60"/>
      <c r="AR389" s="60"/>
      <c r="AS389" s="60"/>
      <c r="AT389" s="25"/>
      <c r="AU389" s="38"/>
      <c r="AV389" s="59"/>
      <c r="AW389" s="59"/>
      <c r="AX389" s="17"/>
      <c r="AY389" s="17"/>
    </row>
    <row r="390" spans="1:51" ht="14.5">
      <c r="A390" s="86"/>
      <c r="B390" s="84"/>
      <c r="C390" s="88"/>
      <c r="D390" s="61" t="str">
        <f>IFERROR(IF(OR(B390="",AND(B390&lt;&gt;"",C390="")),"",(VLOOKUP(B390,'APP BACKGROUND'!A:C,2,0))),"")</f>
        <v/>
      </c>
      <c r="E390" s="62" t="str">
        <f>IF(D390="","",(VLOOKUP(B390,'APP BACKGROUND'!A:D,4,0)))</f>
        <v/>
      </c>
      <c r="F390" s="58" t="str">
        <f>IF(D390="","",(VLOOKUP(Application!B390,'APP BACKGROUND'!A:G,7,0)))</f>
        <v/>
      </c>
      <c r="G390" s="57"/>
      <c r="H390" s="63"/>
      <c r="I390" s="66" t="str">
        <f>IF(B:B="","",(VLOOKUP(Application!B390,'APP BACKGROUND'!A:C,3,0)))</f>
        <v/>
      </c>
      <c r="J390" s="64" t="str">
        <f t="shared" si="55"/>
        <v/>
      </c>
      <c r="K390" s="65" t="str">
        <f t="shared" si="56"/>
        <v/>
      </c>
      <c r="L390" s="65" t="str">
        <f t="shared" si="59"/>
        <v/>
      </c>
      <c r="M390" s="65" t="str">
        <f t="shared" si="57"/>
        <v/>
      </c>
      <c r="N390" s="65" t="str">
        <f t="shared" si="58"/>
        <v/>
      </c>
      <c r="O390" s="65" t="str">
        <f t="shared" si="60"/>
        <v/>
      </c>
      <c r="P390" s="65" t="str">
        <f t="shared" si="61"/>
        <v/>
      </c>
      <c r="Q390" s="59"/>
      <c r="R390" s="14" t="str">
        <f t="shared" si="62"/>
        <v/>
      </c>
      <c r="S390" s="25" t="str">
        <f t="shared" si="63"/>
        <v/>
      </c>
      <c r="T390" s="25"/>
      <c r="U390" s="25"/>
      <c r="V390" s="58"/>
      <c r="W390" s="58"/>
      <c r="X390" s="69" t="str">
        <f t="shared" si="64"/>
        <v/>
      </c>
      <c r="Y390" s="76"/>
      <c r="Z390" s="76"/>
      <c r="AA390" s="76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0"/>
      <c r="AM390" s="60"/>
      <c r="AN390" s="60"/>
      <c r="AO390" s="60"/>
      <c r="AP390" s="60"/>
      <c r="AQ390" s="60"/>
      <c r="AR390" s="60"/>
      <c r="AS390" s="60"/>
      <c r="AT390" s="25"/>
      <c r="AU390" s="38"/>
      <c r="AV390" s="59"/>
      <c r="AW390" s="59"/>
      <c r="AX390" s="17"/>
      <c r="AY390" s="17"/>
    </row>
    <row r="391" spans="1:51" ht="14.5">
      <c r="A391" s="86"/>
      <c r="B391" s="84"/>
      <c r="C391" s="88"/>
      <c r="D391" s="61" t="str">
        <f>IFERROR(IF(OR(B391="",AND(B391&lt;&gt;"",C391="")),"",(VLOOKUP(B391,'APP BACKGROUND'!A:C,2,0))),"")</f>
        <v/>
      </c>
      <c r="E391" s="62" t="str">
        <f>IF(D391="","",(VLOOKUP(B391,'APP BACKGROUND'!A:D,4,0)))</f>
        <v/>
      </c>
      <c r="F391" s="58" t="str">
        <f>IF(D391="","",(VLOOKUP(Application!B391,'APP BACKGROUND'!A:G,7,0)))</f>
        <v/>
      </c>
      <c r="G391" s="57"/>
      <c r="H391" s="63"/>
      <c r="I391" s="66" t="str">
        <f>IF(B:B="","",(VLOOKUP(Application!B391,'APP BACKGROUND'!A:C,3,0)))</f>
        <v/>
      </c>
      <c r="J391" s="64" t="str">
        <f t="shared" si="55"/>
        <v/>
      </c>
      <c r="K391" s="65" t="str">
        <f t="shared" si="56"/>
        <v/>
      </c>
      <c r="L391" s="65" t="str">
        <f t="shared" si="59"/>
        <v/>
      </c>
      <c r="M391" s="65" t="str">
        <f t="shared" si="57"/>
        <v/>
      </c>
      <c r="N391" s="65" t="str">
        <f t="shared" si="58"/>
        <v/>
      </c>
      <c r="O391" s="65" t="str">
        <f t="shared" si="60"/>
        <v/>
      </c>
      <c r="P391" s="65" t="str">
        <f t="shared" si="61"/>
        <v/>
      </c>
      <c r="Q391" s="59"/>
      <c r="R391" s="14" t="str">
        <f t="shared" si="62"/>
        <v/>
      </c>
      <c r="S391" s="25" t="str">
        <f t="shared" si="63"/>
        <v/>
      </c>
      <c r="T391" s="25"/>
      <c r="U391" s="25"/>
      <c r="V391" s="58"/>
      <c r="W391" s="58"/>
      <c r="X391" s="69" t="str">
        <f t="shared" si="64"/>
        <v/>
      </c>
      <c r="Y391" s="76"/>
      <c r="Z391" s="76"/>
      <c r="AA391" s="76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0"/>
      <c r="AM391" s="60"/>
      <c r="AN391" s="60"/>
      <c r="AO391" s="60"/>
      <c r="AP391" s="60"/>
      <c r="AQ391" s="60"/>
      <c r="AR391" s="60"/>
      <c r="AS391" s="60"/>
      <c r="AT391" s="25"/>
      <c r="AU391" s="38"/>
      <c r="AV391" s="59"/>
      <c r="AW391" s="59"/>
      <c r="AX391" s="17"/>
      <c r="AY391" s="17"/>
    </row>
    <row r="392" spans="1:51" ht="14.5">
      <c r="A392" s="86"/>
      <c r="B392" s="84"/>
      <c r="C392" s="88"/>
      <c r="D392" s="61" t="str">
        <f>IFERROR(IF(OR(B392="",AND(B392&lt;&gt;"",C392="")),"",(VLOOKUP(B392,'APP BACKGROUND'!A:C,2,0))),"")</f>
        <v/>
      </c>
      <c r="E392" s="62" t="str">
        <f>IF(D392="","",(VLOOKUP(B392,'APP BACKGROUND'!A:D,4,0)))</f>
        <v/>
      </c>
      <c r="F392" s="58" t="str">
        <f>IF(D392="","",(VLOOKUP(Application!B392,'APP BACKGROUND'!A:G,7,0)))</f>
        <v/>
      </c>
      <c r="G392" s="57"/>
      <c r="H392" s="63"/>
      <c r="I392" s="66" t="str">
        <f>IF(B:B="","",(VLOOKUP(Application!B392,'APP BACKGROUND'!A:C,3,0)))</f>
        <v/>
      </c>
      <c r="J392" s="64" t="str">
        <f t="shared" si="55"/>
        <v/>
      </c>
      <c r="K392" s="65" t="str">
        <f t="shared" si="56"/>
        <v/>
      </c>
      <c r="L392" s="65" t="str">
        <f t="shared" si="59"/>
        <v/>
      </c>
      <c r="M392" s="65" t="str">
        <f t="shared" si="57"/>
        <v/>
      </c>
      <c r="N392" s="65" t="str">
        <f t="shared" si="58"/>
        <v/>
      </c>
      <c r="O392" s="65" t="str">
        <f t="shared" si="60"/>
        <v/>
      </c>
      <c r="P392" s="65" t="str">
        <f t="shared" si="61"/>
        <v/>
      </c>
      <c r="Q392" s="59"/>
      <c r="R392" s="14" t="str">
        <f t="shared" si="62"/>
        <v/>
      </c>
      <c r="S392" s="25" t="str">
        <f t="shared" si="63"/>
        <v/>
      </c>
      <c r="T392" s="25"/>
      <c r="U392" s="25"/>
      <c r="V392" s="58"/>
      <c r="W392" s="58"/>
      <c r="X392" s="69" t="str">
        <f t="shared" si="64"/>
        <v/>
      </c>
      <c r="Y392" s="76"/>
      <c r="Z392" s="76"/>
      <c r="AA392" s="76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0"/>
      <c r="AM392" s="60"/>
      <c r="AN392" s="60"/>
      <c r="AO392" s="60"/>
      <c r="AP392" s="60"/>
      <c r="AQ392" s="60"/>
      <c r="AR392" s="60"/>
      <c r="AS392" s="60"/>
      <c r="AT392" s="25"/>
      <c r="AU392" s="38"/>
      <c r="AV392" s="59"/>
      <c r="AW392" s="59"/>
      <c r="AX392" s="17"/>
      <c r="AY392" s="17"/>
    </row>
    <row r="393" spans="1:51" ht="14.5">
      <c r="A393" s="86"/>
      <c r="B393" s="84"/>
      <c r="C393" s="88"/>
      <c r="D393" s="61" t="str">
        <f>IFERROR(IF(OR(B393="",AND(B393&lt;&gt;"",C393="")),"",(VLOOKUP(B393,'APP BACKGROUND'!A:C,2,0))),"")</f>
        <v/>
      </c>
      <c r="E393" s="62" t="str">
        <f>IF(D393="","",(VLOOKUP(B393,'APP BACKGROUND'!A:D,4,0)))</f>
        <v/>
      </c>
      <c r="F393" s="58" t="str">
        <f>IF(D393="","",(VLOOKUP(Application!B393,'APP BACKGROUND'!A:G,7,0)))</f>
        <v/>
      </c>
      <c r="G393" s="57"/>
      <c r="H393" s="63"/>
      <c r="I393" s="66" t="str">
        <f>IF(B:B="","",(VLOOKUP(Application!B393,'APP BACKGROUND'!A:C,3,0)))</f>
        <v/>
      </c>
      <c r="J393" s="64" t="str">
        <f t="shared" si="55"/>
        <v/>
      </c>
      <c r="K393" s="65" t="str">
        <f t="shared" si="56"/>
        <v/>
      </c>
      <c r="L393" s="65" t="str">
        <f t="shared" si="59"/>
        <v/>
      </c>
      <c r="M393" s="65" t="str">
        <f t="shared" si="57"/>
        <v/>
      </c>
      <c r="N393" s="65" t="str">
        <f t="shared" si="58"/>
        <v/>
      </c>
      <c r="O393" s="65" t="str">
        <f t="shared" si="60"/>
        <v/>
      </c>
      <c r="P393" s="65" t="str">
        <f t="shared" si="61"/>
        <v/>
      </c>
      <c r="Q393" s="59"/>
      <c r="R393" s="14" t="str">
        <f t="shared" si="62"/>
        <v/>
      </c>
      <c r="S393" s="25" t="str">
        <f t="shared" si="63"/>
        <v/>
      </c>
      <c r="T393" s="25"/>
      <c r="U393" s="25"/>
      <c r="V393" s="58"/>
      <c r="W393" s="58"/>
      <c r="X393" s="69" t="str">
        <f t="shared" si="64"/>
        <v/>
      </c>
      <c r="Y393" s="76"/>
      <c r="Z393" s="76"/>
      <c r="AA393" s="76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0"/>
      <c r="AM393" s="60"/>
      <c r="AN393" s="60"/>
      <c r="AO393" s="60"/>
      <c r="AP393" s="60"/>
      <c r="AQ393" s="60"/>
      <c r="AR393" s="60"/>
      <c r="AS393" s="60"/>
      <c r="AT393" s="25"/>
      <c r="AU393" s="38"/>
      <c r="AV393" s="59"/>
      <c r="AW393" s="59"/>
      <c r="AX393" s="17"/>
      <c r="AY393" s="17"/>
    </row>
    <row r="394" spans="1:51" ht="14.5">
      <c r="A394" s="86"/>
      <c r="B394" s="84"/>
      <c r="C394" s="88"/>
      <c r="D394" s="61" t="str">
        <f>IFERROR(IF(OR(B394="",AND(B394&lt;&gt;"",C394="")),"",(VLOOKUP(B394,'APP BACKGROUND'!A:C,2,0))),"")</f>
        <v/>
      </c>
      <c r="E394" s="62" t="str">
        <f>IF(D394="","",(VLOOKUP(B394,'APP BACKGROUND'!A:D,4,0)))</f>
        <v/>
      </c>
      <c r="F394" s="58" t="str">
        <f>IF(D394="","",(VLOOKUP(Application!B394,'APP BACKGROUND'!A:G,7,0)))</f>
        <v/>
      </c>
      <c r="G394" s="57"/>
      <c r="H394" s="63"/>
      <c r="I394" s="66" t="str">
        <f>IF(B:B="","",(VLOOKUP(Application!B394,'APP BACKGROUND'!A:C,3,0)))</f>
        <v/>
      </c>
      <c r="J394" s="64" t="str">
        <f t="shared" si="55"/>
        <v/>
      </c>
      <c r="K394" s="65" t="str">
        <f t="shared" si="56"/>
        <v/>
      </c>
      <c r="L394" s="65" t="str">
        <f t="shared" si="59"/>
        <v/>
      </c>
      <c r="M394" s="65" t="str">
        <f t="shared" si="57"/>
        <v/>
      </c>
      <c r="N394" s="65" t="str">
        <f t="shared" si="58"/>
        <v/>
      </c>
      <c r="O394" s="65" t="str">
        <f t="shared" si="60"/>
        <v/>
      </c>
      <c r="P394" s="65" t="str">
        <f t="shared" si="61"/>
        <v/>
      </c>
      <c r="Q394" s="59"/>
      <c r="R394" s="14" t="str">
        <f t="shared" si="62"/>
        <v/>
      </c>
      <c r="S394" s="25" t="str">
        <f t="shared" si="63"/>
        <v/>
      </c>
      <c r="T394" s="25"/>
      <c r="U394" s="25"/>
      <c r="V394" s="58"/>
      <c r="W394" s="58"/>
      <c r="X394" s="69" t="str">
        <f t="shared" si="64"/>
        <v/>
      </c>
      <c r="Y394" s="76"/>
      <c r="Z394" s="76"/>
      <c r="AA394" s="76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0"/>
      <c r="AM394" s="60"/>
      <c r="AN394" s="60"/>
      <c r="AO394" s="60"/>
      <c r="AP394" s="60"/>
      <c r="AQ394" s="60"/>
      <c r="AR394" s="60"/>
      <c r="AS394" s="60"/>
      <c r="AT394" s="25"/>
      <c r="AU394" s="38"/>
      <c r="AV394" s="59"/>
      <c r="AW394" s="59"/>
      <c r="AX394" s="17"/>
      <c r="AY394" s="17"/>
    </row>
    <row r="395" spans="1:51" ht="14.5">
      <c r="A395" s="86"/>
      <c r="B395" s="84"/>
      <c r="C395" s="88"/>
      <c r="D395" s="61" t="str">
        <f>IFERROR(IF(OR(B395="",AND(B395&lt;&gt;"",C395="")),"",(VLOOKUP(B395,'APP BACKGROUND'!A:C,2,0))),"")</f>
        <v/>
      </c>
      <c r="E395" s="62" t="str">
        <f>IF(D395="","",(VLOOKUP(B395,'APP BACKGROUND'!A:D,4,0)))</f>
        <v/>
      </c>
      <c r="F395" s="58" t="str">
        <f>IF(D395="","",(VLOOKUP(Application!B395,'APP BACKGROUND'!A:G,7,0)))</f>
        <v/>
      </c>
      <c r="G395" s="57"/>
      <c r="H395" s="63"/>
      <c r="I395" s="66" t="str">
        <f>IF(B:B="","",(VLOOKUP(Application!B395,'APP BACKGROUND'!A:C,3,0)))</f>
        <v/>
      </c>
      <c r="J395" s="64" t="str">
        <f t="shared" si="55"/>
        <v/>
      </c>
      <c r="K395" s="65" t="str">
        <f t="shared" si="56"/>
        <v/>
      </c>
      <c r="L395" s="65" t="str">
        <f t="shared" si="59"/>
        <v/>
      </c>
      <c r="M395" s="65" t="str">
        <f t="shared" si="57"/>
        <v/>
      </c>
      <c r="N395" s="65" t="str">
        <f t="shared" si="58"/>
        <v/>
      </c>
      <c r="O395" s="65" t="str">
        <f t="shared" si="60"/>
        <v/>
      </c>
      <c r="P395" s="65" t="str">
        <f t="shared" si="61"/>
        <v/>
      </c>
      <c r="Q395" s="59"/>
      <c r="R395" s="14" t="str">
        <f t="shared" si="62"/>
        <v/>
      </c>
      <c r="S395" s="25" t="str">
        <f t="shared" si="63"/>
        <v/>
      </c>
      <c r="T395" s="25"/>
      <c r="U395" s="25"/>
      <c r="V395" s="58"/>
      <c r="W395" s="58"/>
      <c r="X395" s="69" t="str">
        <f t="shared" si="64"/>
        <v/>
      </c>
      <c r="Y395" s="76"/>
      <c r="Z395" s="76"/>
      <c r="AA395" s="76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0"/>
      <c r="AM395" s="60"/>
      <c r="AN395" s="60"/>
      <c r="AO395" s="60"/>
      <c r="AP395" s="60"/>
      <c r="AQ395" s="60"/>
      <c r="AR395" s="60"/>
      <c r="AS395" s="60"/>
      <c r="AT395" s="25"/>
      <c r="AU395" s="38"/>
      <c r="AV395" s="59"/>
      <c r="AW395" s="59"/>
      <c r="AX395" s="17"/>
      <c r="AY395" s="17"/>
    </row>
    <row r="396" spans="1:51" ht="14.5">
      <c r="A396" s="86"/>
      <c r="B396" s="84"/>
      <c r="C396" s="88"/>
      <c r="D396" s="61" t="str">
        <f>IFERROR(IF(OR(B396="",AND(B396&lt;&gt;"",C396="")),"",(VLOOKUP(B396,'APP BACKGROUND'!A:C,2,0))),"")</f>
        <v/>
      </c>
      <c r="E396" s="62" t="str">
        <f>IF(D396="","",(VLOOKUP(B396,'APP BACKGROUND'!A:D,4,0)))</f>
        <v/>
      </c>
      <c r="F396" s="58" t="str">
        <f>IF(D396="","",(VLOOKUP(Application!B396,'APP BACKGROUND'!A:G,7,0)))</f>
        <v/>
      </c>
      <c r="G396" s="57"/>
      <c r="H396" s="63"/>
      <c r="I396" s="66" t="str">
        <f>IF(B:B="","",(VLOOKUP(Application!B396,'APP BACKGROUND'!A:C,3,0)))</f>
        <v/>
      </c>
      <c r="J396" s="64" t="str">
        <f t="shared" si="55"/>
        <v/>
      </c>
      <c r="K396" s="65" t="str">
        <f t="shared" si="56"/>
        <v/>
      </c>
      <c r="L396" s="65" t="str">
        <f t="shared" si="59"/>
        <v/>
      </c>
      <c r="M396" s="65" t="str">
        <f t="shared" si="57"/>
        <v/>
      </c>
      <c r="N396" s="65" t="str">
        <f t="shared" si="58"/>
        <v/>
      </c>
      <c r="O396" s="65" t="str">
        <f t="shared" si="60"/>
        <v/>
      </c>
      <c r="P396" s="65" t="str">
        <f t="shared" si="61"/>
        <v/>
      </c>
      <c r="Q396" s="59"/>
      <c r="R396" s="14" t="str">
        <f t="shared" si="62"/>
        <v/>
      </c>
      <c r="S396" s="25" t="str">
        <f t="shared" si="63"/>
        <v/>
      </c>
      <c r="T396" s="25"/>
      <c r="U396" s="25"/>
      <c r="V396" s="58"/>
      <c r="W396" s="58"/>
      <c r="X396" s="69" t="str">
        <f t="shared" si="64"/>
        <v/>
      </c>
      <c r="Y396" s="76"/>
      <c r="Z396" s="76"/>
      <c r="AA396" s="76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0"/>
      <c r="AM396" s="60"/>
      <c r="AN396" s="60"/>
      <c r="AO396" s="60"/>
      <c r="AP396" s="60"/>
      <c r="AQ396" s="60"/>
      <c r="AR396" s="60"/>
      <c r="AS396" s="60"/>
      <c r="AT396" s="25"/>
      <c r="AU396" s="38"/>
      <c r="AV396" s="59"/>
      <c r="AW396" s="59"/>
      <c r="AX396" s="17"/>
      <c r="AY396" s="17"/>
    </row>
    <row r="397" spans="1:51" ht="14.5">
      <c r="A397" s="86"/>
      <c r="B397" s="84"/>
      <c r="C397" s="88"/>
      <c r="D397" s="61" t="str">
        <f>IFERROR(IF(OR(B397="",AND(B397&lt;&gt;"",C397="")),"",(VLOOKUP(B397,'APP BACKGROUND'!A:C,2,0))),"")</f>
        <v/>
      </c>
      <c r="E397" s="62" t="str">
        <f>IF(D397="","",(VLOOKUP(B397,'APP BACKGROUND'!A:D,4,0)))</f>
        <v/>
      </c>
      <c r="F397" s="58" t="str">
        <f>IF(D397="","",(VLOOKUP(Application!B397,'APP BACKGROUND'!A:G,7,0)))</f>
        <v/>
      </c>
      <c r="G397" s="57"/>
      <c r="H397" s="63"/>
      <c r="I397" s="66" t="str">
        <f>IF(B:B="","",(VLOOKUP(Application!B397,'APP BACKGROUND'!A:C,3,0)))</f>
        <v/>
      </c>
      <c r="J397" s="64" t="str">
        <f t="shared" si="55"/>
        <v/>
      </c>
      <c r="K397" s="65" t="str">
        <f t="shared" si="56"/>
        <v/>
      </c>
      <c r="L397" s="65" t="str">
        <f t="shared" si="59"/>
        <v/>
      </c>
      <c r="M397" s="65" t="str">
        <f t="shared" si="57"/>
        <v/>
      </c>
      <c r="N397" s="65" t="str">
        <f t="shared" si="58"/>
        <v/>
      </c>
      <c r="O397" s="65" t="str">
        <f t="shared" si="60"/>
        <v/>
      </c>
      <c r="P397" s="65" t="str">
        <f t="shared" si="61"/>
        <v/>
      </c>
      <c r="Q397" s="59"/>
      <c r="R397" s="14" t="str">
        <f t="shared" si="62"/>
        <v/>
      </c>
      <c r="S397" s="25" t="str">
        <f t="shared" si="63"/>
        <v/>
      </c>
      <c r="T397" s="25"/>
      <c r="U397" s="25"/>
      <c r="V397" s="58"/>
      <c r="W397" s="58"/>
      <c r="X397" s="69" t="str">
        <f t="shared" si="64"/>
        <v/>
      </c>
      <c r="Y397" s="76"/>
      <c r="Z397" s="76"/>
      <c r="AA397" s="76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0"/>
      <c r="AM397" s="60"/>
      <c r="AN397" s="60"/>
      <c r="AO397" s="60"/>
      <c r="AP397" s="60"/>
      <c r="AQ397" s="60"/>
      <c r="AR397" s="60"/>
      <c r="AS397" s="60"/>
      <c r="AT397" s="25"/>
      <c r="AU397" s="38"/>
      <c r="AV397" s="59"/>
      <c r="AW397" s="59"/>
      <c r="AX397" s="17"/>
      <c r="AY397" s="17"/>
    </row>
    <row r="398" spans="1:51" ht="14.5">
      <c r="A398" s="86"/>
      <c r="B398" s="84"/>
      <c r="C398" s="88"/>
      <c r="D398" s="61" t="str">
        <f>IFERROR(IF(OR(B398="",AND(B398&lt;&gt;"",C398="")),"",(VLOOKUP(B398,'APP BACKGROUND'!A:C,2,0))),"")</f>
        <v/>
      </c>
      <c r="E398" s="62" t="str">
        <f>IF(D398="","",(VLOOKUP(B398,'APP BACKGROUND'!A:D,4,0)))</f>
        <v/>
      </c>
      <c r="F398" s="58" t="str">
        <f>IF(D398="","",(VLOOKUP(Application!B398,'APP BACKGROUND'!A:G,7,0)))</f>
        <v/>
      </c>
      <c r="G398" s="57"/>
      <c r="H398" s="63"/>
      <c r="I398" s="66" t="str">
        <f>IF(B:B="","",(VLOOKUP(Application!B398,'APP BACKGROUND'!A:C,3,0)))</f>
        <v/>
      </c>
      <c r="J398" s="64" t="str">
        <f t="shared" si="55"/>
        <v/>
      </c>
      <c r="K398" s="65" t="str">
        <f t="shared" si="56"/>
        <v/>
      </c>
      <c r="L398" s="65" t="str">
        <f t="shared" si="59"/>
        <v/>
      </c>
      <c r="M398" s="65" t="str">
        <f t="shared" si="57"/>
        <v/>
      </c>
      <c r="N398" s="65" t="str">
        <f t="shared" si="58"/>
        <v/>
      </c>
      <c r="O398" s="65" t="str">
        <f t="shared" si="60"/>
        <v/>
      </c>
      <c r="P398" s="65" t="str">
        <f t="shared" si="61"/>
        <v/>
      </c>
      <c r="Q398" s="59"/>
      <c r="R398" s="14" t="str">
        <f t="shared" si="62"/>
        <v/>
      </c>
      <c r="S398" s="25" t="str">
        <f t="shared" si="63"/>
        <v/>
      </c>
      <c r="T398" s="25"/>
      <c r="U398" s="25"/>
      <c r="V398" s="58"/>
      <c r="W398" s="58"/>
      <c r="X398" s="69" t="str">
        <f t="shared" si="64"/>
        <v/>
      </c>
      <c r="Y398" s="76"/>
      <c r="Z398" s="76"/>
      <c r="AA398" s="76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0"/>
      <c r="AM398" s="60"/>
      <c r="AN398" s="60"/>
      <c r="AO398" s="60"/>
      <c r="AP398" s="60"/>
      <c r="AQ398" s="60"/>
      <c r="AR398" s="60"/>
      <c r="AS398" s="60"/>
      <c r="AT398" s="25"/>
      <c r="AU398" s="38"/>
      <c r="AV398" s="59"/>
      <c r="AW398" s="59"/>
      <c r="AX398" s="17"/>
      <c r="AY398" s="17"/>
    </row>
    <row r="399" spans="1:51" ht="14.5">
      <c r="A399" s="86"/>
      <c r="B399" s="84"/>
      <c r="C399" s="88"/>
      <c r="D399" s="61" t="str">
        <f>IFERROR(IF(OR(B399="",AND(B399&lt;&gt;"",C399="")),"",(VLOOKUP(B399,'APP BACKGROUND'!A:C,2,0))),"")</f>
        <v/>
      </c>
      <c r="E399" s="62" t="str">
        <f>IF(D399="","",(VLOOKUP(B399,'APP BACKGROUND'!A:D,4,0)))</f>
        <v/>
      </c>
      <c r="F399" s="58" t="str">
        <f>IF(D399="","",(VLOOKUP(Application!B399,'APP BACKGROUND'!A:G,7,0)))</f>
        <v/>
      </c>
      <c r="G399" s="57"/>
      <c r="H399" s="63"/>
      <c r="I399" s="66" t="str">
        <f>IF(B:B="","",(VLOOKUP(Application!B399,'APP BACKGROUND'!A:C,3,0)))</f>
        <v/>
      </c>
      <c r="J399" s="64" t="str">
        <f t="shared" si="55"/>
        <v/>
      </c>
      <c r="K399" s="65" t="str">
        <f t="shared" si="56"/>
        <v/>
      </c>
      <c r="L399" s="65" t="str">
        <f t="shared" si="59"/>
        <v/>
      </c>
      <c r="M399" s="65" t="str">
        <f t="shared" si="57"/>
        <v/>
      </c>
      <c r="N399" s="65" t="str">
        <f t="shared" si="58"/>
        <v/>
      </c>
      <c r="O399" s="65" t="str">
        <f t="shared" si="60"/>
        <v/>
      </c>
      <c r="P399" s="65" t="str">
        <f t="shared" si="61"/>
        <v/>
      </c>
      <c r="Q399" s="59"/>
      <c r="R399" s="14" t="str">
        <f t="shared" si="62"/>
        <v/>
      </c>
      <c r="S399" s="25" t="str">
        <f t="shared" si="63"/>
        <v/>
      </c>
      <c r="T399" s="25"/>
      <c r="U399" s="25"/>
      <c r="V399" s="58"/>
      <c r="W399" s="58"/>
      <c r="X399" s="69" t="str">
        <f t="shared" si="64"/>
        <v/>
      </c>
      <c r="Y399" s="76"/>
      <c r="Z399" s="76"/>
      <c r="AA399" s="76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0"/>
      <c r="AM399" s="60"/>
      <c r="AN399" s="60"/>
      <c r="AO399" s="60"/>
      <c r="AP399" s="60"/>
      <c r="AQ399" s="60"/>
      <c r="AR399" s="60"/>
      <c r="AS399" s="60"/>
      <c r="AT399" s="25"/>
      <c r="AU399" s="38"/>
      <c r="AV399" s="59"/>
      <c r="AW399" s="59"/>
      <c r="AX399" s="17"/>
      <c r="AY399" s="17"/>
    </row>
    <row r="400" spans="1:51" ht="14.5">
      <c r="A400" s="86"/>
      <c r="B400" s="84"/>
      <c r="C400" s="88"/>
      <c r="D400" s="61" t="str">
        <f>IFERROR(IF(OR(B400="",AND(B400&lt;&gt;"",C400="")),"",(VLOOKUP(B400,'APP BACKGROUND'!A:C,2,0))),"")</f>
        <v/>
      </c>
      <c r="E400" s="62" t="str">
        <f>IF(D400="","",(VLOOKUP(B400,'APP BACKGROUND'!A:D,4,0)))</f>
        <v/>
      </c>
      <c r="F400" s="58" t="str">
        <f>IF(D400="","",(VLOOKUP(Application!B400,'APP BACKGROUND'!A:G,7,0)))</f>
        <v/>
      </c>
      <c r="G400" s="57"/>
      <c r="H400" s="63"/>
      <c r="I400" s="66" t="str">
        <f>IF(B:B="","",(VLOOKUP(Application!B400,'APP BACKGROUND'!A:C,3,0)))</f>
        <v/>
      </c>
      <c r="J400" s="64" t="str">
        <f t="shared" ref="J400:J463" si="65">IF(B:B="","",Q400/F400)</f>
        <v/>
      </c>
      <c r="K400" s="65" t="str">
        <f t="shared" ref="K400:K463" si="66">IF(B:B="","",IF(AND(J400&gt;0),1,""))</f>
        <v/>
      </c>
      <c r="L400" s="65" t="str">
        <f t="shared" si="59"/>
        <v/>
      </c>
      <c r="M400" s="65" t="str">
        <f t="shared" ref="M400:M463" si="67">IF(B:B="","",IF(OR(H400="",I400="Spirits",B400="",D400="",E400="",F400=""),"",IF(AND(J400=""),"",IF(AND(H400="Hot Buy",(J400*100)&lt;=20),1,IF((J400*100)&gt;=10,"",1)))))</f>
        <v/>
      </c>
      <c r="N400" s="65" t="str">
        <f t="shared" ref="N400:N463" si="68">IF(B:B="","",IF(OR(H400="",I400="",B400="",D400="",E400="",F400=""),1,IF(AND(Q400=""),1,"")))</f>
        <v/>
      </c>
      <c r="O400" s="65" t="str">
        <f t="shared" si="60"/>
        <v/>
      </c>
      <c r="P400" s="65" t="str">
        <f t="shared" si="61"/>
        <v/>
      </c>
      <c r="Q400" s="59"/>
      <c r="R400" s="14" t="str">
        <f t="shared" si="62"/>
        <v/>
      </c>
      <c r="S400" s="25" t="str">
        <f t="shared" si="63"/>
        <v/>
      </c>
      <c r="T400" s="25"/>
      <c r="U400" s="25"/>
      <c r="V400" s="58"/>
      <c r="W400" s="58"/>
      <c r="X400" s="69" t="str">
        <f t="shared" si="64"/>
        <v/>
      </c>
      <c r="Y400" s="76"/>
      <c r="Z400" s="76"/>
      <c r="AA400" s="76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0"/>
      <c r="AM400" s="60"/>
      <c r="AN400" s="60"/>
      <c r="AO400" s="60"/>
      <c r="AP400" s="60"/>
      <c r="AQ400" s="60"/>
      <c r="AR400" s="60"/>
      <c r="AS400" s="60"/>
      <c r="AT400" s="25"/>
      <c r="AU400" s="38"/>
      <c r="AV400" s="59"/>
      <c r="AW400" s="59"/>
      <c r="AX400" s="17"/>
      <c r="AY400" s="17"/>
    </row>
    <row r="401" spans="1:51" ht="14.5">
      <c r="A401" s="86"/>
      <c r="B401" s="84"/>
      <c r="C401" s="88"/>
      <c r="D401" s="61" t="str">
        <f>IFERROR(IF(OR(B401="",AND(B401&lt;&gt;"",C401="")),"",(VLOOKUP(B401,'APP BACKGROUND'!A:C,2,0))),"")</f>
        <v/>
      </c>
      <c r="E401" s="62" t="str">
        <f>IF(D401="","",(VLOOKUP(B401,'APP BACKGROUND'!A:D,4,0)))</f>
        <v/>
      </c>
      <c r="F401" s="58" t="str">
        <f>IF(D401="","",(VLOOKUP(Application!B401,'APP BACKGROUND'!A:G,7,0)))</f>
        <v/>
      </c>
      <c r="G401" s="57"/>
      <c r="H401" s="63"/>
      <c r="I401" s="66" t="str">
        <f>IF(B:B="","",(VLOOKUP(Application!B401,'APP BACKGROUND'!A:C,3,0)))</f>
        <v/>
      </c>
      <c r="J401" s="64" t="str">
        <f t="shared" si="65"/>
        <v/>
      </c>
      <c r="K401" s="65" t="str">
        <f t="shared" si="66"/>
        <v/>
      </c>
      <c r="L401" s="65" t="str">
        <f t="shared" ref="L401:L464" si="69">IF(OR(I401="Wine",I401="Refreshment Beverage",I401="Beer",E401="",F401=""),"",IF(AND(J401=""),"",IF((J401*100)&gt;=5,"",1)))</f>
        <v/>
      </c>
      <c r="M401" s="65" t="str">
        <f t="shared" si="67"/>
        <v/>
      </c>
      <c r="N401" s="65" t="str">
        <f t="shared" si="68"/>
        <v/>
      </c>
      <c r="O401" s="65" t="str">
        <f t="shared" ref="O401:O464" si="70">IF(OR(H401="",B401="",D401="",E401="",F401=""),"",IF(AND(J401=""),"",IF((J401*100)&lt;=20,"",1)))</f>
        <v/>
      </c>
      <c r="P401" s="65" t="str">
        <f t="shared" ref="P401:P464" si="71">IF(OR(D401="",E401="",F401=""),"",IF(AND(K401=""),"",IF(AND(H401="LTO"),"",IF((J401*100)&gt;=15,"",1))))</f>
        <v/>
      </c>
      <c r="Q401" s="59"/>
      <c r="R401" s="14" t="str">
        <f t="shared" ref="R401:R464" si="72">IF(H401="","",(F401-Q401))</f>
        <v/>
      </c>
      <c r="S401" s="25" t="str">
        <f t="shared" ref="S401:S464" si="73">IF(H401="","",IF(OR(L401=1,M401=1,N401=1,Q401="",P401=1),"No","Yes"))</f>
        <v/>
      </c>
      <c r="T401" s="25"/>
      <c r="U401" s="25"/>
      <c r="V401" s="58"/>
      <c r="W401" s="58"/>
      <c r="X401" s="69" t="str">
        <f t="shared" ref="X401:X464" si="74">IF(B:B="","",IF(V401="Max_Miles",ROUNDUP(SUM(F401/1.5),0),IF(AND(OR(V401="At_Shelf",V401="BONUS BUNDLES A&amp;B"),F401&lt;10),2,IF(AND(OR(V401="At_Shelf",V401="BONUS BUNDLES A&amp;B"),F401&lt;15),3,IF(AND(OR(V401="At_Shelf",V401="BONUS BUNDLES A&amp;B"),F401&lt;20),4,IF(AND(OR(V401="At_Shelf",V401="BONUS BUNDLES A&amp;B"),F401&lt;30),6,IF(AND(OR(V401="At_Shelf",V401="BONUS BUNDLES A&amp;B"),F401&lt;40),8,IF(AND(OR(V401="At_Shelf",V401="BONUS BUNDLES A&amp;B"),F401&lt;50),10,IF(AND(OR(V401="At_Shelf",V401="BONUS BUNDLES A&amp;B"),F401&gt;49.99),12,IF(V401="TAKEOFF_TO_TASTES_CONTEST",15,""))))))))))</f>
        <v/>
      </c>
      <c r="Y401" s="76"/>
      <c r="Z401" s="76"/>
      <c r="AA401" s="76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0"/>
      <c r="AM401" s="60"/>
      <c r="AN401" s="60"/>
      <c r="AO401" s="60"/>
      <c r="AP401" s="60"/>
      <c r="AQ401" s="60"/>
      <c r="AR401" s="60"/>
      <c r="AS401" s="60"/>
      <c r="AT401" s="25"/>
      <c r="AU401" s="38"/>
      <c r="AV401" s="59"/>
      <c r="AW401" s="59"/>
      <c r="AX401" s="17"/>
      <c r="AY401" s="17"/>
    </row>
    <row r="402" spans="1:51" ht="14.5">
      <c r="A402" s="86"/>
      <c r="B402" s="84"/>
      <c r="C402" s="88"/>
      <c r="D402" s="61" t="str">
        <f>IFERROR(IF(OR(B402="",AND(B402&lt;&gt;"",C402="")),"",(VLOOKUP(B402,'APP BACKGROUND'!A:C,2,0))),"")</f>
        <v/>
      </c>
      <c r="E402" s="62" t="str">
        <f>IF(D402="","",(VLOOKUP(B402,'APP BACKGROUND'!A:D,4,0)))</f>
        <v/>
      </c>
      <c r="F402" s="58" t="str">
        <f>IF(D402="","",(VLOOKUP(Application!B402,'APP BACKGROUND'!A:G,7,0)))</f>
        <v/>
      </c>
      <c r="G402" s="57"/>
      <c r="H402" s="63"/>
      <c r="I402" s="66" t="str">
        <f>IF(B:B="","",(VLOOKUP(Application!B402,'APP BACKGROUND'!A:C,3,0)))</f>
        <v/>
      </c>
      <c r="J402" s="64" t="str">
        <f t="shared" si="65"/>
        <v/>
      </c>
      <c r="K402" s="65" t="str">
        <f t="shared" si="66"/>
        <v/>
      </c>
      <c r="L402" s="65" t="str">
        <f t="shared" si="69"/>
        <v/>
      </c>
      <c r="M402" s="65" t="str">
        <f t="shared" si="67"/>
        <v/>
      </c>
      <c r="N402" s="65" t="str">
        <f t="shared" si="68"/>
        <v/>
      </c>
      <c r="O402" s="65" t="str">
        <f t="shared" si="70"/>
        <v/>
      </c>
      <c r="P402" s="65" t="str">
        <f t="shared" si="71"/>
        <v/>
      </c>
      <c r="Q402" s="59"/>
      <c r="R402" s="14" t="str">
        <f t="shared" si="72"/>
        <v/>
      </c>
      <c r="S402" s="25" t="str">
        <f t="shared" si="73"/>
        <v/>
      </c>
      <c r="T402" s="25"/>
      <c r="U402" s="25"/>
      <c r="V402" s="58"/>
      <c r="W402" s="58"/>
      <c r="X402" s="69" t="str">
        <f t="shared" si="74"/>
        <v/>
      </c>
      <c r="Y402" s="76"/>
      <c r="Z402" s="76"/>
      <c r="AA402" s="76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0"/>
      <c r="AM402" s="60"/>
      <c r="AN402" s="60"/>
      <c r="AO402" s="60"/>
      <c r="AP402" s="60"/>
      <c r="AQ402" s="60"/>
      <c r="AR402" s="60"/>
      <c r="AS402" s="60"/>
      <c r="AT402" s="25"/>
      <c r="AU402" s="38"/>
      <c r="AV402" s="59"/>
      <c r="AW402" s="59"/>
      <c r="AX402" s="17"/>
      <c r="AY402" s="17"/>
    </row>
    <row r="403" spans="1:51" ht="14.5">
      <c r="A403" s="86"/>
      <c r="B403" s="84"/>
      <c r="C403" s="88"/>
      <c r="D403" s="61" t="str">
        <f>IFERROR(IF(OR(B403="",AND(B403&lt;&gt;"",C403="")),"",(VLOOKUP(B403,'APP BACKGROUND'!A:C,2,0))),"")</f>
        <v/>
      </c>
      <c r="E403" s="62" t="str">
        <f>IF(D403="","",(VLOOKUP(B403,'APP BACKGROUND'!A:D,4,0)))</f>
        <v/>
      </c>
      <c r="F403" s="58" t="str">
        <f>IF(D403="","",(VLOOKUP(Application!B403,'APP BACKGROUND'!A:G,7,0)))</f>
        <v/>
      </c>
      <c r="G403" s="57"/>
      <c r="H403" s="63"/>
      <c r="I403" s="66" t="str">
        <f>IF(B:B="","",(VLOOKUP(Application!B403,'APP BACKGROUND'!A:C,3,0)))</f>
        <v/>
      </c>
      <c r="J403" s="64" t="str">
        <f t="shared" si="65"/>
        <v/>
      </c>
      <c r="K403" s="65" t="str">
        <f t="shared" si="66"/>
        <v/>
      </c>
      <c r="L403" s="65" t="str">
        <f t="shared" si="69"/>
        <v/>
      </c>
      <c r="M403" s="65" t="str">
        <f t="shared" si="67"/>
        <v/>
      </c>
      <c r="N403" s="65" t="str">
        <f t="shared" si="68"/>
        <v/>
      </c>
      <c r="O403" s="65" t="str">
        <f t="shared" si="70"/>
        <v/>
      </c>
      <c r="P403" s="65" t="str">
        <f t="shared" si="71"/>
        <v/>
      </c>
      <c r="Q403" s="59"/>
      <c r="R403" s="14" t="str">
        <f t="shared" si="72"/>
        <v/>
      </c>
      <c r="S403" s="25" t="str">
        <f t="shared" si="73"/>
        <v/>
      </c>
      <c r="T403" s="25"/>
      <c r="U403" s="25"/>
      <c r="V403" s="58"/>
      <c r="W403" s="58"/>
      <c r="X403" s="69" t="str">
        <f t="shared" si="74"/>
        <v/>
      </c>
      <c r="Y403" s="76"/>
      <c r="Z403" s="76"/>
      <c r="AA403" s="76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0"/>
      <c r="AM403" s="60"/>
      <c r="AN403" s="60"/>
      <c r="AO403" s="60"/>
      <c r="AP403" s="60"/>
      <c r="AQ403" s="60"/>
      <c r="AR403" s="60"/>
      <c r="AS403" s="60"/>
      <c r="AT403" s="25"/>
      <c r="AU403" s="38"/>
      <c r="AV403" s="59"/>
      <c r="AW403" s="59"/>
      <c r="AX403" s="17"/>
      <c r="AY403" s="17"/>
    </row>
    <row r="404" spans="1:51" ht="14.5">
      <c r="A404" s="86"/>
      <c r="B404" s="84"/>
      <c r="C404" s="88"/>
      <c r="D404" s="61" t="str">
        <f>IFERROR(IF(OR(B404="",AND(B404&lt;&gt;"",C404="")),"",(VLOOKUP(B404,'APP BACKGROUND'!A:C,2,0))),"")</f>
        <v/>
      </c>
      <c r="E404" s="62" t="str">
        <f>IF(D404="","",(VLOOKUP(B404,'APP BACKGROUND'!A:D,4,0)))</f>
        <v/>
      </c>
      <c r="F404" s="58" t="str">
        <f>IF(D404="","",(VLOOKUP(Application!B404,'APP BACKGROUND'!A:G,7,0)))</f>
        <v/>
      </c>
      <c r="G404" s="57"/>
      <c r="H404" s="63"/>
      <c r="I404" s="66" t="str">
        <f>IF(B:B="","",(VLOOKUP(Application!B404,'APP BACKGROUND'!A:C,3,0)))</f>
        <v/>
      </c>
      <c r="J404" s="64" t="str">
        <f t="shared" si="65"/>
        <v/>
      </c>
      <c r="K404" s="65" t="str">
        <f t="shared" si="66"/>
        <v/>
      </c>
      <c r="L404" s="65" t="str">
        <f t="shared" si="69"/>
        <v/>
      </c>
      <c r="M404" s="65" t="str">
        <f t="shared" si="67"/>
        <v/>
      </c>
      <c r="N404" s="65" t="str">
        <f t="shared" si="68"/>
        <v/>
      </c>
      <c r="O404" s="65" t="str">
        <f t="shared" si="70"/>
        <v/>
      </c>
      <c r="P404" s="65" t="str">
        <f t="shared" si="71"/>
        <v/>
      </c>
      <c r="Q404" s="59"/>
      <c r="R404" s="14" t="str">
        <f t="shared" si="72"/>
        <v/>
      </c>
      <c r="S404" s="25" t="str">
        <f t="shared" si="73"/>
        <v/>
      </c>
      <c r="T404" s="25"/>
      <c r="U404" s="25"/>
      <c r="V404" s="58"/>
      <c r="W404" s="58"/>
      <c r="X404" s="69" t="str">
        <f t="shared" si="74"/>
        <v/>
      </c>
      <c r="Y404" s="76"/>
      <c r="Z404" s="76"/>
      <c r="AA404" s="76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0"/>
      <c r="AM404" s="60"/>
      <c r="AN404" s="60"/>
      <c r="AO404" s="60"/>
      <c r="AP404" s="60"/>
      <c r="AQ404" s="60"/>
      <c r="AR404" s="60"/>
      <c r="AS404" s="60"/>
      <c r="AT404" s="25"/>
      <c r="AU404" s="38"/>
      <c r="AV404" s="59"/>
      <c r="AW404" s="59"/>
      <c r="AX404" s="17"/>
      <c r="AY404" s="17"/>
    </row>
    <row r="405" spans="1:51" ht="14.5">
      <c r="A405" s="86"/>
      <c r="B405" s="84"/>
      <c r="C405" s="88"/>
      <c r="D405" s="61" t="str">
        <f>IFERROR(IF(OR(B405="",AND(B405&lt;&gt;"",C405="")),"",(VLOOKUP(B405,'APP BACKGROUND'!A:C,2,0))),"")</f>
        <v/>
      </c>
      <c r="E405" s="62" t="str">
        <f>IF(D405="","",(VLOOKUP(B405,'APP BACKGROUND'!A:D,4,0)))</f>
        <v/>
      </c>
      <c r="F405" s="58" t="str">
        <f>IF(D405="","",(VLOOKUP(Application!B405,'APP BACKGROUND'!A:G,7,0)))</f>
        <v/>
      </c>
      <c r="G405" s="57"/>
      <c r="H405" s="63"/>
      <c r="I405" s="66" t="str">
        <f>IF(B:B="","",(VLOOKUP(Application!B405,'APP BACKGROUND'!A:C,3,0)))</f>
        <v/>
      </c>
      <c r="J405" s="64" t="str">
        <f t="shared" si="65"/>
        <v/>
      </c>
      <c r="K405" s="65" t="str">
        <f t="shared" si="66"/>
        <v/>
      </c>
      <c r="L405" s="65" t="str">
        <f t="shared" si="69"/>
        <v/>
      </c>
      <c r="M405" s="65" t="str">
        <f t="shared" si="67"/>
        <v/>
      </c>
      <c r="N405" s="65" t="str">
        <f t="shared" si="68"/>
        <v/>
      </c>
      <c r="O405" s="65" t="str">
        <f t="shared" si="70"/>
        <v/>
      </c>
      <c r="P405" s="65" t="str">
        <f t="shared" si="71"/>
        <v/>
      </c>
      <c r="Q405" s="59"/>
      <c r="R405" s="14" t="str">
        <f t="shared" si="72"/>
        <v/>
      </c>
      <c r="S405" s="25" t="str">
        <f t="shared" si="73"/>
        <v/>
      </c>
      <c r="T405" s="25"/>
      <c r="U405" s="25"/>
      <c r="V405" s="58"/>
      <c r="W405" s="58"/>
      <c r="X405" s="69" t="str">
        <f t="shared" si="74"/>
        <v/>
      </c>
      <c r="Y405" s="76"/>
      <c r="Z405" s="76"/>
      <c r="AA405" s="76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0"/>
      <c r="AM405" s="60"/>
      <c r="AN405" s="60"/>
      <c r="AO405" s="60"/>
      <c r="AP405" s="60"/>
      <c r="AQ405" s="60"/>
      <c r="AR405" s="60"/>
      <c r="AS405" s="60"/>
      <c r="AT405" s="25"/>
      <c r="AU405" s="38"/>
      <c r="AV405" s="59"/>
      <c r="AW405" s="59"/>
      <c r="AX405" s="17"/>
      <c r="AY405" s="17"/>
    </row>
    <row r="406" spans="1:51" ht="14.5">
      <c r="A406" s="86"/>
      <c r="B406" s="84"/>
      <c r="C406" s="88"/>
      <c r="D406" s="61" t="str">
        <f>IFERROR(IF(OR(B406="",AND(B406&lt;&gt;"",C406="")),"",(VLOOKUP(B406,'APP BACKGROUND'!A:C,2,0))),"")</f>
        <v/>
      </c>
      <c r="E406" s="62" t="str">
        <f>IF(D406="","",(VLOOKUP(B406,'APP BACKGROUND'!A:D,4,0)))</f>
        <v/>
      </c>
      <c r="F406" s="58" t="str">
        <f>IF(D406="","",(VLOOKUP(Application!B406,'APP BACKGROUND'!A:G,7,0)))</f>
        <v/>
      </c>
      <c r="G406" s="57"/>
      <c r="H406" s="63"/>
      <c r="I406" s="66" t="str">
        <f>IF(B:B="","",(VLOOKUP(Application!B406,'APP BACKGROUND'!A:C,3,0)))</f>
        <v/>
      </c>
      <c r="J406" s="64" t="str">
        <f t="shared" si="65"/>
        <v/>
      </c>
      <c r="K406" s="65" t="str">
        <f t="shared" si="66"/>
        <v/>
      </c>
      <c r="L406" s="65" t="str">
        <f t="shared" si="69"/>
        <v/>
      </c>
      <c r="M406" s="65" t="str">
        <f t="shared" si="67"/>
        <v/>
      </c>
      <c r="N406" s="65" t="str">
        <f t="shared" si="68"/>
        <v/>
      </c>
      <c r="O406" s="65" t="str">
        <f t="shared" si="70"/>
        <v/>
      </c>
      <c r="P406" s="65" t="str">
        <f t="shared" si="71"/>
        <v/>
      </c>
      <c r="Q406" s="59"/>
      <c r="R406" s="14" t="str">
        <f t="shared" si="72"/>
        <v/>
      </c>
      <c r="S406" s="25" t="str">
        <f t="shared" si="73"/>
        <v/>
      </c>
      <c r="T406" s="25"/>
      <c r="U406" s="25"/>
      <c r="V406" s="58"/>
      <c r="W406" s="58"/>
      <c r="X406" s="69" t="str">
        <f t="shared" si="74"/>
        <v/>
      </c>
      <c r="Y406" s="76"/>
      <c r="Z406" s="76"/>
      <c r="AA406" s="76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0"/>
      <c r="AM406" s="60"/>
      <c r="AN406" s="60"/>
      <c r="AO406" s="60"/>
      <c r="AP406" s="60"/>
      <c r="AQ406" s="60"/>
      <c r="AR406" s="60"/>
      <c r="AS406" s="60"/>
      <c r="AT406" s="25"/>
      <c r="AU406" s="38"/>
      <c r="AV406" s="59"/>
      <c r="AW406" s="59"/>
      <c r="AX406" s="17"/>
      <c r="AY406" s="17"/>
    </row>
    <row r="407" spans="1:51" ht="14.5">
      <c r="A407" s="86"/>
      <c r="B407" s="84"/>
      <c r="C407" s="88"/>
      <c r="D407" s="61" t="str">
        <f>IFERROR(IF(OR(B407="",AND(B407&lt;&gt;"",C407="")),"",(VLOOKUP(B407,'APP BACKGROUND'!A:C,2,0))),"")</f>
        <v/>
      </c>
      <c r="E407" s="62" t="str">
        <f>IF(D407="","",(VLOOKUP(B407,'APP BACKGROUND'!A:D,4,0)))</f>
        <v/>
      </c>
      <c r="F407" s="58" t="str">
        <f>IF(D407="","",(VLOOKUP(Application!B407,'APP BACKGROUND'!A:G,7,0)))</f>
        <v/>
      </c>
      <c r="G407" s="57"/>
      <c r="H407" s="63"/>
      <c r="I407" s="66" t="str">
        <f>IF(B:B="","",(VLOOKUP(Application!B407,'APP BACKGROUND'!A:C,3,0)))</f>
        <v/>
      </c>
      <c r="J407" s="64" t="str">
        <f t="shared" si="65"/>
        <v/>
      </c>
      <c r="K407" s="65" t="str">
        <f t="shared" si="66"/>
        <v/>
      </c>
      <c r="L407" s="65" t="str">
        <f t="shared" si="69"/>
        <v/>
      </c>
      <c r="M407" s="65" t="str">
        <f t="shared" si="67"/>
        <v/>
      </c>
      <c r="N407" s="65" t="str">
        <f t="shared" si="68"/>
        <v/>
      </c>
      <c r="O407" s="65" t="str">
        <f t="shared" si="70"/>
        <v/>
      </c>
      <c r="P407" s="65" t="str">
        <f t="shared" si="71"/>
        <v/>
      </c>
      <c r="Q407" s="59"/>
      <c r="R407" s="14" t="str">
        <f t="shared" si="72"/>
        <v/>
      </c>
      <c r="S407" s="25" t="str">
        <f t="shared" si="73"/>
        <v/>
      </c>
      <c r="T407" s="25"/>
      <c r="U407" s="25"/>
      <c r="V407" s="58"/>
      <c r="W407" s="58"/>
      <c r="X407" s="69" t="str">
        <f t="shared" si="74"/>
        <v/>
      </c>
      <c r="Y407" s="76"/>
      <c r="Z407" s="76"/>
      <c r="AA407" s="76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0"/>
      <c r="AM407" s="60"/>
      <c r="AN407" s="60"/>
      <c r="AO407" s="60"/>
      <c r="AP407" s="60"/>
      <c r="AQ407" s="60"/>
      <c r="AR407" s="60"/>
      <c r="AS407" s="60"/>
      <c r="AT407" s="25"/>
      <c r="AU407" s="38"/>
      <c r="AV407" s="59"/>
      <c r="AW407" s="59"/>
      <c r="AX407" s="17"/>
      <c r="AY407" s="17"/>
    </row>
    <row r="408" spans="1:51" ht="14.5">
      <c r="A408" s="86"/>
      <c r="B408" s="84"/>
      <c r="C408" s="88"/>
      <c r="D408" s="61" t="str">
        <f>IFERROR(IF(OR(B408="",AND(B408&lt;&gt;"",C408="")),"",(VLOOKUP(B408,'APP BACKGROUND'!A:C,2,0))),"")</f>
        <v/>
      </c>
      <c r="E408" s="62" t="str">
        <f>IF(D408="","",(VLOOKUP(B408,'APP BACKGROUND'!A:D,4,0)))</f>
        <v/>
      </c>
      <c r="F408" s="58" t="str">
        <f>IF(D408="","",(VLOOKUP(Application!B408,'APP BACKGROUND'!A:G,7,0)))</f>
        <v/>
      </c>
      <c r="G408" s="57"/>
      <c r="H408" s="63"/>
      <c r="I408" s="66" t="str">
        <f>IF(B:B="","",(VLOOKUP(Application!B408,'APP BACKGROUND'!A:C,3,0)))</f>
        <v/>
      </c>
      <c r="J408" s="64" t="str">
        <f t="shared" si="65"/>
        <v/>
      </c>
      <c r="K408" s="65" t="str">
        <f t="shared" si="66"/>
        <v/>
      </c>
      <c r="L408" s="65" t="str">
        <f t="shared" si="69"/>
        <v/>
      </c>
      <c r="M408" s="65" t="str">
        <f t="shared" si="67"/>
        <v/>
      </c>
      <c r="N408" s="65" t="str">
        <f t="shared" si="68"/>
        <v/>
      </c>
      <c r="O408" s="65" t="str">
        <f t="shared" si="70"/>
        <v/>
      </c>
      <c r="P408" s="65" t="str">
        <f t="shared" si="71"/>
        <v/>
      </c>
      <c r="Q408" s="59"/>
      <c r="R408" s="14" t="str">
        <f t="shared" si="72"/>
        <v/>
      </c>
      <c r="S408" s="25" t="str">
        <f t="shared" si="73"/>
        <v/>
      </c>
      <c r="T408" s="25"/>
      <c r="U408" s="25"/>
      <c r="V408" s="58"/>
      <c r="W408" s="58"/>
      <c r="X408" s="69" t="str">
        <f t="shared" si="74"/>
        <v/>
      </c>
      <c r="Y408" s="76"/>
      <c r="Z408" s="76"/>
      <c r="AA408" s="76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0"/>
      <c r="AM408" s="60"/>
      <c r="AN408" s="60"/>
      <c r="AO408" s="60"/>
      <c r="AP408" s="60"/>
      <c r="AQ408" s="60"/>
      <c r="AR408" s="60"/>
      <c r="AS408" s="60"/>
      <c r="AT408" s="25"/>
      <c r="AU408" s="38"/>
      <c r="AV408" s="59"/>
      <c r="AW408" s="59"/>
      <c r="AX408" s="17"/>
      <c r="AY408" s="17"/>
    </row>
    <row r="409" spans="1:51" ht="14.5">
      <c r="A409" s="86"/>
      <c r="B409" s="84"/>
      <c r="C409" s="88"/>
      <c r="D409" s="61" t="str">
        <f>IFERROR(IF(OR(B409="",AND(B409&lt;&gt;"",C409="")),"",(VLOOKUP(B409,'APP BACKGROUND'!A:C,2,0))),"")</f>
        <v/>
      </c>
      <c r="E409" s="62" t="str">
        <f>IF(D409="","",(VLOOKUP(B409,'APP BACKGROUND'!A:D,4,0)))</f>
        <v/>
      </c>
      <c r="F409" s="58" t="str">
        <f>IF(D409="","",(VLOOKUP(Application!B409,'APP BACKGROUND'!A:G,7,0)))</f>
        <v/>
      </c>
      <c r="G409" s="57"/>
      <c r="H409" s="63"/>
      <c r="I409" s="66" t="str">
        <f>IF(B:B="","",(VLOOKUP(Application!B409,'APP BACKGROUND'!A:C,3,0)))</f>
        <v/>
      </c>
      <c r="J409" s="64" t="str">
        <f t="shared" si="65"/>
        <v/>
      </c>
      <c r="K409" s="65" t="str">
        <f t="shared" si="66"/>
        <v/>
      </c>
      <c r="L409" s="65" t="str">
        <f t="shared" si="69"/>
        <v/>
      </c>
      <c r="M409" s="65" t="str">
        <f t="shared" si="67"/>
        <v/>
      </c>
      <c r="N409" s="65" t="str">
        <f t="shared" si="68"/>
        <v/>
      </c>
      <c r="O409" s="65" t="str">
        <f t="shared" si="70"/>
        <v/>
      </c>
      <c r="P409" s="65" t="str">
        <f t="shared" si="71"/>
        <v/>
      </c>
      <c r="Q409" s="59"/>
      <c r="R409" s="14" t="str">
        <f t="shared" si="72"/>
        <v/>
      </c>
      <c r="S409" s="25" t="str">
        <f t="shared" si="73"/>
        <v/>
      </c>
      <c r="T409" s="25"/>
      <c r="U409" s="25"/>
      <c r="V409" s="58"/>
      <c r="W409" s="58"/>
      <c r="X409" s="69" t="str">
        <f t="shared" si="74"/>
        <v/>
      </c>
      <c r="Y409" s="76"/>
      <c r="Z409" s="76"/>
      <c r="AA409" s="76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0"/>
      <c r="AM409" s="60"/>
      <c r="AN409" s="60"/>
      <c r="AO409" s="60"/>
      <c r="AP409" s="60"/>
      <c r="AQ409" s="60"/>
      <c r="AR409" s="60"/>
      <c r="AS409" s="60"/>
      <c r="AT409" s="25"/>
      <c r="AU409" s="38"/>
      <c r="AV409" s="59"/>
      <c r="AW409" s="59"/>
      <c r="AX409" s="17"/>
      <c r="AY409" s="17"/>
    </row>
    <row r="410" spans="1:51" ht="14.5">
      <c r="A410" s="86"/>
      <c r="B410" s="84"/>
      <c r="C410" s="88"/>
      <c r="D410" s="61" t="str">
        <f>IFERROR(IF(OR(B410="",AND(B410&lt;&gt;"",C410="")),"",(VLOOKUP(B410,'APP BACKGROUND'!A:C,2,0))),"")</f>
        <v/>
      </c>
      <c r="E410" s="62" t="str">
        <f>IF(D410="","",(VLOOKUP(B410,'APP BACKGROUND'!A:D,4,0)))</f>
        <v/>
      </c>
      <c r="F410" s="58" t="str">
        <f>IF(D410="","",(VLOOKUP(Application!B410,'APP BACKGROUND'!A:G,7,0)))</f>
        <v/>
      </c>
      <c r="G410" s="57"/>
      <c r="H410" s="63"/>
      <c r="I410" s="66" t="str">
        <f>IF(B:B="","",(VLOOKUP(Application!B410,'APP BACKGROUND'!A:C,3,0)))</f>
        <v/>
      </c>
      <c r="J410" s="64" t="str">
        <f t="shared" si="65"/>
        <v/>
      </c>
      <c r="K410" s="65" t="str">
        <f t="shared" si="66"/>
        <v/>
      </c>
      <c r="L410" s="65" t="str">
        <f t="shared" si="69"/>
        <v/>
      </c>
      <c r="M410" s="65" t="str">
        <f t="shared" si="67"/>
        <v/>
      </c>
      <c r="N410" s="65" t="str">
        <f t="shared" si="68"/>
        <v/>
      </c>
      <c r="O410" s="65" t="str">
        <f t="shared" si="70"/>
        <v/>
      </c>
      <c r="P410" s="65" t="str">
        <f t="shared" si="71"/>
        <v/>
      </c>
      <c r="Q410" s="59"/>
      <c r="R410" s="14" t="str">
        <f t="shared" si="72"/>
        <v/>
      </c>
      <c r="S410" s="25" t="str">
        <f t="shared" si="73"/>
        <v/>
      </c>
      <c r="T410" s="25"/>
      <c r="U410" s="25"/>
      <c r="V410" s="58"/>
      <c r="W410" s="58"/>
      <c r="X410" s="69" t="str">
        <f t="shared" si="74"/>
        <v/>
      </c>
      <c r="Y410" s="76"/>
      <c r="Z410" s="76"/>
      <c r="AA410" s="76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0"/>
      <c r="AM410" s="60"/>
      <c r="AN410" s="60"/>
      <c r="AO410" s="60"/>
      <c r="AP410" s="60"/>
      <c r="AQ410" s="60"/>
      <c r="AR410" s="60"/>
      <c r="AS410" s="60"/>
      <c r="AT410" s="25"/>
      <c r="AU410" s="38"/>
      <c r="AV410" s="59"/>
      <c r="AW410" s="59"/>
      <c r="AX410" s="17"/>
      <c r="AY410" s="17"/>
    </row>
    <row r="411" spans="1:51" ht="14.5">
      <c r="A411" s="86"/>
      <c r="B411" s="84"/>
      <c r="C411" s="88"/>
      <c r="D411" s="61" t="str">
        <f>IFERROR(IF(OR(B411="",AND(B411&lt;&gt;"",C411="")),"",(VLOOKUP(B411,'APP BACKGROUND'!A:C,2,0))),"")</f>
        <v/>
      </c>
      <c r="E411" s="62" t="str">
        <f>IF(D411="","",(VLOOKUP(B411,'APP BACKGROUND'!A:D,4,0)))</f>
        <v/>
      </c>
      <c r="F411" s="58" t="str">
        <f>IF(D411="","",(VLOOKUP(Application!B411,'APP BACKGROUND'!A:G,7,0)))</f>
        <v/>
      </c>
      <c r="G411" s="57"/>
      <c r="H411" s="63"/>
      <c r="I411" s="66" t="str">
        <f>IF(B:B="","",(VLOOKUP(Application!B411,'APP BACKGROUND'!A:C,3,0)))</f>
        <v/>
      </c>
      <c r="J411" s="64" t="str">
        <f t="shared" si="65"/>
        <v/>
      </c>
      <c r="K411" s="65" t="str">
        <f t="shared" si="66"/>
        <v/>
      </c>
      <c r="L411" s="65" t="str">
        <f t="shared" si="69"/>
        <v/>
      </c>
      <c r="M411" s="65" t="str">
        <f t="shared" si="67"/>
        <v/>
      </c>
      <c r="N411" s="65" t="str">
        <f t="shared" si="68"/>
        <v/>
      </c>
      <c r="O411" s="65" t="str">
        <f t="shared" si="70"/>
        <v/>
      </c>
      <c r="P411" s="65" t="str">
        <f t="shared" si="71"/>
        <v/>
      </c>
      <c r="Q411" s="59"/>
      <c r="R411" s="14" t="str">
        <f t="shared" si="72"/>
        <v/>
      </c>
      <c r="S411" s="25" t="str">
        <f t="shared" si="73"/>
        <v/>
      </c>
      <c r="T411" s="25"/>
      <c r="U411" s="25"/>
      <c r="V411" s="58"/>
      <c r="W411" s="58"/>
      <c r="X411" s="69" t="str">
        <f t="shared" si="74"/>
        <v/>
      </c>
      <c r="Y411" s="76"/>
      <c r="Z411" s="76"/>
      <c r="AA411" s="76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0"/>
      <c r="AM411" s="60"/>
      <c r="AN411" s="60"/>
      <c r="AO411" s="60"/>
      <c r="AP411" s="60"/>
      <c r="AQ411" s="60"/>
      <c r="AR411" s="60"/>
      <c r="AS411" s="60"/>
      <c r="AT411" s="25"/>
      <c r="AU411" s="38"/>
      <c r="AV411" s="59"/>
      <c r="AW411" s="59"/>
      <c r="AX411" s="17"/>
      <c r="AY411" s="17"/>
    </row>
    <row r="412" spans="1:51" ht="14.5">
      <c r="A412" s="86"/>
      <c r="B412" s="84"/>
      <c r="C412" s="88"/>
      <c r="D412" s="61" t="str">
        <f>IFERROR(IF(OR(B412="",AND(B412&lt;&gt;"",C412="")),"",(VLOOKUP(B412,'APP BACKGROUND'!A:C,2,0))),"")</f>
        <v/>
      </c>
      <c r="E412" s="62" t="str">
        <f>IF(D412="","",(VLOOKUP(B412,'APP BACKGROUND'!A:D,4,0)))</f>
        <v/>
      </c>
      <c r="F412" s="58" t="str">
        <f>IF(D412="","",(VLOOKUP(Application!B412,'APP BACKGROUND'!A:G,7,0)))</f>
        <v/>
      </c>
      <c r="G412" s="57"/>
      <c r="H412" s="63"/>
      <c r="I412" s="66" t="str">
        <f>IF(B:B="","",(VLOOKUP(Application!B412,'APP BACKGROUND'!A:C,3,0)))</f>
        <v/>
      </c>
      <c r="J412" s="64" t="str">
        <f t="shared" si="65"/>
        <v/>
      </c>
      <c r="K412" s="65" t="str">
        <f t="shared" si="66"/>
        <v/>
      </c>
      <c r="L412" s="65" t="str">
        <f t="shared" si="69"/>
        <v/>
      </c>
      <c r="M412" s="65" t="str">
        <f t="shared" si="67"/>
        <v/>
      </c>
      <c r="N412" s="65" t="str">
        <f t="shared" si="68"/>
        <v/>
      </c>
      <c r="O412" s="65" t="str">
        <f t="shared" si="70"/>
        <v/>
      </c>
      <c r="P412" s="65" t="str">
        <f t="shared" si="71"/>
        <v/>
      </c>
      <c r="Q412" s="59"/>
      <c r="R412" s="14" t="str">
        <f t="shared" si="72"/>
        <v/>
      </c>
      <c r="S412" s="25" t="str">
        <f t="shared" si="73"/>
        <v/>
      </c>
      <c r="T412" s="25"/>
      <c r="U412" s="25"/>
      <c r="V412" s="58"/>
      <c r="W412" s="58"/>
      <c r="X412" s="69" t="str">
        <f t="shared" si="74"/>
        <v/>
      </c>
      <c r="Y412" s="76"/>
      <c r="Z412" s="76"/>
      <c r="AA412" s="76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0"/>
      <c r="AM412" s="60"/>
      <c r="AN412" s="60"/>
      <c r="AO412" s="60"/>
      <c r="AP412" s="60"/>
      <c r="AQ412" s="60"/>
      <c r="AR412" s="60"/>
      <c r="AS412" s="60"/>
      <c r="AT412" s="25"/>
      <c r="AU412" s="38"/>
      <c r="AV412" s="59"/>
      <c r="AW412" s="59"/>
      <c r="AX412" s="17"/>
      <c r="AY412" s="17"/>
    </row>
    <row r="413" spans="1:51" ht="14.5">
      <c r="A413" s="86"/>
      <c r="B413" s="84"/>
      <c r="C413" s="88"/>
      <c r="D413" s="61" t="str">
        <f>IFERROR(IF(OR(B413="",AND(B413&lt;&gt;"",C413="")),"",(VLOOKUP(B413,'APP BACKGROUND'!A:C,2,0))),"")</f>
        <v/>
      </c>
      <c r="E413" s="62" t="str">
        <f>IF(D413="","",(VLOOKUP(B413,'APP BACKGROUND'!A:D,4,0)))</f>
        <v/>
      </c>
      <c r="F413" s="58" t="str">
        <f>IF(D413="","",(VLOOKUP(Application!B413,'APP BACKGROUND'!A:G,7,0)))</f>
        <v/>
      </c>
      <c r="G413" s="57"/>
      <c r="H413" s="63"/>
      <c r="I413" s="66" t="str">
        <f>IF(B:B="","",(VLOOKUP(Application!B413,'APP BACKGROUND'!A:C,3,0)))</f>
        <v/>
      </c>
      <c r="J413" s="64" t="str">
        <f t="shared" si="65"/>
        <v/>
      </c>
      <c r="K413" s="65" t="str">
        <f t="shared" si="66"/>
        <v/>
      </c>
      <c r="L413" s="65" t="str">
        <f t="shared" si="69"/>
        <v/>
      </c>
      <c r="M413" s="65" t="str">
        <f t="shared" si="67"/>
        <v/>
      </c>
      <c r="N413" s="65" t="str">
        <f t="shared" si="68"/>
        <v/>
      </c>
      <c r="O413" s="65" t="str">
        <f t="shared" si="70"/>
        <v/>
      </c>
      <c r="P413" s="65" t="str">
        <f t="shared" si="71"/>
        <v/>
      </c>
      <c r="Q413" s="59"/>
      <c r="R413" s="14" t="str">
        <f t="shared" si="72"/>
        <v/>
      </c>
      <c r="S413" s="25" t="str">
        <f t="shared" si="73"/>
        <v/>
      </c>
      <c r="T413" s="25"/>
      <c r="U413" s="25"/>
      <c r="V413" s="58"/>
      <c r="W413" s="58"/>
      <c r="X413" s="69" t="str">
        <f t="shared" si="74"/>
        <v/>
      </c>
      <c r="Y413" s="76"/>
      <c r="Z413" s="76"/>
      <c r="AA413" s="76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0"/>
      <c r="AM413" s="60"/>
      <c r="AN413" s="60"/>
      <c r="AO413" s="60"/>
      <c r="AP413" s="60"/>
      <c r="AQ413" s="60"/>
      <c r="AR413" s="60"/>
      <c r="AS413" s="60"/>
      <c r="AT413" s="25"/>
      <c r="AU413" s="38"/>
      <c r="AV413" s="59"/>
      <c r="AW413" s="59"/>
      <c r="AX413" s="17"/>
      <c r="AY413" s="17"/>
    </row>
    <row r="414" spans="1:51" ht="14.5">
      <c r="A414" s="86"/>
      <c r="B414" s="84"/>
      <c r="C414" s="88"/>
      <c r="D414" s="61" t="str">
        <f>IFERROR(IF(OR(B414="",AND(B414&lt;&gt;"",C414="")),"",(VLOOKUP(B414,'APP BACKGROUND'!A:C,2,0))),"")</f>
        <v/>
      </c>
      <c r="E414" s="62" t="str">
        <f>IF(D414="","",(VLOOKUP(B414,'APP BACKGROUND'!A:D,4,0)))</f>
        <v/>
      </c>
      <c r="F414" s="58" t="str">
        <f>IF(D414="","",(VLOOKUP(Application!B414,'APP BACKGROUND'!A:G,7,0)))</f>
        <v/>
      </c>
      <c r="G414" s="57"/>
      <c r="H414" s="63"/>
      <c r="I414" s="66" t="str">
        <f>IF(B:B="","",(VLOOKUP(Application!B414,'APP BACKGROUND'!A:C,3,0)))</f>
        <v/>
      </c>
      <c r="J414" s="64" t="str">
        <f t="shared" si="65"/>
        <v/>
      </c>
      <c r="K414" s="65" t="str">
        <f t="shared" si="66"/>
        <v/>
      </c>
      <c r="L414" s="65" t="str">
        <f t="shared" si="69"/>
        <v/>
      </c>
      <c r="M414" s="65" t="str">
        <f t="shared" si="67"/>
        <v/>
      </c>
      <c r="N414" s="65" t="str">
        <f t="shared" si="68"/>
        <v/>
      </c>
      <c r="O414" s="65" t="str">
        <f t="shared" si="70"/>
        <v/>
      </c>
      <c r="P414" s="65" t="str">
        <f t="shared" si="71"/>
        <v/>
      </c>
      <c r="Q414" s="59"/>
      <c r="R414" s="14" t="str">
        <f t="shared" si="72"/>
        <v/>
      </c>
      <c r="S414" s="25" t="str">
        <f t="shared" si="73"/>
        <v/>
      </c>
      <c r="T414" s="25"/>
      <c r="U414" s="25"/>
      <c r="V414" s="58"/>
      <c r="W414" s="58"/>
      <c r="X414" s="69" t="str">
        <f t="shared" si="74"/>
        <v/>
      </c>
      <c r="Y414" s="76"/>
      <c r="Z414" s="76"/>
      <c r="AA414" s="76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0"/>
      <c r="AM414" s="60"/>
      <c r="AN414" s="60"/>
      <c r="AO414" s="60"/>
      <c r="AP414" s="60"/>
      <c r="AQ414" s="60"/>
      <c r="AR414" s="60"/>
      <c r="AS414" s="60"/>
      <c r="AT414" s="25"/>
      <c r="AU414" s="38"/>
      <c r="AV414" s="59"/>
      <c r="AW414" s="59"/>
      <c r="AX414" s="17"/>
      <c r="AY414" s="17"/>
    </row>
    <row r="415" spans="1:51" ht="14.5">
      <c r="A415" s="86"/>
      <c r="B415" s="84"/>
      <c r="C415" s="88"/>
      <c r="D415" s="61" t="str">
        <f>IFERROR(IF(OR(B415="",AND(B415&lt;&gt;"",C415="")),"",(VLOOKUP(B415,'APP BACKGROUND'!A:C,2,0))),"")</f>
        <v/>
      </c>
      <c r="E415" s="62" t="str">
        <f>IF(D415="","",(VLOOKUP(B415,'APP BACKGROUND'!A:D,4,0)))</f>
        <v/>
      </c>
      <c r="F415" s="58" t="str">
        <f>IF(D415="","",(VLOOKUP(Application!B415,'APP BACKGROUND'!A:G,7,0)))</f>
        <v/>
      </c>
      <c r="G415" s="57"/>
      <c r="H415" s="63"/>
      <c r="I415" s="66" t="str">
        <f>IF(B:B="","",(VLOOKUP(Application!B415,'APP BACKGROUND'!A:C,3,0)))</f>
        <v/>
      </c>
      <c r="J415" s="64" t="str">
        <f t="shared" si="65"/>
        <v/>
      </c>
      <c r="K415" s="65" t="str">
        <f t="shared" si="66"/>
        <v/>
      </c>
      <c r="L415" s="65" t="str">
        <f t="shared" si="69"/>
        <v/>
      </c>
      <c r="M415" s="65" t="str">
        <f t="shared" si="67"/>
        <v/>
      </c>
      <c r="N415" s="65" t="str">
        <f t="shared" si="68"/>
        <v/>
      </c>
      <c r="O415" s="65" t="str">
        <f t="shared" si="70"/>
        <v/>
      </c>
      <c r="P415" s="65" t="str">
        <f t="shared" si="71"/>
        <v/>
      </c>
      <c r="Q415" s="59"/>
      <c r="R415" s="14" t="str">
        <f t="shared" si="72"/>
        <v/>
      </c>
      <c r="S415" s="25" t="str">
        <f t="shared" si="73"/>
        <v/>
      </c>
      <c r="T415" s="25"/>
      <c r="U415" s="25"/>
      <c r="V415" s="58"/>
      <c r="W415" s="58"/>
      <c r="X415" s="69" t="str">
        <f t="shared" si="74"/>
        <v/>
      </c>
      <c r="Y415" s="76"/>
      <c r="Z415" s="76"/>
      <c r="AA415" s="76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0"/>
      <c r="AM415" s="60"/>
      <c r="AN415" s="60"/>
      <c r="AO415" s="60"/>
      <c r="AP415" s="60"/>
      <c r="AQ415" s="60"/>
      <c r="AR415" s="60"/>
      <c r="AS415" s="60"/>
      <c r="AT415" s="25"/>
      <c r="AU415" s="38"/>
      <c r="AV415" s="59"/>
      <c r="AW415" s="59"/>
      <c r="AX415" s="17"/>
      <c r="AY415" s="17"/>
    </row>
    <row r="416" spans="1:51" ht="14.5">
      <c r="A416" s="86"/>
      <c r="B416" s="84"/>
      <c r="C416" s="88"/>
      <c r="D416" s="61" t="str">
        <f>IFERROR(IF(OR(B416="",AND(B416&lt;&gt;"",C416="")),"",(VLOOKUP(B416,'APP BACKGROUND'!A:C,2,0))),"")</f>
        <v/>
      </c>
      <c r="E416" s="62" t="str">
        <f>IF(D416="","",(VLOOKUP(B416,'APP BACKGROUND'!A:D,4,0)))</f>
        <v/>
      </c>
      <c r="F416" s="58" t="str">
        <f>IF(D416="","",(VLOOKUP(Application!B416,'APP BACKGROUND'!A:G,7,0)))</f>
        <v/>
      </c>
      <c r="G416" s="57"/>
      <c r="H416" s="63"/>
      <c r="I416" s="66" t="str">
        <f>IF(B:B="","",(VLOOKUP(Application!B416,'APP BACKGROUND'!A:C,3,0)))</f>
        <v/>
      </c>
      <c r="J416" s="64" t="str">
        <f t="shared" si="65"/>
        <v/>
      </c>
      <c r="K416" s="65" t="str">
        <f t="shared" si="66"/>
        <v/>
      </c>
      <c r="L416" s="65" t="str">
        <f t="shared" si="69"/>
        <v/>
      </c>
      <c r="M416" s="65" t="str">
        <f t="shared" si="67"/>
        <v/>
      </c>
      <c r="N416" s="65" t="str">
        <f t="shared" si="68"/>
        <v/>
      </c>
      <c r="O416" s="65" t="str">
        <f t="shared" si="70"/>
        <v/>
      </c>
      <c r="P416" s="65" t="str">
        <f t="shared" si="71"/>
        <v/>
      </c>
      <c r="Q416" s="59"/>
      <c r="R416" s="14" t="str">
        <f t="shared" si="72"/>
        <v/>
      </c>
      <c r="S416" s="25" t="str">
        <f t="shared" si="73"/>
        <v/>
      </c>
      <c r="T416" s="25"/>
      <c r="U416" s="25"/>
      <c r="V416" s="58"/>
      <c r="W416" s="58"/>
      <c r="X416" s="69" t="str">
        <f t="shared" si="74"/>
        <v/>
      </c>
      <c r="Y416" s="76"/>
      <c r="Z416" s="76"/>
      <c r="AA416" s="76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0"/>
      <c r="AM416" s="60"/>
      <c r="AN416" s="60"/>
      <c r="AO416" s="60"/>
      <c r="AP416" s="60"/>
      <c r="AQ416" s="60"/>
      <c r="AR416" s="60"/>
      <c r="AS416" s="60"/>
      <c r="AT416" s="25"/>
      <c r="AU416" s="38"/>
      <c r="AV416" s="59"/>
      <c r="AW416" s="59"/>
      <c r="AX416" s="17"/>
      <c r="AY416" s="17"/>
    </row>
    <row r="417" spans="1:51" ht="14.5">
      <c r="A417" s="86"/>
      <c r="B417" s="84"/>
      <c r="C417" s="88"/>
      <c r="D417" s="61" t="str">
        <f>IFERROR(IF(OR(B417="",AND(B417&lt;&gt;"",C417="")),"",(VLOOKUP(B417,'APP BACKGROUND'!A:C,2,0))),"")</f>
        <v/>
      </c>
      <c r="E417" s="62" t="str">
        <f>IF(D417="","",(VLOOKUP(B417,'APP BACKGROUND'!A:D,4,0)))</f>
        <v/>
      </c>
      <c r="F417" s="58" t="str">
        <f>IF(D417="","",(VLOOKUP(Application!B417,'APP BACKGROUND'!A:G,7,0)))</f>
        <v/>
      </c>
      <c r="G417" s="57"/>
      <c r="H417" s="63"/>
      <c r="I417" s="66" t="str">
        <f>IF(B:B="","",(VLOOKUP(Application!B417,'APP BACKGROUND'!A:C,3,0)))</f>
        <v/>
      </c>
      <c r="J417" s="64" t="str">
        <f t="shared" si="65"/>
        <v/>
      </c>
      <c r="K417" s="65" t="str">
        <f t="shared" si="66"/>
        <v/>
      </c>
      <c r="L417" s="65" t="str">
        <f t="shared" si="69"/>
        <v/>
      </c>
      <c r="M417" s="65" t="str">
        <f t="shared" si="67"/>
        <v/>
      </c>
      <c r="N417" s="65" t="str">
        <f t="shared" si="68"/>
        <v/>
      </c>
      <c r="O417" s="65" t="str">
        <f t="shared" si="70"/>
        <v/>
      </c>
      <c r="P417" s="65" t="str">
        <f t="shared" si="71"/>
        <v/>
      </c>
      <c r="Q417" s="59"/>
      <c r="R417" s="14" t="str">
        <f t="shared" si="72"/>
        <v/>
      </c>
      <c r="S417" s="25" t="str">
        <f t="shared" si="73"/>
        <v/>
      </c>
      <c r="T417" s="25"/>
      <c r="U417" s="25"/>
      <c r="V417" s="58"/>
      <c r="W417" s="58"/>
      <c r="X417" s="69" t="str">
        <f t="shared" si="74"/>
        <v/>
      </c>
      <c r="Y417" s="76"/>
      <c r="Z417" s="76"/>
      <c r="AA417" s="76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0"/>
      <c r="AM417" s="60"/>
      <c r="AN417" s="60"/>
      <c r="AO417" s="60"/>
      <c r="AP417" s="60"/>
      <c r="AQ417" s="60"/>
      <c r="AR417" s="60"/>
      <c r="AS417" s="60"/>
      <c r="AT417" s="25"/>
      <c r="AU417" s="38"/>
      <c r="AV417" s="59"/>
      <c r="AW417" s="59"/>
      <c r="AX417" s="17"/>
      <c r="AY417" s="17"/>
    </row>
    <row r="418" spans="1:51" ht="14.5">
      <c r="A418" s="86"/>
      <c r="B418" s="84"/>
      <c r="C418" s="88"/>
      <c r="D418" s="61" t="str">
        <f>IFERROR(IF(OR(B418="",AND(B418&lt;&gt;"",C418="")),"",(VLOOKUP(B418,'APP BACKGROUND'!A:C,2,0))),"")</f>
        <v/>
      </c>
      <c r="E418" s="62" t="str">
        <f>IF(D418="","",(VLOOKUP(B418,'APP BACKGROUND'!A:D,4,0)))</f>
        <v/>
      </c>
      <c r="F418" s="58" t="str">
        <f>IF(D418="","",(VLOOKUP(Application!B418,'APP BACKGROUND'!A:G,7,0)))</f>
        <v/>
      </c>
      <c r="G418" s="57"/>
      <c r="H418" s="63"/>
      <c r="I418" s="66" t="str">
        <f>IF(B:B="","",(VLOOKUP(Application!B418,'APP BACKGROUND'!A:C,3,0)))</f>
        <v/>
      </c>
      <c r="J418" s="64" t="str">
        <f t="shared" si="65"/>
        <v/>
      </c>
      <c r="K418" s="65" t="str">
        <f t="shared" si="66"/>
        <v/>
      </c>
      <c r="L418" s="65" t="str">
        <f t="shared" si="69"/>
        <v/>
      </c>
      <c r="M418" s="65" t="str">
        <f t="shared" si="67"/>
        <v/>
      </c>
      <c r="N418" s="65" t="str">
        <f t="shared" si="68"/>
        <v/>
      </c>
      <c r="O418" s="65" t="str">
        <f t="shared" si="70"/>
        <v/>
      </c>
      <c r="P418" s="65" t="str">
        <f t="shared" si="71"/>
        <v/>
      </c>
      <c r="Q418" s="59"/>
      <c r="R418" s="14" t="str">
        <f t="shared" si="72"/>
        <v/>
      </c>
      <c r="S418" s="25" t="str">
        <f t="shared" si="73"/>
        <v/>
      </c>
      <c r="T418" s="25"/>
      <c r="U418" s="25"/>
      <c r="V418" s="58"/>
      <c r="W418" s="58"/>
      <c r="X418" s="69" t="str">
        <f t="shared" si="74"/>
        <v/>
      </c>
      <c r="Y418" s="76"/>
      <c r="Z418" s="76"/>
      <c r="AA418" s="76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0"/>
      <c r="AM418" s="60"/>
      <c r="AN418" s="60"/>
      <c r="AO418" s="60"/>
      <c r="AP418" s="60"/>
      <c r="AQ418" s="60"/>
      <c r="AR418" s="60"/>
      <c r="AS418" s="60"/>
      <c r="AT418" s="25"/>
      <c r="AU418" s="38"/>
      <c r="AV418" s="59"/>
      <c r="AW418" s="59"/>
      <c r="AX418" s="17"/>
      <c r="AY418" s="17"/>
    </row>
    <row r="419" spans="1:51" ht="14.5">
      <c r="A419" s="86"/>
      <c r="B419" s="84"/>
      <c r="C419" s="88"/>
      <c r="D419" s="61" t="str">
        <f>IFERROR(IF(OR(B419="",AND(B419&lt;&gt;"",C419="")),"",(VLOOKUP(B419,'APP BACKGROUND'!A:C,2,0))),"")</f>
        <v/>
      </c>
      <c r="E419" s="62" t="str">
        <f>IF(D419="","",(VLOOKUP(B419,'APP BACKGROUND'!A:D,4,0)))</f>
        <v/>
      </c>
      <c r="F419" s="58" t="str">
        <f>IF(D419="","",(VLOOKUP(Application!B419,'APP BACKGROUND'!A:G,7,0)))</f>
        <v/>
      </c>
      <c r="G419" s="57"/>
      <c r="H419" s="63"/>
      <c r="I419" s="66" t="str">
        <f>IF(B:B="","",(VLOOKUP(Application!B419,'APP BACKGROUND'!A:C,3,0)))</f>
        <v/>
      </c>
      <c r="J419" s="64" t="str">
        <f t="shared" si="65"/>
        <v/>
      </c>
      <c r="K419" s="65" t="str">
        <f t="shared" si="66"/>
        <v/>
      </c>
      <c r="L419" s="65" t="str">
        <f t="shared" si="69"/>
        <v/>
      </c>
      <c r="M419" s="65" t="str">
        <f t="shared" si="67"/>
        <v/>
      </c>
      <c r="N419" s="65" t="str">
        <f t="shared" si="68"/>
        <v/>
      </c>
      <c r="O419" s="65" t="str">
        <f t="shared" si="70"/>
        <v/>
      </c>
      <c r="P419" s="65" t="str">
        <f t="shared" si="71"/>
        <v/>
      </c>
      <c r="Q419" s="59"/>
      <c r="R419" s="14" t="str">
        <f t="shared" si="72"/>
        <v/>
      </c>
      <c r="S419" s="25" t="str">
        <f t="shared" si="73"/>
        <v/>
      </c>
      <c r="T419" s="25"/>
      <c r="U419" s="25"/>
      <c r="V419" s="58"/>
      <c r="W419" s="58"/>
      <c r="X419" s="69" t="str">
        <f t="shared" si="74"/>
        <v/>
      </c>
      <c r="Y419" s="76"/>
      <c r="Z419" s="76"/>
      <c r="AA419" s="76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0"/>
      <c r="AM419" s="60"/>
      <c r="AN419" s="60"/>
      <c r="AO419" s="60"/>
      <c r="AP419" s="60"/>
      <c r="AQ419" s="60"/>
      <c r="AR419" s="60"/>
      <c r="AS419" s="60"/>
      <c r="AT419" s="25"/>
      <c r="AU419" s="38"/>
      <c r="AV419" s="59"/>
      <c r="AW419" s="59"/>
      <c r="AX419" s="17"/>
      <c r="AY419" s="17"/>
    </row>
    <row r="420" spans="1:51" ht="14.5">
      <c r="A420" s="86"/>
      <c r="B420" s="84"/>
      <c r="C420" s="88"/>
      <c r="D420" s="61" t="str">
        <f>IFERROR(IF(OR(B420="",AND(B420&lt;&gt;"",C420="")),"",(VLOOKUP(B420,'APP BACKGROUND'!A:C,2,0))),"")</f>
        <v/>
      </c>
      <c r="E420" s="62" t="str">
        <f>IF(D420="","",(VLOOKUP(B420,'APP BACKGROUND'!A:D,4,0)))</f>
        <v/>
      </c>
      <c r="F420" s="58" t="str">
        <f>IF(D420="","",(VLOOKUP(Application!B420,'APP BACKGROUND'!A:G,7,0)))</f>
        <v/>
      </c>
      <c r="G420" s="57"/>
      <c r="H420" s="63"/>
      <c r="I420" s="66" t="str">
        <f>IF(B:B="","",(VLOOKUP(Application!B420,'APP BACKGROUND'!A:C,3,0)))</f>
        <v/>
      </c>
      <c r="J420" s="64" t="str">
        <f t="shared" si="65"/>
        <v/>
      </c>
      <c r="K420" s="65" t="str">
        <f t="shared" si="66"/>
        <v/>
      </c>
      <c r="L420" s="65" t="str">
        <f t="shared" si="69"/>
        <v/>
      </c>
      <c r="M420" s="65" t="str">
        <f t="shared" si="67"/>
        <v/>
      </c>
      <c r="N420" s="65" t="str">
        <f t="shared" si="68"/>
        <v/>
      </c>
      <c r="O420" s="65" t="str">
        <f t="shared" si="70"/>
        <v/>
      </c>
      <c r="P420" s="65" t="str">
        <f t="shared" si="71"/>
        <v/>
      </c>
      <c r="Q420" s="59"/>
      <c r="R420" s="14" t="str">
        <f t="shared" si="72"/>
        <v/>
      </c>
      <c r="S420" s="25" t="str">
        <f t="shared" si="73"/>
        <v/>
      </c>
      <c r="T420" s="25"/>
      <c r="U420" s="25"/>
      <c r="V420" s="58"/>
      <c r="W420" s="58"/>
      <c r="X420" s="69" t="str">
        <f t="shared" si="74"/>
        <v/>
      </c>
      <c r="Y420" s="76"/>
      <c r="Z420" s="76"/>
      <c r="AA420" s="76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0"/>
      <c r="AM420" s="60"/>
      <c r="AN420" s="60"/>
      <c r="AO420" s="60"/>
      <c r="AP420" s="60"/>
      <c r="AQ420" s="60"/>
      <c r="AR420" s="60"/>
      <c r="AS420" s="60"/>
      <c r="AT420" s="25"/>
      <c r="AU420" s="38"/>
      <c r="AV420" s="59"/>
      <c r="AW420" s="59"/>
      <c r="AX420" s="17"/>
      <c r="AY420" s="17"/>
    </row>
    <row r="421" spans="1:51" ht="14.5">
      <c r="A421" s="86"/>
      <c r="B421" s="84"/>
      <c r="C421" s="88"/>
      <c r="D421" s="61" t="str">
        <f>IFERROR(IF(OR(B421="",AND(B421&lt;&gt;"",C421="")),"",(VLOOKUP(B421,'APP BACKGROUND'!A:C,2,0))),"")</f>
        <v/>
      </c>
      <c r="E421" s="62" t="str">
        <f>IF(D421="","",(VLOOKUP(B421,'APP BACKGROUND'!A:D,4,0)))</f>
        <v/>
      </c>
      <c r="F421" s="58" t="str">
        <f>IF(D421="","",(VLOOKUP(Application!B421,'APP BACKGROUND'!A:G,7,0)))</f>
        <v/>
      </c>
      <c r="G421" s="57"/>
      <c r="H421" s="63"/>
      <c r="I421" s="66" t="str">
        <f>IF(B:B="","",(VLOOKUP(Application!B421,'APP BACKGROUND'!A:C,3,0)))</f>
        <v/>
      </c>
      <c r="J421" s="64" t="str">
        <f t="shared" si="65"/>
        <v/>
      </c>
      <c r="K421" s="65" t="str">
        <f t="shared" si="66"/>
        <v/>
      </c>
      <c r="L421" s="65" t="str">
        <f t="shared" si="69"/>
        <v/>
      </c>
      <c r="M421" s="65" t="str">
        <f t="shared" si="67"/>
        <v/>
      </c>
      <c r="N421" s="65" t="str">
        <f t="shared" si="68"/>
        <v/>
      </c>
      <c r="O421" s="65" t="str">
        <f t="shared" si="70"/>
        <v/>
      </c>
      <c r="P421" s="65" t="str">
        <f t="shared" si="71"/>
        <v/>
      </c>
      <c r="Q421" s="59"/>
      <c r="R421" s="14" t="str">
        <f t="shared" si="72"/>
        <v/>
      </c>
      <c r="S421" s="25" t="str">
        <f t="shared" si="73"/>
        <v/>
      </c>
      <c r="T421" s="25"/>
      <c r="U421" s="25"/>
      <c r="V421" s="58"/>
      <c r="W421" s="58"/>
      <c r="X421" s="69" t="str">
        <f t="shared" si="74"/>
        <v/>
      </c>
      <c r="Y421" s="76"/>
      <c r="Z421" s="76"/>
      <c r="AA421" s="76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0"/>
      <c r="AM421" s="60"/>
      <c r="AN421" s="60"/>
      <c r="AO421" s="60"/>
      <c r="AP421" s="60"/>
      <c r="AQ421" s="60"/>
      <c r="AR421" s="60"/>
      <c r="AS421" s="60"/>
      <c r="AT421" s="25"/>
      <c r="AU421" s="38"/>
      <c r="AV421" s="59"/>
      <c r="AW421" s="59"/>
      <c r="AX421" s="17"/>
      <c r="AY421" s="17"/>
    </row>
    <row r="422" spans="1:51" ht="14.5">
      <c r="A422" s="86"/>
      <c r="B422" s="84"/>
      <c r="C422" s="88"/>
      <c r="D422" s="61" t="str">
        <f>IFERROR(IF(OR(B422="",AND(B422&lt;&gt;"",C422="")),"",(VLOOKUP(B422,'APP BACKGROUND'!A:C,2,0))),"")</f>
        <v/>
      </c>
      <c r="E422" s="62" t="str">
        <f>IF(D422="","",(VLOOKUP(B422,'APP BACKGROUND'!A:D,4,0)))</f>
        <v/>
      </c>
      <c r="F422" s="58" t="str">
        <f>IF(D422="","",(VLOOKUP(Application!B422,'APP BACKGROUND'!A:G,7,0)))</f>
        <v/>
      </c>
      <c r="G422" s="57"/>
      <c r="H422" s="63"/>
      <c r="I422" s="66" t="str">
        <f>IF(B:B="","",(VLOOKUP(Application!B422,'APP BACKGROUND'!A:C,3,0)))</f>
        <v/>
      </c>
      <c r="J422" s="64" t="str">
        <f t="shared" si="65"/>
        <v/>
      </c>
      <c r="K422" s="65" t="str">
        <f t="shared" si="66"/>
        <v/>
      </c>
      <c r="L422" s="65" t="str">
        <f t="shared" si="69"/>
        <v/>
      </c>
      <c r="M422" s="65" t="str">
        <f t="shared" si="67"/>
        <v/>
      </c>
      <c r="N422" s="65" t="str">
        <f t="shared" si="68"/>
        <v/>
      </c>
      <c r="O422" s="65" t="str">
        <f t="shared" si="70"/>
        <v/>
      </c>
      <c r="P422" s="65" t="str">
        <f t="shared" si="71"/>
        <v/>
      </c>
      <c r="Q422" s="59"/>
      <c r="R422" s="14" t="str">
        <f t="shared" si="72"/>
        <v/>
      </c>
      <c r="S422" s="25" t="str">
        <f t="shared" si="73"/>
        <v/>
      </c>
      <c r="T422" s="25"/>
      <c r="U422" s="25"/>
      <c r="V422" s="58"/>
      <c r="W422" s="58"/>
      <c r="X422" s="69" t="str">
        <f t="shared" si="74"/>
        <v/>
      </c>
      <c r="Y422" s="76"/>
      <c r="Z422" s="76"/>
      <c r="AA422" s="76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0"/>
      <c r="AM422" s="60"/>
      <c r="AN422" s="60"/>
      <c r="AO422" s="60"/>
      <c r="AP422" s="60"/>
      <c r="AQ422" s="60"/>
      <c r="AR422" s="60"/>
      <c r="AS422" s="60"/>
      <c r="AT422" s="25"/>
      <c r="AU422" s="38"/>
      <c r="AV422" s="59"/>
      <c r="AW422" s="59"/>
      <c r="AX422" s="17"/>
      <c r="AY422" s="17"/>
    </row>
    <row r="423" spans="1:51" ht="14.5">
      <c r="A423" s="86"/>
      <c r="B423" s="84"/>
      <c r="C423" s="88"/>
      <c r="D423" s="61" t="str">
        <f>IFERROR(IF(OR(B423="",AND(B423&lt;&gt;"",C423="")),"",(VLOOKUP(B423,'APP BACKGROUND'!A:C,2,0))),"")</f>
        <v/>
      </c>
      <c r="E423" s="62" t="str">
        <f>IF(D423="","",(VLOOKUP(B423,'APP BACKGROUND'!A:D,4,0)))</f>
        <v/>
      </c>
      <c r="F423" s="58" t="str">
        <f>IF(D423="","",(VLOOKUP(Application!B423,'APP BACKGROUND'!A:G,7,0)))</f>
        <v/>
      </c>
      <c r="G423" s="57"/>
      <c r="H423" s="63"/>
      <c r="I423" s="66" t="str">
        <f>IF(B:B="","",(VLOOKUP(Application!B423,'APP BACKGROUND'!A:C,3,0)))</f>
        <v/>
      </c>
      <c r="J423" s="64" t="str">
        <f t="shared" si="65"/>
        <v/>
      </c>
      <c r="K423" s="65" t="str">
        <f t="shared" si="66"/>
        <v/>
      </c>
      <c r="L423" s="65" t="str">
        <f t="shared" si="69"/>
        <v/>
      </c>
      <c r="M423" s="65" t="str">
        <f t="shared" si="67"/>
        <v/>
      </c>
      <c r="N423" s="65" t="str">
        <f t="shared" si="68"/>
        <v/>
      </c>
      <c r="O423" s="65" t="str">
        <f t="shared" si="70"/>
        <v/>
      </c>
      <c r="P423" s="65" t="str">
        <f t="shared" si="71"/>
        <v/>
      </c>
      <c r="Q423" s="59"/>
      <c r="R423" s="14" t="str">
        <f t="shared" si="72"/>
        <v/>
      </c>
      <c r="S423" s="25" t="str">
        <f t="shared" si="73"/>
        <v/>
      </c>
      <c r="T423" s="25"/>
      <c r="U423" s="25"/>
      <c r="V423" s="58"/>
      <c r="W423" s="58"/>
      <c r="X423" s="69" t="str">
        <f t="shared" si="74"/>
        <v/>
      </c>
      <c r="Y423" s="76"/>
      <c r="Z423" s="76"/>
      <c r="AA423" s="76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0"/>
      <c r="AM423" s="60"/>
      <c r="AN423" s="60"/>
      <c r="AO423" s="60"/>
      <c r="AP423" s="60"/>
      <c r="AQ423" s="60"/>
      <c r="AR423" s="60"/>
      <c r="AS423" s="60"/>
      <c r="AT423" s="25"/>
      <c r="AU423" s="38"/>
      <c r="AV423" s="59"/>
      <c r="AW423" s="59"/>
      <c r="AX423" s="17"/>
      <c r="AY423" s="17"/>
    </row>
    <row r="424" spans="1:51" ht="14.5">
      <c r="A424" s="86"/>
      <c r="B424" s="84"/>
      <c r="C424" s="88"/>
      <c r="D424" s="61" t="str">
        <f>IFERROR(IF(OR(B424="",AND(B424&lt;&gt;"",C424="")),"",(VLOOKUP(B424,'APP BACKGROUND'!A:C,2,0))),"")</f>
        <v/>
      </c>
      <c r="E424" s="62" t="str">
        <f>IF(D424="","",(VLOOKUP(B424,'APP BACKGROUND'!A:D,4,0)))</f>
        <v/>
      </c>
      <c r="F424" s="58" t="str">
        <f>IF(D424="","",(VLOOKUP(Application!B424,'APP BACKGROUND'!A:G,7,0)))</f>
        <v/>
      </c>
      <c r="G424" s="57"/>
      <c r="H424" s="63"/>
      <c r="I424" s="66" t="str">
        <f>IF(B:B="","",(VLOOKUP(Application!B424,'APP BACKGROUND'!A:C,3,0)))</f>
        <v/>
      </c>
      <c r="J424" s="64" t="str">
        <f t="shared" si="65"/>
        <v/>
      </c>
      <c r="K424" s="65" t="str">
        <f t="shared" si="66"/>
        <v/>
      </c>
      <c r="L424" s="65" t="str">
        <f t="shared" si="69"/>
        <v/>
      </c>
      <c r="M424" s="65" t="str">
        <f t="shared" si="67"/>
        <v/>
      </c>
      <c r="N424" s="65" t="str">
        <f t="shared" si="68"/>
        <v/>
      </c>
      <c r="O424" s="65" t="str">
        <f t="shared" si="70"/>
        <v/>
      </c>
      <c r="P424" s="65" t="str">
        <f t="shared" si="71"/>
        <v/>
      </c>
      <c r="Q424" s="59"/>
      <c r="R424" s="14" t="str">
        <f t="shared" si="72"/>
        <v/>
      </c>
      <c r="S424" s="25" t="str">
        <f t="shared" si="73"/>
        <v/>
      </c>
      <c r="T424" s="25"/>
      <c r="U424" s="25"/>
      <c r="V424" s="58"/>
      <c r="W424" s="58"/>
      <c r="X424" s="69" t="str">
        <f t="shared" si="74"/>
        <v/>
      </c>
      <c r="Y424" s="76"/>
      <c r="Z424" s="76"/>
      <c r="AA424" s="76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0"/>
      <c r="AM424" s="60"/>
      <c r="AN424" s="60"/>
      <c r="AO424" s="60"/>
      <c r="AP424" s="60"/>
      <c r="AQ424" s="60"/>
      <c r="AR424" s="60"/>
      <c r="AS424" s="60"/>
      <c r="AT424" s="25"/>
      <c r="AU424" s="38"/>
      <c r="AV424" s="59"/>
      <c r="AW424" s="59"/>
      <c r="AX424" s="17"/>
      <c r="AY424" s="17"/>
    </row>
    <row r="425" spans="1:51" ht="14.5">
      <c r="A425" s="86"/>
      <c r="B425" s="84"/>
      <c r="C425" s="88"/>
      <c r="D425" s="61" t="str">
        <f>IFERROR(IF(OR(B425="",AND(B425&lt;&gt;"",C425="")),"",(VLOOKUP(B425,'APP BACKGROUND'!A:C,2,0))),"")</f>
        <v/>
      </c>
      <c r="E425" s="62" t="str">
        <f>IF(D425="","",(VLOOKUP(B425,'APP BACKGROUND'!A:D,4,0)))</f>
        <v/>
      </c>
      <c r="F425" s="58" t="str">
        <f>IF(D425="","",(VLOOKUP(Application!B425,'APP BACKGROUND'!A:G,7,0)))</f>
        <v/>
      </c>
      <c r="G425" s="57"/>
      <c r="H425" s="63"/>
      <c r="I425" s="66" t="str">
        <f>IF(B:B="","",(VLOOKUP(Application!B425,'APP BACKGROUND'!A:C,3,0)))</f>
        <v/>
      </c>
      <c r="J425" s="64" t="str">
        <f t="shared" si="65"/>
        <v/>
      </c>
      <c r="K425" s="65" t="str">
        <f t="shared" si="66"/>
        <v/>
      </c>
      <c r="L425" s="65" t="str">
        <f t="shared" si="69"/>
        <v/>
      </c>
      <c r="M425" s="65" t="str">
        <f t="shared" si="67"/>
        <v/>
      </c>
      <c r="N425" s="65" t="str">
        <f t="shared" si="68"/>
        <v/>
      </c>
      <c r="O425" s="65" t="str">
        <f t="shared" si="70"/>
        <v/>
      </c>
      <c r="P425" s="65" t="str">
        <f t="shared" si="71"/>
        <v/>
      </c>
      <c r="Q425" s="59"/>
      <c r="R425" s="14" t="str">
        <f t="shared" si="72"/>
        <v/>
      </c>
      <c r="S425" s="25" t="str">
        <f t="shared" si="73"/>
        <v/>
      </c>
      <c r="T425" s="25"/>
      <c r="U425" s="25"/>
      <c r="V425" s="58"/>
      <c r="W425" s="58"/>
      <c r="X425" s="69" t="str">
        <f t="shared" si="74"/>
        <v/>
      </c>
      <c r="Y425" s="76"/>
      <c r="Z425" s="76"/>
      <c r="AA425" s="76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0"/>
      <c r="AM425" s="60"/>
      <c r="AN425" s="60"/>
      <c r="AO425" s="60"/>
      <c r="AP425" s="60"/>
      <c r="AQ425" s="60"/>
      <c r="AR425" s="60"/>
      <c r="AS425" s="60"/>
      <c r="AT425" s="25"/>
      <c r="AU425" s="38"/>
      <c r="AV425" s="59"/>
      <c r="AW425" s="59"/>
      <c r="AX425" s="17"/>
      <c r="AY425" s="17"/>
    </row>
    <row r="426" spans="1:51" ht="14.5">
      <c r="A426" s="86"/>
      <c r="B426" s="84"/>
      <c r="C426" s="88"/>
      <c r="D426" s="61" t="str">
        <f>IFERROR(IF(OR(B426="",AND(B426&lt;&gt;"",C426="")),"",(VLOOKUP(B426,'APP BACKGROUND'!A:C,2,0))),"")</f>
        <v/>
      </c>
      <c r="E426" s="62" t="str">
        <f>IF(D426="","",(VLOOKUP(B426,'APP BACKGROUND'!A:D,4,0)))</f>
        <v/>
      </c>
      <c r="F426" s="58" t="str">
        <f>IF(D426="","",(VLOOKUP(Application!B426,'APP BACKGROUND'!A:G,7,0)))</f>
        <v/>
      </c>
      <c r="G426" s="57"/>
      <c r="H426" s="63"/>
      <c r="I426" s="66" t="str">
        <f>IF(B:B="","",(VLOOKUP(Application!B426,'APP BACKGROUND'!A:C,3,0)))</f>
        <v/>
      </c>
      <c r="J426" s="64" t="str">
        <f t="shared" si="65"/>
        <v/>
      </c>
      <c r="K426" s="65" t="str">
        <f t="shared" si="66"/>
        <v/>
      </c>
      <c r="L426" s="65" t="str">
        <f t="shared" si="69"/>
        <v/>
      </c>
      <c r="M426" s="65" t="str">
        <f t="shared" si="67"/>
        <v/>
      </c>
      <c r="N426" s="65" t="str">
        <f t="shared" si="68"/>
        <v/>
      </c>
      <c r="O426" s="65" t="str">
        <f t="shared" si="70"/>
        <v/>
      </c>
      <c r="P426" s="65" t="str">
        <f t="shared" si="71"/>
        <v/>
      </c>
      <c r="Q426" s="59"/>
      <c r="R426" s="14" t="str">
        <f t="shared" si="72"/>
        <v/>
      </c>
      <c r="S426" s="25" t="str">
        <f t="shared" si="73"/>
        <v/>
      </c>
      <c r="T426" s="25"/>
      <c r="U426" s="25"/>
      <c r="V426" s="58"/>
      <c r="W426" s="58"/>
      <c r="X426" s="69" t="str">
        <f t="shared" si="74"/>
        <v/>
      </c>
      <c r="Y426" s="76"/>
      <c r="Z426" s="76"/>
      <c r="AA426" s="76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0"/>
      <c r="AM426" s="60"/>
      <c r="AN426" s="60"/>
      <c r="AO426" s="60"/>
      <c r="AP426" s="60"/>
      <c r="AQ426" s="60"/>
      <c r="AR426" s="60"/>
      <c r="AS426" s="60"/>
      <c r="AT426" s="25"/>
      <c r="AU426" s="38"/>
      <c r="AV426" s="59"/>
      <c r="AW426" s="59"/>
      <c r="AX426" s="17"/>
      <c r="AY426" s="17"/>
    </row>
    <row r="427" spans="1:51" ht="14.5">
      <c r="A427" s="86"/>
      <c r="B427" s="84"/>
      <c r="C427" s="88"/>
      <c r="D427" s="61" t="str">
        <f>IFERROR(IF(OR(B427="",AND(B427&lt;&gt;"",C427="")),"",(VLOOKUP(B427,'APP BACKGROUND'!A:C,2,0))),"")</f>
        <v/>
      </c>
      <c r="E427" s="62" t="str">
        <f>IF(D427="","",(VLOOKUP(B427,'APP BACKGROUND'!A:D,4,0)))</f>
        <v/>
      </c>
      <c r="F427" s="58" t="str">
        <f>IF(D427="","",(VLOOKUP(Application!B427,'APP BACKGROUND'!A:G,7,0)))</f>
        <v/>
      </c>
      <c r="G427" s="57"/>
      <c r="H427" s="63"/>
      <c r="I427" s="66" t="str">
        <f>IF(B:B="","",(VLOOKUP(Application!B427,'APP BACKGROUND'!A:C,3,0)))</f>
        <v/>
      </c>
      <c r="J427" s="64" t="str">
        <f t="shared" si="65"/>
        <v/>
      </c>
      <c r="K427" s="65" t="str">
        <f t="shared" si="66"/>
        <v/>
      </c>
      <c r="L427" s="65" t="str">
        <f t="shared" si="69"/>
        <v/>
      </c>
      <c r="M427" s="65" t="str">
        <f t="shared" si="67"/>
        <v/>
      </c>
      <c r="N427" s="65" t="str">
        <f t="shared" si="68"/>
        <v/>
      </c>
      <c r="O427" s="65" t="str">
        <f t="shared" si="70"/>
        <v/>
      </c>
      <c r="P427" s="65" t="str">
        <f t="shared" si="71"/>
        <v/>
      </c>
      <c r="Q427" s="59"/>
      <c r="R427" s="14" t="str">
        <f t="shared" si="72"/>
        <v/>
      </c>
      <c r="S427" s="25" t="str">
        <f t="shared" si="73"/>
        <v/>
      </c>
      <c r="T427" s="25"/>
      <c r="U427" s="25"/>
      <c r="V427" s="58"/>
      <c r="W427" s="58"/>
      <c r="X427" s="69" t="str">
        <f t="shared" si="74"/>
        <v/>
      </c>
      <c r="Y427" s="76"/>
      <c r="Z427" s="76"/>
      <c r="AA427" s="76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0"/>
      <c r="AM427" s="60"/>
      <c r="AN427" s="60"/>
      <c r="AO427" s="60"/>
      <c r="AP427" s="60"/>
      <c r="AQ427" s="60"/>
      <c r="AR427" s="60"/>
      <c r="AS427" s="60"/>
      <c r="AT427" s="25"/>
      <c r="AU427" s="38"/>
      <c r="AV427" s="59"/>
      <c r="AW427" s="59"/>
      <c r="AX427" s="17"/>
      <c r="AY427" s="17"/>
    </row>
    <row r="428" spans="1:51" ht="14.5">
      <c r="A428" s="86"/>
      <c r="B428" s="84"/>
      <c r="C428" s="88"/>
      <c r="D428" s="61" t="str">
        <f>IFERROR(IF(OR(B428="",AND(B428&lt;&gt;"",C428="")),"",(VLOOKUP(B428,'APP BACKGROUND'!A:C,2,0))),"")</f>
        <v/>
      </c>
      <c r="E428" s="62" t="str">
        <f>IF(D428="","",(VLOOKUP(B428,'APP BACKGROUND'!A:D,4,0)))</f>
        <v/>
      </c>
      <c r="F428" s="58" t="str">
        <f>IF(D428="","",(VLOOKUP(Application!B428,'APP BACKGROUND'!A:G,7,0)))</f>
        <v/>
      </c>
      <c r="G428" s="57"/>
      <c r="H428" s="63"/>
      <c r="I428" s="66" t="str">
        <f>IF(B:B="","",(VLOOKUP(Application!B428,'APP BACKGROUND'!A:C,3,0)))</f>
        <v/>
      </c>
      <c r="J428" s="64" t="str">
        <f t="shared" si="65"/>
        <v/>
      </c>
      <c r="K428" s="65" t="str">
        <f t="shared" si="66"/>
        <v/>
      </c>
      <c r="L428" s="65" t="str">
        <f t="shared" si="69"/>
        <v/>
      </c>
      <c r="M428" s="65" t="str">
        <f t="shared" si="67"/>
        <v/>
      </c>
      <c r="N428" s="65" t="str">
        <f t="shared" si="68"/>
        <v/>
      </c>
      <c r="O428" s="65" t="str">
        <f t="shared" si="70"/>
        <v/>
      </c>
      <c r="P428" s="65" t="str">
        <f t="shared" si="71"/>
        <v/>
      </c>
      <c r="Q428" s="59"/>
      <c r="R428" s="14" t="str">
        <f t="shared" si="72"/>
        <v/>
      </c>
      <c r="S428" s="25" t="str">
        <f t="shared" si="73"/>
        <v/>
      </c>
      <c r="T428" s="25"/>
      <c r="U428" s="25"/>
      <c r="V428" s="58"/>
      <c r="W428" s="58"/>
      <c r="X428" s="69" t="str">
        <f t="shared" si="74"/>
        <v/>
      </c>
      <c r="Y428" s="76"/>
      <c r="Z428" s="76"/>
      <c r="AA428" s="76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0"/>
      <c r="AM428" s="60"/>
      <c r="AN428" s="60"/>
      <c r="AO428" s="60"/>
      <c r="AP428" s="60"/>
      <c r="AQ428" s="60"/>
      <c r="AR428" s="60"/>
      <c r="AS428" s="60"/>
      <c r="AT428" s="25"/>
      <c r="AU428" s="38"/>
      <c r="AV428" s="59"/>
      <c r="AW428" s="59"/>
      <c r="AX428" s="17"/>
      <c r="AY428" s="17"/>
    </row>
    <row r="429" spans="1:51" ht="14.5">
      <c r="A429" s="86"/>
      <c r="B429" s="84"/>
      <c r="C429" s="88"/>
      <c r="D429" s="61" t="str">
        <f>IFERROR(IF(OR(B429="",AND(B429&lt;&gt;"",C429="")),"",(VLOOKUP(B429,'APP BACKGROUND'!A:C,2,0))),"")</f>
        <v/>
      </c>
      <c r="E429" s="62" t="str">
        <f>IF(D429="","",(VLOOKUP(B429,'APP BACKGROUND'!A:D,4,0)))</f>
        <v/>
      </c>
      <c r="F429" s="58" t="str">
        <f>IF(D429="","",(VLOOKUP(Application!B429,'APP BACKGROUND'!A:G,7,0)))</f>
        <v/>
      </c>
      <c r="G429" s="57"/>
      <c r="H429" s="63"/>
      <c r="I429" s="66" t="str">
        <f>IF(B:B="","",(VLOOKUP(Application!B429,'APP BACKGROUND'!A:C,3,0)))</f>
        <v/>
      </c>
      <c r="J429" s="64" t="str">
        <f t="shared" si="65"/>
        <v/>
      </c>
      <c r="K429" s="65" t="str">
        <f t="shared" si="66"/>
        <v/>
      </c>
      <c r="L429" s="65" t="str">
        <f t="shared" si="69"/>
        <v/>
      </c>
      <c r="M429" s="65" t="str">
        <f t="shared" si="67"/>
        <v/>
      </c>
      <c r="N429" s="65" t="str">
        <f t="shared" si="68"/>
        <v/>
      </c>
      <c r="O429" s="65" t="str">
        <f t="shared" si="70"/>
        <v/>
      </c>
      <c r="P429" s="65" t="str">
        <f t="shared" si="71"/>
        <v/>
      </c>
      <c r="Q429" s="59"/>
      <c r="R429" s="14" t="str">
        <f t="shared" si="72"/>
        <v/>
      </c>
      <c r="S429" s="25" t="str">
        <f t="shared" si="73"/>
        <v/>
      </c>
      <c r="T429" s="25"/>
      <c r="U429" s="25"/>
      <c r="V429" s="58"/>
      <c r="W429" s="58"/>
      <c r="X429" s="69" t="str">
        <f t="shared" si="74"/>
        <v/>
      </c>
      <c r="Y429" s="76"/>
      <c r="Z429" s="76"/>
      <c r="AA429" s="76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0"/>
      <c r="AM429" s="60"/>
      <c r="AN429" s="60"/>
      <c r="AO429" s="60"/>
      <c r="AP429" s="60"/>
      <c r="AQ429" s="60"/>
      <c r="AR429" s="60"/>
      <c r="AS429" s="60"/>
      <c r="AT429" s="25"/>
      <c r="AU429" s="38"/>
      <c r="AV429" s="59"/>
      <c r="AW429" s="59"/>
      <c r="AX429" s="17"/>
      <c r="AY429" s="17"/>
    </row>
    <row r="430" spans="1:51" ht="14.5">
      <c r="A430" s="86"/>
      <c r="B430" s="84"/>
      <c r="C430" s="88"/>
      <c r="D430" s="61" t="str">
        <f>IFERROR(IF(OR(B430="",AND(B430&lt;&gt;"",C430="")),"",(VLOOKUP(B430,'APP BACKGROUND'!A:C,2,0))),"")</f>
        <v/>
      </c>
      <c r="E430" s="62" t="str">
        <f>IF(D430="","",(VLOOKUP(B430,'APP BACKGROUND'!A:D,4,0)))</f>
        <v/>
      </c>
      <c r="F430" s="58" t="str">
        <f>IF(D430="","",(VLOOKUP(Application!B430,'APP BACKGROUND'!A:G,7,0)))</f>
        <v/>
      </c>
      <c r="G430" s="57"/>
      <c r="H430" s="63"/>
      <c r="I430" s="66" t="str">
        <f>IF(B:B="","",(VLOOKUP(Application!B430,'APP BACKGROUND'!A:C,3,0)))</f>
        <v/>
      </c>
      <c r="J430" s="64" t="str">
        <f t="shared" si="65"/>
        <v/>
      </c>
      <c r="K430" s="65" t="str">
        <f t="shared" si="66"/>
        <v/>
      </c>
      <c r="L430" s="65" t="str">
        <f t="shared" si="69"/>
        <v/>
      </c>
      <c r="M430" s="65" t="str">
        <f t="shared" si="67"/>
        <v/>
      </c>
      <c r="N430" s="65" t="str">
        <f t="shared" si="68"/>
        <v/>
      </c>
      <c r="O430" s="65" t="str">
        <f t="shared" si="70"/>
        <v/>
      </c>
      <c r="P430" s="65" t="str">
        <f t="shared" si="71"/>
        <v/>
      </c>
      <c r="Q430" s="59"/>
      <c r="R430" s="14" t="str">
        <f t="shared" si="72"/>
        <v/>
      </c>
      <c r="S430" s="25" t="str">
        <f t="shared" si="73"/>
        <v/>
      </c>
      <c r="T430" s="25"/>
      <c r="U430" s="25"/>
      <c r="V430" s="58"/>
      <c r="W430" s="58"/>
      <c r="X430" s="69" t="str">
        <f t="shared" si="74"/>
        <v/>
      </c>
      <c r="Y430" s="76"/>
      <c r="Z430" s="76"/>
      <c r="AA430" s="76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0"/>
      <c r="AM430" s="60"/>
      <c r="AN430" s="60"/>
      <c r="AO430" s="60"/>
      <c r="AP430" s="60"/>
      <c r="AQ430" s="60"/>
      <c r="AR430" s="60"/>
      <c r="AS430" s="60"/>
      <c r="AT430" s="25"/>
      <c r="AU430" s="38"/>
      <c r="AV430" s="59"/>
      <c r="AW430" s="59"/>
      <c r="AX430" s="17"/>
      <c r="AY430" s="17"/>
    </row>
    <row r="431" spans="1:51" ht="14.5">
      <c r="A431" s="86"/>
      <c r="B431" s="84"/>
      <c r="C431" s="88"/>
      <c r="D431" s="61" t="str">
        <f>IFERROR(IF(OR(B431="",AND(B431&lt;&gt;"",C431="")),"",(VLOOKUP(B431,'APP BACKGROUND'!A:C,2,0))),"")</f>
        <v/>
      </c>
      <c r="E431" s="62" t="str">
        <f>IF(D431="","",(VLOOKUP(B431,'APP BACKGROUND'!A:D,4,0)))</f>
        <v/>
      </c>
      <c r="F431" s="58" t="str">
        <f>IF(D431="","",(VLOOKUP(Application!B431,'APP BACKGROUND'!A:G,7,0)))</f>
        <v/>
      </c>
      <c r="G431" s="57"/>
      <c r="H431" s="63"/>
      <c r="I431" s="66" t="str">
        <f>IF(B:B="","",(VLOOKUP(Application!B431,'APP BACKGROUND'!A:C,3,0)))</f>
        <v/>
      </c>
      <c r="J431" s="64" t="str">
        <f t="shared" si="65"/>
        <v/>
      </c>
      <c r="K431" s="65" t="str">
        <f t="shared" si="66"/>
        <v/>
      </c>
      <c r="L431" s="65" t="str">
        <f t="shared" si="69"/>
        <v/>
      </c>
      <c r="M431" s="65" t="str">
        <f t="shared" si="67"/>
        <v/>
      </c>
      <c r="N431" s="65" t="str">
        <f t="shared" si="68"/>
        <v/>
      </c>
      <c r="O431" s="65" t="str">
        <f t="shared" si="70"/>
        <v/>
      </c>
      <c r="P431" s="65" t="str">
        <f t="shared" si="71"/>
        <v/>
      </c>
      <c r="Q431" s="59"/>
      <c r="R431" s="14" t="str">
        <f t="shared" si="72"/>
        <v/>
      </c>
      <c r="S431" s="25" t="str">
        <f t="shared" si="73"/>
        <v/>
      </c>
      <c r="T431" s="25"/>
      <c r="U431" s="25"/>
      <c r="V431" s="58"/>
      <c r="W431" s="58"/>
      <c r="X431" s="69" t="str">
        <f t="shared" si="74"/>
        <v/>
      </c>
      <c r="Y431" s="76"/>
      <c r="Z431" s="76"/>
      <c r="AA431" s="76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0"/>
      <c r="AM431" s="60"/>
      <c r="AN431" s="60"/>
      <c r="AO431" s="60"/>
      <c r="AP431" s="60"/>
      <c r="AQ431" s="60"/>
      <c r="AR431" s="60"/>
      <c r="AS431" s="60"/>
      <c r="AT431" s="25"/>
      <c r="AU431" s="38"/>
      <c r="AV431" s="59"/>
      <c r="AW431" s="59"/>
      <c r="AX431" s="17"/>
      <c r="AY431" s="17"/>
    </row>
    <row r="432" spans="1:51" ht="14.5">
      <c r="A432" s="86"/>
      <c r="B432" s="84"/>
      <c r="C432" s="88"/>
      <c r="D432" s="61" t="str">
        <f>IFERROR(IF(OR(B432="",AND(B432&lt;&gt;"",C432="")),"",(VLOOKUP(B432,'APP BACKGROUND'!A:C,2,0))),"")</f>
        <v/>
      </c>
      <c r="E432" s="62" t="str">
        <f>IF(D432="","",(VLOOKUP(B432,'APP BACKGROUND'!A:D,4,0)))</f>
        <v/>
      </c>
      <c r="F432" s="58" t="str">
        <f>IF(D432="","",(VLOOKUP(Application!B432,'APP BACKGROUND'!A:G,7,0)))</f>
        <v/>
      </c>
      <c r="G432" s="57"/>
      <c r="H432" s="63"/>
      <c r="I432" s="66" t="str">
        <f>IF(B:B="","",(VLOOKUP(Application!B432,'APP BACKGROUND'!A:C,3,0)))</f>
        <v/>
      </c>
      <c r="J432" s="64" t="str">
        <f t="shared" si="65"/>
        <v/>
      </c>
      <c r="K432" s="65" t="str">
        <f t="shared" si="66"/>
        <v/>
      </c>
      <c r="L432" s="65" t="str">
        <f t="shared" si="69"/>
        <v/>
      </c>
      <c r="M432" s="65" t="str">
        <f t="shared" si="67"/>
        <v/>
      </c>
      <c r="N432" s="65" t="str">
        <f t="shared" si="68"/>
        <v/>
      </c>
      <c r="O432" s="65" t="str">
        <f t="shared" si="70"/>
        <v/>
      </c>
      <c r="P432" s="65" t="str">
        <f t="shared" si="71"/>
        <v/>
      </c>
      <c r="Q432" s="59"/>
      <c r="R432" s="14" t="str">
        <f t="shared" si="72"/>
        <v/>
      </c>
      <c r="S432" s="25" t="str">
        <f t="shared" si="73"/>
        <v/>
      </c>
      <c r="T432" s="25"/>
      <c r="U432" s="25"/>
      <c r="V432" s="58"/>
      <c r="W432" s="58"/>
      <c r="X432" s="69" t="str">
        <f t="shared" si="74"/>
        <v/>
      </c>
      <c r="Y432" s="76"/>
      <c r="Z432" s="76"/>
      <c r="AA432" s="76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0"/>
      <c r="AM432" s="60"/>
      <c r="AN432" s="60"/>
      <c r="AO432" s="60"/>
      <c r="AP432" s="60"/>
      <c r="AQ432" s="60"/>
      <c r="AR432" s="60"/>
      <c r="AS432" s="60"/>
      <c r="AT432" s="25"/>
      <c r="AU432" s="38"/>
      <c r="AV432" s="59"/>
      <c r="AW432" s="59"/>
      <c r="AX432" s="17"/>
      <c r="AY432" s="17"/>
    </row>
    <row r="433" spans="1:51" ht="14.5">
      <c r="A433" s="86"/>
      <c r="B433" s="84"/>
      <c r="C433" s="88"/>
      <c r="D433" s="61" t="str">
        <f>IFERROR(IF(OR(B433="",AND(B433&lt;&gt;"",C433="")),"",(VLOOKUP(B433,'APP BACKGROUND'!A:C,2,0))),"")</f>
        <v/>
      </c>
      <c r="E433" s="62" t="str">
        <f>IF(D433="","",(VLOOKUP(B433,'APP BACKGROUND'!A:D,4,0)))</f>
        <v/>
      </c>
      <c r="F433" s="58" t="str">
        <f>IF(D433="","",(VLOOKUP(Application!B433,'APP BACKGROUND'!A:G,7,0)))</f>
        <v/>
      </c>
      <c r="G433" s="57"/>
      <c r="H433" s="63"/>
      <c r="I433" s="66" t="str">
        <f>IF(B:B="","",(VLOOKUP(Application!B433,'APP BACKGROUND'!A:C,3,0)))</f>
        <v/>
      </c>
      <c r="J433" s="64" t="str">
        <f t="shared" si="65"/>
        <v/>
      </c>
      <c r="K433" s="65" t="str">
        <f t="shared" si="66"/>
        <v/>
      </c>
      <c r="L433" s="65" t="str">
        <f t="shared" si="69"/>
        <v/>
      </c>
      <c r="M433" s="65" t="str">
        <f t="shared" si="67"/>
        <v/>
      </c>
      <c r="N433" s="65" t="str">
        <f t="shared" si="68"/>
        <v/>
      </c>
      <c r="O433" s="65" t="str">
        <f t="shared" si="70"/>
        <v/>
      </c>
      <c r="P433" s="65" t="str">
        <f t="shared" si="71"/>
        <v/>
      </c>
      <c r="Q433" s="59"/>
      <c r="R433" s="14" t="str">
        <f t="shared" si="72"/>
        <v/>
      </c>
      <c r="S433" s="25" t="str">
        <f t="shared" si="73"/>
        <v/>
      </c>
      <c r="T433" s="25"/>
      <c r="U433" s="25"/>
      <c r="V433" s="58"/>
      <c r="W433" s="58"/>
      <c r="X433" s="69" t="str">
        <f t="shared" si="74"/>
        <v/>
      </c>
      <c r="Y433" s="76"/>
      <c r="Z433" s="76"/>
      <c r="AA433" s="76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0"/>
      <c r="AM433" s="60"/>
      <c r="AN433" s="60"/>
      <c r="AO433" s="60"/>
      <c r="AP433" s="60"/>
      <c r="AQ433" s="60"/>
      <c r="AR433" s="60"/>
      <c r="AS433" s="60"/>
      <c r="AT433" s="25"/>
      <c r="AU433" s="38"/>
      <c r="AV433" s="59"/>
      <c r="AW433" s="59"/>
      <c r="AX433" s="17"/>
      <c r="AY433" s="17"/>
    </row>
    <row r="434" spans="1:51" ht="14.5">
      <c r="A434" s="86"/>
      <c r="B434" s="84"/>
      <c r="C434" s="88"/>
      <c r="D434" s="61" t="str">
        <f>IFERROR(IF(OR(B434="",AND(B434&lt;&gt;"",C434="")),"",(VLOOKUP(B434,'APP BACKGROUND'!A:C,2,0))),"")</f>
        <v/>
      </c>
      <c r="E434" s="62" t="str">
        <f>IF(D434="","",(VLOOKUP(B434,'APP BACKGROUND'!A:D,4,0)))</f>
        <v/>
      </c>
      <c r="F434" s="58" t="str">
        <f>IF(D434="","",(VLOOKUP(Application!B434,'APP BACKGROUND'!A:G,7,0)))</f>
        <v/>
      </c>
      <c r="G434" s="57"/>
      <c r="H434" s="63"/>
      <c r="I434" s="66" t="str">
        <f>IF(B:B="","",(VLOOKUP(Application!B434,'APP BACKGROUND'!A:C,3,0)))</f>
        <v/>
      </c>
      <c r="J434" s="64" t="str">
        <f t="shared" si="65"/>
        <v/>
      </c>
      <c r="K434" s="65" t="str">
        <f t="shared" si="66"/>
        <v/>
      </c>
      <c r="L434" s="65" t="str">
        <f t="shared" si="69"/>
        <v/>
      </c>
      <c r="M434" s="65" t="str">
        <f t="shared" si="67"/>
        <v/>
      </c>
      <c r="N434" s="65" t="str">
        <f t="shared" si="68"/>
        <v/>
      </c>
      <c r="O434" s="65" t="str">
        <f t="shared" si="70"/>
        <v/>
      </c>
      <c r="P434" s="65" t="str">
        <f t="shared" si="71"/>
        <v/>
      </c>
      <c r="Q434" s="59"/>
      <c r="R434" s="14" t="str">
        <f t="shared" si="72"/>
        <v/>
      </c>
      <c r="S434" s="25" t="str">
        <f t="shared" si="73"/>
        <v/>
      </c>
      <c r="T434" s="25"/>
      <c r="U434" s="25"/>
      <c r="V434" s="58"/>
      <c r="W434" s="58"/>
      <c r="X434" s="69" t="str">
        <f t="shared" si="74"/>
        <v/>
      </c>
      <c r="Y434" s="76"/>
      <c r="Z434" s="76"/>
      <c r="AA434" s="76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0"/>
      <c r="AM434" s="60"/>
      <c r="AN434" s="60"/>
      <c r="AO434" s="60"/>
      <c r="AP434" s="60"/>
      <c r="AQ434" s="60"/>
      <c r="AR434" s="60"/>
      <c r="AS434" s="60"/>
      <c r="AT434" s="25"/>
      <c r="AU434" s="38"/>
      <c r="AV434" s="59"/>
      <c r="AW434" s="59"/>
      <c r="AX434" s="17"/>
      <c r="AY434" s="17"/>
    </row>
    <row r="435" spans="1:51" ht="14.5">
      <c r="A435" s="86"/>
      <c r="B435" s="84"/>
      <c r="C435" s="88"/>
      <c r="D435" s="61" t="str">
        <f>IFERROR(IF(OR(B435="",AND(B435&lt;&gt;"",C435="")),"",(VLOOKUP(B435,'APP BACKGROUND'!A:C,2,0))),"")</f>
        <v/>
      </c>
      <c r="E435" s="62" t="str">
        <f>IF(D435="","",(VLOOKUP(B435,'APP BACKGROUND'!A:D,4,0)))</f>
        <v/>
      </c>
      <c r="F435" s="58" t="str">
        <f>IF(D435="","",(VLOOKUP(Application!B435,'APP BACKGROUND'!A:G,7,0)))</f>
        <v/>
      </c>
      <c r="G435" s="57"/>
      <c r="H435" s="63"/>
      <c r="I435" s="66" t="str">
        <f>IF(B:B="","",(VLOOKUP(Application!B435,'APP BACKGROUND'!A:C,3,0)))</f>
        <v/>
      </c>
      <c r="J435" s="64" t="str">
        <f t="shared" si="65"/>
        <v/>
      </c>
      <c r="K435" s="65" t="str">
        <f t="shared" si="66"/>
        <v/>
      </c>
      <c r="L435" s="65" t="str">
        <f t="shared" si="69"/>
        <v/>
      </c>
      <c r="M435" s="65" t="str">
        <f t="shared" si="67"/>
        <v/>
      </c>
      <c r="N435" s="65" t="str">
        <f t="shared" si="68"/>
        <v/>
      </c>
      <c r="O435" s="65" t="str">
        <f t="shared" si="70"/>
        <v/>
      </c>
      <c r="P435" s="65" t="str">
        <f t="shared" si="71"/>
        <v/>
      </c>
      <c r="Q435" s="59"/>
      <c r="R435" s="14" t="str">
        <f t="shared" si="72"/>
        <v/>
      </c>
      <c r="S435" s="25" t="str">
        <f t="shared" si="73"/>
        <v/>
      </c>
      <c r="T435" s="25"/>
      <c r="U435" s="25"/>
      <c r="V435" s="58"/>
      <c r="W435" s="58"/>
      <c r="X435" s="69" t="str">
        <f t="shared" si="74"/>
        <v/>
      </c>
      <c r="Y435" s="76"/>
      <c r="Z435" s="76"/>
      <c r="AA435" s="76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0"/>
      <c r="AM435" s="60"/>
      <c r="AN435" s="60"/>
      <c r="AO435" s="60"/>
      <c r="AP435" s="60"/>
      <c r="AQ435" s="60"/>
      <c r="AR435" s="60"/>
      <c r="AS435" s="60"/>
      <c r="AT435" s="25"/>
      <c r="AU435" s="38"/>
      <c r="AV435" s="59"/>
      <c r="AW435" s="59"/>
      <c r="AX435" s="17"/>
      <c r="AY435" s="17"/>
    </row>
    <row r="436" spans="1:51" ht="14.5">
      <c r="A436" s="86"/>
      <c r="B436" s="84"/>
      <c r="C436" s="88"/>
      <c r="D436" s="61" t="str">
        <f>IFERROR(IF(OR(B436="",AND(B436&lt;&gt;"",C436="")),"",(VLOOKUP(B436,'APP BACKGROUND'!A:C,2,0))),"")</f>
        <v/>
      </c>
      <c r="E436" s="62" t="str">
        <f>IF(D436="","",(VLOOKUP(B436,'APP BACKGROUND'!A:D,4,0)))</f>
        <v/>
      </c>
      <c r="F436" s="58" t="str">
        <f>IF(D436="","",(VLOOKUP(Application!B436,'APP BACKGROUND'!A:G,7,0)))</f>
        <v/>
      </c>
      <c r="G436" s="57"/>
      <c r="H436" s="63"/>
      <c r="I436" s="66" t="str">
        <f>IF(B:B="","",(VLOOKUP(Application!B436,'APP BACKGROUND'!A:C,3,0)))</f>
        <v/>
      </c>
      <c r="J436" s="64" t="str">
        <f t="shared" si="65"/>
        <v/>
      </c>
      <c r="K436" s="65" t="str">
        <f t="shared" si="66"/>
        <v/>
      </c>
      <c r="L436" s="65" t="str">
        <f t="shared" si="69"/>
        <v/>
      </c>
      <c r="M436" s="65" t="str">
        <f t="shared" si="67"/>
        <v/>
      </c>
      <c r="N436" s="65" t="str">
        <f t="shared" si="68"/>
        <v/>
      </c>
      <c r="O436" s="65" t="str">
        <f t="shared" si="70"/>
        <v/>
      </c>
      <c r="P436" s="65" t="str">
        <f t="shared" si="71"/>
        <v/>
      </c>
      <c r="Q436" s="59"/>
      <c r="R436" s="14" t="str">
        <f t="shared" si="72"/>
        <v/>
      </c>
      <c r="S436" s="25" t="str">
        <f t="shared" si="73"/>
        <v/>
      </c>
      <c r="T436" s="25"/>
      <c r="U436" s="25"/>
      <c r="V436" s="58"/>
      <c r="W436" s="58"/>
      <c r="X436" s="69" t="str">
        <f t="shared" si="74"/>
        <v/>
      </c>
      <c r="Y436" s="76"/>
      <c r="Z436" s="76"/>
      <c r="AA436" s="76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0"/>
      <c r="AM436" s="60"/>
      <c r="AN436" s="60"/>
      <c r="AO436" s="60"/>
      <c r="AP436" s="60"/>
      <c r="AQ436" s="60"/>
      <c r="AR436" s="60"/>
      <c r="AS436" s="60"/>
      <c r="AT436" s="25"/>
      <c r="AU436" s="38"/>
      <c r="AV436" s="59"/>
      <c r="AW436" s="59"/>
      <c r="AX436" s="17"/>
      <c r="AY436" s="17"/>
    </row>
    <row r="437" spans="1:51" ht="14.5">
      <c r="A437" s="86"/>
      <c r="B437" s="84"/>
      <c r="C437" s="88"/>
      <c r="D437" s="61" t="str">
        <f>IFERROR(IF(OR(B437="",AND(B437&lt;&gt;"",C437="")),"",(VLOOKUP(B437,'APP BACKGROUND'!A:C,2,0))),"")</f>
        <v/>
      </c>
      <c r="E437" s="62" t="str">
        <f>IF(D437="","",(VLOOKUP(B437,'APP BACKGROUND'!A:D,4,0)))</f>
        <v/>
      </c>
      <c r="F437" s="58" t="str">
        <f>IF(D437="","",(VLOOKUP(Application!B437,'APP BACKGROUND'!A:G,7,0)))</f>
        <v/>
      </c>
      <c r="G437" s="57"/>
      <c r="H437" s="63"/>
      <c r="I437" s="66" t="str">
        <f>IF(B:B="","",(VLOOKUP(Application!B437,'APP BACKGROUND'!A:C,3,0)))</f>
        <v/>
      </c>
      <c r="J437" s="64" t="str">
        <f t="shared" si="65"/>
        <v/>
      </c>
      <c r="K437" s="65" t="str">
        <f t="shared" si="66"/>
        <v/>
      </c>
      <c r="L437" s="65" t="str">
        <f t="shared" si="69"/>
        <v/>
      </c>
      <c r="M437" s="65" t="str">
        <f t="shared" si="67"/>
        <v/>
      </c>
      <c r="N437" s="65" t="str">
        <f t="shared" si="68"/>
        <v/>
      </c>
      <c r="O437" s="65" t="str">
        <f t="shared" si="70"/>
        <v/>
      </c>
      <c r="P437" s="65" t="str">
        <f t="shared" si="71"/>
        <v/>
      </c>
      <c r="Q437" s="59"/>
      <c r="R437" s="14" t="str">
        <f t="shared" si="72"/>
        <v/>
      </c>
      <c r="S437" s="25" t="str">
        <f t="shared" si="73"/>
        <v/>
      </c>
      <c r="T437" s="25"/>
      <c r="U437" s="25"/>
      <c r="V437" s="58"/>
      <c r="W437" s="58"/>
      <c r="X437" s="69" t="str">
        <f t="shared" si="74"/>
        <v/>
      </c>
      <c r="Y437" s="76"/>
      <c r="Z437" s="76"/>
      <c r="AA437" s="76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0"/>
      <c r="AM437" s="60"/>
      <c r="AN437" s="60"/>
      <c r="AO437" s="60"/>
      <c r="AP437" s="60"/>
      <c r="AQ437" s="60"/>
      <c r="AR437" s="60"/>
      <c r="AS437" s="60"/>
      <c r="AT437" s="25"/>
      <c r="AU437" s="38"/>
      <c r="AV437" s="59"/>
      <c r="AW437" s="59"/>
      <c r="AX437" s="17"/>
      <c r="AY437" s="17"/>
    </row>
    <row r="438" spans="1:51" ht="14.5">
      <c r="A438" s="86"/>
      <c r="B438" s="84"/>
      <c r="C438" s="88"/>
      <c r="D438" s="61" t="str">
        <f>IFERROR(IF(OR(B438="",AND(B438&lt;&gt;"",C438="")),"",(VLOOKUP(B438,'APP BACKGROUND'!A:C,2,0))),"")</f>
        <v/>
      </c>
      <c r="E438" s="62" t="str">
        <f>IF(D438="","",(VLOOKUP(B438,'APP BACKGROUND'!A:D,4,0)))</f>
        <v/>
      </c>
      <c r="F438" s="58" t="str">
        <f>IF(D438="","",(VLOOKUP(Application!B438,'APP BACKGROUND'!A:G,7,0)))</f>
        <v/>
      </c>
      <c r="G438" s="57"/>
      <c r="H438" s="63"/>
      <c r="I438" s="66" t="str">
        <f>IF(B:B="","",(VLOOKUP(Application!B438,'APP BACKGROUND'!A:C,3,0)))</f>
        <v/>
      </c>
      <c r="J438" s="64" t="str">
        <f t="shared" si="65"/>
        <v/>
      </c>
      <c r="K438" s="65" t="str">
        <f t="shared" si="66"/>
        <v/>
      </c>
      <c r="L438" s="65" t="str">
        <f t="shared" si="69"/>
        <v/>
      </c>
      <c r="M438" s="65" t="str">
        <f t="shared" si="67"/>
        <v/>
      </c>
      <c r="N438" s="65" t="str">
        <f t="shared" si="68"/>
        <v/>
      </c>
      <c r="O438" s="65" t="str">
        <f t="shared" si="70"/>
        <v/>
      </c>
      <c r="P438" s="65" t="str">
        <f t="shared" si="71"/>
        <v/>
      </c>
      <c r="Q438" s="59"/>
      <c r="R438" s="14" t="str">
        <f t="shared" si="72"/>
        <v/>
      </c>
      <c r="S438" s="25" t="str">
        <f t="shared" si="73"/>
        <v/>
      </c>
      <c r="T438" s="25"/>
      <c r="U438" s="25"/>
      <c r="V438" s="58"/>
      <c r="W438" s="58"/>
      <c r="X438" s="69" t="str">
        <f t="shared" si="74"/>
        <v/>
      </c>
      <c r="Y438" s="76"/>
      <c r="Z438" s="76"/>
      <c r="AA438" s="76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0"/>
      <c r="AM438" s="60"/>
      <c r="AN438" s="60"/>
      <c r="AO438" s="60"/>
      <c r="AP438" s="60"/>
      <c r="AQ438" s="60"/>
      <c r="AR438" s="60"/>
      <c r="AS438" s="60"/>
      <c r="AT438" s="25"/>
      <c r="AU438" s="38"/>
      <c r="AV438" s="59"/>
      <c r="AW438" s="59"/>
      <c r="AX438" s="17"/>
      <c r="AY438" s="17"/>
    </row>
    <row r="439" spans="1:51" ht="14.5">
      <c r="A439" s="86"/>
      <c r="B439" s="84"/>
      <c r="C439" s="88"/>
      <c r="D439" s="61" t="str">
        <f>IFERROR(IF(OR(B439="",AND(B439&lt;&gt;"",C439="")),"",(VLOOKUP(B439,'APP BACKGROUND'!A:C,2,0))),"")</f>
        <v/>
      </c>
      <c r="E439" s="62" t="str">
        <f>IF(D439="","",(VLOOKUP(B439,'APP BACKGROUND'!A:D,4,0)))</f>
        <v/>
      </c>
      <c r="F439" s="58" t="str">
        <f>IF(D439="","",(VLOOKUP(Application!B439,'APP BACKGROUND'!A:G,7,0)))</f>
        <v/>
      </c>
      <c r="G439" s="57"/>
      <c r="H439" s="63"/>
      <c r="I439" s="66" t="str">
        <f>IF(B:B="","",(VLOOKUP(Application!B439,'APP BACKGROUND'!A:C,3,0)))</f>
        <v/>
      </c>
      <c r="J439" s="64" t="str">
        <f t="shared" si="65"/>
        <v/>
      </c>
      <c r="K439" s="65" t="str">
        <f t="shared" si="66"/>
        <v/>
      </c>
      <c r="L439" s="65" t="str">
        <f t="shared" si="69"/>
        <v/>
      </c>
      <c r="M439" s="65" t="str">
        <f t="shared" si="67"/>
        <v/>
      </c>
      <c r="N439" s="65" t="str">
        <f t="shared" si="68"/>
        <v/>
      </c>
      <c r="O439" s="65" t="str">
        <f t="shared" si="70"/>
        <v/>
      </c>
      <c r="P439" s="65" t="str">
        <f t="shared" si="71"/>
        <v/>
      </c>
      <c r="Q439" s="59"/>
      <c r="R439" s="14" t="str">
        <f t="shared" si="72"/>
        <v/>
      </c>
      <c r="S439" s="25" t="str">
        <f t="shared" si="73"/>
        <v/>
      </c>
      <c r="T439" s="25"/>
      <c r="U439" s="25"/>
      <c r="V439" s="58"/>
      <c r="W439" s="58"/>
      <c r="X439" s="69" t="str">
        <f t="shared" si="74"/>
        <v/>
      </c>
      <c r="Y439" s="76"/>
      <c r="Z439" s="76"/>
      <c r="AA439" s="76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0"/>
      <c r="AM439" s="60"/>
      <c r="AN439" s="60"/>
      <c r="AO439" s="60"/>
      <c r="AP439" s="60"/>
      <c r="AQ439" s="60"/>
      <c r="AR439" s="60"/>
      <c r="AS439" s="60"/>
      <c r="AT439" s="25"/>
      <c r="AU439" s="38"/>
      <c r="AV439" s="59"/>
      <c r="AW439" s="59"/>
      <c r="AX439" s="17"/>
      <c r="AY439" s="17"/>
    </row>
    <row r="440" spans="1:51" ht="14.5">
      <c r="A440" s="86"/>
      <c r="B440" s="84"/>
      <c r="C440" s="88"/>
      <c r="D440" s="61" t="str">
        <f>IFERROR(IF(OR(B440="",AND(B440&lt;&gt;"",C440="")),"",(VLOOKUP(B440,'APP BACKGROUND'!A:C,2,0))),"")</f>
        <v/>
      </c>
      <c r="E440" s="62" t="str">
        <f>IF(D440="","",(VLOOKUP(B440,'APP BACKGROUND'!A:D,4,0)))</f>
        <v/>
      </c>
      <c r="F440" s="58" t="str">
        <f>IF(D440="","",(VLOOKUP(Application!B440,'APP BACKGROUND'!A:G,7,0)))</f>
        <v/>
      </c>
      <c r="G440" s="57"/>
      <c r="H440" s="63"/>
      <c r="I440" s="66" t="str">
        <f>IF(B:B="","",(VLOOKUP(Application!B440,'APP BACKGROUND'!A:C,3,0)))</f>
        <v/>
      </c>
      <c r="J440" s="64" t="str">
        <f t="shared" si="65"/>
        <v/>
      </c>
      <c r="K440" s="65" t="str">
        <f t="shared" si="66"/>
        <v/>
      </c>
      <c r="L440" s="65" t="str">
        <f t="shared" si="69"/>
        <v/>
      </c>
      <c r="M440" s="65" t="str">
        <f t="shared" si="67"/>
        <v/>
      </c>
      <c r="N440" s="65" t="str">
        <f t="shared" si="68"/>
        <v/>
      </c>
      <c r="O440" s="65" t="str">
        <f t="shared" si="70"/>
        <v/>
      </c>
      <c r="P440" s="65" t="str">
        <f t="shared" si="71"/>
        <v/>
      </c>
      <c r="Q440" s="59"/>
      <c r="R440" s="14" t="str">
        <f t="shared" si="72"/>
        <v/>
      </c>
      <c r="S440" s="25" t="str">
        <f t="shared" si="73"/>
        <v/>
      </c>
      <c r="T440" s="25"/>
      <c r="U440" s="25"/>
      <c r="V440" s="58"/>
      <c r="W440" s="58"/>
      <c r="X440" s="69" t="str">
        <f t="shared" si="74"/>
        <v/>
      </c>
      <c r="Y440" s="76"/>
      <c r="Z440" s="76"/>
      <c r="AA440" s="76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0"/>
      <c r="AM440" s="60"/>
      <c r="AN440" s="60"/>
      <c r="AO440" s="60"/>
      <c r="AP440" s="60"/>
      <c r="AQ440" s="60"/>
      <c r="AR440" s="60"/>
      <c r="AS440" s="60"/>
      <c r="AT440" s="25"/>
      <c r="AU440" s="38"/>
      <c r="AV440" s="59"/>
      <c r="AW440" s="59"/>
      <c r="AX440" s="17"/>
      <c r="AY440" s="17"/>
    </row>
    <row r="441" spans="1:51" ht="14.5">
      <c r="A441" s="86"/>
      <c r="B441" s="84"/>
      <c r="C441" s="88"/>
      <c r="D441" s="61" t="str">
        <f>IFERROR(IF(OR(B441="",AND(B441&lt;&gt;"",C441="")),"",(VLOOKUP(B441,'APP BACKGROUND'!A:C,2,0))),"")</f>
        <v/>
      </c>
      <c r="E441" s="62" t="str">
        <f>IF(D441="","",(VLOOKUP(B441,'APP BACKGROUND'!A:D,4,0)))</f>
        <v/>
      </c>
      <c r="F441" s="58" t="str">
        <f>IF(D441="","",(VLOOKUP(Application!B441,'APP BACKGROUND'!A:G,7,0)))</f>
        <v/>
      </c>
      <c r="G441" s="57"/>
      <c r="H441" s="63"/>
      <c r="I441" s="66" t="str">
        <f>IF(B:B="","",(VLOOKUP(Application!B441,'APP BACKGROUND'!A:C,3,0)))</f>
        <v/>
      </c>
      <c r="J441" s="64" t="str">
        <f t="shared" si="65"/>
        <v/>
      </c>
      <c r="K441" s="65" t="str">
        <f t="shared" si="66"/>
        <v/>
      </c>
      <c r="L441" s="65" t="str">
        <f t="shared" si="69"/>
        <v/>
      </c>
      <c r="M441" s="65" t="str">
        <f t="shared" si="67"/>
        <v/>
      </c>
      <c r="N441" s="65" t="str">
        <f t="shared" si="68"/>
        <v/>
      </c>
      <c r="O441" s="65" t="str">
        <f t="shared" si="70"/>
        <v/>
      </c>
      <c r="P441" s="65" t="str">
        <f t="shared" si="71"/>
        <v/>
      </c>
      <c r="Q441" s="59"/>
      <c r="R441" s="14" t="str">
        <f t="shared" si="72"/>
        <v/>
      </c>
      <c r="S441" s="25" t="str">
        <f t="shared" si="73"/>
        <v/>
      </c>
      <c r="T441" s="25"/>
      <c r="U441" s="25"/>
      <c r="V441" s="58"/>
      <c r="W441" s="58"/>
      <c r="X441" s="69" t="str">
        <f t="shared" si="74"/>
        <v/>
      </c>
      <c r="Y441" s="76"/>
      <c r="Z441" s="76"/>
      <c r="AA441" s="76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0"/>
      <c r="AM441" s="60"/>
      <c r="AN441" s="60"/>
      <c r="AO441" s="60"/>
      <c r="AP441" s="60"/>
      <c r="AQ441" s="60"/>
      <c r="AR441" s="60"/>
      <c r="AS441" s="60"/>
      <c r="AT441" s="25"/>
      <c r="AU441" s="38"/>
      <c r="AV441" s="59"/>
      <c r="AW441" s="59"/>
      <c r="AX441" s="17"/>
      <c r="AY441" s="17"/>
    </row>
    <row r="442" spans="1:51" ht="14.5">
      <c r="A442" s="86"/>
      <c r="B442" s="84"/>
      <c r="C442" s="88"/>
      <c r="D442" s="61" t="str">
        <f>IFERROR(IF(OR(B442="",AND(B442&lt;&gt;"",C442="")),"",(VLOOKUP(B442,'APP BACKGROUND'!A:C,2,0))),"")</f>
        <v/>
      </c>
      <c r="E442" s="62" t="str">
        <f>IF(D442="","",(VLOOKUP(B442,'APP BACKGROUND'!A:D,4,0)))</f>
        <v/>
      </c>
      <c r="F442" s="58" t="str">
        <f>IF(D442="","",(VLOOKUP(Application!B442,'APP BACKGROUND'!A:G,7,0)))</f>
        <v/>
      </c>
      <c r="G442" s="57"/>
      <c r="H442" s="63"/>
      <c r="I442" s="66" t="str">
        <f>IF(B:B="","",(VLOOKUP(Application!B442,'APP BACKGROUND'!A:C,3,0)))</f>
        <v/>
      </c>
      <c r="J442" s="64" t="str">
        <f t="shared" si="65"/>
        <v/>
      </c>
      <c r="K442" s="65" t="str">
        <f t="shared" si="66"/>
        <v/>
      </c>
      <c r="L442" s="65" t="str">
        <f t="shared" si="69"/>
        <v/>
      </c>
      <c r="M442" s="65" t="str">
        <f t="shared" si="67"/>
        <v/>
      </c>
      <c r="N442" s="65" t="str">
        <f t="shared" si="68"/>
        <v/>
      </c>
      <c r="O442" s="65" t="str">
        <f t="shared" si="70"/>
        <v/>
      </c>
      <c r="P442" s="65" t="str">
        <f t="shared" si="71"/>
        <v/>
      </c>
      <c r="Q442" s="59"/>
      <c r="R442" s="14" t="str">
        <f t="shared" si="72"/>
        <v/>
      </c>
      <c r="S442" s="25" t="str">
        <f t="shared" si="73"/>
        <v/>
      </c>
      <c r="T442" s="25"/>
      <c r="U442" s="25"/>
      <c r="V442" s="58"/>
      <c r="W442" s="58"/>
      <c r="X442" s="69" t="str">
        <f t="shared" si="74"/>
        <v/>
      </c>
      <c r="Y442" s="76"/>
      <c r="Z442" s="76"/>
      <c r="AA442" s="76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0"/>
      <c r="AM442" s="60"/>
      <c r="AN442" s="60"/>
      <c r="AO442" s="60"/>
      <c r="AP442" s="60"/>
      <c r="AQ442" s="60"/>
      <c r="AR442" s="60"/>
      <c r="AS442" s="60"/>
      <c r="AT442" s="25"/>
      <c r="AU442" s="38"/>
      <c r="AV442" s="59"/>
      <c r="AW442" s="59"/>
      <c r="AX442" s="17"/>
      <c r="AY442" s="17"/>
    </row>
    <row r="443" spans="1:51" ht="14.5">
      <c r="A443" s="86"/>
      <c r="B443" s="84"/>
      <c r="C443" s="88"/>
      <c r="D443" s="61" t="str">
        <f>IFERROR(IF(OR(B443="",AND(B443&lt;&gt;"",C443="")),"",(VLOOKUP(B443,'APP BACKGROUND'!A:C,2,0))),"")</f>
        <v/>
      </c>
      <c r="E443" s="62" t="str">
        <f>IF(D443="","",(VLOOKUP(B443,'APP BACKGROUND'!A:D,4,0)))</f>
        <v/>
      </c>
      <c r="F443" s="58" t="str">
        <f>IF(D443="","",(VLOOKUP(Application!B443,'APP BACKGROUND'!A:G,7,0)))</f>
        <v/>
      </c>
      <c r="G443" s="57"/>
      <c r="H443" s="63"/>
      <c r="I443" s="66" t="str">
        <f>IF(B:B="","",(VLOOKUP(Application!B443,'APP BACKGROUND'!A:C,3,0)))</f>
        <v/>
      </c>
      <c r="J443" s="64" t="str">
        <f t="shared" si="65"/>
        <v/>
      </c>
      <c r="K443" s="65" t="str">
        <f t="shared" si="66"/>
        <v/>
      </c>
      <c r="L443" s="65" t="str">
        <f t="shared" si="69"/>
        <v/>
      </c>
      <c r="M443" s="65" t="str">
        <f t="shared" si="67"/>
        <v/>
      </c>
      <c r="N443" s="65" t="str">
        <f t="shared" si="68"/>
        <v/>
      </c>
      <c r="O443" s="65" t="str">
        <f t="shared" si="70"/>
        <v/>
      </c>
      <c r="P443" s="65" t="str">
        <f t="shared" si="71"/>
        <v/>
      </c>
      <c r="Q443" s="59"/>
      <c r="R443" s="14" t="str">
        <f t="shared" si="72"/>
        <v/>
      </c>
      <c r="S443" s="25" t="str">
        <f t="shared" si="73"/>
        <v/>
      </c>
      <c r="T443" s="25"/>
      <c r="U443" s="25"/>
      <c r="V443" s="58"/>
      <c r="W443" s="58"/>
      <c r="X443" s="69" t="str">
        <f t="shared" si="74"/>
        <v/>
      </c>
      <c r="Y443" s="76"/>
      <c r="Z443" s="76"/>
      <c r="AA443" s="76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0"/>
      <c r="AM443" s="60"/>
      <c r="AN443" s="60"/>
      <c r="AO443" s="60"/>
      <c r="AP443" s="60"/>
      <c r="AQ443" s="60"/>
      <c r="AR443" s="60"/>
      <c r="AS443" s="60"/>
      <c r="AT443" s="25"/>
      <c r="AU443" s="38"/>
      <c r="AV443" s="59"/>
      <c r="AW443" s="59"/>
      <c r="AX443" s="17"/>
      <c r="AY443" s="17"/>
    </row>
    <row r="444" spans="1:51" ht="14.5">
      <c r="A444" s="86"/>
      <c r="B444" s="84"/>
      <c r="C444" s="88"/>
      <c r="D444" s="61" t="str">
        <f>IFERROR(IF(OR(B444="",AND(B444&lt;&gt;"",C444="")),"",(VLOOKUP(B444,'APP BACKGROUND'!A:C,2,0))),"")</f>
        <v/>
      </c>
      <c r="E444" s="62" t="str">
        <f>IF(D444="","",(VLOOKUP(B444,'APP BACKGROUND'!A:D,4,0)))</f>
        <v/>
      </c>
      <c r="F444" s="58" t="str">
        <f>IF(D444="","",(VLOOKUP(Application!B444,'APP BACKGROUND'!A:G,7,0)))</f>
        <v/>
      </c>
      <c r="G444" s="57"/>
      <c r="H444" s="63"/>
      <c r="I444" s="66" t="str">
        <f>IF(B:B="","",(VLOOKUP(Application!B444,'APP BACKGROUND'!A:C,3,0)))</f>
        <v/>
      </c>
      <c r="J444" s="64" t="str">
        <f t="shared" si="65"/>
        <v/>
      </c>
      <c r="K444" s="65" t="str">
        <f t="shared" si="66"/>
        <v/>
      </c>
      <c r="L444" s="65" t="str">
        <f t="shared" si="69"/>
        <v/>
      </c>
      <c r="M444" s="65" t="str">
        <f t="shared" si="67"/>
        <v/>
      </c>
      <c r="N444" s="65" t="str">
        <f t="shared" si="68"/>
        <v/>
      </c>
      <c r="O444" s="65" t="str">
        <f t="shared" si="70"/>
        <v/>
      </c>
      <c r="P444" s="65" t="str">
        <f t="shared" si="71"/>
        <v/>
      </c>
      <c r="Q444" s="59"/>
      <c r="R444" s="14" t="str">
        <f t="shared" si="72"/>
        <v/>
      </c>
      <c r="S444" s="25" t="str">
        <f t="shared" si="73"/>
        <v/>
      </c>
      <c r="T444" s="25"/>
      <c r="U444" s="25"/>
      <c r="V444" s="58"/>
      <c r="W444" s="58"/>
      <c r="X444" s="69" t="str">
        <f t="shared" si="74"/>
        <v/>
      </c>
      <c r="Y444" s="76"/>
      <c r="Z444" s="76"/>
      <c r="AA444" s="76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0"/>
      <c r="AM444" s="60"/>
      <c r="AN444" s="60"/>
      <c r="AO444" s="60"/>
      <c r="AP444" s="60"/>
      <c r="AQ444" s="60"/>
      <c r="AR444" s="60"/>
      <c r="AS444" s="60"/>
      <c r="AT444" s="25"/>
      <c r="AU444" s="38"/>
      <c r="AV444" s="59"/>
      <c r="AW444" s="59"/>
      <c r="AX444" s="17"/>
      <c r="AY444" s="17"/>
    </row>
    <row r="445" spans="1:51" ht="14.5">
      <c r="A445" s="86"/>
      <c r="B445" s="84"/>
      <c r="C445" s="88"/>
      <c r="D445" s="61" t="str">
        <f>IFERROR(IF(OR(B445="",AND(B445&lt;&gt;"",C445="")),"",(VLOOKUP(B445,'APP BACKGROUND'!A:C,2,0))),"")</f>
        <v/>
      </c>
      <c r="E445" s="62" t="str">
        <f>IF(D445="","",(VLOOKUP(B445,'APP BACKGROUND'!A:D,4,0)))</f>
        <v/>
      </c>
      <c r="F445" s="58" t="str">
        <f>IF(D445="","",(VLOOKUP(Application!B445,'APP BACKGROUND'!A:G,7,0)))</f>
        <v/>
      </c>
      <c r="G445" s="57"/>
      <c r="H445" s="63"/>
      <c r="I445" s="66" t="str">
        <f>IF(B:B="","",(VLOOKUP(Application!B445,'APP BACKGROUND'!A:C,3,0)))</f>
        <v/>
      </c>
      <c r="J445" s="64" t="str">
        <f t="shared" si="65"/>
        <v/>
      </c>
      <c r="K445" s="65" t="str">
        <f t="shared" si="66"/>
        <v/>
      </c>
      <c r="L445" s="65" t="str">
        <f t="shared" si="69"/>
        <v/>
      </c>
      <c r="M445" s="65" t="str">
        <f t="shared" si="67"/>
        <v/>
      </c>
      <c r="N445" s="65" t="str">
        <f t="shared" si="68"/>
        <v/>
      </c>
      <c r="O445" s="65" t="str">
        <f t="shared" si="70"/>
        <v/>
      </c>
      <c r="P445" s="65" t="str">
        <f t="shared" si="71"/>
        <v/>
      </c>
      <c r="Q445" s="59"/>
      <c r="R445" s="14" t="str">
        <f t="shared" si="72"/>
        <v/>
      </c>
      <c r="S445" s="25" t="str">
        <f t="shared" si="73"/>
        <v/>
      </c>
      <c r="T445" s="25"/>
      <c r="U445" s="25"/>
      <c r="V445" s="58"/>
      <c r="W445" s="58"/>
      <c r="X445" s="69" t="str">
        <f t="shared" si="74"/>
        <v/>
      </c>
      <c r="Y445" s="76"/>
      <c r="Z445" s="76"/>
      <c r="AA445" s="76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0"/>
      <c r="AM445" s="60"/>
      <c r="AN445" s="60"/>
      <c r="AO445" s="60"/>
      <c r="AP445" s="60"/>
      <c r="AQ445" s="60"/>
      <c r="AR445" s="60"/>
      <c r="AS445" s="60"/>
      <c r="AT445" s="25"/>
      <c r="AU445" s="38"/>
      <c r="AV445" s="59"/>
      <c r="AW445" s="59"/>
      <c r="AX445" s="17"/>
      <c r="AY445" s="17"/>
    </row>
    <row r="446" spans="1:51" ht="14.5">
      <c r="A446" s="86"/>
      <c r="B446" s="84"/>
      <c r="C446" s="88"/>
      <c r="D446" s="61" t="str">
        <f>IFERROR(IF(OR(B446="",AND(B446&lt;&gt;"",C446="")),"",(VLOOKUP(B446,'APP BACKGROUND'!A:C,2,0))),"")</f>
        <v/>
      </c>
      <c r="E446" s="62" t="str">
        <f>IF(D446="","",(VLOOKUP(B446,'APP BACKGROUND'!A:D,4,0)))</f>
        <v/>
      </c>
      <c r="F446" s="58" t="str">
        <f>IF(D446="","",(VLOOKUP(Application!B446,'APP BACKGROUND'!A:G,7,0)))</f>
        <v/>
      </c>
      <c r="G446" s="57"/>
      <c r="H446" s="63"/>
      <c r="I446" s="66" t="str">
        <f>IF(B:B="","",(VLOOKUP(Application!B446,'APP BACKGROUND'!A:C,3,0)))</f>
        <v/>
      </c>
      <c r="J446" s="64" t="str">
        <f t="shared" si="65"/>
        <v/>
      </c>
      <c r="K446" s="65" t="str">
        <f t="shared" si="66"/>
        <v/>
      </c>
      <c r="L446" s="65" t="str">
        <f t="shared" si="69"/>
        <v/>
      </c>
      <c r="M446" s="65" t="str">
        <f t="shared" si="67"/>
        <v/>
      </c>
      <c r="N446" s="65" t="str">
        <f t="shared" si="68"/>
        <v/>
      </c>
      <c r="O446" s="65" t="str">
        <f t="shared" si="70"/>
        <v/>
      </c>
      <c r="P446" s="65" t="str">
        <f t="shared" si="71"/>
        <v/>
      </c>
      <c r="Q446" s="59"/>
      <c r="R446" s="14" t="str">
        <f t="shared" si="72"/>
        <v/>
      </c>
      <c r="S446" s="25" t="str">
        <f t="shared" si="73"/>
        <v/>
      </c>
      <c r="T446" s="25"/>
      <c r="U446" s="25"/>
      <c r="V446" s="58"/>
      <c r="W446" s="58"/>
      <c r="X446" s="69" t="str">
        <f t="shared" si="74"/>
        <v/>
      </c>
      <c r="Y446" s="76"/>
      <c r="Z446" s="76"/>
      <c r="AA446" s="76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0"/>
      <c r="AM446" s="60"/>
      <c r="AN446" s="60"/>
      <c r="AO446" s="60"/>
      <c r="AP446" s="60"/>
      <c r="AQ446" s="60"/>
      <c r="AR446" s="60"/>
      <c r="AS446" s="60"/>
      <c r="AT446" s="25"/>
      <c r="AU446" s="38"/>
      <c r="AV446" s="59"/>
      <c r="AW446" s="59"/>
      <c r="AX446" s="17"/>
      <c r="AY446" s="17"/>
    </row>
    <row r="447" spans="1:51" ht="14.5">
      <c r="A447" s="86"/>
      <c r="B447" s="84"/>
      <c r="C447" s="88"/>
      <c r="D447" s="61" t="str">
        <f>IFERROR(IF(OR(B447="",AND(B447&lt;&gt;"",C447="")),"",(VLOOKUP(B447,'APP BACKGROUND'!A:C,2,0))),"")</f>
        <v/>
      </c>
      <c r="E447" s="62" t="str">
        <f>IF(D447="","",(VLOOKUP(B447,'APP BACKGROUND'!A:D,4,0)))</f>
        <v/>
      </c>
      <c r="F447" s="58" t="str">
        <f>IF(D447="","",(VLOOKUP(Application!B447,'APP BACKGROUND'!A:G,7,0)))</f>
        <v/>
      </c>
      <c r="G447" s="57"/>
      <c r="H447" s="63"/>
      <c r="I447" s="66" t="str">
        <f>IF(B:B="","",(VLOOKUP(Application!B447,'APP BACKGROUND'!A:C,3,0)))</f>
        <v/>
      </c>
      <c r="J447" s="64" t="str">
        <f t="shared" si="65"/>
        <v/>
      </c>
      <c r="K447" s="65" t="str">
        <f t="shared" si="66"/>
        <v/>
      </c>
      <c r="L447" s="65" t="str">
        <f t="shared" si="69"/>
        <v/>
      </c>
      <c r="M447" s="65" t="str">
        <f t="shared" si="67"/>
        <v/>
      </c>
      <c r="N447" s="65" t="str">
        <f t="shared" si="68"/>
        <v/>
      </c>
      <c r="O447" s="65" t="str">
        <f t="shared" si="70"/>
        <v/>
      </c>
      <c r="P447" s="65" t="str">
        <f t="shared" si="71"/>
        <v/>
      </c>
      <c r="Q447" s="59"/>
      <c r="R447" s="14" t="str">
        <f t="shared" si="72"/>
        <v/>
      </c>
      <c r="S447" s="25" t="str">
        <f t="shared" si="73"/>
        <v/>
      </c>
      <c r="T447" s="25"/>
      <c r="U447" s="25"/>
      <c r="V447" s="58"/>
      <c r="W447" s="58"/>
      <c r="X447" s="69" t="str">
        <f t="shared" si="74"/>
        <v/>
      </c>
      <c r="Y447" s="76"/>
      <c r="Z447" s="76"/>
      <c r="AA447" s="76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0"/>
      <c r="AM447" s="60"/>
      <c r="AN447" s="60"/>
      <c r="AO447" s="60"/>
      <c r="AP447" s="60"/>
      <c r="AQ447" s="60"/>
      <c r="AR447" s="60"/>
      <c r="AS447" s="60"/>
      <c r="AT447" s="25"/>
      <c r="AU447" s="38"/>
      <c r="AV447" s="59"/>
      <c r="AW447" s="59"/>
      <c r="AX447" s="17"/>
      <c r="AY447" s="17"/>
    </row>
    <row r="448" spans="1:51" ht="14.5">
      <c r="A448" s="86"/>
      <c r="B448" s="84"/>
      <c r="C448" s="88"/>
      <c r="D448" s="61" t="str">
        <f>IFERROR(IF(OR(B448="",AND(B448&lt;&gt;"",C448="")),"",(VLOOKUP(B448,'APP BACKGROUND'!A:C,2,0))),"")</f>
        <v/>
      </c>
      <c r="E448" s="62" t="str">
        <f>IF(D448="","",(VLOOKUP(B448,'APP BACKGROUND'!A:D,4,0)))</f>
        <v/>
      </c>
      <c r="F448" s="58" t="str">
        <f>IF(D448="","",(VLOOKUP(Application!B448,'APP BACKGROUND'!A:G,7,0)))</f>
        <v/>
      </c>
      <c r="G448" s="57"/>
      <c r="H448" s="63"/>
      <c r="I448" s="66" t="str">
        <f>IF(B:B="","",(VLOOKUP(Application!B448,'APP BACKGROUND'!A:C,3,0)))</f>
        <v/>
      </c>
      <c r="J448" s="64" t="str">
        <f t="shared" si="65"/>
        <v/>
      </c>
      <c r="K448" s="65" t="str">
        <f t="shared" si="66"/>
        <v/>
      </c>
      <c r="L448" s="65" t="str">
        <f t="shared" si="69"/>
        <v/>
      </c>
      <c r="M448" s="65" t="str">
        <f t="shared" si="67"/>
        <v/>
      </c>
      <c r="N448" s="65" t="str">
        <f t="shared" si="68"/>
        <v/>
      </c>
      <c r="O448" s="65" t="str">
        <f t="shared" si="70"/>
        <v/>
      </c>
      <c r="P448" s="65" t="str">
        <f t="shared" si="71"/>
        <v/>
      </c>
      <c r="Q448" s="59"/>
      <c r="R448" s="14" t="str">
        <f t="shared" si="72"/>
        <v/>
      </c>
      <c r="S448" s="25" t="str">
        <f t="shared" si="73"/>
        <v/>
      </c>
      <c r="T448" s="25"/>
      <c r="U448" s="25"/>
      <c r="V448" s="58"/>
      <c r="W448" s="58"/>
      <c r="X448" s="69" t="str">
        <f t="shared" si="74"/>
        <v/>
      </c>
      <c r="Y448" s="76"/>
      <c r="Z448" s="76"/>
      <c r="AA448" s="76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0"/>
      <c r="AM448" s="60"/>
      <c r="AN448" s="60"/>
      <c r="AO448" s="60"/>
      <c r="AP448" s="60"/>
      <c r="AQ448" s="60"/>
      <c r="AR448" s="60"/>
      <c r="AS448" s="60"/>
      <c r="AT448" s="25"/>
      <c r="AU448" s="38"/>
      <c r="AV448" s="59"/>
      <c r="AW448" s="59"/>
      <c r="AX448" s="17"/>
      <c r="AY448" s="17"/>
    </row>
    <row r="449" spans="1:51" ht="14.5">
      <c r="A449" s="86"/>
      <c r="B449" s="84"/>
      <c r="C449" s="88"/>
      <c r="D449" s="61" t="str">
        <f>IFERROR(IF(OR(B449="",AND(B449&lt;&gt;"",C449="")),"",(VLOOKUP(B449,'APP BACKGROUND'!A:C,2,0))),"")</f>
        <v/>
      </c>
      <c r="E449" s="62" t="str">
        <f>IF(D449="","",(VLOOKUP(B449,'APP BACKGROUND'!A:D,4,0)))</f>
        <v/>
      </c>
      <c r="F449" s="58" t="str">
        <f>IF(D449="","",(VLOOKUP(Application!B449,'APP BACKGROUND'!A:G,7,0)))</f>
        <v/>
      </c>
      <c r="G449" s="57"/>
      <c r="H449" s="63"/>
      <c r="I449" s="66" t="str">
        <f>IF(B:B="","",(VLOOKUP(Application!B449,'APP BACKGROUND'!A:C,3,0)))</f>
        <v/>
      </c>
      <c r="J449" s="64" t="str">
        <f t="shared" si="65"/>
        <v/>
      </c>
      <c r="K449" s="65" t="str">
        <f t="shared" si="66"/>
        <v/>
      </c>
      <c r="L449" s="65" t="str">
        <f t="shared" si="69"/>
        <v/>
      </c>
      <c r="M449" s="65" t="str">
        <f t="shared" si="67"/>
        <v/>
      </c>
      <c r="N449" s="65" t="str">
        <f t="shared" si="68"/>
        <v/>
      </c>
      <c r="O449" s="65" t="str">
        <f t="shared" si="70"/>
        <v/>
      </c>
      <c r="P449" s="65" t="str">
        <f t="shared" si="71"/>
        <v/>
      </c>
      <c r="Q449" s="59"/>
      <c r="R449" s="14" t="str">
        <f t="shared" si="72"/>
        <v/>
      </c>
      <c r="S449" s="25" t="str">
        <f t="shared" si="73"/>
        <v/>
      </c>
      <c r="T449" s="25"/>
      <c r="U449" s="25"/>
      <c r="V449" s="58"/>
      <c r="W449" s="58"/>
      <c r="X449" s="69" t="str">
        <f t="shared" si="74"/>
        <v/>
      </c>
      <c r="Y449" s="76"/>
      <c r="Z449" s="76"/>
      <c r="AA449" s="76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0"/>
      <c r="AM449" s="60"/>
      <c r="AN449" s="60"/>
      <c r="AO449" s="60"/>
      <c r="AP449" s="60"/>
      <c r="AQ449" s="60"/>
      <c r="AR449" s="60"/>
      <c r="AS449" s="60"/>
      <c r="AT449" s="25"/>
      <c r="AU449" s="38"/>
      <c r="AV449" s="59"/>
      <c r="AW449" s="59"/>
      <c r="AX449" s="17"/>
      <c r="AY449" s="17"/>
    </row>
    <row r="450" spans="1:51" ht="14.5">
      <c r="A450" s="86"/>
      <c r="B450" s="84"/>
      <c r="C450" s="88"/>
      <c r="D450" s="61" t="str">
        <f>IFERROR(IF(OR(B450="",AND(B450&lt;&gt;"",C450="")),"",(VLOOKUP(B450,'APP BACKGROUND'!A:C,2,0))),"")</f>
        <v/>
      </c>
      <c r="E450" s="62" t="str">
        <f>IF(D450="","",(VLOOKUP(B450,'APP BACKGROUND'!A:D,4,0)))</f>
        <v/>
      </c>
      <c r="F450" s="58" t="str">
        <f>IF(D450="","",(VLOOKUP(Application!B450,'APP BACKGROUND'!A:G,7,0)))</f>
        <v/>
      </c>
      <c r="G450" s="57"/>
      <c r="H450" s="63"/>
      <c r="I450" s="66" t="str">
        <f>IF(B:B="","",(VLOOKUP(Application!B450,'APP BACKGROUND'!A:C,3,0)))</f>
        <v/>
      </c>
      <c r="J450" s="64" t="str">
        <f t="shared" si="65"/>
        <v/>
      </c>
      <c r="K450" s="65" t="str">
        <f t="shared" si="66"/>
        <v/>
      </c>
      <c r="L450" s="65" t="str">
        <f t="shared" si="69"/>
        <v/>
      </c>
      <c r="M450" s="65" t="str">
        <f t="shared" si="67"/>
        <v/>
      </c>
      <c r="N450" s="65" t="str">
        <f t="shared" si="68"/>
        <v/>
      </c>
      <c r="O450" s="65" t="str">
        <f t="shared" si="70"/>
        <v/>
      </c>
      <c r="P450" s="65" t="str">
        <f t="shared" si="71"/>
        <v/>
      </c>
      <c r="Q450" s="59"/>
      <c r="R450" s="14" t="str">
        <f t="shared" si="72"/>
        <v/>
      </c>
      <c r="S450" s="25" t="str">
        <f t="shared" si="73"/>
        <v/>
      </c>
      <c r="T450" s="25"/>
      <c r="U450" s="25"/>
      <c r="V450" s="58"/>
      <c r="W450" s="58"/>
      <c r="X450" s="69" t="str">
        <f t="shared" si="74"/>
        <v/>
      </c>
      <c r="Y450" s="76"/>
      <c r="Z450" s="76"/>
      <c r="AA450" s="76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0"/>
      <c r="AM450" s="60"/>
      <c r="AN450" s="60"/>
      <c r="AO450" s="60"/>
      <c r="AP450" s="60"/>
      <c r="AQ450" s="60"/>
      <c r="AR450" s="60"/>
      <c r="AS450" s="60"/>
      <c r="AT450" s="25"/>
      <c r="AU450" s="38"/>
      <c r="AV450" s="59"/>
      <c r="AW450" s="59"/>
      <c r="AX450" s="17"/>
      <c r="AY450" s="17"/>
    </row>
    <row r="451" spans="1:51" ht="14.5">
      <c r="A451" s="86"/>
      <c r="B451" s="84"/>
      <c r="C451" s="88"/>
      <c r="D451" s="61" t="str">
        <f>IFERROR(IF(OR(B451="",AND(B451&lt;&gt;"",C451="")),"",(VLOOKUP(B451,'APP BACKGROUND'!A:C,2,0))),"")</f>
        <v/>
      </c>
      <c r="E451" s="62" t="str">
        <f>IF(D451="","",(VLOOKUP(B451,'APP BACKGROUND'!A:D,4,0)))</f>
        <v/>
      </c>
      <c r="F451" s="58" t="str">
        <f>IF(D451="","",(VLOOKUP(Application!B451,'APP BACKGROUND'!A:G,7,0)))</f>
        <v/>
      </c>
      <c r="G451" s="57"/>
      <c r="H451" s="63"/>
      <c r="I451" s="66" t="str">
        <f>IF(B:B="","",(VLOOKUP(Application!B451,'APP BACKGROUND'!A:C,3,0)))</f>
        <v/>
      </c>
      <c r="J451" s="64" t="str">
        <f t="shared" si="65"/>
        <v/>
      </c>
      <c r="K451" s="65" t="str">
        <f t="shared" si="66"/>
        <v/>
      </c>
      <c r="L451" s="65" t="str">
        <f t="shared" si="69"/>
        <v/>
      </c>
      <c r="M451" s="65" t="str">
        <f t="shared" si="67"/>
        <v/>
      </c>
      <c r="N451" s="65" t="str">
        <f t="shared" si="68"/>
        <v/>
      </c>
      <c r="O451" s="65" t="str">
        <f t="shared" si="70"/>
        <v/>
      </c>
      <c r="P451" s="65" t="str">
        <f t="shared" si="71"/>
        <v/>
      </c>
      <c r="Q451" s="59"/>
      <c r="R451" s="14" t="str">
        <f t="shared" si="72"/>
        <v/>
      </c>
      <c r="S451" s="25" t="str">
        <f t="shared" si="73"/>
        <v/>
      </c>
      <c r="T451" s="25"/>
      <c r="U451" s="25"/>
      <c r="V451" s="58"/>
      <c r="W451" s="58"/>
      <c r="X451" s="69" t="str">
        <f t="shared" si="74"/>
        <v/>
      </c>
      <c r="Y451" s="76"/>
      <c r="Z451" s="76"/>
      <c r="AA451" s="76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0"/>
      <c r="AM451" s="60"/>
      <c r="AN451" s="60"/>
      <c r="AO451" s="60"/>
      <c r="AP451" s="60"/>
      <c r="AQ451" s="60"/>
      <c r="AR451" s="60"/>
      <c r="AS451" s="60"/>
      <c r="AT451" s="25"/>
      <c r="AU451" s="38"/>
      <c r="AV451" s="59"/>
      <c r="AW451" s="59"/>
      <c r="AX451" s="17"/>
      <c r="AY451" s="17"/>
    </row>
    <row r="452" spans="1:51" ht="14.5">
      <c r="A452" s="86"/>
      <c r="B452" s="84"/>
      <c r="C452" s="88"/>
      <c r="D452" s="61" t="str">
        <f>IFERROR(IF(OR(B452="",AND(B452&lt;&gt;"",C452="")),"",(VLOOKUP(B452,'APP BACKGROUND'!A:C,2,0))),"")</f>
        <v/>
      </c>
      <c r="E452" s="62" t="str">
        <f>IF(D452="","",(VLOOKUP(B452,'APP BACKGROUND'!A:D,4,0)))</f>
        <v/>
      </c>
      <c r="F452" s="58" t="str">
        <f>IF(D452="","",(VLOOKUP(Application!B452,'APP BACKGROUND'!A:G,7,0)))</f>
        <v/>
      </c>
      <c r="G452" s="57"/>
      <c r="H452" s="63"/>
      <c r="I452" s="66" t="str">
        <f>IF(B:B="","",(VLOOKUP(Application!B452,'APP BACKGROUND'!A:C,3,0)))</f>
        <v/>
      </c>
      <c r="J452" s="64" t="str">
        <f t="shared" si="65"/>
        <v/>
      </c>
      <c r="K452" s="65" t="str">
        <f t="shared" si="66"/>
        <v/>
      </c>
      <c r="L452" s="65" t="str">
        <f t="shared" si="69"/>
        <v/>
      </c>
      <c r="M452" s="65" t="str">
        <f t="shared" si="67"/>
        <v/>
      </c>
      <c r="N452" s="65" t="str">
        <f t="shared" si="68"/>
        <v/>
      </c>
      <c r="O452" s="65" t="str">
        <f t="shared" si="70"/>
        <v/>
      </c>
      <c r="P452" s="65" t="str">
        <f t="shared" si="71"/>
        <v/>
      </c>
      <c r="Q452" s="59"/>
      <c r="R452" s="14" t="str">
        <f t="shared" si="72"/>
        <v/>
      </c>
      <c r="S452" s="25" t="str">
        <f t="shared" si="73"/>
        <v/>
      </c>
      <c r="T452" s="25"/>
      <c r="U452" s="25"/>
      <c r="V452" s="58"/>
      <c r="W452" s="58"/>
      <c r="X452" s="69" t="str">
        <f t="shared" si="74"/>
        <v/>
      </c>
      <c r="Y452" s="76"/>
      <c r="Z452" s="76"/>
      <c r="AA452" s="76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0"/>
      <c r="AM452" s="60"/>
      <c r="AN452" s="60"/>
      <c r="AO452" s="60"/>
      <c r="AP452" s="60"/>
      <c r="AQ452" s="60"/>
      <c r="AR452" s="60"/>
      <c r="AS452" s="60"/>
      <c r="AT452" s="25"/>
      <c r="AU452" s="38"/>
      <c r="AV452" s="59"/>
      <c r="AW452" s="59"/>
      <c r="AX452" s="17"/>
      <c r="AY452" s="17"/>
    </row>
    <row r="453" spans="1:51" ht="14.5">
      <c r="A453" s="86"/>
      <c r="B453" s="84"/>
      <c r="C453" s="88"/>
      <c r="D453" s="61" t="str">
        <f>IFERROR(IF(OR(B453="",AND(B453&lt;&gt;"",C453="")),"",(VLOOKUP(B453,'APP BACKGROUND'!A:C,2,0))),"")</f>
        <v/>
      </c>
      <c r="E453" s="62" t="str">
        <f>IF(D453="","",(VLOOKUP(B453,'APP BACKGROUND'!A:D,4,0)))</f>
        <v/>
      </c>
      <c r="F453" s="58" t="str">
        <f>IF(D453="","",(VLOOKUP(Application!B453,'APP BACKGROUND'!A:G,7,0)))</f>
        <v/>
      </c>
      <c r="G453" s="57"/>
      <c r="H453" s="63"/>
      <c r="I453" s="66" t="str">
        <f>IF(B:B="","",(VLOOKUP(Application!B453,'APP BACKGROUND'!A:C,3,0)))</f>
        <v/>
      </c>
      <c r="J453" s="64" t="str">
        <f t="shared" si="65"/>
        <v/>
      </c>
      <c r="K453" s="65" t="str">
        <f t="shared" si="66"/>
        <v/>
      </c>
      <c r="L453" s="65" t="str">
        <f t="shared" si="69"/>
        <v/>
      </c>
      <c r="M453" s="65" t="str">
        <f t="shared" si="67"/>
        <v/>
      </c>
      <c r="N453" s="65" t="str">
        <f t="shared" si="68"/>
        <v/>
      </c>
      <c r="O453" s="65" t="str">
        <f t="shared" si="70"/>
        <v/>
      </c>
      <c r="P453" s="65" t="str">
        <f t="shared" si="71"/>
        <v/>
      </c>
      <c r="Q453" s="59"/>
      <c r="R453" s="14" t="str">
        <f t="shared" si="72"/>
        <v/>
      </c>
      <c r="S453" s="25" t="str">
        <f t="shared" si="73"/>
        <v/>
      </c>
      <c r="T453" s="25"/>
      <c r="U453" s="25"/>
      <c r="V453" s="58"/>
      <c r="W453" s="58"/>
      <c r="X453" s="69" t="str">
        <f t="shared" si="74"/>
        <v/>
      </c>
      <c r="Y453" s="76"/>
      <c r="Z453" s="76"/>
      <c r="AA453" s="76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0"/>
      <c r="AM453" s="60"/>
      <c r="AN453" s="60"/>
      <c r="AO453" s="60"/>
      <c r="AP453" s="60"/>
      <c r="AQ453" s="60"/>
      <c r="AR453" s="60"/>
      <c r="AS453" s="60"/>
      <c r="AT453" s="25"/>
      <c r="AU453" s="38"/>
      <c r="AV453" s="59"/>
      <c r="AW453" s="59"/>
      <c r="AX453" s="17"/>
      <c r="AY453" s="17"/>
    </row>
    <row r="454" spans="1:51" ht="14.5">
      <c r="A454" s="86"/>
      <c r="B454" s="84"/>
      <c r="C454" s="88"/>
      <c r="D454" s="61" t="str">
        <f>IFERROR(IF(OR(B454="",AND(B454&lt;&gt;"",C454="")),"",(VLOOKUP(B454,'APP BACKGROUND'!A:C,2,0))),"")</f>
        <v/>
      </c>
      <c r="E454" s="62" t="str">
        <f>IF(D454="","",(VLOOKUP(B454,'APP BACKGROUND'!A:D,4,0)))</f>
        <v/>
      </c>
      <c r="F454" s="58" t="str">
        <f>IF(D454="","",(VLOOKUP(Application!B454,'APP BACKGROUND'!A:G,7,0)))</f>
        <v/>
      </c>
      <c r="G454" s="57"/>
      <c r="H454" s="63"/>
      <c r="I454" s="66" t="str">
        <f>IF(B:B="","",(VLOOKUP(Application!B454,'APP BACKGROUND'!A:C,3,0)))</f>
        <v/>
      </c>
      <c r="J454" s="64" t="str">
        <f t="shared" si="65"/>
        <v/>
      </c>
      <c r="K454" s="65" t="str">
        <f t="shared" si="66"/>
        <v/>
      </c>
      <c r="L454" s="65" t="str">
        <f t="shared" si="69"/>
        <v/>
      </c>
      <c r="M454" s="65" t="str">
        <f t="shared" si="67"/>
        <v/>
      </c>
      <c r="N454" s="65" t="str">
        <f t="shared" si="68"/>
        <v/>
      </c>
      <c r="O454" s="65" t="str">
        <f t="shared" si="70"/>
        <v/>
      </c>
      <c r="P454" s="65" t="str">
        <f t="shared" si="71"/>
        <v/>
      </c>
      <c r="Q454" s="59"/>
      <c r="R454" s="14" t="str">
        <f t="shared" si="72"/>
        <v/>
      </c>
      <c r="S454" s="25" t="str">
        <f t="shared" si="73"/>
        <v/>
      </c>
      <c r="T454" s="25"/>
      <c r="U454" s="25"/>
      <c r="V454" s="58"/>
      <c r="W454" s="58"/>
      <c r="X454" s="69" t="str">
        <f t="shared" si="74"/>
        <v/>
      </c>
      <c r="Y454" s="76"/>
      <c r="Z454" s="76"/>
      <c r="AA454" s="76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0"/>
      <c r="AM454" s="60"/>
      <c r="AN454" s="60"/>
      <c r="AO454" s="60"/>
      <c r="AP454" s="60"/>
      <c r="AQ454" s="60"/>
      <c r="AR454" s="60"/>
      <c r="AS454" s="60"/>
      <c r="AT454" s="25"/>
      <c r="AU454" s="38"/>
      <c r="AV454" s="59"/>
      <c r="AW454" s="59"/>
      <c r="AX454" s="17"/>
      <c r="AY454" s="17"/>
    </row>
    <row r="455" spans="1:51" ht="14.5">
      <c r="A455" s="86"/>
      <c r="B455" s="84"/>
      <c r="C455" s="88"/>
      <c r="D455" s="61" t="str">
        <f>IFERROR(IF(OR(B455="",AND(B455&lt;&gt;"",C455="")),"",(VLOOKUP(B455,'APP BACKGROUND'!A:C,2,0))),"")</f>
        <v/>
      </c>
      <c r="E455" s="62" t="str">
        <f>IF(D455="","",(VLOOKUP(B455,'APP BACKGROUND'!A:D,4,0)))</f>
        <v/>
      </c>
      <c r="F455" s="58" t="str">
        <f>IF(D455="","",(VLOOKUP(Application!B455,'APP BACKGROUND'!A:G,7,0)))</f>
        <v/>
      </c>
      <c r="G455" s="57"/>
      <c r="H455" s="63"/>
      <c r="I455" s="66" t="str">
        <f>IF(B:B="","",(VLOOKUP(Application!B455,'APP BACKGROUND'!A:C,3,0)))</f>
        <v/>
      </c>
      <c r="J455" s="64" t="str">
        <f t="shared" si="65"/>
        <v/>
      </c>
      <c r="K455" s="65" t="str">
        <f t="shared" si="66"/>
        <v/>
      </c>
      <c r="L455" s="65" t="str">
        <f t="shared" si="69"/>
        <v/>
      </c>
      <c r="M455" s="65" t="str">
        <f t="shared" si="67"/>
        <v/>
      </c>
      <c r="N455" s="65" t="str">
        <f t="shared" si="68"/>
        <v/>
      </c>
      <c r="O455" s="65" t="str">
        <f t="shared" si="70"/>
        <v/>
      </c>
      <c r="P455" s="65" t="str">
        <f t="shared" si="71"/>
        <v/>
      </c>
      <c r="Q455" s="59"/>
      <c r="R455" s="14" t="str">
        <f t="shared" si="72"/>
        <v/>
      </c>
      <c r="S455" s="25" t="str">
        <f t="shared" si="73"/>
        <v/>
      </c>
      <c r="T455" s="25"/>
      <c r="U455" s="25"/>
      <c r="V455" s="58"/>
      <c r="W455" s="58"/>
      <c r="X455" s="69" t="str">
        <f t="shared" si="74"/>
        <v/>
      </c>
      <c r="Y455" s="76"/>
      <c r="Z455" s="76"/>
      <c r="AA455" s="76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0"/>
      <c r="AM455" s="60"/>
      <c r="AN455" s="60"/>
      <c r="AO455" s="60"/>
      <c r="AP455" s="60"/>
      <c r="AQ455" s="60"/>
      <c r="AR455" s="60"/>
      <c r="AS455" s="60"/>
      <c r="AT455" s="25"/>
      <c r="AU455" s="38"/>
      <c r="AV455" s="59"/>
      <c r="AW455" s="59"/>
      <c r="AX455" s="17"/>
      <c r="AY455" s="17"/>
    </row>
    <row r="456" spans="1:51" ht="14.5">
      <c r="A456" s="86"/>
      <c r="B456" s="84"/>
      <c r="C456" s="88"/>
      <c r="D456" s="61" t="str">
        <f>IFERROR(IF(OR(B456="",AND(B456&lt;&gt;"",C456="")),"",(VLOOKUP(B456,'APP BACKGROUND'!A:C,2,0))),"")</f>
        <v/>
      </c>
      <c r="E456" s="62" t="str">
        <f>IF(D456="","",(VLOOKUP(B456,'APP BACKGROUND'!A:D,4,0)))</f>
        <v/>
      </c>
      <c r="F456" s="58" t="str">
        <f>IF(D456="","",(VLOOKUP(Application!B456,'APP BACKGROUND'!A:G,7,0)))</f>
        <v/>
      </c>
      <c r="G456" s="57"/>
      <c r="H456" s="63"/>
      <c r="I456" s="66" t="str">
        <f>IF(B:B="","",(VLOOKUP(Application!B456,'APP BACKGROUND'!A:C,3,0)))</f>
        <v/>
      </c>
      <c r="J456" s="64" t="str">
        <f t="shared" si="65"/>
        <v/>
      </c>
      <c r="K456" s="65" t="str">
        <f t="shared" si="66"/>
        <v/>
      </c>
      <c r="L456" s="65" t="str">
        <f t="shared" si="69"/>
        <v/>
      </c>
      <c r="M456" s="65" t="str">
        <f t="shared" si="67"/>
        <v/>
      </c>
      <c r="N456" s="65" t="str">
        <f t="shared" si="68"/>
        <v/>
      </c>
      <c r="O456" s="65" t="str">
        <f t="shared" si="70"/>
        <v/>
      </c>
      <c r="P456" s="65" t="str">
        <f t="shared" si="71"/>
        <v/>
      </c>
      <c r="Q456" s="59"/>
      <c r="R456" s="14" t="str">
        <f t="shared" si="72"/>
        <v/>
      </c>
      <c r="S456" s="25" t="str">
        <f t="shared" si="73"/>
        <v/>
      </c>
      <c r="T456" s="25"/>
      <c r="U456" s="25"/>
      <c r="V456" s="58"/>
      <c r="W456" s="58"/>
      <c r="X456" s="69" t="str">
        <f t="shared" si="74"/>
        <v/>
      </c>
      <c r="Y456" s="76"/>
      <c r="Z456" s="76"/>
      <c r="AA456" s="76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0"/>
      <c r="AM456" s="60"/>
      <c r="AN456" s="60"/>
      <c r="AO456" s="60"/>
      <c r="AP456" s="60"/>
      <c r="AQ456" s="60"/>
      <c r="AR456" s="60"/>
      <c r="AS456" s="60"/>
      <c r="AT456" s="25"/>
      <c r="AU456" s="38"/>
      <c r="AV456" s="59"/>
      <c r="AW456" s="59"/>
      <c r="AX456" s="17"/>
      <c r="AY456" s="17"/>
    </row>
    <row r="457" spans="1:51" ht="14.5">
      <c r="A457" s="86"/>
      <c r="B457" s="84"/>
      <c r="C457" s="88"/>
      <c r="D457" s="61" t="str">
        <f>IFERROR(IF(OR(B457="",AND(B457&lt;&gt;"",C457="")),"",(VLOOKUP(B457,'APP BACKGROUND'!A:C,2,0))),"")</f>
        <v/>
      </c>
      <c r="E457" s="62" t="str">
        <f>IF(D457="","",(VLOOKUP(B457,'APP BACKGROUND'!A:D,4,0)))</f>
        <v/>
      </c>
      <c r="F457" s="58" t="str">
        <f>IF(D457="","",(VLOOKUP(Application!B457,'APP BACKGROUND'!A:G,7,0)))</f>
        <v/>
      </c>
      <c r="G457" s="57"/>
      <c r="H457" s="63"/>
      <c r="I457" s="66" t="str">
        <f>IF(B:B="","",(VLOOKUP(Application!B457,'APP BACKGROUND'!A:C,3,0)))</f>
        <v/>
      </c>
      <c r="J457" s="64" t="str">
        <f t="shared" si="65"/>
        <v/>
      </c>
      <c r="K457" s="65" t="str">
        <f t="shared" si="66"/>
        <v/>
      </c>
      <c r="L457" s="65" t="str">
        <f t="shared" si="69"/>
        <v/>
      </c>
      <c r="M457" s="65" t="str">
        <f t="shared" si="67"/>
        <v/>
      </c>
      <c r="N457" s="65" t="str">
        <f t="shared" si="68"/>
        <v/>
      </c>
      <c r="O457" s="65" t="str">
        <f t="shared" si="70"/>
        <v/>
      </c>
      <c r="P457" s="65" t="str">
        <f t="shared" si="71"/>
        <v/>
      </c>
      <c r="Q457" s="59"/>
      <c r="R457" s="14" t="str">
        <f t="shared" si="72"/>
        <v/>
      </c>
      <c r="S457" s="25" t="str">
        <f t="shared" si="73"/>
        <v/>
      </c>
      <c r="T457" s="25"/>
      <c r="U457" s="25"/>
      <c r="V457" s="58"/>
      <c r="W457" s="58"/>
      <c r="X457" s="69" t="str">
        <f t="shared" si="74"/>
        <v/>
      </c>
      <c r="Y457" s="76"/>
      <c r="Z457" s="76"/>
      <c r="AA457" s="76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0"/>
      <c r="AM457" s="60"/>
      <c r="AN457" s="60"/>
      <c r="AO457" s="60"/>
      <c r="AP457" s="60"/>
      <c r="AQ457" s="60"/>
      <c r="AR457" s="60"/>
      <c r="AS457" s="60"/>
      <c r="AT457" s="25"/>
      <c r="AU457" s="38"/>
      <c r="AV457" s="59"/>
      <c r="AW457" s="59"/>
      <c r="AX457" s="17"/>
      <c r="AY457" s="17"/>
    </row>
    <row r="458" spans="1:51" ht="14.5">
      <c r="A458" s="86"/>
      <c r="B458" s="84"/>
      <c r="C458" s="88"/>
      <c r="D458" s="61" t="str">
        <f>IFERROR(IF(OR(B458="",AND(B458&lt;&gt;"",C458="")),"",(VLOOKUP(B458,'APP BACKGROUND'!A:C,2,0))),"")</f>
        <v/>
      </c>
      <c r="E458" s="62" t="str">
        <f>IF(D458="","",(VLOOKUP(B458,'APP BACKGROUND'!A:D,4,0)))</f>
        <v/>
      </c>
      <c r="F458" s="58" t="str">
        <f>IF(D458="","",(VLOOKUP(Application!B458,'APP BACKGROUND'!A:G,7,0)))</f>
        <v/>
      </c>
      <c r="G458" s="57"/>
      <c r="H458" s="63"/>
      <c r="I458" s="66" t="str">
        <f>IF(B:B="","",(VLOOKUP(Application!B458,'APP BACKGROUND'!A:C,3,0)))</f>
        <v/>
      </c>
      <c r="J458" s="64" t="str">
        <f t="shared" si="65"/>
        <v/>
      </c>
      <c r="K458" s="65" t="str">
        <f t="shared" si="66"/>
        <v/>
      </c>
      <c r="L458" s="65" t="str">
        <f t="shared" si="69"/>
        <v/>
      </c>
      <c r="M458" s="65" t="str">
        <f t="shared" si="67"/>
        <v/>
      </c>
      <c r="N458" s="65" t="str">
        <f t="shared" si="68"/>
        <v/>
      </c>
      <c r="O458" s="65" t="str">
        <f t="shared" si="70"/>
        <v/>
      </c>
      <c r="P458" s="65" t="str">
        <f t="shared" si="71"/>
        <v/>
      </c>
      <c r="Q458" s="59"/>
      <c r="R458" s="14" t="str">
        <f t="shared" si="72"/>
        <v/>
      </c>
      <c r="S458" s="25" t="str">
        <f t="shared" si="73"/>
        <v/>
      </c>
      <c r="T458" s="25"/>
      <c r="U458" s="25"/>
      <c r="V458" s="58"/>
      <c r="W458" s="58"/>
      <c r="X458" s="69" t="str">
        <f t="shared" si="74"/>
        <v/>
      </c>
      <c r="Y458" s="76"/>
      <c r="Z458" s="76"/>
      <c r="AA458" s="76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0"/>
      <c r="AM458" s="60"/>
      <c r="AN458" s="60"/>
      <c r="AO458" s="60"/>
      <c r="AP458" s="60"/>
      <c r="AQ458" s="60"/>
      <c r="AR458" s="60"/>
      <c r="AS458" s="60"/>
      <c r="AT458" s="25"/>
      <c r="AU458" s="38"/>
      <c r="AV458" s="59"/>
      <c r="AW458" s="59"/>
      <c r="AX458" s="17"/>
      <c r="AY458" s="17"/>
    </row>
    <row r="459" spans="1:51" ht="14.5">
      <c r="A459" s="86"/>
      <c r="B459" s="84"/>
      <c r="C459" s="88"/>
      <c r="D459" s="61" t="str">
        <f>IFERROR(IF(OR(B459="",AND(B459&lt;&gt;"",C459="")),"",(VLOOKUP(B459,'APP BACKGROUND'!A:C,2,0))),"")</f>
        <v/>
      </c>
      <c r="E459" s="62" t="str">
        <f>IF(D459="","",(VLOOKUP(B459,'APP BACKGROUND'!A:D,4,0)))</f>
        <v/>
      </c>
      <c r="F459" s="58" t="str">
        <f>IF(D459="","",(VLOOKUP(Application!B459,'APP BACKGROUND'!A:G,7,0)))</f>
        <v/>
      </c>
      <c r="G459" s="57"/>
      <c r="H459" s="63"/>
      <c r="I459" s="66" t="str">
        <f>IF(B:B="","",(VLOOKUP(Application!B459,'APP BACKGROUND'!A:C,3,0)))</f>
        <v/>
      </c>
      <c r="J459" s="64" t="str">
        <f t="shared" si="65"/>
        <v/>
      </c>
      <c r="K459" s="65" t="str">
        <f t="shared" si="66"/>
        <v/>
      </c>
      <c r="L459" s="65" t="str">
        <f t="shared" si="69"/>
        <v/>
      </c>
      <c r="M459" s="65" t="str">
        <f t="shared" si="67"/>
        <v/>
      </c>
      <c r="N459" s="65" t="str">
        <f t="shared" si="68"/>
        <v/>
      </c>
      <c r="O459" s="65" t="str">
        <f t="shared" si="70"/>
        <v/>
      </c>
      <c r="P459" s="65" t="str">
        <f t="shared" si="71"/>
        <v/>
      </c>
      <c r="Q459" s="59"/>
      <c r="R459" s="14" t="str">
        <f t="shared" si="72"/>
        <v/>
      </c>
      <c r="S459" s="25" t="str">
        <f t="shared" si="73"/>
        <v/>
      </c>
      <c r="T459" s="25"/>
      <c r="U459" s="25"/>
      <c r="V459" s="58"/>
      <c r="W459" s="58"/>
      <c r="X459" s="69" t="str">
        <f t="shared" si="74"/>
        <v/>
      </c>
      <c r="Y459" s="76"/>
      <c r="Z459" s="76"/>
      <c r="AA459" s="76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0"/>
      <c r="AM459" s="60"/>
      <c r="AN459" s="60"/>
      <c r="AO459" s="60"/>
      <c r="AP459" s="60"/>
      <c r="AQ459" s="60"/>
      <c r="AR459" s="60"/>
      <c r="AS459" s="60"/>
      <c r="AT459" s="25"/>
      <c r="AU459" s="38"/>
      <c r="AV459" s="59"/>
      <c r="AW459" s="59"/>
      <c r="AX459" s="17"/>
      <c r="AY459" s="17"/>
    </row>
    <row r="460" spans="1:51" ht="14.5">
      <c r="A460" s="86"/>
      <c r="B460" s="84"/>
      <c r="C460" s="88"/>
      <c r="D460" s="61" t="str">
        <f>IFERROR(IF(OR(B460="",AND(B460&lt;&gt;"",C460="")),"",(VLOOKUP(B460,'APP BACKGROUND'!A:C,2,0))),"")</f>
        <v/>
      </c>
      <c r="E460" s="62" t="str">
        <f>IF(D460="","",(VLOOKUP(B460,'APP BACKGROUND'!A:D,4,0)))</f>
        <v/>
      </c>
      <c r="F460" s="58" t="str">
        <f>IF(D460="","",(VLOOKUP(Application!B460,'APP BACKGROUND'!A:G,7,0)))</f>
        <v/>
      </c>
      <c r="G460" s="57"/>
      <c r="H460" s="63"/>
      <c r="I460" s="66" t="str">
        <f>IF(B:B="","",(VLOOKUP(Application!B460,'APP BACKGROUND'!A:C,3,0)))</f>
        <v/>
      </c>
      <c r="J460" s="64" t="str">
        <f t="shared" si="65"/>
        <v/>
      </c>
      <c r="K460" s="65" t="str">
        <f t="shared" si="66"/>
        <v/>
      </c>
      <c r="L460" s="65" t="str">
        <f t="shared" si="69"/>
        <v/>
      </c>
      <c r="M460" s="65" t="str">
        <f t="shared" si="67"/>
        <v/>
      </c>
      <c r="N460" s="65" t="str">
        <f t="shared" si="68"/>
        <v/>
      </c>
      <c r="O460" s="65" t="str">
        <f t="shared" si="70"/>
        <v/>
      </c>
      <c r="P460" s="65" t="str">
        <f t="shared" si="71"/>
        <v/>
      </c>
      <c r="Q460" s="59"/>
      <c r="R460" s="14" t="str">
        <f t="shared" si="72"/>
        <v/>
      </c>
      <c r="S460" s="25" t="str">
        <f t="shared" si="73"/>
        <v/>
      </c>
      <c r="T460" s="25"/>
      <c r="U460" s="25"/>
      <c r="V460" s="58"/>
      <c r="W460" s="58"/>
      <c r="X460" s="69" t="str">
        <f t="shared" si="74"/>
        <v/>
      </c>
      <c r="Y460" s="76"/>
      <c r="Z460" s="76"/>
      <c r="AA460" s="76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0"/>
      <c r="AM460" s="60"/>
      <c r="AN460" s="60"/>
      <c r="AO460" s="60"/>
      <c r="AP460" s="60"/>
      <c r="AQ460" s="60"/>
      <c r="AR460" s="60"/>
      <c r="AS460" s="60"/>
      <c r="AT460" s="25"/>
      <c r="AU460" s="38"/>
      <c r="AV460" s="59"/>
      <c r="AW460" s="59"/>
      <c r="AX460" s="17"/>
      <c r="AY460" s="17"/>
    </row>
    <row r="461" spans="1:51" ht="14.5">
      <c r="A461" s="86"/>
      <c r="B461" s="84"/>
      <c r="C461" s="88"/>
      <c r="D461" s="61" t="str">
        <f>IFERROR(IF(OR(B461="",AND(B461&lt;&gt;"",C461="")),"",(VLOOKUP(B461,'APP BACKGROUND'!A:C,2,0))),"")</f>
        <v/>
      </c>
      <c r="E461" s="62" t="str">
        <f>IF(D461="","",(VLOOKUP(B461,'APP BACKGROUND'!A:D,4,0)))</f>
        <v/>
      </c>
      <c r="F461" s="58" t="str">
        <f>IF(D461="","",(VLOOKUP(Application!B461,'APP BACKGROUND'!A:G,7,0)))</f>
        <v/>
      </c>
      <c r="G461" s="57"/>
      <c r="H461" s="63"/>
      <c r="I461" s="66" t="str">
        <f>IF(B:B="","",(VLOOKUP(Application!B461,'APP BACKGROUND'!A:C,3,0)))</f>
        <v/>
      </c>
      <c r="J461" s="64" t="str">
        <f t="shared" si="65"/>
        <v/>
      </c>
      <c r="K461" s="65" t="str">
        <f t="shared" si="66"/>
        <v/>
      </c>
      <c r="L461" s="65" t="str">
        <f t="shared" si="69"/>
        <v/>
      </c>
      <c r="M461" s="65" t="str">
        <f t="shared" si="67"/>
        <v/>
      </c>
      <c r="N461" s="65" t="str">
        <f t="shared" si="68"/>
        <v/>
      </c>
      <c r="O461" s="65" t="str">
        <f t="shared" si="70"/>
        <v/>
      </c>
      <c r="P461" s="65" t="str">
        <f t="shared" si="71"/>
        <v/>
      </c>
      <c r="Q461" s="59"/>
      <c r="R461" s="14" t="str">
        <f t="shared" si="72"/>
        <v/>
      </c>
      <c r="S461" s="25" t="str">
        <f t="shared" si="73"/>
        <v/>
      </c>
      <c r="T461" s="25"/>
      <c r="U461" s="25"/>
      <c r="V461" s="58"/>
      <c r="W461" s="58"/>
      <c r="X461" s="69" t="str">
        <f t="shared" si="74"/>
        <v/>
      </c>
      <c r="Y461" s="76"/>
      <c r="Z461" s="76"/>
      <c r="AA461" s="76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0"/>
      <c r="AM461" s="60"/>
      <c r="AN461" s="60"/>
      <c r="AO461" s="60"/>
      <c r="AP461" s="60"/>
      <c r="AQ461" s="60"/>
      <c r="AR461" s="60"/>
      <c r="AS461" s="60"/>
      <c r="AT461" s="25"/>
      <c r="AU461" s="38"/>
      <c r="AV461" s="59"/>
      <c r="AW461" s="59"/>
      <c r="AX461" s="17"/>
      <c r="AY461" s="17"/>
    </row>
    <row r="462" spans="1:51" ht="14.5">
      <c r="A462" s="86"/>
      <c r="B462" s="84"/>
      <c r="C462" s="88"/>
      <c r="D462" s="61" t="str">
        <f>IFERROR(IF(OR(B462="",AND(B462&lt;&gt;"",C462="")),"",(VLOOKUP(B462,'APP BACKGROUND'!A:C,2,0))),"")</f>
        <v/>
      </c>
      <c r="E462" s="62" t="str">
        <f>IF(D462="","",(VLOOKUP(B462,'APP BACKGROUND'!A:D,4,0)))</f>
        <v/>
      </c>
      <c r="F462" s="58" t="str">
        <f>IF(D462="","",(VLOOKUP(Application!B462,'APP BACKGROUND'!A:G,7,0)))</f>
        <v/>
      </c>
      <c r="G462" s="57"/>
      <c r="H462" s="63"/>
      <c r="I462" s="66" t="str">
        <f>IF(B:B="","",(VLOOKUP(Application!B462,'APP BACKGROUND'!A:C,3,0)))</f>
        <v/>
      </c>
      <c r="J462" s="64" t="str">
        <f t="shared" si="65"/>
        <v/>
      </c>
      <c r="K462" s="65" t="str">
        <f t="shared" si="66"/>
        <v/>
      </c>
      <c r="L462" s="65" t="str">
        <f t="shared" si="69"/>
        <v/>
      </c>
      <c r="M462" s="65" t="str">
        <f t="shared" si="67"/>
        <v/>
      </c>
      <c r="N462" s="65" t="str">
        <f t="shared" si="68"/>
        <v/>
      </c>
      <c r="O462" s="65" t="str">
        <f t="shared" si="70"/>
        <v/>
      </c>
      <c r="P462" s="65" t="str">
        <f t="shared" si="71"/>
        <v/>
      </c>
      <c r="Q462" s="59"/>
      <c r="R462" s="14" t="str">
        <f t="shared" si="72"/>
        <v/>
      </c>
      <c r="S462" s="25" t="str">
        <f t="shared" si="73"/>
        <v/>
      </c>
      <c r="T462" s="25"/>
      <c r="U462" s="25"/>
      <c r="V462" s="58"/>
      <c r="W462" s="58"/>
      <c r="X462" s="69" t="str">
        <f t="shared" si="74"/>
        <v/>
      </c>
      <c r="Y462" s="76"/>
      <c r="Z462" s="76"/>
      <c r="AA462" s="76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0"/>
      <c r="AM462" s="60"/>
      <c r="AN462" s="60"/>
      <c r="AO462" s="60"/>
      <c r="AP462" s="60"/>
      <c r="AQ462" s="60"/>
      <c r="AR462" s="60"/>
      <c r="AS462" s="60"/>
      <c r="AT462" s="25"/>
      <c r="AU462" s="38"/>
      <c r="AV462" s="59"/>
      <c r="AW462" s="59"/>
      <c r="AX462" s="17"/>
      <c r="AY462" s="17"/>
    </row>
    <row r="463" spans="1:51" ht="14.5">
      <c r="A463" s="86"/>
      <c r="B463" s="84"/>
      <c r="C463" s="88"/>
      <c r="D463" s="61" t="str">
        <f>IFERROR(IF(OR(B463="",AND(B463&lt;&gt;"",C463="")),"",(VLOOKUP(B463,'APP BACKGROUND'!A:C,2,0))),"")</f>
        <v/>
      </c>
      <c r="E463" s="62" t="str">
        <f>IF(D463="","",(VLOOKUP(B463,'APP BACKGROUND'!A:D,4,0)))</f>
        <v/>
      </c>
      <c r="F463" s="58" t="str">
        <f>IF(D463="","",(VLOOKUP(Application!B463,'APP BACKGROUND'!A:G,7,0)))</f>
        <v/>
      </c>
      <c r="G463" s="57"/>
      <c r="H463" s="63"/>
      <c r="I463" s="66" t="str">
        <f>IF(B:B="","",(VLOOKUP(Application!B463,'APP BACKGROUND'!A:C,3,0)))</f>
        <v/>
      </c>
      <c r="J463" s="64" t="str">
        <f t="shared" si="65"/>
        <v/>
      </c>
      <c r="K463" s="65" t="str">
        <f t="shared" si="66"/>
        <v/>
      </c>
      <c r="L463" s="65" t="str">
        <f t="shared" si="69"/>
        <v/>
      </c>
      <c r="M463" s="65" t="str">
        <f t="shared" si="67"/>
        <v/>
      </c>
      <c r="N463" s="65" t="str">
        <f t="shared" si="68"/>
        <v/>
      </c>
      <c r="O463" s="65" t="str">
        <f t="shared" si="70"/>
        <v/>
      </c>
      <c r="P463" s="65" t="str">
        <f t="shared" si="71"/>
        <v/>
      </c>
      <c r="Q463" s="59"/>
      <c r="R463" s="14" t="str">
        <f t="shared" si="72"/>
        <v/>
      </c>
      <c r="S463" s="25" t="str">
        <f t="shared" si="73"/>
        <v/>
      </c>
      <c r="T463" s="25"/>
      <c r="U463" s="25"/>
      <c r="V463" s="58"/>
      <c r="W463" s="58"/>
      <c r="X463" s="69" t="str">
        <f t="shared" si="74"/>
        <v/>
      </c>
      <c r="Y463" s="76"/>
      <c r="Z463" s="76"/>
      <c r="AA463" s="76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0"/>
      <c r="AM463" s="60"/>
      <c r="AN463" s="60"/>
      <c r="AO463" s="60"/>
      <c r="AP463" s="60"/>
      <c r="AQ463" s="60"/>
      <c r="AR463" s="60"/>
      <c r="AS463" s="60"/>
      <c r="AT463" s="25"/>
      <c r="AU463" s="38"/>
      <c r="AV463" s="59"/>
      <c r="AW463" s="59"/>
      <c r="AX463" s="17"/>
      <c r="AY463" s="17"/>
    </row>
    <row r="464" spans="1:51" ht="14.5">
      <c r="A464" s="86"/>
      <c r="B464" s="84"/>
      <c r="C464" s="88"/>
      <c r="D464" s="61" t="str">
        <f>IFERROR(IF(OR(B464="",AND(B464&lt;&gt;"",C464="")),"",(VLOOKUP(B464,'APP BACKGROUND'!A:C,2,0))),"")</f>
        <v/>
      </c>
      <c r="E464" s="62" t="str">
        <f>IF(D464="","",(VLOOKUP(B464,'APP BACKGROUND'!A:D,4,0)))</f>
        <v/>
      </c>
      <c r="F464" s="58" t="str">
        <f>IF(D464="","",(VLOOKUP(Application!B464,'APP BACKGROUND'!A:G,7,0)))</f>
        <v/>
      </c>
      <c r="G464" s="57"/>
      <c r="H464" s="63"/>
      <c r="I464" s="66" t="str">
        <f>IF(B:B="","",(VLOOKUP(Application!B464,'APP BACKGROUND'!A:C,3,0)))</f>
        <v/>
      </c>
      <c r="J464" s="64" t="str">
        <f t="shared" ref="J464:J527" si="75">IF(B:B="","",Q464/F464)</f>
        <v/>
      </c>
      <c r="K464" s="65" t="str">
        <f t="shared" ref="K464:K527" si="76">IF(B:B="","",IF(AND(J464&gt;0),1,""))</f>
        <v/>
      </c>
      <c r="L464" s="65" t="str">
        <f t="shared" si="69"/>
        <v/>
      </c>
      <c r="M464" s="65" t="str">
        <f t="shared" ref="M464:M527" si="77">IF(B:B="","",IF(OR(H464="",I464="Spirits",B464="",D464="",E464="",F464=""),"",IF(AND(J464=""),"",IF(AND(H464="Hot Buy",(J464*100)&lt;=20),1,IF((J464*100)&gt;=10,"",1)))))</f>
        <v/>
      </c>
      <c r="N464" s="65" t="str">
        <f t="shared" ref="N464:N527" si="78">IF(B:B="","",IF(OR(H464="",I464="",B464="",D464="",E464="",F464=""),1,IF(AND(Q464=""),1,"")))</f>
        <v/>
      </c>
      <c r="O464" s="65" t="str">
        <f t="shared" si="70"/>
        <v/>
      </c>
      <c r="P464" s="65" t="str">
        <f t="shared" si="71"/>
        <v/>
      </c>
      <c r="Q464" s="59"/>
      <c r="R464" s="14" t="str">
        <f t="shared" si="72"/>
        <v/>
      </c>
      <c r="S464" s="25" t="str">
        <f t="shared" si="73"/>
        <v/>
      </c>
      <c r="T464" s="25"/>
      <c r="U464" s="25"/>
      <c r="V464" s="58"/>
      <c r="W464" s="58"/>
      <c r="X464" s="69" t="str">
        <f t="shared" si="74"/>
        <v/>
      </c>
      <c r="Y464" s="76"/>
      <c r="Z464" s="76"/>
      <c r="AA464" s="76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0"/>
      <c r="AM464" s="60"/>
      <c r="AN464" s="60"/>
      <c r="AO464" s="60"/>
      <c r="AP464" s="60"/>
      <c r="AQ464" s="60"/>
      <c r="AR464" s="60"/>
      <c r="AS464" s="60"/>
      <c r="AT464" s="25"/>
      <c r="AU464" s="38"/>
      <c r="AV464" s="59"/>
      <c r="AW464" s="59"/>
      <c r="AX464" s="17"/>
      <c r="AY464" s="17"/>
    </row>
    <row r="465" spans="1:51" ht="14.5">
      <c r="A465" s="86"/>
      <c r="B465" s="84"/>
      <c r="C465" s="88"/>
      <c r="D465" s="61" t="str">
        <f>IFERROR(IF(OR(B465="",AND(B465&lt;&gt;"",C465="")),"",(VLOOKUP(B465,'APP BACKGROUND'!A:C,2,0))),"")</f>
        <v/>
      </c>
      <c r="E465" s="62" t="str">
        <f>IF(D465="","",(VLOOKUP(B465,'APP BACKGROUND'!A:D,4,0)))</f>
        <v/>
      </c>
      <c r="F465" s="58" t="str">
        <f>IF(D465="","",(VLOOKUP(Application!B465,'APP BACKGROUND'!A:G,7,0)))</f>
        <v/>
      </c>
      <c r="G465" s="57"/>
      <c r="H465" s="63"/>
      <c r="I465" s="66" t="str">
        <f>IF(B:B="","",(VLOOKUP(Application!B465,'APP BACKGROUND'!A:C,3,0)))</f>
        <v/>
      </c>
      <c r="J465" s="64" t="str">
        <f t="shared" si="75"/>
        <v/>
      </c>
      <c r="K465" s="65" t="str">
        <f t="shared" si="76"/>
        <v/>
      </c>
      <c r="L465" s="65" t="str">
        <f t="shared" ref="L465:L528" si="79">IF(OR(I465="Wine",I465="Refreshment Beverage",I465="Beer",E465="",F465=""),"",IF(AND(J465=""),"",IF((J465*100)&gt;=5,"",1)))</f>
        <v/>
      </c>
      <c r="M465" s="65" t="str">
        <f t="shared" si="77"/>
        <v/>
      </c>
      <c r="N465" s="65" t="str">
        <f t="shared" si="78"/>
        <v/>
      </c>
      <c r="O465" s="65" t="str">
        <f t="shared" ref="O465:O528" si="80">IF(OR(H465="",B465="",D465="",E465="",F465=""),"",IF(AND(J465=""),"",IF((J465*100)&lt;=20,"",1)))</f>
        <v/>
      </c>
      <c r="P465" s="65" t="str">
        <f t="shared" ref="P465:P528" si="81">IF(OR(D465="",E465="",F465=""),"",IF(AND(K465=""),"",IF(AND(H465="LTO"),"",IF((J465*100)&gt;=15,"",1))))</f>
        <v/>
      </c>
      <c r="Q465" s="59"/>
      <c r="R465" s="14" t="str">
        <f t="shared" ref="R465:R528" si="82">IF(H465="","",(F465-Q465))</f>
        <v/>
      </c>
      <c r="S465" s="25" t="str">
        <f t="shared" ref="S465:S528" si="83">IF(H465="","",IF(OR(L465=1,M465=1,N465=1,Q465="",P465=1),"No","Yes"))</f>
        <v/>
      </c>
      <c r="T465" s="25"/>
      <c r="U465" s="25"/>
      <c r="V465" s="58"/>
      <c r="W465" s="58"/>
      <c r="X465" s="69" t="str">
        <f t="shared" ref="X465:X528" si="84">IF(B:B="","",IF(V465="Max_Miles",ROUNDUP(SUM(F465/1.5),0),IF(AND(OR(V465="At_Shelf",V465="BONUS BUNDLES A&amp;B"),F465&lt;10),2,IF(AND(OR(V465="At_Shelf",V465="BONUS BUNDLES A&amp;B"),F465&lt;15),3,IF(AND(OR(V465="At_Shelf",V465="BONUS BUNDLES A&amp;B"),F465&lt;20),4,IF(AND(OR(V465="At_Shelf",V465="BONUS BUNDLES A&amp;B"),F465&lt;30),6,IF(AND(OR(V465="At_Shelf",V465="BONUS BUNDLES A&amp;B"),F465&lt;40),8,IF(AND(OR(V465="At_Shelf",V465="BONUS BUNDLES A&amp;B"),F465&lt;50),10,IF(AND(OR(V465="At_Shelf",V465="BONUS BUNDLES A&amp;B"),F465&gt;49.99),12,IF(V465="TAKEOFF_TO_TASTES_CONTEST",15,""))))))))))</f>
        <v/>
      </c>
      <c r="Y465" s="76"/>
      <c r="Z465" s="76"/>
      <c r="AA465" s="76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0"/>
      <c r="AM465" s="60"/>
      <c r="AN465" s="60"/>
      <c r="AO465" s="60"/>
      <c r="AP465" s="60"/>
      <c r="AQ465" s="60"/>
      <c r="AR465" s="60"/>
      <c r="AS465" s="60"/>
      <c r="AT465" s="25"/>
      <c r="AU465" s="38"/>
      <c r="AV465" s="59"/>
      <c r="AW465" s="59"/>
      <c r="AX465" s="17"/>
      <c r="AY465" s="17"/>
    </row>
    <row r="466" spans="1:51" ht="14.5">
      <c r="A466" s="86"/>
      <c r="B466" s="84"/>
      <c r="C466" s="88"/>
      <c r="D466" s="61" t="str">
        <f>IFERROR(IF(OR(B466="",AND(B466&lt;&gt;"",C466="")),"",(VLOOKUP(B466,'APP BACKGROUND'!A:C,2,0))),"")</f>
        <v/>
      </c>
      <c r="E466" s="62" t="str">
        <f>IF(D466="","",(VLOOKUP(B466,'APP BACKGROUND'!A:D,4,0)))</f>
        <v/>
      </c>
      <c r="F466" s="58" t="str">
        <f>IF(D466="","",(VLOOKUP(Application!B466,'APP BACKGROUND'!A:G,7,0)))</f>
        <v/>
      </c>
      <c r="G466" s="57"/>
      <c r="H466" s="63"/>
      <c r="I466" s="66" t="str">
        <f>IF(B:B="","",(VLOOKUP(Application!B466,'APP BACKGROUND'!A:C,3,0)))</f>
        <v/>
      </c>
      <c r="J466" s="64" t="str">
        <f t="shared" si="75"/>
        <v/>
      </c>
      <c r="K466" s="65" t="str">
        <f t="shared" si="76"/>
        <v/>
      </c>
      <c r="L466" s="65" t="str">
        <f t="shared" si="79"/>
        <v/>
      </c>
      <c r="M466" s="65" t="str">
        <f t="shared" si="77"/>
        <v/>
      </c>
      <c r="N466" s="65" t="str">
        <f t="shared" si="78"/>
        <v/>
      </c>
      <c r="O466" s="65" t="str">
        <f t="shared" si="80"/>
        <v/>
      </c>
      <c r="P466" s="65" t="str">
        <f t="shared" si="81"/>
        <v/>
      </c>
      <c r="Q466" s="59"/>
      <c r="R466" s="14" t="str">
        <f t="shared" si="82"/>
        <v/>
      </c>
      <c r="S466" s="25" t="str">
        <f t="shared" si="83"/>
        <v/>
      </c>
      <c r="T466" s="25"/>
      <c r="U466" s="25"/>
      <c r="V466" s="58"/>
      <c r="W466" s="58"/>
      <c r="X466" s="69" t="str">
        <f t="shared" si="84"/>
        <v/>
      </c>
      <c r="Y466" s="76"/>
      <c r="Z466" s="76"/>
      <c r="AA466" s="76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0"/>
      <c r="AM466" s="60"/>
      <c r="AN466" s="60"/>
      <c r="AO466" s="60"/>
      <c r="AP466" s="60"/>
      <c r="AQ466" s="60"/>
      <c r="AR466" s="60"/>
      <c r="AS466" s="60"/>
      <c r="AT466" s="25"/>
      <c r="AU466" s="38"/>
      <c r="AV466" s="59"/>
      <c r="AW466" s="59"/>
      <c r="AX466" s="17"/>
      <c r="AY466" s="17"/>
    </row>
    <row r="467" spans="1:51" ht="14.5">
      <c r="A467" s="86"/>
      <c r="B467" s="84"/>
      <c r="C467" s="88"/>
      <c r="D467" s="61" t="str">
        <f>IFERROR(IF(OR(B467="",AND(B467&lt;&gt;"",C467="")),"",(VLOOKUP(B467,'APP BACKGROUND'!A:C,2,0))),"")</f>
        <v/>
      </c>
      <c r="E467" s="62" t="str">
        <f>IF(D467="","",(VLOOKUP(B467,'APP BACKGROUND'!A:D,4,0)))</f>
        <v/>
      </c>
      <c r="F467" s="58" t="str">
        <f>IF(D467="","",(VLOOKUP(Application!B467,'APP BACKGROUND'!A:G,7,0)))</f>
        <v/>
      </c>
      <c r="G467" s="57"/>
      <c r="H467" s="63"/>
      <c r="I467" s="66" t="str">
        <f>IF(B:B="","",(VLOOKUP(Application!B467,'APP BACKGROUND'!A:C,3,0)))</f>
        <v/>
      </c>
      <c r="J467" s="64" t="str">
        <f t="shared" si="75"/>
        <v/>
      </c>
      <c r="K467" s="65" t="str">
        <f t="shared" si="76"/>
        <v/>
      </c>
      <c r="L467" s="65" t="str">
        <f t="shared" si="79"/>
        <v/>
      </c>
      <c r="M467" s="65" t="str">
        <f t="shared" si="77"/>
        <v/>
      </c>
      <c r="N467" s="65" t="str">
        <f t="shared" si="78"/>
        <v/>
      </c>
      <c r="O467" s="65" t="str">
        <f t="shared" si="80"/>
        <v/>
      </c>
      <c r="P467" s="65" t="str">
        <f t="shared" si="81"/>
        <v/>
      </c>
      <c r="Q467" s="59"/>
      <c r="R467" s="14" t="str">
        <f t="shared" si="82"/>
        <v/>
      </c>
      <c r="S467" s="25" t="str">
        <f t="shared" si="83"/>
        <v/>
      </c>
      <c r="T467" s="25"/>
      <c r="U467" s="25"/>
      <c r="V467" s="58"/>
      <c r="W467" s="58"/>
      <c r="X467" s="69" t="str">
        <f t="shared" si="84"/>
        <v/>
      </c>
      <c r="Y467" s="76"/>
      <c r="Z467" s="76"/>
      <c r="AA467" s="76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0"/>
      <c r="AM467" s="60"/>
      <c r="AN467" s="60"/>
      <c r="AO467" s="60"/>
      <c r="AP467" s="60"/>
      <c r="AQ467" s="60"/>
      <c r="AR467" s="60"/>
      <c r="AS467" s="60"/>
      <c r="AT467" s="25"/>
      <c r="AU467" s="38"/>
      <c r="AV467" s="59"/>
      <c r="AW467" s="59"/>
      <c r="AX467" s="17"/>
      <c r="AY467" s="17"/>
    </row>
    <row r="468" spans="1:51" ht="14.5">
      <c r="A468" s="86"/>
      <c r="B468" s="84"/>
      <c r="C468" s="88"/>
      <c r="D468" s="61" t="str">
        <f>IFERROR(IF(OR(B468="",AND(B468&lt;&gt;"",C468="")),"",(VLOOKUP(B468,'APP BACKGROUND'!A:C,2,0))),"")</f>
        <v/>
      </c>
      <c r="E468" s="62" t="str">
        <f>IF(D468="","",(VLOOKUP(B468,'APP BACKGROUND'!A:D,4,0)))</f>
        <v/>
      </c>
      <c r="F468" s="58" t="str">
        <f>IF(D468="","",(VLOOKUP(Application!B468,'APP BACKGROUND'!A:G,7,0)))</f>
        <v/>
      </c>
      <c r="G468" s="57"/>
      <c r="H468" s="63"/>
      <c r="I468" s="66" t="str">
        <f>IF(B:B="","",(VLOOKUP(Application!B468,'APP BACKGROUND'!A:C,3,0)))</f>
        <v/>
      </c>
      <c r="J468" s="64" t="str">
        <f t="shared" si="75"/>
        <v/>
      </c>
      <c r="K468" s="65" t="str">
        <f t="shared" si="76"/>
        <v/>
      </c>
      <c r="L468" s="65" t="str">
        <f t="shared" si="79"/>
        <v/>
      </c>
      <c r="M468" s="65" t="str">
        <f t="shared" si="77"/>
        <v/>
      </c>
      <c r="N468" s="65" t="str">
        <f t="shared" si="78"/>
        <v/>
      </c>
      <c r="O468" s="65" t="str">
        <f t="shared" si="80"/>
        <v/>
      </c>
      <c r="P468" s="65" t="str">
        <f t="shared" si="81"/>
        <v/>
      </c>
      <c r="Q468" s="59"/>
      <c r="R468" s="14" t="str">
        <f t="shared" si="82"/>
        <v/>
      </c>
      <c r="S468" s="25" t="str">
        <f t="shared" si="83"/>
        <v/>
      </c>
      <c r="T468" s="25"/>
      <c r="U468" s="25"/>
      <c r="V468" s="58"/>
      <c r="W468" s="58"/>
      <c r="X468" s="69" t="str">
        <f t="shared" si="84"/>
        <v/>
      </c>
      <c r="Y468" s="76"/>
      <c r="Z468" s="76"/>
      <c r="AA468" s="76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0"/>
      <c r="AM468" s="60"/>
      <c r="AN468" s="60"/>
      <c r="AO468" s="60"/>
      <c r="AP468" s="60"/>
      <c r="AQ468" s="60"/>
      <c r="AR468" s="60"/>
      <c r="AS468" s="60"/>
      <c r="AT468" s="25"/>
      <c r="AU468" s="38"/>
      <c r="AV468" s="59"/>
      <c r="AW468" s="59"/>
      <c r="AX468" s="17"/>
      <c r="AY468" s="17"/>
    </row>
    <row r="469" spans="1:51" ht="14.5">
      <c r="A469" s="86"/>
      <c r="B469" s="84"/>
      <c r="C469" s="88"/>
      <c r="D469" s="61" t="str">
        <f>IFERROR(IF(OR(B469="",AND(B469&lt;&gt;"",C469="")),"",(VLOOKUP(B469,'APP BACKGROUND'!A:C,2,0))),"")</f>
        <v/>
      </c>
      <c r="E469" s="62" t="str">
        <f>IF(D469="","",(VLOOKUP(B469,'APP BACKGROUND'!A:D,4,0)))</f>
        <v/>
      </c>
      <c r="F469" s="58" t="str">
        <f>IF(D469="","",(VLOOKUP(Application!B469,'APP BACKGROUND'!A:G,7,0)))</f>
        <v/>
      </c>
      <c r="G469" s="57"/>
      <c r="H469" s="63"/>
      <c r="I469" s="66" t="str">
        <f>IF(B:B="","",(VLOOKUP(Application!B469,'APP BACKGROUND'!A:C,3,0)))</f>
        <v/>
      </c>
      <c r="J469" s="64" t="str">
        <f t="shared" si="75"/>
        <v/>
      </c>
      <c r="K469" s="65" t="str">
        <f t="shared" si="76"/>
        <v/>
      </c>
      <c r="L469" s="65" t="str">
        <f t="shared" si="79"/>
        <v/>
      </c>
      <c r="M469" s="65" t="str">
        <f t="shared" si="77"/>
        <v/>
      </c>
      <c r="N469" s="65" t="str">
        <f t="shared" si="78"/>
        <v/>
      </c>
      <c r="O469" s="65" t="str">
        <f t="shared" si="80"/>
        <v/>
      </c>
      <c r="P469" s="65" t="str">
        <f t="shared" si="81"/>
        <v/>
      </c>
      <c r="Q469" s="59"/>
      <c r="R469" s="14" t="str">
        <f t="shared" si="82"/>
        <v/>
      </c>
      <c r="S469" s="25" t="str">
        <f t="shared" si="83"/>
        <v/>
      </c>
      <c r="T469" s="25"/>
      <c r="U469" s="25"/>
      <c r="V469" s="58"/>
      <c r="W469" s="58"/>
      <c r="X469" s="69" t="str">
        <f t="shared" si="84"/>
        <v/>
      </c>
      <c r="Y469" s="76"/>
      <c r="Z469" s="76"/>
      <c r="AA469" s="76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0"/>
      <c r="AM469" s="60"/>
      <c r="AN469" s="60"/>
      <c r="AO469" s="60"/>
      <c r="AP469" s="60"/>
      <c r="AQ469" s="60"/>
      <c r="AR469" s="60"/>
      <c r="AS469" s="60"/>
      <c r="AT469" s="25"/>
      <c r="AU469" s="38"/>
      <c r="AV469" s="59"/>
      <c r="AW469" s="59"/>
      <c r="AX469" s="17"/>
      <c r="AY469" s="17"/>
    </row>
    <row r="470" spans="1:51" ht="14.5">
      <c r="A470" s="86"/>
      <c r="B470" s="84"/>
      <c r="C470" s="88"/>
      <c r="D470" s="61" t="str">
        <f>IFERROR(IF(OR(B470="",AND(B470&lt;&gt;"",C470="")),"",(VLOOKUP(B470,'APP BACKGROUND'!A:C,2,0))),"")</f>
        <v/>
      </c>
      <c r="E470" s="62" t="str">
        <f>IF(D470="","",(VLOOKUP(B470,'APP BACKGROUND'!A:D,4,0)))</f>
        <v/>
      </c>
      <c r="F470" s="58" t="str">
        <f>IF(D470="","",(VLOOKUP(Application!B470,'APP BACKGROUND'!A:G,7,0)))</f>
        <v/>
      </c>
      <c r="G470" s="57"/>
      <c r="H470" s="63"/>
      <c r="I470" s="66" t="str">
        <f>IF(B:B="","",(VLOOKUP(Application!B470,'APP BACKGROUND'!A:C,3,0)))</f>
        <v/>
      </c>
      <c r="J470" s="64" t="str">
        <f t="shared" si="75"/>
        <v/>
      </c>
      <c r="K470" s="65" t="str">
        <f t="shared" si="76"/>
        <v/>
      </c>
      <c r="L470" s="65" t="str">
        <f t="shared" si="79"/>
        <v/>
      </c>
      <c r="M470" s="65" t="str">
        <f t="shared" si="77"/>
        <v/>
      </c>
      <c r="N470" s="65" t="str">
        <f t="shared" si="78"/>
        <v/>
      </c>
      <c r="O470" s="65" t="str">
        <f t="shared" si="80"/>
        <v/>
      </c>
      <c r="P470" s="65" t="str">
        <f t="shared" si="81"/>
        <v/>
      </c>
      <c r="Q470" s="59"/>
      <c r="R470" s="14" t="str">
        <f t="shared" si="82"/>
        <v/>
      </c>
      <c r="S470" s="25" t="str">
        <f t="shared" si="83"/>
        <v/>
      </c>
      <c r="T470" s="25"/>
      <c r="U470" s="25"/>
      <c r="V470" s="58"/>
      <c r="W470" s="58"/>
      <c r="X470" s="69" t="str">
        <f t="shared" si="84"/>
        <v/>
      </c>
      <c r="Y470" s="76"/>
      <c r="Z470" s="76"/>
      <c r="AA470" s="76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0"/>
      <c r="AM470" s="60"/>
      <c r="AN470" s="60"/>
      <c r="AO470" s="60"/>
      <c r="AP470" s="60"/>
      <c r="AQ470" s="60"/>
      <c r="AR470" s="60"/>
      <c r="AS470" s="60"/>
      <c r="AT470" s="25"/>
      <c r="AU470" s="38"/>
      <c r="AV470" s="59"/>
      <c r="AW470" s="59"/>
      <c r="AX470" s="17"/>
      <c r="AY470" s="17"/>
    </row>
    <row r="471" spans="1:51" ht="14.5">
      <c r="A471" s="86"/>
      <c r="B471" s="84"/>
      <c r="C471" s="88"/>
      <c r="D471" s="61" t="str">
        <f>IFERROR(IF(OR(B471="",AND(B471&lt;&gt;"",C471="")),"",(VLOOKUP(B471,'APP BACKGROUND'!A:C,2,0))),"")</f>
        <v/>
      </c>
      <c r="E471" s="62" t="str">
        <f>IF(D471="","",(VLOOKUP(B471,'APP BACKGROUND'!A:D,4,0)))</f>
        <v/>
      </c>
      <c r="F471" s="58" t="str">
        <f>IF(D471="","",(VLOOKUP(Application!B471,'APP BACKGROUND'!A:G,7,0)))</f>
        <v/>
      </c>
      <c r="G471" s="57"/>
      <c r="H471" s="63"/>
      <c r="I471" s="66" t="str">
        <f>IF(B:B="","",(VLOOKUP(Application!B471,'APP BACKGROUND'!A:C,3,0)))</f>
        <v/>
      </c>
      <c r="J471" s="64" t="str">
        <f t="shared" si="75"/>
        <v/>
      </c>
      <c r="K471" s="65" t="str">
        <f t="shared" si="76"/>
        <v/>
      </c>
      <c r="L471" s="65" t="str">
        <f t="shared" si="79"/>
        <v/>
      </c>
      <c r="M471" s="65" t="str">
        <f t="shared" si="77"/>
        <v/>
      </c>
      <c r="N471" s="65" t="str">
        <f t="shared" si="78"/>
        <v/>
      </c>
      <c r="O471" s="65" t="str">
        <f t="shared" si="80"/>
        <v/>
      </c>
      <c r="P471" s="65" t="str">
        <f t="shared" si="81"/>
        <v/>
      </c>
      <c r="Q471" s="59"/>
      <c r="R471" s="14" t="str">
        <f t="shared" si="82"/>
        <v/>
      </c>
      <c r="S471" s="25" t="str">
        <f t="shared" si="83"/>
        <v/>
      </c>
      <c r="T471" s="25"/>
      <c r="U471" s="25"/>
      <c r="V471" s="58"/>
      <c r="W471" s="58"/>
      <c r="X471" s="69" t="str">
        <f t="shared" si="84"/>
        <v/>
      </c>
      <c r="Y471" s="76"/>
      <c r="Z471" s="76"/>
      <c r="AA471" s="76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0"/>
      <c r="AM471" s="60"/>
      <c r="AN471" s="60"/>
      <c r="AO471" s="60"/>
      <c r="AP471" s="60"/>
      <c r="AQ471" s="60"/>
      <c r="AR471" s="60"/>
      <c r="AS471" s="60"/>
      <c r="AT471" s="25"/>
      <c r="AU471" s="38"/>
      <c r="AV471" s="59"/>
      <c r="AW471" s="59"/>
      <c r="AX471" s="17"/>
      <c r="AY471" s="17"/>
    </row>
    <row r="472" spans="1:51" ht="14.5">
      <c r="A472" s="86"/>
      <c r="B472" s="84"/>
      <c r="C472" s="88"/>
      <c r="D472" s="61" t="str">
        <f>IFERROR(IF(OR(B472="",AND(B472&lt;&gt;"",C472="")),"",(VLOOKUP(B472,'APP BACKGROUND'!A:C,2,0))),"")</f>
        <v/>
      </c>
      <c r="E472" s="62" t="str">
        <f>IF(D472="","",(VLOOKUP(B472,'APP BACKGROUND'!A:D,4,0)))</f>
        <v/>
      </c>
      <c r="F472" s="58" t="str">
        <f>IF(D472="","",(VLOOKUP(Application!B472,'APP BACKGROUND'!A:G,7,0)))</f>
        <v/>
      </c>
      <c r="G472" s="57"/>
      <c r="H472" s="63"/>
      <c r="I472" s="66" t="str">
        <f>IF(B:B="","",(VLOOKUP(Application!B472,'APP BACKGROUND'!A:C,3,0)))</f>
        <v/>
      </c>
      <c r="J472" s="64" t="str">
        <f t="shared" si="75"/>
        <v/>
      </c>
      <c r="K472" s="65" t="str">
        <f t="shared" si="76"/>
        <v/>
      </c>
      <c r="L472" s="65" t="str">
        <f t="shared" si="79"/>
        <v/>
      </c>
      <c r="M472" s="65" t="str">
        <f t="shared" si="77"/>
        <v/>
      </c>
      <c r="N472" s="65" t="str">
        <f t="shared" si="78"/>
        <v/>
      </c>
      <c r="O472" s="65" t="str">
        <f t="shared" si="80"/>
        <v/>
      </c>
      <c r="P472" s="65" t="str">
        <f t="shared" si="81"/>
        <v/>
      </c>
      <c r="Q472" s="59"/>
      <c r="R472" s="14" t="str">
        <f t="shared" si="82"/>
        <v/>
      </c>
      <c r="S472" s="25" t="str">
        <f t="shared" si="83"/>
        <v/>
      </c>
      <c r="T472" s="25"/>
      <c r="U472" s="25"/>
      <c r="V472" s="58"/>
      <c r="W472" s="58"/>
      <c r="X472" s="69" t="str">
        <f t="shared" si="84"/>
        <v/>
      </c>
      <c r="Y472" s="76"/>
      <c r="Z472" s="76"/>
      <c r="AA472" s="76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0"/>
      <c r="AM472" s="60"/>
      <c r="AN472" s="60"/>
      <c r="AO472" s="60"/>
      <c r="AP472" s="60"/>
      <c r="AQ472" s="60"/>
      <c r="AR472" s="60"/>
      <c r="AS472" s="60"/>
      <c r="AT472" s="25"/>
      <c r="AU472" s="38"/>
      <c r="AV472" s="59"/>
      <c r="AW472" s="59"/>
      <c r="AX472" s="17"/>
      <c r="AY472" s="17"/>
    </row>
    <row r="473" spans="1:51" ht="14.5">
      <c r="A473" s="86"/>
      <c r="B473" s="84"/>
      <c r="C473" s="88"/>
      <c r="D473" s="61" t="str">
        <f>IFERROR(IF(OR(B473="",AND(B473&lt;&gt;"",C473="")),"",(VLOOKUP(B473,'APP BACKGROUND'!A:C,2,0))),"")</f>
        <v/>
      </c>
      <c r="E473" s="62" t="str">
        <f>IF(D473="","",(VLOOKUP(B473,'APP BACKGROUND'!A:D,4,0)))</f>
        <v/>
      </c>
      <c r="F473" s="58" t="str">
        <f>IF(D473="","",(VLOOKUP(Application!B473,'APP BACKGROUND'!A:G,7,0)))</f>
        <v/>
      </c>
      <c r="G473" s="57"/>
      <c r="H473" s="63"/>
      <c r="I473" s="66" t="str">
        <f>IF(B:B="","",(VLOOKUP(Application!B473,'APP BACKGROUND'!A:C,3,0)))</f>
        <v/>
      </c>
      <c r="J473" s="64" t="str">
        <f t="shared" si="75"/>
        <v/>
      </c>
      <c r="K473" s="65" t="str">
        <f t="shared" si="76"/>
        <v/>
      </c>
      <c r="L473" s="65" t="str">
        <f t="shared" si="79"/>
        <v/>
      </c>
      <c r="M473" s="65" t="str">
        <f t="shared" si="77"/>
        <v/>
      </c>
      <c r="N473" s="65" t="str">
        <f t="shared" si="78"/>
        <v/>
      </c>
      <c r="O473" s="65" t="str">
        <f t="shared" si="80"/>
        <v/>
      </c>
      <c r="P473" s="65" t="str">
        <f t="shared" si="81"/>
        <v/>
      </c>
      <c r="Q473" s="59"/>
      <c r="R473" s="14" t="str">
        <f t="shared" si="82"/>
        <v/>
      </c>
      <c r="S473" s="25" t="str">
        <f t="shared" si="83"/>
        <v/>
      </c>
      <c r="T473" s="25"/>
      <c r="U473" s="25"/>
      <c r="V473" s="58"/>
      <c r="W473" s="58"/>
      <c r="X473" s="69" t="str">
        <f t="shared" si="84"/>
        <v/>
      </c>
      <c r="Y473" s="76"/>
      <c r="Z473" s="76"/>
      <c r="AA473" s="76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0"/>
      <c r="AM473" s="60"/>
      <c r="AN473" s="60"/>
      <c r="AO473" s="60"/>
      <c r="AP473" s="60"/>
      <c r="AQ473" s="60"/>
      <c r="AR473" s="60"/>
      <c r="AS473" s="60"/>
      <c r="AT473" s="25"/>
      <c r="AU473" s="38"/>
      <c r="AV473" s="59"/>
      <c r="AW473" s="59"/>
      <c r="AX473" s="17"/>
      <c r="AY473" s="17"/>
    </row>
    <row r="474" spans="1:51" ht="14.5">
      <c r="A474" s="86"/>
      <c r="B474" s="84"/>
      <c r="C474" s="88"/>
      <c r="D474" s="61" t="str">
        <f>IFERROR(IF(OR(B474="",AND(B474&lt;&gt;"",C474="")),"",(VLOOKUP(B474,'APP BACKGROUND'!A:C,2,0))),"")</f>
        <v/>
      </c>
      <c r="E474" s="62" t="str">
        <f>IF(D474="","",(VLOOKUP(B474,'APP BACKGROUND'!A:D,4,0)))</f>
        <v/>
      </c>
      <c r="F474" s="58" t="str">
        <f>IF(D474="","",(VLOOKUP(Application!B474,'APP BACKGROUND'!A:G,7,0)))</f>
        <v/>
      </c>
      <c r="G474" s="57"/>
      <c r="H474" s="63"/>
      <c r="I474" s="66" t="str">
        <f>IF(B:B="","",(VLOOKUP(Application!B474,'APP BACKGROUND'!A:C,3,0)))</f>
        <v/>
      </c>
      <c r="J474" s="64" t="str">
        <f t="shared" si="75"/>
        <v/>
      </c>
      <c r="K474" s="65" t="str">
        <f t="shared" si="76"/>
        <v/>
      </c>
      <c r="L474" s="65" t="str">
        <f t="shared" si="79"/>
        <v/>
      </c>
      <c r="M474" s="65" t="str">
        <f t="shared" si="77"/>
        <v/>
      </c>
      <c r="N474" s="65" t="str">
        <f t="shared" si="78"/>
        <v/>
      </c>
      <c r="O474" s="65" t="str">
        <f t="shared" si="80"/>
        <v/>
      </c>
      <c r="P474" s="65" t="str">
        <f t="shared" si="81"/>
        <v/>
      </c>
      <c r="Q474" s="59"/>
      <c r="R474" s="14" t="str">
        <f t="shared" si="82"/>
        <v/>
      </c>
      <c r="S474" s="25" t="str">
        <f t="shared" si="83"/>
        <v/>
      </c>
      <c r="T474" s="25"/>
      <c r="U474" s="25"/>
      <c r="V474" s="58"/>
      <c r="W474" s="58"/>
      <c r="X474" s="69" t="str">
        <f t="shared" si="84"/>
        <v/>
      </c>
      <c r="Y474" s="76"/>
      <c r="Z474" s="76"/>
      <c r="AA474" s="76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0"/>
      <c r="AM474" s="60"/>
      <c r="AN474" s="60"/>
      <c r="AO474" s="60"/>
      <c r="AP474" s="60"/>
      <c r="AQ474" s="60"/>
      <c r="AR474" s="60"/>
      <c r="AS474" s="60"/>
      <c r="AT474" s="25"/>
      <c r="AU474" s="38"/>
      <c r="AV474" s="59"/>
      <c r="AW474" s="59"/>
      <c r="AX474" s="17"/>
      <c r="AY474" s="17"/>
    </row>
    <row r="475" spans="1:51" ht="14.5">
      <c r="A475" s="86"/>
      <c r="B475" s="84"/>
      <c r="C475" s="88"/>
      <c r="D475" s="61" t="str">
        <f>IFERROR(IF(OR(B475="",AND(B475&lt;&gt;"",C475="")),"",(VLOOKUP(B475,'APP BACKGROUND'!A:C,2,0))),"")</f>
        <v/>
      </c>
      <c r="E475" s="62" t="str">
        <f>IF(D475="","",(VLOOKUP(B475,'APP BACKGROUND'!A:D,4,0)))</f>
        <v/>
      </c>
      <c r="F475" s="58" t="str">
        <f>IF(D475="","",(VLOOKUP(Application!B475,'APP BACKGROUND'!A:G,7,0)))</f>
        <v/>
      </c>
      <c r="G475" s="57"/>
      <c r="H475" s="63"/>
      <c r="I475" s="66" t="str">
        <f>IF(B:B="","",(VLOOKUP(Application!B475,'APP BACKGROUND'!A:C,3,0)))</f>
        <v/>
      </c>
      <c r="J475" s="64" t="str">
        <f t="shared" si="75"/>
        <v/>
      </c>
      <c r="K475" s="65" t="str">
        <f t="shared" si="76"/>
        <v/>
      </c>
      <c r="L475" s="65" t="str">
        <f t="shared" si="79"/>
        <v/>
      </c>
      <c r="M475" s="65" t="str">
        <f t="shared" si="77"/>
        <v/>
      </c>
      <c r="N475" s="65" t="str">
        <f t="shared" si="78"/>
        <v/>
      </c>
      <c r="O475" s="65" t="str">
        <f t="shared" si="80"/>
        <v/>
      </c>
      <c r="P475" s="65" t="str">
        <f t="shared" si="81"/>
        <v/>
      </c>
      <c r="Q475" s="59"/>
      <c r="R475" s="14" t="str">
        <f t="shared" si="82"/>
        <v/>
      </c>
      <c r="S475" s="25" t="str">
        <f t="shared" si="83"/>
        <v/>
      </c>
      <c r="T475" s="25"/>
      <c r="U475" s="25"/>
      <c r="V475" s="58"/>
      <c r="W475" s="58"/>
      <c r="X475" s="69" t="str">
        <f t="shared" si="84"/>
        <v/>
      </c>
      <c r="Y475" s="76"/>
      <c r="Z475" s="76"/>
      <c r="AA475" s="76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0"/>
      <c r="AM475" s="60"/>
      <c r="AN475" s="60"/>
      <c r="AO475" s="60"/>
      <c r="AP475" s="60"/>
      <c r="AQ475" s="60"/>
      <c r="AR475" s="60"/>
      <c r="AS475" s="60"/>
      <c r="AT475" s="25"/>
      <c r="AU475" s="38"/>
      <c r="AV475" s="59"/>
      <c r="AW475" s="59"/>
      <c r="AX475" s="17"/>
      <c r="AY475" s="17"/>
    </row>
    <row r="476" spans="1:51" ht="14.5">
      <c r="A476" s="86"/>
      <c r="B476" s="84"/>
      <c r="C476" s="88"/>
      <c r="D476" s="61" t="str">
        <f>IFERROR(IF(OR(B476="",AND(B476&lt;&gt;"",C476="")),"",(VLOOKUP(B476,'APP BACKGROUND'!A:C,2,0))),"")</f>
        <v/>
      </c>
      <c r="E476" s="62" t="str">
        <f>IF(D476="","",(VLOOKUP(B476,'APP BACKGROUND'!A:D,4,0)))</f>
        <v/>
      </c>
      <c r="F476" s="58" t="str">
        <f>IF(D476="","",(VLOOKUP(Application!B476,'APP BACKGROUND'!A:G,7,0)))</f>
        <v/>
      </c>
      <c r="G476" s="57"/>
      <c r="H476" s="63"/>
      <c r="I476" s="66" t="str">
        <f>IF(B:B="","",(VLOOKUP(Application!B476,'APP BACKGROUND'!A:C,3,0)))</f>
        <v/>
      </c>
      <c r="J476" s="64" t="str">
        <f t="shared" si="75"/>
        <v/>
      </c>
      <c r="K476" s="65" t="str">
        <f t="shared" si="76"/>
        <v/>
      </c>
      <c r="L476" s="65" t="str">
        <f t="shared" si="79"/>
        <v/>
      </c>
      <c r="M476" s="65" t="str">
        <f t="shared" si="77"/>
        <v/>
      </c>
      <c r="N476" s="65" t="str">
        <f t="shared" si="78"/>
        <v/>
      </c>
      <c r="O476" s="65" t="str">
        <f t="shared" si="80"/>
        <v/>
      </c>
      <c r="P476" s="65" t="str">
        <f t="shared" si="81"/>
        <v/>
      </c>
      <c r="Q476" s="59"/>
      <c r="R476" s="14" t="str">
        <f t="shared" si="82"/>
        <v/>
      </c>
      <c r="S476" s="25" t="str">
        <f t="shared" si="83"/>
        <v/>
      </c>
      <c r="T476" s="25"/>
      <c r="U476" s="25"/>
      <c r="V476" s="58"/>
      <c r="W476" s="58"/>
      <c r="X476" s="69" t="str">
        <f t="shared" si="84"/>
        <v/>
      </c>
      <c r="Y476" s="76"/>
      <c r="Z476" s="76"/>
      <c r="AA476" s="76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0"/>
      <c r="AM476" s="60"/>
      <c r="AN476" s="60"/>
      <c r="AO476" s="60"/>
      <c r="AP476" s="60"/>
      <c r="AQ476" s="60"/>
      <c r="AR476" s="60"/>
      <c r="AS476" s="60"/>
      <c r="AT476" s="25"/>
      <c r="AU476" s="38"/>
      <c r="AV476" s="59"/>
      <c r="AW476" s="59"/>
      <c r="AX476" s="17"/>
      <c r="AY476" s="17"/>
    </row>
    <row r="477" spans="1:51" ht="14.5">
      <c r="A477" s="86"/>
      <c r="B477" s="84"/>
      <c r="C477" s="88"/>
      <c r="D477" s="61" t="str">
        <f>IFERROR(IF(OR(B477="",AND(B477&lt;&gt;"",C477="")),"",(VLOOKUP(B477,'APP BACKGROUND'!A:C,2,0))),"")</f>
        <v/>
      </c>
      <c r="E477" s="62" t="str">
        <f>IF(D477="","",(VLOOKUP(B477,'APP BACKGROUND'!A:D,4,0)))</f>
        <v/>
      </c>
      <c r="F477" s="58" t="str">
        <f>IF(D477="","",(VLOOKUP(Application!B477,'APP BACKGROUND'!A:G,7,0)))</f>
        <v/>
      </c>
      <c r="G477" s="57"/>
      <c r="H477" s="63"/>
      <c r="I477" s="66" t="str">
        <f>IF(B:B="","",(VLOOKUP(Application!B477,'APP BACKGROUND'!A:C,3,0)))</f>
        <v/>
      </c>
      <c r="J477" s="64" t="str">
        <f t="shared" si="75"/>
        <v/>
      </c>
      <c r="K477" s="65" t="str">
        <f t="shared" si="76"/>
        <v/>
      </c>
      <c r="L477" s="65" t="str">
        <f t="shared" si="79"/>
        <v/>
      </c>
      <c r="M477" s="65" t="str">
        <f t="shared" si="77"/>
        <v/>
      </c>
      <c r="N477" s="65" t="str">
        <f t="shared" si="78"/>
        <v/>
      </c>
      <c r="O477" s="65" t="str">
        <f t="shared" si="80"/>
        <v/>
      </c>
      <c r="P477" s="65" t="str">
        <f t="shared" si="81"/>
        <v/>
      </c>
      <c r="Q477" s="59"/>
      <c r="R477" s="14" t="str">
        <f t="shared" si="82"/>
        <v/>
      </c>
      <c r="S477" s="25" t="str">
        <f t="shared" si="83"/>
        <v/>
      </c>
      <c r="T477" s="25"/>
      <c r="U477" s="25"/>
      <c r="V477" s="58"/>
      <c r="W477" s="58"/>
      <c r="X477" s="69" t="str">
        <f t="shared" si="84"/>
        <v/>
      </c>
      <c r="Y477" s="76"/>
      <c r="Z477" s="76"/>
      <c r="AA477" s="76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0"/>
      <c r="AM477" s="60"/>
      <c r="AN477" s="60"/>
      <c r="AO477" s="60"/>
      <c r="AP477" s="60"/>
      <c r="AQ477" s="60"/>
      <c r="AR477" s="60"/>
      <c r="AS477" s="60"/>
      <c r="AT477" s="25"/>
      <c r="AU477" s="38"/>
      <c r="AV477" s="59"/>
      <c r="AW477" s="59"/>
      <c r="AX477" s="17"/>
      <c r="AY477" s="17"/>
    </row>
    <row r="478" spans="1:51" ht="14.5">
      <c r="A478" s="86"/>
      <c r="B478" s="84"/>
      <c r="C478" s="88"/>
      <c r="D478" s="61" t="str">
        <f>IFERROR(IF(OR(B478="",AND(B478&lt;&gt;"",C478="")),"",(VLOOKUP(B478,'APP BACKGROUND'!A:C,2,0))),"")</f>
        <v/>
      </c>
      <c r="E478" s="62" t="str">
        <f>IF(D478="","",(VLOOKUP(B478,'APP BACKGROUND'!A:D,4,0)))</f>
        <v/>
      </c>
      <c r="F478" s="58" t="str">
        <f>IF(D478="","",(VLOOKUP(Application!B478,'APP BACKGROUND'!A:G,7,0)))</f>
        <v/>
      </c>
      <c r="G478" s="57"/>
      <c r="H478" s="63"/>
      <c r="I478" s="66" t="str">
        <f>IF(B:B="","",(VLOOKUP(Application!B478,'APP BACKGROUND'!A:C,3,0)))</f>
        <v/>
      </c>
      <c r="J478" s="64" t="str">
        <f t="shared" si="75"/>
        <v/>
      </c>
      <c r="K478" s="65" t="str">
        <f t="shared" si="76"/>
        <v/>
      </c>
      <c r="L478" s="65" t="str">
        <f t="shared" si="79"/>
        <v/>
      </c>
      <c r="M478" s="65" t="str">
        <f t="shared" si="77"/>
        <v/>
      </c>
      <c r="N478" s="65" t="str">
        <f t="shared" si="78"/>
        <v/>
      </c>
      <c r="O478" s="65" t="str">
        <f t="shared" si="80"/>
        <v/>
      </c>
      <c r="P478" s="65" t="str">
        <f t="shared" si="81"/>
        <v/>
      </c>
      <c r="Q478" s="59"/>
      <c r="R478" s="14" t="str">
        <f t="shared" si="82"/>
        <v/>
      </c>
      <c r="S478" s="25" t="str">
        <f t="shared" si="83"/>
        <v/>
      </c>
      <c r="T478" s="25"/>
      <c r="U478" s="25"/>
      <c r="V478" s="58"/>
      <c r="W478" s="58"/>
      <c r="X478" s="69" t="str">
        <f t="shared" si="84"/>
        <v/>
      </c>
      <c r="Y478" s="76"/>
      <c r="Z478" s="76"/>
      <c r="AA478" s="76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0"/>
      <c r="AM478" s="60"/>
      <c r="AN478" s="60"/>
      <c r="AO478" s="60"/>
      <c r="AP478" s="60"/>
      <c r="AQ478" s="60"/>
      <c r="AR478" s="60"/>
      <c r="AS478" s="60"/>
      <c r="AT478" s="25"/>
      <c r="AU478" s="38"/>
      <c r="AV478" s="59"/>
      <c r="AW478" s="59"/>
      <c r="AX478" s="17"/>
      <c r="AY478" s="17"/>
    </row>
    <row r="479" spans="1:51" ht="14.5">
      <c r="A479" s="86"/>
      <c r="B479" s="84"/>
      <c r="C479" s="88"/>
      <c r="D479" s="61" t="str">
        <f>IFERROR(IF(OR(B479="",AND(B479&lt;&gt;"",C479="")),"",(VLOOKUP(B479,'APP BACKGROUND'!A:C,2,0))),"")</f>
        <v/>
      </c>
      <c r="E479" s="62" t="str">
        <f>IF(D479="","",(VLOOKUP(B479,'APP BACKGROUND'!A:D,4,0)))</f>
        <v/>
      </c>
      <c r="F479" s="58" t="str">
        <f>IF(D479="","",(VLOOKUP(Application!B479,'APP BACKGROUND'!A:G,7,0)))</f>
        <v/>
      </c>
      <c r="G479" s="57"/>
      <c r="H479" s="63"/>
      <c r="I479" s="66" t="str">
        <f>IF(B:B="","",(VLOOKUP(Application!B479,'APP BACKGROUND'!A:C,3,0)))</f>
        <v/>
      </c>
      <c r="J479" s="64" t="str">
        <f t="shared" si="75"/>
        <v/>
      </c>
      <c r="K479" s="65" t="str">
        <f t="shared" si="76"/>
        <v/>
      </c>
      <c r="L479" s="65" t="str">
        <f t="shared" si="79"/>
        <v/>
      </c>
      <c r="M479" s="65" t="str">
        <f t="shared" si="77"/>
        <v/>
      </c>
      <c r="N479" s="65" t="str">
        <f t="shared" si="78"/>
        <v/>
      </c>
      <c r="O479" s="65" t="str">
        <f t="shared" si="80"/>
        <v/>
      </c>
      <c r="P479" s="65" t="str">
        <f t="shared" si="81"/>
        <v/>
      </c>
      <c r="Q479" s="59"/>
      <c r="R479" s="14" t="str">
        <f t="shared" si="82"/>
        <v/>
      </c>
      <c r="S479" s="25" t="str">
        <f t="shared" si="83"/>
        <v/>
      </c>
      <c r="T479" s="25"/>
      <c r="U479" s="25"/>
      <c r="V479" s="58"/>
      <c r="W479" s="58"/>
      <c r="X479" s="69" t="str">
        <f t="shared" si="84"/>
        <v/>
      </c>
      <c r="Y479" s="76"/>
      <c r="Z479" s="76"/>
      <c r="AA479" s="76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0"/>
      <c r="AM479" s="60"/>
      <c r="AN479" s="60"/>
      <c r="AO479" s="60"/>
      <c r="AP479" s="60"/>
      <c r="AQ479" s="60"/>
      <c r="AR479" s="60"/>
      <c r="AS479" s="60"/>
      <c r="AT479" s="25"/>
      <c r="AU479" s="38"/>
      <c r="AV479" s="59"/>
      <c r="AW479" s="59"/>
      <c r="AX479" s="17"/>
      <c r="AY479" s="17"/>
    </row>
    <row r="480" spans="1:51" ht="14.5">
      <c r="A480" s="86"/>
      <c r="B480" s="84"/>
      <c r="C480" s="88"/>
      <c r="D480" s="61" t="str">
        <f>IFERROR(IF(OR(B480="",AND(B480&lt;&gt;"",C480="")),"",(VLOOKUP(B480,'APP BACKGROUND'!A:C,2,0))),"")</f>
        <v/>
      </c>
      <c r="E480" s="62" t="str">
        <f>IF(D480="","",(VLOOKUP(B480,'APP BACKGROUND'!A:D,4,0)))</f>
        <v/>
      </c>
      <c r="F480" s="58" t="str">
        <f>IF(D480="","",(VLOOKUP(Application!B480,'APP BACKGROUND'!A:G,7,0)))</f>
        <v/>
      </c>
      <c r="G480" s="57"/>
      <c r="H480" s="63"/>
      <c r="I480" s="66" t="str">
        <f>IF(B:B="","",(VLOOKUP(Application!B480,'APP BACKGROUND'!A:C,3,0)))</f>
        <v/>
      </c>
      <c r="J480" s="64" t="str">
        <f t="shared" si="75"/>
        <v/>
      </c>
      <c r="K480" s="65" t="str">
        <f t="shared" si="76"/>
        <v/>
      </c>
      <c r="L480" s="65" t="str">
        <f t="shared" si="79"/>
        <v/>
      </c>
      <c r="M480" s="65" t="str">
        <f t="shared" si="77"/>
        <v/>
      </c>
      <c r="N480" s="65" t="str">
        <f t="shared" si="78"/>
        <v/>
      </c>
      <c r="O480" s="65" t="str">
        <f t="shared" si="80"/>
        <v/>
      </c>
      <c r="P480" s="65" t="str">
        <f t="shared" si="81"/>
        <v/>
      </c>
      <c r="Q480" s="59"/>
      <c r="R480" s="14" t="str">
        <f t="shared" si="82"/>
        <v/>
      </c>
      <c r="S480" s="25" t="str">
        <f t="shared" si="83"/>
        <v/>
      </c>
      <c r="T480" s="25"/>
      <c r="U480" s="25"/>
      <c r="V480" s="58"/>
      <c r="W480" s="58"/>
      <c r="X480" s="69" t="str">
        <f t="shared" si="84"/>
        <v/>
      </c>
      <c r="Y480" s="76"/>
      <c r="Z480" s="76"/>
      <c r="AA480" s="76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0"/>
      <c r="AM480" s="60"/>
      <c r="AN480" s="60"/>
      <c r="AO480" s="60"/>
      <c r="AP480" s="60"/>
      <c r="AQ480" s="60"/>
      <c r="AR480" s="60"/>
      <c r="AS480" s="60"/>
      <c r="AT480" s="25"/>
      <c r="AU480" s="38"/>
      <c r="AV480" s="59"/>
      <c r="AW480" s="59"/>
      <c r="AX480" s="17"/>
      <c r="AY480" s="17"/>
    </row>
    <row r="481" spans="1:51" ht="14.5">
      <c r="A481" s="86"/>
      <c r="B481" s="84"/>
      <c r="C481" s="88"/>
      <c r="D481" s="61" t="str">
        <f>IFERROR(IF(OR(B481="",AND(B481&lt;&gt;"",C481="")),"",(VLOOKUP(B481,'APP BACKGROUND'!A:C,2,0))),"")</f>
        <v/>
      </c>
      <c r="E481" s="62" t="str">
        <f>IF(D481="","",(VLOOKUP(B481,'APP BACKGROUND'!A:D,4,0)))</f>
        <v/>
      </c>
      <c r="F481" s="58" t="str">
        <f>IF(D481="","",(VLOOKUP(Application!B481,'APP BACKGROUND'!A:G,7,0)))</f>
        <v/>
      </c>
      <c r="G481" s="57"/>
      <c r="H481" s="63"/>
      <c r="I481" s="66" t="str">
        <f>IF(B:B="","",(VLOOKUP(Application!B481,'APP BACKGROUND'!A:C,3,0)))</f>
        <v/>
      </c>
      <c r="J481" s="64" t="str">
        <f t="shared" si="75"/>
        <v/>
      </c>
      <c r="K481" s="65" t="str">
        <f t="shared" si="76"/>
        <v/>
      </c>
      <c r="L481" s="65" t="str">
        <f t="shared" si="79"/>
        <v/>
      </c>
      <c r="M481" s="65" t="str">
        <f t="shared" si="77"/>
        <v/>
      </c>
      <c r="N481" s="65" t="str">
        <f t="shared" si="78"/>
        <v/>
      </c>
      <c r="O481" s="65" t="str">
        <f t="shared" si="80"/>
        <v/>
      </c>
      <c r="P481" s="65" t="str">
        <f t="shared" si="81"/>
        <v/>
      </c>
      <c r="Q481" s="59"/>
      <c r="R481" s="14" t="str">
        <f t="shared" si="82"/>
        <v/>
      </c>
      <c r="S481" s="25" t="str">
        <f t="shared" si="83"/>
        <v/>
      </c>
      <c r="T481" s="25"/>
      <c r="U481" s="25"/>
      <c r="V481" s="58"/>
      <c r="W481" s="58"/>
      <c r="X481" s="69" t="str">
        <f t="shared" si="84"/>
        <v/>
      </c>
      <c r="Y481" s="76"/>
      <c r="Z481" s="76"/>
      <c r="AA481" s="76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0"/>
      <c r="AM481" s="60"/>
      <c r="AN481" s="60"/>
      <c r="AO481" s="60"/>
      <c r="AP481" s="60"/>
      <c r="AQ481" s="60"/>
      <c r="AR481" s="60"/>
      <c r="AS481" s="60"/>
      <c r="AT481" s="25"/>
      <c r="AU481" s="38"/>
      <c r="AV481" s="59"/>
      <c r="AW481" s="59"/>
      <c r="AX481" s="17"/>
      <c r="AY481" s="17"/>
    </row>
    <row r="482" spans="1:51" ht="14.5">
      <c r="A482" s="86"/>
      <c r="B482" s="84"/>
      <c r="C482" s="88"/>
      <c r="D482" s="61" t="str">
        <f>IFERROR(IF(OR(B482="",AND(B482&lt;&gt;"",C482="")),"",(VLOOKUP(B482,'APP BACKGROUND'!A:C,2,0))),"")</f>
        <v/>
      </c>
      <c r="E482" s="62" t="str">
        <f>IF(D482="","",(VLOOKUP(B482,'APP BACKGROUND'!A:D,4,0)))</f>
        <v/>
      </c>
      <c r="F482" s="58" t="str">
        <f>IF(D482="","",(VLOOKUP(Application!B482,'APP BACKGROUND'!A:G,7,0)))</f>
        <v/>
      </c>
      <c r="G482" s="57"/>
      <c r="H482" s="63"/>
      <c r="I482" s="66" t="str">
        <f>IF(B:B="","",(VLOOKUP(Application!B482,'APP BACKGROUND'!A:C,3,0)))</f>
        <v/>
      </c>
      <c r="J482" s="64" t="str">
        <f t="shared" si="75"/>
        <v/>
      </c>
      <c r="K482" s="65" t="str">
        <f t="shared" si="76"/>
        <v/>
      </c>
      <c r="L482" s="65" t="str">
        <f t="shared" si="79"/>
        <v/>
      </c>
      <c r="M482" s="65" t="str">
        <f t="shared" si="77"/>
        <v/>
      </c>
      <c r="N482" s="65" t="str">
        <f t="shared" si="78"/>
        <v/>
      </c>
      <c r="O482" s="65" t="str">
        <f t="shared" si="80"/>
        <v/>
      </c>
      <c r="P482" s="65" t="str">
        <f t="shared" si="81"/>
        <v/>
      </c>
      <c r="Q482" s="59"/>
      <c r="R482" s="14" t="str">
        <f t="shared" si="82"/>
        <v/>
      </c>
      <c r="S482" s="25" t="str">
        <f t="shared" si="83"/>
        <v/>
      </c>
      <c r="T482" s="25"/>
      <c r="U482" s="25"/>
      <c r="V482" s="58"/>
      <c r="W482" s="58"/>
      <c r="X482" s="69" t="str">
        <f t="shared" si="84"/>
        <v/>
      </c>
      <c r="Y482" s="76"/>
      <c r="Z482" s="76"/>
      <c r="AA482" s="76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0"/>
      <c r="AM482" s="60"/>
      <c r="AN482" s="60"/>
      <c r="AO482" s="60"/>
      <c r="AP482" s="60"/>
      <c r="AQ482" s="60"/>
      <c r="AR482" s="60"/>
      <c r="AS482" s="60"/>
      <c r="AT482" s="25"/>
      <c r="AU482" s="38"/>
      <c r="AV482" s="59"/>
      <c r="AW482" s="59"/>
      <c r="AX482" s="17"/>
      <c r="AY482" s="17"/>
    </row>
    <row r="483" spans="1:51" ht="14.5">
      <c r="A483" s="86"/>
      <c r="B483" s="84"/>
      <c r="C483" s="88"/>
      <c r="D483" s="61" t="str">
        <f>IFERROR(IF(OR(B483="",AND(B483&lt;&gt;"",C483="")),"",(VLOOKUP(B483,'APP BACKGROUND'!A:C,2,0))),"")</f>
        <v/>
      </c>
      <c r="E483" s="62" t="str">
        <f>IF(D483="","",(VLOOKUP(B483,'APP BACKGROUND'!A:D,4,0)))</f>
        <v/>
      </c>
      <c r="F483" s="58" t="str">
        <f>IF(D483="","",(VLOOKUP(Application!B483,'APP BACKGROUND'!A:G,7,0)))</f>
        <v/>
      </c>
      <c r="G483" s="57"/>
      <c r="H483" s="63"/>
      <c r="I483" s="66" t="str">
        <f>IF(B:B="","",(VLOOKUP(Application!B483,'APP BACKGROUND'!A:C,3,0)))</f>
        <v/>
      </c>
      <c r="J483" s="64" t="str">
        <f t="shared" si="75"/>
        <v/>
      </c>
      <c r="K483" s="65" t="str">
        <f t="shared" si="76"/>
        <v/>
      </c>
      <c r="L483" s="65" t="str">
        <f t="shared" si="79"/>
        <v/>
      </c>
      <c r="M483" s="65" t="str">
        <f t="shared" si="77"/>
        <v/>
      </c>
      <c r="N483" s="65" t="str">
        <f t="shared" si="78"/>
        <v/>
      </c>
      <c r="O483" s="65" t="str">
        <f t="shared" si="80"/>
        <v/>
      </c>
      <c r="P483" s="65" t="str">
        <f t="shared" si="81"/>
        <v/>
      </c>
      <c r="Q483" s="59"/>
      <c r="R483" s="14" t="str">
        <f t="shared" si="82"/>
        <v/>
      </c>
      <c r="S483" s="25" t="str">
        <f t="shared" si="83"/>
        <v/>
      </c>
      <c r="T483" s="25"/>
      <c r="U483" s="25"/>
      <c r="V483" s="58"/>
      <c r="W483" s="58"/>
      <c r="X483" s="69" t="str">
        <f t="shared" si="84"/>
        <v/>
      </c>
      <c r="Y483" s="76"/>
      <c r="Z483" s="76"/>
      <c r="AA483" s="76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0"/>
      <c r="AM483" s="60"/>
      <c r="AN483" s="60"/>
      <c r="AO483" s="60"/>
      <c r="AP483" s="60"/>
      <c r="AQ483" s="60"/>
      <c r="AR483" s="60"/>
      <c r="AS483" s="60"/>
      <c r="AT483" s="25"/>
      <c r="AU483" s="38"/>
      <c r="AV483" s="59"/>
      <c r="AW483" s="59"/>
      <c r="AX483" s="17"/>
      <c r="AY483" s="17"/>
    </row>
    <row r="484" spans="1:51" ht="14.5">
      <c r="A484" s="86"/>
      <c r="B484" s="84"/>
      <c r="C484" s="88"/>
      <c r="D484" s="61" t="str">
        <f>IFERROR(IF(OR(B484="",AND(B484&lt;&gt;"",C484="")),"",(VLOOKUP(B484,'APP BACKGROUND'!A:C,2,0))),"")</f>
        <v/>
      </c>
      <c r="E484" s="62" t="str">
        <f>IF(D484="","",(VLOOKUP(B484,'APP BACKGROUND'!A:D,4,0)))</f>
        <v/>
      </c>
      <c r="F484" s="58" t="str">
        <f>IF(D484="","",(VLOOKUP(Application!B484,'APP BACKGROUND'!A:G,7,0)))</f>
        <v/>
      </c>
      <c r="G484" s="57"/>
      <c r="H484" s="63"/>
      <c r="I484" s="66" t="str">
        <f>IF(B:B="","",(VLOOKUP(Application!B484,'APP BACKGROUND'!A:C,3,0)))</f>
        <v/>
      </c>
      <c r="J484" s="64" t="str">
        <f t="shared" si="75"/>
        <v/>
      </c>
      <c r="K484" s="65" t="str">
        <f t="shared" si="76"/>
        <v/>
      </c>
      <c r="L484" s="65" t="str">
        <f t="shared" si="79"/>
        <v/>
      </c>
      <c r="M484" s="65" t="str">
        <f t="shared" si="77"/>
        <v/>
      </c>
      <c r="N484" s="65" t="str">
        <f t="shared" si="78"/>
        <v/>
      </c>
      <c r="O484" s="65" t="str">
        <f t="shared" si="80"/>
        <v/>
      </c>
      <c r="P484" s="65" t="str">
        <f t="shared" si="81"/>
        <v/>
      </c>
      <c r="Q484" s="59"/>
      <c r="R484" s="14" t="str">
        <f t="shared" si="82"/>
        <v/>
      </c>
      <c r="S484" s="25" t="str">
        <f t="shared" si="83"/>
        <v/>
      </c>
      <c r="T484" s="25"/>
      <c r="U484" s="25"/>
      <c r="V484" s="58"/>
      <c r="W484" s="58"/>
      <c r="X484" s="69" t="str">
        <f t="shared" si="84"/>
        <v/>
      </c>
      <c r="Y484" s="76"/>
      <c r="Z484" s="76"/>
      <c r="AA484" s="76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0"/>
      <c r="AM484" s="60"/>
      <c r="AN484" s="60"/>
      <c r="AO484" s="60"/>
      <c r="AP484" s="60"/>
      <c r="AQ484" s="60"/>
      <c r="AR484" s="60"/>
      <c r="AS484" s="60"/>
      <c r="AT484" s="25"/>
      <c r="AU484" s="38"/>
      <c r="AV484" s="59"/>
      <c r="AW484" s="59"/>
      <c r="AX484" s="17"/>
      <c r="AY484" s="17"/>
    </row>
    <row r="485" spans="1:51" ht="14.5">
      <c r="A485" s="86"/>
      <c r="B485" s="84"/>
      <c r="C485" s="88"/>
      <c r="D485" s="61" t="str">
        <f>IFERROR(IF(OR(B485="",AND(B485&lt;&gt;"",C485="")),"",(VLOOKUP(B485,'APP BACKGROUND'!A:C,2,0))),"")</f>
        <v/>
      </c>
      <c r="E485" s="62" t="str">
        <f>IF(D485="","",(VLOOKUP(B485,'APP BACKGROUND'!A:D,4,0)))</f>
        <v/>
      </c>
      <c r="F485" s="58" t="str">
        <f>IF(D485="","",(VLOOKUP(Application!B485,'APP BACKGROUND'!A:G,7,0)))</f>
        <v/>
      </c>
      <c r="G485" s="57"/>
      <c r="H485" s="63"/>
      <c r="I485" s="66" t="str">
        <f>IF(B:B="","",(VLOOKUP(Application!B485,'APP BACKGROUND'!A:C,3,0)))</f>
        <v/>
      </c>
      <c r="J485" s="64" t="str">
        <f t="shared" si="75"/>
        <v/>
      </c>
      <c r="K485" s="65" t="str">
        <f t="shared" si="76"/>
        <v/>
      </c>
      <c r="L485" s="65" t="str">
        <f t="shared" si="79"/>
        <v/>
      </c>
      <c r="M485" s="65" t="str">
        <f t="shared" si="77"/>
        <v/>
      </c>
      <c r="N485" s="65" t="str">
        <f t="shared" si="78"/>
        <v/>
      </c>
      <c r="O485" s="65" t="str">
        <f t="shared" si="80"/>
        <v/>
      </c>
      <c r="P485" s="65" t="str">
        <f t="shared" si="81"/>
        <v/>
      </c>
      <c r="Q485" s="59"/>
      <c r="R485" s="14" t="str">
        <f t="shared" si="82"/>
        <v/>
      </c>
      <c r="S485" s="25" t="str">
        <f t="shared" si="83"/>
        <v/>
      </c>
      <c r="T485" s="25"/>
      <c r="U485" s="25"/>
      <c r="V485" s="58"/>
      <c r="W485" s="58"/>
      <c r="X485" s="69" t="str">
        <f t="shared" si="84"/>
        <v/>
      </c>
      <c r="Y485" s="76"/>
      <c r="Z485" s="76"/>
      <c r="AA485" s="76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0"/>
      <c r="AM485" s="60"/>
      <c r="AN485" s="60"/>
      <c r="AO485" s="60"/>
      <c r="AP485" s="60"/>
      <c r="AQ485" s="60"/>
      <c r="AR485" s="60"/>
      <c r="AS485" s="60"/>
      <c r="AT485" s="25"/>
      <c r="AU485" s="38"/>
      <c r="AV485" s="59"/>
      <c r="AW485" s="59"/>
      <c r="AX485" s="17"/>
      <c r="AY485" s="17"/>
    </row>
    <row r="486" spans="1:51" ht="14.5">
      <c r="A486" s="86"/>
      <c r="B486" s="84"/>
      <c r="C486" s="88"/>
      <c r="D486" s="61" t="str">
        <f>IFERROR(IF(OR(B486="",AND(B486&lt;&gt;"",C486="")),"",(VLOOKUP(B486,'APP BACKGROUND'!A:C,2,0))),"")</f>
        <v/>
      </c>
      <c r="E486" s="62" t="str">
        <f>IF(D486="","",(VLOOKUP(B486,'APP BACKGROUND'!A:D,4,0)))</f>
        <v/>
      </c>
      <c r="F486" s="58" t="str">
        <f>IF(D486="","",(VLOOKUP(Application!B486,'APP BACKGROUND'!A:G,7,0)))</f>
        <v/>
      </c>
      <c r="G486" s="57"/>
      <c r="H486" s="63"/>
      <c r="I486" s="66" t="str">
        <f>IF(B:B="","",(VLOOKUP(Application!B486,'APP BACKGROUND'!A:C,3,0)))</f>
        <v/>
      </c>
      <c r="J486" s="64" t="str">
        <f t="shared" si="75"/>
        <v/>
      </c>
      <c r="K486" s="65" t="str">
        <f t="shared" si="76"/>
        <v/>
      </c>
      <c r="L486" s="65" t="str">
        <f t="shared" si="79"/>
        <v/>
      </c>
      <c r="M486" s="65" t="str">
        <f t="shared" si="77"/>
        <v/>
      </c>
      <c r="N486" s="65" t="str">
        <f t="shared" si="78"/>
        <v/>
      </c>
      <c r="O486" s="65" t="str">
        <f t="shared" si="80"/>
        <v/>
      </c>
      <c r="P486" s="65" t="str">
        <f t="shared" si="81"/>
        <v/>
      </c>
      <c r="Q486" s="59"/>
      <c r="R486" s="14" t="str">
        <f t="shared" si="82"/>
        <v/>
      </c>
      <c r="S486" s="25" t="str">
        <f t="shared" si="83"/>
        <v/>
      </c>
      <c r="T486" s="25"/>
      <c r="U486" s="25"/>
      <c r="V486" s="58"/>
      <c r="W486" s="58"/>
      <c r="X486" s="69" t="str">
        <f t="shared" si="84"/>
        <v/>
      </c>
      <c r="Y486" s="76"/>
      <c r="Z486" s="76"/>
      <c r="AA486" s="76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0"/>
      <c r="AM486" s="60"/>
      <c r="AN486" s="60"/>
      <c r="AO486" s="60"/>
      <c r="AP486" s="60"/>
      <c r="AQ486" s="60"/>
      <c r="AR486" s="60"/>
      <c r="AS486" s="60"/>
      <c r="AT486" s="25"/>
      <c r="AU486" s="38"/>
      <c r="AV486" s="59"/>
      <c r="AW486" s="59"/>
      <c r="AX486" s="17"/>
      <c r="AY486" s="17"/>
    </row>
    <row r="487" spans="1:51" ht="14.5">
      <c r="A487" s="86"/>
      <c r="B487" s="84"/>
      <c r="C487" s="88"/>
      <c r="D487" s="61" t="str">
        <f>IFERROR(IF(OR(B487="",AND(B487&lt;&gt;"",C487="")),"",(VLOOKUP(B487,'APP BACKGROUND'!A:C,2,0))),"")</f>
        <v/>
      </c>
      <c r="E487" s="62" t="str">
        <f>IF(D487="","",(VLOOKUP(B487,'APP BACKGROUND'!A:D,4,0)))</f>
        <v/>
      </c>
      <c r="F487" s="58" t="str">
        <f>IF(D487="","",(VLOOKUP(Application!B487,'APP BACKGROUND'!A:G,7,0)))</f>
        <v/>
      </c>
      <c r="G487" s="57"/>
      <c r="H487" s="63"/>
      <c r="I487" s="66" t="str">
        <f>IF(B:B="","",(VLOOKUP(Application!B487,'APP BACKGROUND'!A:C,3,0)))</f>
        <v/>
      </c>
      <c r="J487" s="64" t="str">
        <f t="shared" si="75"/>
        <v/>
      </c>
      <c r="K487" s="65" t="str">
        <f t="shared" si="76"/>
        <v/>
      </c>
      <c r="L487" s="65" t="str">
        <f t="shared" si="79"/>
        <v/>
      </c>
      <c r="M487" s="65" t="str">
        <f t="shared" si="77"/>
        <v/>
      </c>
      <c r="N487" s="65" t="str">
        <f t="shared" si="78"/>
        <v/>
      </c>
      <c r="O487" s="65" t="str">
        <f t="shared" si="80"/>
        <v/>
      </c>
      <c r="P487" s="65" t="str">
        <f t="shared" si="81"/>
        <v/>
      </c>
      <c r="Q487" s="59"/>
      <c r="R487" s="14" t="str">
        <f t="shared" si="82"/>
        <v/>
      </c>
      <c r="S487" s="25" t="str">
        <f t="shared" si="83"/>
        <v/>
      </c>
      <c r="T487" s="25"/>
      <c r="U487" s="25"/>
      <c r="V487" s="58"/>
      <c r="W487" s="58"/>
      <c r="X487" s="69" t="str">
        <f t="shared" si="84"/>
        <v/>
      </c>
      <c r="Y487" s="76"/>
      <c r="Z487" s="76"/>
      <c r="AA487" s="76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0"/>
      <c r="AM487" s="60"/>
      <c r="AN487" s="60"/>
      <c r="AO487" s="60"/>
      <c r="AP487" s="60"/>
      <c r="AQ487" s="60"/>
      <c r="AR487" s="60"/>
      <c r="AS487" s="60"/>
      <c r="AT487" s="25"/>
      <c r="AU487" s="38"/>
      <c r="AV487" s="59"/>
      <c r="AW487" s="59"/>
      <c r="AX487" s="17"/>
      <c r="AY487" s="17"/>
    </row>
    <row r="488" spans="1:51" ht="14.5">
      <c r="A488" s="86"/>
      <c r="B488" s="84"/>
      <c r="C488" s="88"/>
      <c r="D488" s="61" t="str">
        <f>IFERROR(IF(OR(B488="",AND(B488&lt;&gt;"",C488="")),"",(VLOOKUP(B488,'APP BACKGROUND'!A:C,2,0))),"")</f>
        <v/>
      </c>
      <c r="E488" s="62" t="str">
        <f>IF(D488="","",(VLOOKUP(B488,'APP BACKGROUND'!A:D,4,0)))</f>
        <v/>
      </c>
      <c r="F488" s="58" t="str">
        <f>IF(D488="","",(VLOOKUP(Application!B488,'APP BACKGROUND'!A:G,7,0)))</f>
        <v/>
      </c>
      <c r="G488" s="57"/>
      <c r="H488" s="63"/>
      <c r="I488" s="66" t="str">
        <f>IF(B:B="","",(VLOOKUP(Application!B488,'APP BACKGROUND'!A:C,3,0)))</f>
        <v/>
      </c>
      <c r="J488" s="64" t="str">
        <f t="shared" si="75"/>
        <v/>
      </c>
      <c r="K488" s="65" t="str">
        <f t="shared" si="76"/>
        <v/>
      </c>
      <c r="L488" s="65" t="str">
        <f t="shared" si="79"/>
        <v/>
      </c>
      <c r="M488" s="65" t="str">
        <f t="shared" si="77"/>
        <v/>
      </c>
      <c r="N488" s="65" t="str">
        <f t="shared" si="78"/>
        <v/>
      </c>
      <c r="O488" s="65" t="str">
        <f t="shared" si="80"/>
        <v/>
      </c>
      <c r="P488" s="65" t="str">
        <f t="shared" si="81"/>
        <v/>
      </c>
      <c r="Q488" s="59"/>
      <c r="R488" s="14" t="str">
        <f t="shared" si="82"/>
        <v/>
      </c>
      <c r="S488" s="25" t="str">
        <f t="shared" si="83"/>
        <v/>
      </c>
      <c r="T488" s="25"/>
      <c r="U488" s="25"/>
      <c r="V488" s="58"/>
      <c r="W488" s="58"/>
      <c r="X488" s="69" t="str">
        <f t="shared" si="84"/>
        <v/>
      </c>
      <c r="Y488" s="76"/>
      <c r="Z488" s="76"/>
      <c r="AA488" s="76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0"/>
      <c r="AM488" s="60"/>
      <c r="AN488" s="60"/>
      <c r="AO488" s="60"/>
      <c r="AP488" s="60"/>
      <c r="AQ488" s="60"/>
      <c r="AR488" s="60"/>
      <c r="AS488" s="60"/>
      <c r="AT488" s="25"/>
      <c r="AU488" s="38"/>
      <c r="AV488" s="59"/>
      <c r="AW488" s="59"/>
      <c r="AX488" s="17"/>
      <c r="AY488" s="17"/>
    </row>
    <row r="489" spans="1:51" ht="14.5">
      <c r="A489" s="86"/>
      <c r="B489" s="84"/>
      <c r="C489" s="88"/>
      <c r="D489" s="61" t="str">
        <f>IFERROR(IF(OR(B489="",AND(B489&lt;&gt;"",C489="")),"",(VLOOKUP(B489,'APP BACKGROUND'!A:C,2,0))),"")</f>
        <v/>
      </c>
      <c r="E489" s="62" t="str">
        <f>IF(D489="","",(VLOOKUP(B489,'APP BACKGROUND'!A:D,4,0)))</f>
        <v/>
      </c>
      <c r="F489" s="58" t="str">
        <f>IF(D489="","",(VLOOKUP(Application!B489,'APP BACKGROUND'!A:G,7,0)))</f>
        <v/>
      </c>
      <c r="G489" s="57"/>
      <c r="H489" s="63"/>
      <c r="I489" s="66" t="str">
        <f>IF(B:B="","",(VLOOKUP(Application!B489,'APP BACKGROUND'!A:C,3,0)))</f>
        <v/>
      </c>
      <c r="J489" s="64" t="str">
        <f t="shared" si="75"/>
        <v/>
      </c>
      <c r="K489" s="65" t="str">
        <f t="shared" si="76"/>
        <v/>
      </c>
      <c r="L489" s="65" t="str">
        <f t="shared" si="79"/>
        <v/>
      </c>
      <c r="M489" s="65" t="str">
        <f t="shared" si="77"/>
        <v/>
      </c>
      <c r="N489" s="65" t="str">
        <f t="shared" si="78"/>
        <v/>
      </c>
      <c r="O489" s="65" t="str">
        <f t="shared" si="80"/>
        <v/>
      </c>
      <c r="P489" s="65" t="str">
        <f t="shared" si="81"/>
        <v/>
      </c>
      <c r="Q489" s="59"/>
      <c r="R489" s="14" t="str">
        <f t="shared" si="82"/>
        <v/>
      </c>
      <c r="S489" s="25" t="str">
        <f t="shared" si="83"/>
        <v/>
      </c>
      <c r="T489" s="25"/>
      <c r="U489" s="25"/>
      <c r="V489" s="58"/>
      <c r="W489" s="58"/>
      <c r="X489" s="69" t="str">
        <f t="shared" si="84"/>
        <v/>
      </c>
      <c r="Y489" s="76"/>
      <c r="Z489" s="76"/>
      <c r="AA489" s="76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0"/>
      <c r="AM489" s="60"/>
      <c r="AN489" s="60"/>
      <c r="AO489" s="60"/>
      <c r="AP489" s="60"/>
      <c r="AQ489" s="60"/>
      <c r="AR489" s="60"/>
      <c r="AS489" s="60"/>
      <c r="AT489" s="25"/>
      <c r="AU489" s="38"/>
      <c r="AV489" s="59"/>
      <c r="AW489" s="59"/>
      <c r="AX489" s="17"/>
      <c r="AY489" s="17"/>
    </row>
    <row r="490" spans="1:51" ht="14.5">
      <c r="A490" s="86"/>
      <c r="B490" s="84"/>
      <c r="C490" s="88"/>
      <c r="D490" s="61" t="str">
        <f>IFERROR(IF(OR(B490="",AND(B490&lt;&gt;"",C490="")),"",(VLOOKUP(B490,'APP BACKGROUND'!A:C,2,0))),"")</f>
        <v/>
      </c>
      <c r="E490" s="62" t="str">
        <f>IF(D490="","",(VLOOKUP(B490,'APP BACKGROUND'!A:D,4,0)))</f>
        <v/>
      </c>
      <c r="F490" s="58" t="str">
        <f>IF(D490="","",(VLOOKUP(Application!B490,'APP BACKGROUND'!A:G,7,0)))</f>
        <v/>
      </c>
      <c r="G490" s="57"/>
      <c r="H490" s="63"/>
      <c r="I490" s="66" t="str">
        <f>IF(B:B="","",(VLOOKUP(Application!B490,'APP BACKGROUND'!A:C,3,0)))</f>
        <v/>
      </c>
      <c r="J490" s="64" t="str">
        <f t="shared" si="75"/>
        <v/>
      </c>
      <c r="K490" s="65" t="str">
        <f t="shared" si="76"/>
        <v/>
      </c>
      <c r="L490" s="65" t="str">
        <f t="shared" si="79"/>
        <v/>
      </c>
      <c r="M490" s="65" t="str">
        <f t="shared" si="77"/>
        <v/>
      </c>
      <c r="N490" s="65" t="str">
        <f t="shared" si="78"/>
        <v/>
      </c>
      <c r="O490" s="65" t="str">
        <f t="shared" si="80"/>
        <v/>
      </c>
      <c r="P490" s="65" t="str">
        <f t="shared" si="81"/>
        <v/>
      </c>
      <c r="Q490" s="59"/>
      <c r="R490" s="14" t="str">
        <f t="shared" si="82"/>
        <v/>
      </c>
      <c r="S490" s="25" t="str">
        <f t="shared" si="83"/>
        <v/>
      </c>
      <c r="T490" s="25"/>
      <c r="U490" s="25"/>
      <c r="V490" s="58"/>
      <c r="W490" s="58"/>
      <c r="X490" s="69" t="str">
        <f t="shared" si="84"/>
        <v/>
      </c>
      <c r="Y490" s="76"/>
      <c r="Z490" s="76"/>
      <c r="AA490" s="76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0"/>
      <c r="AM490" s="60"/>
      <c r="AN490" s="60"/>
      <c r="AO490" s="60"/>
      <c r="AP490" s="60"/>
      <c r="AQ490" s="60"/>
      <c r="AR490" s="60"/>
      <c r="AS490" s="60"/>
      <c r="AT490" s="25"/>
      <c r="AU490" s="38"/>
      <c r="AV490" s="59"/>
      <c r="AW490" s="59"/>
      <c r="AX490" s="17"/>
      <c r="AY490" s="17"/>
    </row>
    <row r="491" spans="1:51" ht="14.5">
      <c r="A491" s="86"/>
      <c r="B491" s="84"/>
      <c r="C491" s="88"/>
      <c r="D491" s="61" t="str">
        <f>IFERROR(IF(OR(B491="",AND(B491&lt;&gt;"",C491="")),"",(VLOOKUP(B491,'APP BACKGROUND'!A:C,2,0))),"")</f>
        <v/>
      </c>
      <c r="E491" s="62" t="str">
        <f>IF(D491="","",(VLOOKUP(B491,'APP BACKGROUND'!A:D,4,0)))</f>
        <v/>
      </c>
      <c r="F491" s="58" t="str">
        <f>IF(D491="","",(VLOOKUP(Application!B491,'APP BACKGROUND'!A:G,7,0)))</f>
        <v/>
      </c>
      <c r="G491" s="57"/>
      <c r="H491" s="63"/>
      <c r="I491" s="66" t="str">
        <f>IF(B:B="","",(VLOOKUP(Application!B491,'APP BACKGROUND'!A:C,3,0)))</f>
        <v/>
      </c>
      <c r="J491" s="64" t="str">
        <f t="shared" si="75"/>
        <v/>
      </c>
      <c r="K491" s="65" t="str">
        <f t="shared" si="76"/>
        <v/>
      </c>
      <c r="L491" s="65" t="str">
        <f t="shared" si="79"/>
        <v/>
      </c>
      <c r="M491" s="65" t="str">
        <f t="shared" si="77"/>
        <v/>
      </c>
      <c r="N491" s="65" t="str">
        <f t="shared" si="78"/>
        <v/>
      </c>
      <c r="O491" s="65" t="str">
        <f t="shared" si="80"/>
        <v/>
      </c>
      <c r="P491" s="65" t="str">
        <f t="shared" si="81"/>
        <v/>
      </c>
      <c r="Q491" s="59"/>
      <c r="R491" s="14" t="str">
        <f t="shared" si="82"/>
        <v/>
      </c>
      <c r="S491" s="25" t="str">
        <f t="shared" si="83"/>
        <v/>
      </c>
      <c r="T491" s="25"/>
      <c r="U491" s="25"/>
      <c r="V491" s="58"/>
      <c r="W491" s="58"/>
      <c r="X491" s="69" t="str">
        <f t="shared" si="84"/>
        <v/>
      </c>
      <c r="Y491" s="76"/>
      <c r="Z491" s="76"/>
      <c r="AA491" s="76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0"/>
      <c r="AM491" s="60"/>
      <c r="AN491" s="60"/>
      <c r="AO491" s="60"/>
      <c r="AP491" s="60"/>
      <c r="AQ491" s="60"/>
      <c r="AR491" s="60"/>
      <c r="AS491" s="60"/>
      <c r="AT491" s="25"/>
      <c r="AU491" s="38"/>
      <c r="AV491" s="59"/>
      <c r="AW491" s="59"/>
      <c r="AX491" s="17"/>
      <c r="AY491" s="17"/>
    </row>
    <row r="492" spans="1:51" ht="14.5">
      <c r="A492" s="86"/>
      <c r="B492" s="84"/>
      <c r="C492" s="88"/>
      <c r="D492" s="61" t="str">
        <f>IFERROR(IF(OR(B492="",AND(B492&lt;&gt;"",C492="")),"",(VLOOKUP(B492,'APP BACKGROUND'!A:C,2,0))),"")</f>
        <v/>
      </c>
      <c r="E492" s="62" t="str">
        <f>IF(D492="","",(VLOOKUP(B492,'APP BACKGROUND'!A:D,4,0)))</f>
        <v/>
      </c>
      <c r="F492" s="58" t="str">
        <f>IF(D492="","",(VLOOKUP(Application!B492,'APP BACKGROUND'!A:G,7,0)))</f>
        <v/>
      </c>
      <c r="G492" s="57"/>
      <c r="H492" s="63"/>
      <c r="I492" s="66" t="str">
        <f>IF(B:B="","",(VLOOKUP(Application!B492,'APP BACKGROUND'!A:C,3,0)))</f>
        <v/>
      </c>
      <c r="J492" s="64" t="str">
        <f t="shared" si="75"/>
        <v/>
      </c>
      <c r="K492" s="65" t="str">
        <f t="shared" si="76"/>
        <v/>
      </c>
      <c r="L492" s="65" t="str">
        <f t="shared" si="79"/>
        <v/>
      </c>
      <c r="M492" s="65" t="str">
        <f t="shared" si="77"/>
        <v/>
      </c>
      <c r="N492" s="65" t="str">
        <f t="shared" si="78"/>
        <v/>
      </c>
      <c r="O492" s="65" t="str">
        <f t="shared" si="80"/>
        <v/>
      </c>
      <c r="P492" s="65" t="str">
        <f t="shared" si="81"/>
        <v/>
      </c>
      <c r="Q492" s="59"/>
      <c r="R492" s="14" t="str">
        <f t="shared" si="82"/>
        <v/>
      </c>
      <c r="S492" s="25" t="str">
        <f t="shared" si="83"/>
        <v/>
      </c>
      <c r="T492" s="25"/>
      <c r="U492" s="25"/>
      <c r="V492" s="58"/>
      <c r="W492" s="58"/>
      <c r="X492" s="69" t="str">
        <f t="shared" si="84"/>
        <v/>
      </c>
      <c r="Y492" s="76"/>
      <c r="Z492" s="76"/>
      <c r="AA492" s="76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0"/>
      <c r="AM492" s="60"/>
      <c r="AN492" s="60"/>
      <c r="AO492" s="60"/>
      <c r="AP492" s="60"/>
      <c r="AQ492" s="60"/>
      <c r="AR492" s="60"/>
      <c r="AS492" s="60"/>
      <c r="AT492" s="25"/>
      <c r="AU492" s="38"/>
      <c r="AV492" s="59"/>
      <c r="AW492" s="59"/>
      <c r="AX492" s="17"/>
      <c r="AY492" s="17"/>
    </row>
    <row r="493" spans="1:51" ht="14.5">
      <c r="A493" s="86"/>
      <c r="B493" s="84"/>
      <c r="C493" s="88"/>
      <c r="D493" s="61" t="str">
        <f>IFERROR(IF(OR(B493="",AND(B493&lt;&gt;"",C493="")),"",(VLOOKUP(B493,'APP BACKGROUND'!A:C,2,0))),"")</f>
        <v/>
      </c>
      <c r="E493" s="62" t="str">
        <f>IF(D493="","",(VLOOKUP(B493,'APP BACKGROUND'!A:D,4,0)))</f>
        <v/>
      </c>
      <c r="F493" s="58" t="str">
        <f>IF(D493="","",(VLOOKUP(Application!B493,'APP BACKGROUND'!A:G,7,0)))</f>
        <v/>
      </c>
      <c r="G493" s="57"/>
      <c r="H493" s="63"/>
      <c r="I493" s="66" t="str">
        <f>IF(B:B="","",(VLOOKUP(Application!B493,'APP BACKGROUND'!A:C,3,0)))</f>
        <v/>
      </c>
      <c r="J493" s="64" t="str">
        <f t="shared" si="75"/>
        <v/>
      </c>
      <c r="K493" s="65" t="str">
        <f t="shared" si="76"/>
        <v/>
      </c>
      <c r="L493" s="65" t="str">
        <f t="shared" si="79"/>
        <v/>
      </c>
      <c r="M493" s="65" t="str">
        <f t="shared" si="77"/>
        <v/>
      </c>
      <c r="N493" s="65" t="str">
        <f t="shared" si="78"/>
        <v/>
      </c>
      <c r="O493" s="65" t="str">
        <f t="shared" si="80"/>
        <v/>
      </c>
      <c r="P493" s="65" t="str">
        <f t="shared" si="81"/>
        <v/>
      </c>
      <c r="Q493" s="59"/>
      <c r="R493" s="14" t="str">
        <f t="shared" si="82"/>
        <v/>
      </c>
      <c r="S493" s="25" t="str">
        <f t="shared" si="83"/>
        <v/>
      </c>
      <c r="T493" s="25"/>
      <c r="U493" s="25"/>
      <c r="V493" s="58"/>
      <c r="W493" s="58"/>
      <c r="X493" s="69" t="str">
        <f t="shared" si="84"/>
        <v/>
      </c>
      <c r="Y493" s="76"/>
      <c r="Z493" s="76"/>
      <c r="AA493" s="76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0"/>
      <c r="AM493" s="60"/>
      <c r="AN493" s="60"/>
      <c r="AO493" s="60"/>
      <c r="AP493" s="60"/>
      <c r="AQ493" s="60"/>
      <c r="AR493" s="60"/>
      <c r="AS493" s="60"/>
      <c r="AT493" s="25"/>
      <c r="AU493" s="38"/>
      <c r="AV493" s="59"/>
      <c r="AW493" s="59"/>
      <c r="AX493" s="17"/>
      <c r="AY493" s="17"/>
    </row>
    <row r="494" spans="1:51" ht="14.5">
      <c r="A494" s="86"/>
      <c r="B494" s="84"/>
      <c r="C494" s="88"/>
      <c r="D494" s="61" t="str">
        <f>IFERROR(IF(OR(B494="",AND(B494&lt;&gt;"",C494="")),"",(VLOOKUP(B494,'APP BACKGROUND'!A:C,2,0))),"")</f>
        <v/>
      </c>
      <c r="E494" s="62" t="str">
        <f>IF(D494="","",(VLOOKUP(B494,'APP BACKGROUND'!A:D,4,0)))</f>
        <v/>
      </c>
      <c r="F494" s="58" t="str">
        <f>IF(D494="","",(VLOOKUP(Application!B494,'APP BACKGROUND'!A:G,7,0)))</f>
        <v/>
      </c>
      <c r="G494" s="57"/>
      <c r="H494" s="63"/>
      <c r="I494" s="66" t="str">
        <f>IF(B:B="","",(VLOOKUP(Application!B494,'APP BACKGROUND'!A:C,3,0)))</f>
        <v/>
      </c>
      <c r="J494" s="64" t="str">
        <f t="shared" si="75"/>
        <v/>
      </c>
      <c r="K494" s="65" t="str">
        <f t="shared" si="76"/>
        <v/>
      </c>
      <c r="L494" s="65" t="str">
        <f t="shared" si="79"/>
        <v/>
      </c>
      <c r="M494" s="65" t="str">
        <f t="shared" si="77"/>
        <v/>
      </c>
      <c r="N494" s="65" t="str">
        <f t="shared" si="78"/>
        <v/>
      </c>
      <c r="O494" s="65" t="str">
        <f t="shared" si="80"/>
        <v/>
      </c>
      <c r="P494" s="65" t="str">
        <f t="shared" si="81"/>
        <v/>
      </c>
      <c r="Q494" s="59"/>
      <c r="R494" s="14" t="str">
        <f t="shared" si="82"/>
        <v/>
      </c>
      <c r="S494" s="25" t="str">
        <f t="shared" si="83"/>
        <v/>
      </c>
      <c r="T494" s="25"/>
      <c r="U494" s="25"/>
      <c r="V494" s="58"/>
      <c r="W494" s="58"/>
      <c r="X494" s="69" t="str">
        <f t="shared" si="84"/>
        <v/>
      </c>
      <c r="Y494" s="76"/>
      <c r="Z494" s="76"/>
      <c r="AA494" s="76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0"/>
      <c r="AM494" s="60"/>
      <c r="AN494" s="60"/>
      <c r="AO494" s="60"/>
      <c r="AP494" s="60"/>
      <c r="AQ494" s="60"/>
      <c r="AR494" s="60"/>
      <c r="AS494" s="60"/>
      <c r="AT494" s="25"/>
      <c r="AU494" s="38"/>
      <c r="AV494" s="59"/>
      <c r="AW494" s="59"/>
      <c r="AX494" s="17"/>
      <c r="AY494" s="17"/>
    </row>
    <row r="495" spans="1:51" ht="14.5">
      <c r="A495" s="86"/>
      <c r="B495" s="84"/>
      <c r="C495" s="88"/>
      <c r="D495" s="61" t="str">
        <f>IFERROR(IF(OR(B495="",AND(B495&lt;&gt;"",C495="")),"",(VLOOKUP(B495,'APP BACKGROUND'!A:C,2,0))),"")</f>
        <v/>
      </c>
      <c r="E495" s="62" t="str">
        <f>IF(D495="","",(VLOOKUP(B495,'APP BACKGROUND'!A:D,4,0)))</f>
        <v/>
      </c>
      <c r="F495" s="58" t="str">
        <f>IF(D495="","",(VLOOKUP(Application!B495,'APP BACKGROUND'!A:G,7,0)))</f>
        <v/>
      </c>
      <c r="G495" s="57"/>
      <c r="H495" s="63"/>
      <c r="I495" s="66" t="str">
        <f>IF(B:B="","",(VLOOKUP(Application!B495,'APP BACKGROUND'!A:C,3,0)))</f>
        <v/>
      </c>
      <c r="J495" s="64" t="str">
        <f t="shared" si="75"/>
        <v/>
      </c>
      <c r="K495" s="65" t="str">
        <f t="shared" si="76"/>
        <v/>
      </c>
      <c r="L495" s="65" t="str">
        <f t="shared" si="79"/>
        <v/>
      </c>
      <c r="M495" s="65" t="str">
        <f t="shared" si="77"/>
        <v/>
      </c>
      <c r="N495" s="65" t="str">
        <f t="shared" si="78"/>
        <v/>
      </c>
      <c r="O495" s="65" t="str">
        <f t="shared" si="80"/>
        <v/>
      </c>
      <c r="P495" s="65" t="str">
        <f t="shared" si="81"/>
        <v/>
      </c>
      <c r="Q495" s="59"/>
      <c r="R495" s="14" t="str">
        <f t="shared" si="82"/>
        <v/>
      </c>
      <c r="S495" s="25" t="str">
        <f t="shared" si="83"/>
        <v/>
      </c>
      <c r="T495" s="25"/>
      <c r="U495" s="25"/>
      <c r="V495" s="58"/>
      <c r="W495" s="58"/>
      <c r="X495" s="69" t="str">
        <f t="shared" si="84"/>
        <v/>
      </c>
      <c r="Y495" s="76"/>
      <c r="Z495" s="76"/>
      <c r="AA495" s="76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0"/>
      <c r="AM495" s="60"/>
      <c r="AN495" s="60"/>
      <c r="AO495" s="60"/>
      <c r="AP495" s="60"/>
      <c r="AQ495" s="60"/>
      <c r="AR495" s="60"/>
      <c r="AS495" s="60"/>
      <c r="AT495" s="25"/>
      <c r="AU495" s="38"/>
      <c r="AV495" s="59"/>
      <c r="AW495" s="59"/>
      <c r="AX495" s="17"/>
      <c r="AY495" s="17"/>
    </row>
    <row r="496" spans="1:51" ht="14.5">
      <c r="A496" s="86"/>
      <c r="B496" s="84"/>
      <c r="C496" s="88"/>
      <c r="D496" s="61" t="str">
        <f>IFERROR(IF(OR(B496="",AND(B496&lt;&gt;"",C496="")),"",(VLOOKUP(B496,'APP BACKGROUND'!A:C,2,0))),"")</f>
        <v/>
      </c>
      <c r="E496" s="62" t="str">
        <f>IF(D496="","",(VLOOKUP(B496,'APP BACKGROUND'!A:D,4,0)))</f>
        <v/>
      </c>
      <c r="F496" s="58" t="str">
        <f>IF(D496="","",(VLOOKUP(Application!B496,'APP BACKGROUND'!A:G,7,0)))</f>
        <v/>
      </c>
      <c r="G496" s="57"/>
      <c r="H496" s="63"/>
      <c r="I496" s="66" t="str">
        <f>IF(B:B="","",(VLOOKUP(Application!B496,'APP BACKGROUND'!A:C,3,0)))</f>
        <v/>
      </c>
      <c r="J496" s="64" t="str">
        <f t="shared" si="75"/>
        <v/>
      </c>
      <c r="K496" s="65" t="str">
        <f t="shared" si="76"/>
        <v/>
      </c>
      <c r="L496" s="65" t="str">
        <f t="shared" si="79"/>
        <v/>
      </c>
      <c r="M496" s="65" t="str">
        <f t="shared" si="77"/>
        <v/>
      </c>
      <c r="N496" s="65" t="str">
        <f t="shared" si="78"/>
        <v/>
      </c>
      <c r="O496" s="65" t="str">
        <f t="shared" si="80"/>
        <v/>
      </c>
      <c r="P496" s="65" t="str">
        <f t="shared" si="81"/>
        <v/>
      </c>
      <c r="Q496" s="59"/>
      <c r="R496" s="14" t="str">
        <f t="shared" si="82"/>
        <v/>
      </c>
      <c r="S496" s="25" t="str">
        <f t="shared" si="83"/>
        <v/>
      </c>
      <c r="T496" s="25"/>
      <c r="U496" s="25"/>
      <c r="V496" s="58"/>
      <c r="W496" s="58"/>
      <c r="X496" s="69" t="str">
        <f t="shared" si="84"/>
        <v/>
      </c>
      <c r="Y496" s="76"/>
      <c r="Z496" s="76"/>
      <c r="AA496" s="76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0"/>
      <c r="AM496" s="60"/>
      <c r="AN496" s="60"/>
      <c r="AO496" s="60"/>
      <c r="AP496" s="60"/>
      <c r="AQ496" s="60"/>
      <c r="AR496" s="60"/>
      <c r="AS496" s="60"/>
      <c r="AT496" s="25"/>
      <c r="AU496" s="38"/>
      <c r="AV496" s="59"/>
      <c r="AW496" s="59"/>
      <c r="AX496" s="17"/>
      <c r="AY496" s="17"/>
    </row>
    <row r="497" spans="1:51" ht="14.5">
      <c r="A497" s="86"/>
      <c r="B497" s="84"/>
      <c r="C497" s="88"/>
      <c r="D497" s="61" t="str">
        <f>IFERROR(IF(OR(B497="",AND(B497&lt;&gt;"",C497="")),"",(VLOOKUP(B497,'APP BACKGROUND'!A:C,2,0))),"")</f>
        <v/>
      </c>
      <c r="E497" s="62" t="str">
        <f>IF(D497="","",(VLOOKUP(B497,'APP BACKGROUND'!A:D,4,0)))</f>
        <v/>
      </c>
      <c r="F497" s="58" t="str">
        <f>IF(D497="","",(VLOOKUP(Application!B497,'APP BACKGROUND'!A:G,7,0)))</f>
        <v/>
      </c>
      <c r="G497" s="57"/>
      <c r="H497" s="63"/>
      <c r="I497" s="66" t="str">
        <f>IF(B:B="","",(VLOOKUP(Application!B497,'APP BACKGROUND'!A:C,3,0)))</f>
        <v/>
      </c>
      <c r="J497" s="64" t="str">
        <f t="shared" si="75"/>
        <v/>
      </c>
      <c r="K497" s="65" t="str">
        <f t="shared" si="76"/>
        <v/>
      </c>
      <c r="L497" s="65" t="str">
        <f t="shared" si="79"/>
        <v/>
      </c>
      <c r="M497" s="65" t="str">
        <f t="shared" si="77"/>
        <v/>
      </c>
      <c r="N497" s="65" t="str">
        <f t="shared" si="78"/>
        <v/>
      </c>
      <c r="O497" s="65" t="str">
        <f t="shared" si="80"/>
        <v/>
      </c>
      <c r="P497" s="65" t="str">
        <f t="shared" si="81"/>
        <v/>
      </c>
      <c r="Q497" s="59"/>
      <c r="R497" s="14" t="str">
        <f t="shared" si="82"/>
        <v/>
      </c>
      <c r="S497" s="25" t="str">
        <f t="shared" si="83"/>
        <v/>
      </c>
      <c r="T497" s="25"/>
      <c r="U497" s="25"/>
      <c r="V497" s="58"/>
      <c r="W497" s="58"/>
      <c r="X497" s="69" t="str">
        <f t="shared" si="84"/>
        <v/>
      </c>
      <c r="Y497" s="76"/>
      <c r="Z497" s="76"/>
      <c r="AA497" s="76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0"/>
      <c r="AM497" s="60"/>
      <c r="AN497" s="60"/>
      <c r="AO497" s="60"/>
      <c r="AP497" s="60"/>
      <c r="AQ497" s="60"/>
      <c r="AR497" s="60"/>
      <c r="AS497" s="60"/>
      <c r="AT497" s="25"/>
      <c r="AU497" s="38"/>
      <c r="AV497" s="59"/>
      <c r="AW497" s="59"/>
      <c r="AX497" s="17"/>
      <c r="AY497" s="17"/>
    </row>
    <row r="498" spans="1:51" ht="14.5">
      <c r="A498" s="86"/>
      <c r="B498" s="84"/>
      <c r="C498" s="88"/>
      <c r="D498" s="61" t="str">
        <f>IFERROR(IF(OR(B498="",AND(B498&lt;&gt;"",C498="")),"",(VLOOKUP(B498,'APP BACKGROUND'!A:C,2,0))),"")</f>
        <v/>
      </c>
      <c r="E498" s="62" t="str">
        <f>IF(D498="","",(VLOOKUP(B498,'APP BACKGROUND'!A:D,4,0)))</f>
        <v/>
      </c>
      <c r="F498" s="58" t="str">
        <f>IF(D498="","",(VLOOKUP(Application!B498,'APP BACKGROUND'!A:G,7,0)))</f>
        <v/>
      </c>
      <c r="G498" s="57"/>
      <c r="H498" s="63"/>
      <c r="I498" s="66" t="str">
        <f>IF(B:B="","",(VLOOKUP(Application!B498,'APP BACKGROUND'!A:C,3,0)))</f>
        <v/>
      </c>
      <c r="J498" s="64" t="str">
        <f t="shared" si="75"/>
        <v/>
      </c>
      <c r="K498" s="65" t="str">
        <f t="shared" si="76"/>
        <v/>
      </c>
      <c r="L498" s="65" t="str">
        <f t="shared" si="79"/>
        <v/>
      </c>
      <c r="M498" s="65" t="str">
        <f t="shared" si="77"/>
        <v/>
      </c>
      <c r="N498" s="65" t="str">
        <f t="shared" si="78"/>
        <v/>
      </c>
      <c r="O498" s="65" t="str">
        <f t="shared" si="80"/>
        <v/>
      </c>
      <c r="P498" s="65" t="str">
        <f t="shared" si="81"/>
        <v/>
      </c>
      <c r="Q498" s="59"/>
      <c r="R498" s="14" t="str">
        <f t="shared" si="82"/>
        <v/>
      </c>
      <c r="S498" s="25" t="str">
        <f t="shared" si="83"/>
        <v/>
      </c>
      <c r="T498" s="25"/>
      <c r="U498" s="25"/>
      <c r="V498" s="58"/>
      <c r="W498" s="58"/>
      <c r="X498" s="69" t="str">
        <f t="shared" si="84"/>
        <v/>
      </c>
      <c r="Y498" s="76"/>
      <c r="Z498" s="76"/>
      <c r="AA498" s="76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0"/>
      <c r="AM498" s="60"/>
      <c r="AN498" s="60"/>
      <c r="AO498" s="60"/>
      <c r="AP498" s="60"/>
      <c r="AQ498" s="60"/>
      <c r="AR498" s="60"/>
      <c r="AS498" s="60"/>
      <c r="AT498" s="25"/>
      <c r="AU498" s="38"/>
      <c r="AV498" s="59"/>
      <c r="AW498" s="59"/>
      <c r="AX498" s="17"/>
      <c r="AY498" s="17"/>
    </row>
    <row r="499" spans="1:51" ht="14.5">
      <c r="A499" s="86"/>
      <c r="B499" s="84"/>
      <c r="C499" s="88"/>
      <c r="D499" s="61" t="str">
        <f>IFERROR(IF(OR(B499="",AND(B499&lt;&gt;"",C499="")),"",(VLOOKUP(B499,'APP BACKGROUND'!A:C,2,0))),"")</f>
        <v/>
      </c>
      <c r="E499" s="62" t="str">
        <f>IF(D499="","",(VLOOKUP(B499,'APP BACKGROUND'!A:D,4,0)))</f>
        <v/>
      </c>
      <c r="F499" s="58" t="str">
        <f>IF(D499="","",(VLOOKUP(Application!B499,'APP BACKGROUND'!A:G,7,0)))</f>
        <v/>
      </c>
      <c r="G499" s="57"/>
      <c r="H499" s="63"/>
      <c r="I499" s="66" t="str">
        <f>IF(B:B="","",(VLOOKUP(Application!B499,'APP BACKGROUND'!A:C,3,0)))</f>
        <v/>
      </c>
      <c r="J499" s="64" t="str">
        <f t="shared" si="75"/>
        <v/>
      </c>
      <c r="K499" s="65" t="str">
        <f t="shared" si="76"/>
        <v/>
      </c>
      <c r="L499" s="65" t="str">
        <f t="shared" si="79"/>
        <v/>
      </c>
      <c r="M499" s="65" t="str">
        <f t="shared" si="77"/>
        <v/>
      </c>
      <c r="N499" s="65" t="str">
        <f t="shared" si="78"/>
        <v/>
      </c>
      <c r="O499" s="65" t="str">
        <f t="shared" si="80"/>
        <v/>
      </c>
      <c r="P499" s="65" t="str">
        <f t="shared" si="81"/>
        <v/>
      </c>
      <c r="Q499" s="59"/>
      <c r="R499" s="14" t="str">
        <f t="shared" si="82"/>
        <v/>
      </c>
      <c r="S499" s="25" t="str">
        <f t="shared" si="83"/>
        <v/>
      </c>
      <c r="T499" s="25"/>
      <c r="U499" s="25"/>
      <c r="V499" s="58"/>
      <c r="W499" s="58"/>
      <c r="X499" s="69" t="str">
        <f t="shared" si="84"/>
        <v/>
      </c>
      <c r="Y499" s="76"/>
      <c r="Z499" s="76"/>
      <c r="AA499" s="76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0"/>
      <c r="AM499" s="60"/>
      <c r="AN499" s="60"/>
      <c r="AO499" s="60"/>
      <c r="AP499" s="60"/>
      <c r="AQ499" s="60"/>
      <c r="AR499" s="60"/>
      <c r="AS499" s="60"/>
      <c r="AT499" s="25"/>
      <c r="AU499" s="38"/>
      <c r="AV499" s="59"/>
      <c r="AW499" s="59"/>
      <c r="AX499" s="17"/>
      <c r="AY499" s="17"/>
    </row>
    <row r="500" spans="1:51" ht="14.5">
      <c r="A500" s="86"/>
      <c r="B500" s="84"/>
      <c r="C500" s="88"/>
      <c r="D500" s="61" t="str">
        <f>IFERROR(IF(OR(B500="",AND(B500&lt;&gt;"",C500="")),"",(VLOOKUP(B500,'APP BACKGROUND'!A:C,2,0))),"")</f>
        <v/>
      </c>
      <c r="E500" s="62" t="str">
        <f>IF(D500="","",(VLOOKUP(B500,'APP BACKGROUND'!A:D,4,0)))</f>
        <v/>
      </c>
      <c r="F500" s="58" t="str">
        <f>IF(D500="","",(VLOOKUP(Application!B500,'APP BACKGROUND'!A:G,7,0)))</f>
        <v/>
      </c>
      <c r="G500" s="57"/>
      <c r="H500" s="63"/>
      <c r="I500" s="66" t="str">
        <f>IF(B:B="","",(VLOOKUP(Application!B500,'APP BACKGROUND'!A:C,3,0)))</f>
        <v/>
      </c>
      <c r="J500" s="64" t="str">
        <f t="shared" si="75"/>
        <v/>
      </c>
      <c r="K500" s="65" t="str">
        <f t="shared" si="76"/>
        <v/>
      </c>
      <c r="L500" s="65" t="str">
        <f t="shared" si="79"/>
        <v/>
      </c>
      <c r="M500" s="65" t="str">
        <f t="shared" si="77"/>
        <v/>
      </c>
      <c r="N500" s="65" t="str">
        <f t="shared" si="78"/>
        <v/>
      </c>
      <c r="O500" s="65" t="str">
        <f t="shared" si="80"/>
        <v/>
      </c>
      <c r="P500" s="65" t="str">
        <f t="shared" si="81"/>
        <v/>
      </c>
      <c r="Q500" s="59"/>
      <c r="R500" s="14" t="str">
        <f t="shared" si="82"/>
        <v/>
      </c>
      <c r="S500" s="25" t="str">
        <f t="shared" si="83"/>
        <v/>
      </c>
      <c r="T500" s="25"/>
      <c r="U500" s="25"/>
      <c r="V500" s="58"/>
      <c r="W500" s="58"/>
      <c r="X500" s="69" t="str">
        <f t="shared" si="84"/>
        <v/>
      </c>
      <c r="Y500" s="76"/>
      <c r="Z500" s="76"/>
      <c r="AA500" s="76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0"/>
      <c r="AM500" s="60"/>
      <c r="AN500" s="60"/>
      <c r="AO500" s="60"/>
      <c r="AP500" s="60"/>
      <c r="AQ500" s="60"/>
      <c r="AR500" s="60"/>
      <c r="AS500" s="60"/>
      <c r="AT500" s="25"/>
      <c r="AU500" s="38"/>
      <c r="AV500" s="59"/>
      <c r="AW500" s="59"/>
      <c r="AX500" s="17"/>
      <c r="AY500" s="17"/>
    </row>
    <row r="501" spans="1:51" ht="14.5">
      <c r="A501" s="86"/>
      <c r="B501" s="84"/>
      <c r="C501" s="88"/>
      <c r="D501" s="61" t="str">
        <f>IFERROR(IF(OR(B501="",AND(B501&lt;&gt;"",C501="")),"",(VLOOKUP(B501,'APP BACKGROUND'!A:C,2,0))),"")</f>
        <v/>
      </c>
      <c r="E501" s="62" t="str">
        <f>IF(D501="","",(VLOOKUP(B501,'APP BACKGROUND'!A:D,4,0)))</f>
        <v/>
      </c>
      <c r="F501" s="58" t="str">
        <f>IF(D501="","",(VLOOKUP(Application!B501,'APP BACKGROUND'!A:G,7,0)))</f>
        <v/>
      </c>
      <c r="G501" s="57"/>
      <c r="H501" s="63"/>
      <c r="I501" s="66" t="str">
        <f>IF(B:B="","",(VLOOKUP(Application!B501,'APP BACKGROUND'!A:C,3,0)))</f>
        <v/>
      </c>
      <c r="J501" s="64" t="str">
        <f t="shared" si="75"/>
        <v/>
      </c>
      <c r="K501" s="65" t="str">
        <f t="shared" si="76"/>
        <v/>
      </c>
      <c r="L501" s="65" t="str">
        <f t="shared" si="79"/>
        <v/>
      </c>
      <c r="M501" s="65" t="str">
        <f t="shared" si="77"/>
        <v/>
      </c>
      <c r="N501" s="65" t="str">
        <f t="shared" si="78"/>
        <v/>
      </c>
      <c r="O501" s="65" t="str">
        <f t="shared" si="80"/>
        <v/>
      </c>
      <c r="P501" s="65" t="str">
        <f t="shared" si="81"/>
        <v/>
      </c>
      <c r="Q501" s="59"/>
      <c r="R501" s="14" t="str">
        <f t="shared" si="82"/>
        <v/>
      </c>
      <c r="S501" s="25" t="str">
        <f t="shared" si="83"/>
        <v/>
      </c>
      <c r="T501" s="25"/>
      <c r="U501" s="25"/>
      <c r="V501" s="58"/>
      <c r="W501" s="58"/>
      <c r="X501" s="69" t="str">
        <f t="shared" si="84"/>
        <v/>
      </c>
      <c r="Y501" s="76"/>
      <c r="Z501" s="76"/>
      <c r="AA501" s="76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0"/>
      <c r="AM501" s="60"/>
      <c r="AN501" s="60"/>
      <c r="AO501" s="60"/>
      <c r="AP501" s="60"/>
      <c r="AQ501" s="60"/>
      <c r="AR501" s="60"/>
      <c r="AS501" s="60"/>
      <c r="AT501" s="25"/>
      <c r="AU501" s="38"/>
      <c r="AV501" s="59"/>
      <c r="AW501" s="59"/>
      <c r="AX501" s="17"/>
      <c r="AY501" s="17"/>
    </row>
    <row r="502" spans="1:51" ht="14.5">
      <c r="A502" s="86"/>
      <c r="B502" s="84"/>
      <c r="C502" s="88"/>
      <c r="D502" s="61" t="str">
        <f>IFERROR(IF(OR(B502="",AND(B502&lt;&gt;"",C502="")),"",(VLOOKUP(B502,'APP BACKGROUND'!A:C,2,0))),"")</f>
        <v/>
      </c>
      <c r="E502" s="62" t="str">
        <f>IF(D502="","",(VLOOKUP(B502,'APP BACKGROUND'!A:D,4,0)))</f>
        <v/>
      </c>
      <c r="F502" s="58" t="str">
        <f>IF(D502="","",(VLOOKUP(Application!B502,'APP BACKGROUND'!A:G,7,0)))</f>
        <v/>
      </c>
      <c r="G502" s="57"/>
      <c r="H502" s="63"/>
      <c r="I502" s="66" t="str">
        <f>IF(B:B="","",(VLOOKUP(Application!B502,'APP BACKGROUND'!A:C,3,0)))</f>
        <v/>
      </c>
      <c r="J502" s="64" t="str">
        <f t="shared" si="75"/>
        <v/>
      </c>
      <c r="K502" s="65" t="str">
        <f t="shared" si="76"/>
        <v/>
      </c>
      <c r="L502" s="65" t="str">
        <f t="shared" si="79"/>
        <v/>
      </c>
      <c r="M502" s="65" t="str">
        <f t="shared" si="77"/>
        <v/>
      </c>
      <c r="N502" s="65" t="str">
        <f t="shared" si="78"/>
        <v/>
      </c>
      <c r="O502" s="65" t="str">
        <f t="shared" si="80"/>
        <v/>
      </c>
      <c r="P502" s="65" t="str">
        <f t="shared" si="81"/>
        <v/>
      </c>
      <c r="Q502" s="59"/>
      <c r="R502" s="14" t="str">
        <f t="shared" si="82"/>
        <v/>
      </c>
      <c r="S502" s="25" t="str">
        <f t="shared" si="83"/>
        <v/>
      </c>
      <c r="T502" s="25"/>
      <c r="U502" s="25"/>
      <c r="V502" s="58"/>
      <c r="W502" s="58"/>
      <c r="X502" s="69" t="str">
        <f t="shared" si="84"/>
        <v/>
      </c>
      <c r="Y502" s="76"/>
      <c r="Z502" s="76"/>
      <c r="AA502" s="76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0"/>
      <c r="AM502" s="60"/>
      <c r="AN502" s="60"/>
      <c r="AO502" s="60"/>
      <c r="AP502" s="60"/>
      <c r="AQ502" s="60"/>
      <c r="AR502" s="60"/>
      <c r="AS502" s="60"/>
      <c r="AT502" s="25"/>
      <c r="AU502" s="38"/>
      <c r="AV502" s="59"/>
      <c r="AW502" s="59"/>
      <c r="AX502" s="17"/>
      <c r="AY502" s="17"/>
    </row>
    <row r="503" spans="1:51" ht="14.5">
      <c r="A503" s="86"/>
      <c r="B503" s="84"/>
      <c r="C503" s="88"/>
      <c r="D503" s="61" t="str">
        <f>IFERROR(IF(OR(B503="",AND(B503&lt;&gt;"",C503="")),"",(VLOOKUP(B503,'APP BACKGROUND'!A:C,2,0))),"")</f>
        <v/>
      </c>
      <c r="E503" s="62" t="str">
        <f>IF(D503="","",(VLOOKUP(B503,'APP BACKGROUND'!A:D,4,0)))</f>
        <v/>
      </c>
      <c r="F503" s="58" t="str">
        <f>IF(D503="","",(VLOOKUP(Application!B503,'APP BACKGROUND'!A:G,7,0)))</f>
        <v/>
      </c>
      <c r="G503" s="57"/>
      <c r="H503" s="63"/>
      <c r="I503" s="66" t="str">
        <f>IF(B:B="","",(VLOOKUP(Application!B503,'APP BACKGROUND'!A:C,3,0)))</f>
        <v/>
      </c>
      <c r="J503" s="64" t="str">
        <f t="shared" si="75"/>
        <v/>
      </c>
      <c r="K503" s="65" t="str">
        <f t="shared" si="76"/>
        <v/>
      </c>
      <c r="L503" s="65" t="str">
        <f t="shared" si="79"/>
        <v/>
      </c>
      <c r="M503" s="65" t="str">
        <f t="shared" si="77"/>
        <v/>
      </c>
      <c r="N503" s="65" t="str">
        <f t="shared" si="78"/>
        <v/>
      </c>
      <c r="O503" s="65" t="str">
        <f t="shared" si="80"/>
        <v/>
      </c>
      <c r="P503" s="65" t="str">
        <f t="shared" si="81"/>
        <v/>
      </c>
      <c r="Q503" s="59"/>
      <c r="R503" s="14" t="str">
        <f t="shared" si="82"/>
        <v/>
      </c>
      <c r="S503" s="25" t="str">
        <f t="shared" si="83"/>
        <v/>
      </c>
      <c r="T503" s="25"/>
      <c r="U503" s="25"/>
      <c r="V503" s="58"/>
      <c r="W503" s="58"/>
      <c r="X503" s="69" t="str">
        <f t="shared" si="84"/>
        <v/>
      </c>
      <c r="Y503" s="76"/>
      <c r="Z503" s="76"/>
      <c r="AA503" s="76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0"/>
      <c r="AM503" s="60"/>
      <c r="AN503" s="60"/>
      <c r="AO503" s="60"/>
      <c r="AP503" s="60"/>
      <c r="AQ503" s="60"/>
      <c r="AR503" s="60"/>
      <c r="AS503" s="60"/>
      <c r="AT503" s="25"/>
      <c r="AU503" s="38"/>
      <c r="AV503" s="59"/>
      <c r="AW503" s="59"/>
      <c r="AX503" s="17"/>
      <c r="AY503" s="17"/>
    </row>
    <row r="504" spans="1:51" ht="14.5">
      <c r="A504" s="86"/>
      <c r="B504" s="84"/>
      <c r="C504" s="88"/>
      <c r="D504" s="61" t="str">
        <f>IFERROR(IF(OR(B504="",AND(B504&lt;&gt;"",C504="")),"",(VLOOKUP(B504,'APP BACKGROUND'!A:C,2,0))),"")</f>
        <v/>
      </c>
      <c r="E504" s="62" t="str">
        <f>IF(D504="","",(VLOOKUP(B504,'APP BACKGROUND'!A:D,4,0)))</f>
        <v/>
      </c>
      <c r="F504" s="58" t="str">
        <f>IF(D504="","",(VLOOKUP(Application!B504,'APP BACKGROUND'!A:G,7,0)))</f>
        <v/>
      </c>
      <c r="G504" s="57"/>
      <c r="H504" s="63"/>
      <c r="I504" s="66" t="str">
        <f>IF(B:B="","",(VLOOKUP(Application!B504,'APP BACKGROUND'!A:C,3,0)))</f>
        <v/>
      </c>
      <c r="J504" s="64" t="str">
        <f t="shared" si="75"/>
        <v/>
      </c>
      <c r="K504" s="65" t="str">
        <f t="shared" si="76"/>
        <v/>
      </c>
      <c r="L504" s="65" t="str">
        <f t="shared" si="79"/>
        <v/>
      </c>
      <c r="M504" s="65" t="str">
        <f t="shared" si="77"/>
        <v/>
      </c>
      <c r="N504" s="65" t="str">
        <f t="shared" si="78"/>
        <v/>
      </c>
      <c r="O504" s="65" t="str">
        <f t="shared" si="80"/>
        <v/>
      </c>
      <c r="P504" s="65" t="str">
        <f t="shared" si="81"/>
        <v/>
      </c>
      <c r="Q504" s="59"/>
      <c r="R504" s="14" t="str">
        <f t="shared" si="82"/>
        <v/>
      </c>
      <c r="S504" s="25" t="str">
        <f t="shared" si="83"/>
        <v/>
      </c>
      <c r="T504" s="25"/>
      <c r="U504" s="25"/>
      <c r="V504" s="58"/>
      <c r="W504" s="58"/>
      <c r="X504" s="69" t="str">
        <f t="shared" si="84"/>
        <v/>
      </c>
      <c r="Y504" s="76"/>
      <c r="Z504" s="76"/>
      <c r="AA504" s="76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0"/>
      <c r="AM504" s="60"/>
      <c r="AN504" s="60"/>
      <c r="AO504" s="60"/>
      <c r="AP504" s="60"/>
      <c r="AQ504" s="60"/>
      <c r="AR504" s="60"/>
      <c r="AS504" s="60"/>
      <c r="AT504" s="25"/>
      <c r="AU504" s="38"/>
      <c r="AV504" s="59"/>
      <c r="AW504" s="59"/>
      <c r="AX504" s="17"/>
      <c r="AY504" s="17"/>
    </row>
    <row r="505" spans="1:51" ht="14.5">
      <c r="A505" s="86"/>
      <c r="B505" s="84"/>
      <c r="C505" s="88"/>
      <c r="D505" s="61" t="str">
        <f>IFERROR(IF(OR(B505="",AND(B505&lt;&gt;"",C505="")),"",(VLOOKUP(B505,'APP BACKGROUND'!A:C,2,0))),"")</f>
        <v/>
      </c>
      <c r="E505" s="62" t="str">
        <f>IF(D505="","",(VLOOKUP(B505,'APP BACKGROUND'!A:D,4,0)))</f>
        <v/>
      </c>
      <c r="F505" s="58" t="str">
        <f>IF(D505="","",(VLOOKUP(Application!B505,'APP BACKGROUND'!A:G,7,0)))</f>
        <v/>
      </c>
      <c r="G505" s="57"/>
      <c r="H505" s="63"/>
      <c r="I505" s="66" t="str">
        <f>IF(B:B="","",(VLOOKUP(Application!B505,'APP BACKGROUND'!A:C,3,0)))</f>
        <v/>
      </c>
      <c r="J505" s="64" t="str">
        <f t="shared" si="75"/>
        <v/>
      </c>
      <c r="K505" s="65" t="str">
        <f t="shared" si="76"/>
        <v/>
      </c>
      <c r="L505" s="65" t="str">
        <f t="shared" si="79"/>
        <v/>
      </c>
      <c r="M505" s="65" t="str">
        <f t="shared" si="77"/>
        <v/>
      </c>
      <c r="N505" s="65" t="str">
        <f t="shared" si="78"/>
        <v/>
      </c>
      <c r="O505" s="65" t="str">
        <f t="shared" si="80"/>
        <v/>
      </c>
      <c r="P505" s="65" t="str">
        <f t="shared" si="81"/>
        <v/>
      </c>
      <c r="Q505" s="59"/>
      <c r="R505" s="14" t="str">
        <f t="shared" si="82"/>
        <v/>
      </c>
      <c r="S505" s="25" t="str">
        <f t="shared" si="83"/>
        <v/>
      </c>
      <c r="T505" s="25"/>
      <c r="U505" s="25"/>
      <c r="V505" s="58"/>
      <c r="W505" s="58"/>
      <c r="X505" s="69" t="str">
        <f t="shared" si="84"/>
        <v/>
      </c>
      <c r="Y505" s="76"/>
      <c r="Z505" s="76"/>
      <c r="AA505" s="76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0"/>
      <c r="AM505" s="60"/>
      <c r="AN505" s="60"/>
      <c r="AO505" s="60"/>
      <c r="AP505" s="60"/>
      <c r="AQ505" s="60"/>
      <c r="AR505" s="60"/>
      <c r="AS505" s="60"/>
      <c r="AT505" s="25"/>
      <c r="AU505" s="38"/>
      <c r="AV505" s="59"/>
      <c r="AW505" s="59"/>
      <c r="AX505" s="17"/>
      <c r="AY505" s="17"/>
    </row>
    <row r="506" spans="1:51" ht="14.5">
      <c r="A506" s="86"/>
      <c r="B506" s="84"/>
      <c r="C506" s="88"/>
      <c r="D506" s="61" t="str">
        <f>IFERROR(IF(OR(B506="",AND(B506&lt;&gt;"",C506="")),"",(VLOOKUP(B506,'APP BACKGROUND'!A:C,2,0))),"")</f>
        <v/>
      </c>
      <c r="E506" s="62" t="str">
        <f>IF(D506="","",(VLOOKUP(B506,'APP BACKGROUND'!A:D,4,0)))</f>
        <v/>
      </c>
      <c r="F506" s="58" t="str">
        <f>IF(D506="","",(VLOOKUP(Application!B506,'APP BACKGROUND'!A:G,7,0)))</f>
        <v/>
      </c>
      <c r="G506" s="57"/>
      <c r="H506" s="63"/>
      <c r="I506" s="66" t="str">
        <f>IF(B:B="","",(VLOOKUP(Application!B506,'APP BACKGROUND'!A:C,3,0)))</f>
        <v/>
      </c>
      <c r="J506" s="64" t="str">
        <f t="shared" si="75"/>
        <v/>
      </c>
      <c r="K506" s="65" t="str">
        <f t="shared" si="76"/>
        <v/>
      </c>
      <c r="L506" s="65" t="str">
        <f t="shared" si="79"/>
        <v/>
      </c>
      <c r="M506" s="65" t="str">
        <f t="shared" si="77"/>
        <v/>
      </c>
      <c r="N506" s="65" t="str">
        <f t="shared" si="78"/>
        <v/>
      </c>
      <c r="O506" s="65" t="str">
        <f t="shared" si="80"/>
        <v/>
      </c>
      <c r="P506" s="65" t="str">
        <f t="shared" si="81"/>
        <v/>
      </c>
      <c r="Q506" s="59"/>
      <c r="R506" s="14" t="str">
        <f t="shared" si="82"/>
        <v/>
      </c>
      <c r="S506" s="25" t="str">
        <f t="shared" si="83"/>
        <v/>
      </c>
      <c r="T506" s="25"/>
      <c r="U506" s="25"/>
      <c r="V506" s="58"/>
      <c r="W506" s="58"/>
      <c r="X506" s="69" t="str">
        <f t="shared" si="84"/>
        <v/>
      </c>
      <c r="Y506" s="76"/>
      <c r="Z506" s="76"/>
      <c r="AA506" s="76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0"/>
      <c r="AM506" s="60"/>
      <c r="AN506" s="60"/>
      <c r="AO506" s="60"/>
      <c r="AP506" s="60"/>
      <c r="AQ506" s="60"/>
      <c r="AR506" s="60"/>
      <c r="AS506" s="60"/>
      <c r="AT506" s="25"/>
      <c r="AU506" s="38"/>
      <c r="AV506" s="59"/>
      <c r="AW506" s="59"/>
      <c r="AX506" s="17"/>
      <c r="AY506" s="17"/>
    </row>
    <row r="507" spans="1:51" ht="14.5">
      <c r="A507" s="86"/>
      <c r="B507" s="84"/>
      <c r="C507" s="88"/>
      <c r="D507" s="61" t="str">
        <f>IFERROR(IF(OR(B507="",AND(B507&lt;&gt;"",C507="")),"",(VLOOKUP(B507,'APP BACKGROUND'!A:C,2,0))),"")</f>
        <v/>
      </c>
      <c r="E507" s="62" t="str">
        <f>IF(D507="","",(VLOOKUP(B507,'APP BACKGROUND'!A:D,4,0)))</f>
        <v/>
      </c>
      <c r="F507" s="58" t="str">
        <f>IF(D507="","",(VLOOKUP(Application!B507,'APP BACKGROUND'!A:G,7,0)))</f>
        <v/>
      </c>
      <c r="G507" s="57"/>
      <c r="H507" s="63"/>
      <c r="I507" s="66" t="str">
        <f>IF(B:B="","",(VLOOKUP(Application!B507,'APP BACKGROUND'!A:C,3,0)))</f>
        <v/>
      </c>
      <c r="J507" s="64" t="str">
        <f t="shared" si="75"/>
        <v/>
      </c>
      <c r="K507" s="65" t="str">
        <f t="shared" si="76"/>
        <v/>
      </c>
      <c r="L507" s="65" t="str">
        <f t="shared" si="79"/>
        <v/>
      </c>
      <c r="M507" s="65" t="str">
        <f t="shared" si="77"/>
        <v/>
      </c>
      <c r="N507" s="65" t="str">
        <f t="shared" si="78"/>
        <v/>
      </c>
      <c r="O507" s="65" t="str">
        <f t="shared" si="80"/>
        <v/>
      </c>
      <c r="P507" s="65" t="str">
        <f t="shared" si="81"/>
        <v/>
      </c>
      <c r="Q507" s="59"/>
      <c r="R507" s="14" t="str">
        <f t="shared" si="82"/>
        <v/>
      </c>
      <c r="S507" s="25" t="str">
        <f t="shared" si="83"/>
        <v/>
      </c>
      <c r="T507" s="25"/>
      <c r="U507" s="25"/>
      <c r="V507" s="58"/>
      <c r="W507" s="58"/>
      <c r="X507" s="69" t="str">
        <f t="shared" si="84"/>
        <v/>
      </c>
      <c r="Y507" s="76"/>
      <c r="Z507" s="76"/>
      <c r="AA507" s="76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0"/>
      <c r="AM507" s="60"/>
      <c r="AN507" s="60"/>
      <c r="AO507" s="60"/>
      <c r="AP507" s="60"/>
      <c r="AQ507" s="60"/>
      <c r="AR507" s="60"/>
      <c r="AS507" s="60"/>
      <c r="AT507" s="25"/>
      <c r="AU507" s="38"/>
      <c r="AV507" s="59"/>
      <c r="AW507" s="59"/>
      <c r="AX507" s="17"/>
      <c r="AY507" s="17"/>
    </row>
    <row r="508" spans="1:51" ht="14.5">
      <c r="A508" s="86"/>
      <c r="B508" s="84"/>
      <c r="C508" s="88"/>
      <c r="D508" s="61" t="str">
        <f>IFERROR(IF(OR(B508="",AND(B508&lt;&gt;"",C508="")),"",(VLOOKUP(B508,'APP BACKGROUND'!A:C,2,0))),"")</f>
        <v/>
      </c>
      <c r="E508" s="62" t="str">
        <f>IF(D508="","",(VLOOKUP(B508,'APP BACKGROUND'!A:D,4,0)))</f>
        <v/>
      </c>
      <c r="F508" s="58" t="str">
        <f>IF(D508="","",(VLOOKUP(Application!B508,'APP BACKGROUND'!A:G,7,0)))</f>
        <v/>
      </c>
      <c r="G508" s="57"/>
      <c r="H508" s="63"/>
      <c r="I508" s="66" t="str">
        <f>IF(B:B="","",(VLOOKUP(Application!B508,'APP BACKGROUND'!A:C,3,0)))</f>
        <v/>
      </c>
      <c r="J508" s="64" t="str">
        <f t="shared" si="75"/>
        <v/>
      </c>
      <c r="K508" s="65" t="str">
        <f t="shared" si="76"/>
        <v/>
      </c>
      <c r="L508" s="65" t="str">
        <f t="shared" si="79"/>
        <v/>
      </c>
      <c r="M508" s="65" t="str">
        <f t="shared" si="77"/>
        <v/>
      </c>
      <c r="N508" s="65" t="str">
        <f t="shared" si="78"/>
        <v/>
      </c>
      <c r="O508" s="65" t="str">
        <f t="shared" si="80"/>
        <v/>
      </c>
      <c r="P508" s="65" t="str">
        <f t="shared" si="81"/>
        <v/>
      </c>
      <c r="Q508" s="59"/>
      <c r="R508" s="14" t="str">
        <f t="shared" si="82"/>
        <v/>
      </c>
      <c r="S508" s="25" t="str">
        <f t="shared" si="83"/>
        <v/>
      </c>
      <c r="T508" s="25"/>
      <c r="U508" s="25"/>
      <c r="V508" s="58"/>
      <c r="W508" s="58"/>
      <c r="X508" s="69" t="str">
        <f t="shared" si="84"/>
        <v/>
      </c>
      <c r="Y508" s="76"/>
      <c r="Z508" s="76"/>
      <c r="AA508" s="76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0"/>
      <c r="AM508" s="60"/>
      <c r="AN508" s="60"/>
      <c r="AO508" s="60"/>
      <c r="AP508" s="60"/>
      <c r="AQ508" s="60"/>
      <c r="AR508" s="60"/>
      <c r="AS508" s="60"/>
      <c r="AT508" s="25"/>
      <c r="AU508" s="38"/>
      <c r="AV508" s="59"/>
      <c r="AW508" s="59"/>
      <c r="AX508" s="17"/>
      <c r="AY508" s="17"/>
    </row>
    <row r="509" spans="1:51" ht="14.5">
      <c r="A509" s="86"/>
      <c r="B509" s="84"/>
      <c r="C509" s="88"/>
      <c r="D509" s="61" t="str">
        <f>IFERROR(IF(OR(B509="",AND(B509&lt;&gt;"",C509="")),"",(VLOOKUP(B509,'APP BACKGROUND'!A:C,2,0))),"")</f>
        <v/>
      </c>
      <c r="E509" s="62" t="str">
        <f>IF(D509="","",(VLOOKUP(B509,'APP BACKGROUND'!A:D,4,0)))</f>
        <v/>
      </c>
      <c r="F509" s="58" t="str">
        <f>IF(D509="","",(VLOOKUP(Application!B509,'APP BACKGROUND'!A:G,7,0)))</f>
        <v/>
      </c>
      <c r="G509" s="57"/>
      <c r="H509" s="63"/>
      <c r="I509" s="66" t="str">
        <f>IF(B:B="","",(VLOOKUP(Application!B509,'APP BACKGROUND'!A:C,3,0)))</f>
        <v/>
      </c>
      <c r="J509" s="64" t="str">
        <f t="shared" si="75"/>
        <v/>
      </c>
      <c r="K509" s="65" t="str">
        <f t="shared" si="76"/>
        <v/>
      </c>
      <c r="L509" s="65" t="str">
        <f t="shared" si="79"/>
        <v/>
      </c>
      <c r="M509" s="65" t="str">
        <f t="shared" si="77"/>
        <v/>
      </c>
      <c r="N509" s="65" t="str">
        <f t="shared" si="78"/>
        <v/>
      </c>
      <c r="O509" s="65" t="str">
        <f t="shared" si="80"/>
        <v/>
      </c>
      <c r="P509" s="65" t="str">
        <f t="shared" si="81"/>
        <v/>
      </c>
      <c r="Q509" s="59"/>
      <c r="R509" s="14" t="str">
        <f t="shared" si="82"/>
        <v/>
      </c>
      <c r="S509" s="25" t="str">
        <f t="shared" si="83"/>
        <v/>
      </c>
      <c r="T509" s="25"/>
      <c r="U509" s="25"/>
      <c r="V509" s="58"/>
      <c r="W509" s="58"/>
      <c r="X509" s="69" t="str">
        <f t="shared" si="84"/>
        <v/>
      </c>
      <c r="Y509" s="76"/>
      <c r="Z509" s="76"/>
      <c r="AA509" s="76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0"/>
      <c r="AM509" s="60"/>
      <c r="AN509" s="60"/>
      <c r="AO509" s="60"/>
      <c r="AP509" s="60"/>
      <c r="AQ509" s="60"/>
      <c r="AR509" s="60"/>
      <c r="AS509" s="60"/>
      <c r="AT509" s="25"/>
      <c r="AU509" s="38"/>
      <c r="AV509" s="59"/>
      <c r="AW509" s="59"/>
      <c r="AX509" s="17"/>
      <c r="AY509" s="17"/>
    </row>
    <row r="510" spans="1:51" ht="14.5">
      <c r="A510" s="86"/>
      <c r="B510" s="84"/>
      <c r="C510" s="88"/>
      <c r="D510" s="61" t="str">
        <f>IFERROR(IF(OR(B510="",AND(B510&lt;&gt;"",C510="")),"",(VLOOKUP(B510,'APP BACKGROUND'!A:C,2,0))),"")</f>
        <v/>
      </c>
      <c r="E510" s="62" t="str">
        <f>IF(D510="","",(VLOOKUP(B510,'APP BACKGROUND'!A:D,4,0)))</f>
        <v/>
      </c>
      <c r="F510" s="58" t="str">
        <f>IF(D510="","",(VLOOKUP(Application!B510,'APP BACKGROUND'!A:G,7,0)))</f>
        <v/>
      </c>
      <c r="G510" s="57"/>
      <c r="H510" s="63"/>
      <c r="I510" s="66" t="str">
        <f>IF(B:B="","",(VLOOKUP(Application!B510,'APP BACKGROUND'!A:C,3,0)))</f>
        <v/>
      </c>
      <c r="J510" s="64" t="str">
        <f t="shared" si="75"/>
        <v/>
      </c>
      <c r="K510" s="65" t="str">
        <f t="shared" si="76"/>
        <v/>
      </c>
      <c r="L510" s="65" t="str">
        <f t="shared" si="79"/>
        <v/>
      </c>
      <c r="M510" s="65" t="str">
        <f t="shared" si="77"/>
        <v/>
      </c>
      <c r="N510" s="65" t="str">
        <f t="shared" si="78"/>
        <v/>
      </c>
      <c r="O510" s="65" t="str">
        <f t="shared" si="80"/>
        <v/>
      </c>
      <c r="P510" s="65" t="str">
        <f t="shared" si="81"/>
        <v/>
      </c>
      <c r="Q510" s="59"/>
      <c r="R510" s="14" t="str">
        <f t="shared" si="82"/>
        <v/>
      </c>
      <c r="S510" s="25" t="str">
        <f t="shared" si="83"/>
        <v/>
      </c>
      <c r="T510" s="25"/>
      <c r="U510" s="25"/>
      <c r="V510" s="58"/>
      <c r="W510" s="58"/>
      <c r="X510" s="69" t="str">
        <f t="shared" si="84"/>
        <v/>
      </c>
      <c r="Y510" s="76"/>
      <c r="Z510" s="76"/>
      <c r="AA510" s="76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0"/>
      <c r="AM510" s="60"/>
      <c r="AN510" s="60"/>
      <c r="AO510" s="60"/>
      <c r="AP510" s="60"/>
      <c r="AQ510" s="60"/>
      <c r="AR510" s="60"/>
      <c r="AS510" s="60"/>
      <c r="AT510" s="25"/>
      <c r="AU510" s="38"/>
      <c r="AV510" s="59"/>
      <c r="AW510" s="59"/>
      <c r="AX510" s="17"/>
      <c r="AY510" s="17"/>
    </row>
    <row r="511" spans="1:51" ht="14.5">
      <c r="A511" s="86"/>
      <c r="B511" s="84"/>
      <c r="C511" s="88"/>
      <c r="D511" s="61" t="str">
        <f>IFERROR(IF(OR(B511="",AND(B511&lt;&gt;"",C511="")),"",(VLOOKUP(B511,'APP BACKGROUND'!A:C,2,0))),"")</f>
        <v/>
      </c>
      <c r="E511" s="62" t="str">
        <f>IF(D511="","",(VLOOKUP(B511,'APP BACKGROUND'!A:D,4,0)))</f>
        <v/>
      </c>
      <c r="F511" s="58" t="str">
        <f>IF(D511="","",(VLOOKUP(Application!B511,'APP BACKGROUND'!A:G,7,0)))</f>
        <v/>
      </c>
      <c r="G511" s="57"/>
      <c r="H511" s="63"/>
      <c r="I511" s="66" t="str">
        <f>IF(B:B="","",(VLOOKUP(Application!B511,'APP BACKGROUND'!A:C,3,0)))</f>
        <v/>
      </c>
      <c r="J511" s="64" t="str">
        <f t="shared" si="75"/>
        <v/>
      </c>
      <c r="K511" s="65" t="str">
        <f t="shared" si="76"/>
        <v/>
      </c>
      <c r="L511" s="65" t="str">
        <f t="shared" si="79"/>
        <v/>
      </c>
      <c r="M511" s="65" t="str">
        <f t="shared" si="77"/>
        <v/>
      </c>
      <c r="N511" s="65" t="str">
        <f t="shared" si="78"/>
        <v/>
      </c>
      <c r="O511" s="65" t="str">
        <f t="shared" si="80"/>
        <v/>
      </c>
      <c r="P511" s="65" t="str">
        <f t="shared" si="81"/>
        <v/>
      </c>
      <c r="Q511" s="59"/>
      <c r="R511" s="14" t="str">
        <f t="shared" si="82"/>
        <v/>
      </c>
      <c r="S511" s="25" t="str">
        <f t="shared" si="83"/>
        <v/>
      </c>
      <c r="T511" s="25"/>
      <c r="U511" s="25"/>
      <c r="V511" s="58"/>
      <c r="W511" s="58"/>
      <c r="X511" s="69" t="str">
        <f t="shared" si="84"/>
        <v/>
      </c>
      <c r="Y511" s="76"/>
      <c r="Z511" s="76"/>
      <c r="AA511" s="76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0"/>
      <c r="AM511" s="60"/>
      <c r="AN511" s="60"/>
      <c r="AO511" s="60"/>
      <c r="AP511" s="60"/>
      <c r="AQ511" s="60"/>
      <c r="AR511" s="60"/>
      <c r="AS511" s="60"/>
      <c r="AT511" s="25"/>
      <c r="AU511" s="38"/>
      <c r="AV511" s="59"/>
      <c r="AW511" s="59"/>
      <c r="AX511" s="17"/>
      <c r="AY511" s="17"/>
    </row>
    <row r="512" spans="1:51" ht="14.5">
      <c r="A512" s="86"/>
      <c r="B512" s="84"/>
      <c r="C512" s="88"/>
      <c r="D512" s="61" t="str">
        <f>IFERROR(IF(OR(B512="",AND(B512&lt;&gt;"",C512="")),"",(VLOOKUP(B512,'APP BACKGROUND'!A:C,2,0))),"")</f>
        <v/>
      </c>
      <c r="E512" s="62" t="str">
        <f>IF(D512="","",(VLOOKUP(B512,'APP BACKGROUND'!A:D,4,0)))</f>
        <v/>
      </c>
      <c r="F512" s="58" t="str">
        <f>IF(D512="","",(VLOOKUP(Application!B512,'APP BACKGROUND'!A:G,7,0)))</f>
        <v/>
      </c>
      <c r="G512" s="57"/>
      <c r="H512" s="63"/>
      <c r="I512" s="66" t="str">
        <f>IF(B:B="","",(VLOOKUP(Application!B512,'APP BACKGROUND'!A:C,3,0)))</f>
        <v/>
      </c>
      <c r="J512" s="64" t="str">
        <f t="shared" si="75"/>
        <v/>
      </c>
      <c r="K512" s="65" t="str">
        <f t="shared" si="76"/>
        <v/>
      </c>
      <c r="L512" s="65" t="str">
        <f t="shared" si="79"/>
        <v/>
      </c>
      <c r="M512" s="65" t="str">
        <f t="shared" si="77"/>
        <v/>
      </c>
      <c r="N512" s="65" t="str">
        <f t="shared" si="78"/>
        <v/>
      </c>
      <c r="O512" s="65" t="str">
        <f t="shared" si="80"/>
        <v/>
      </c>
      <c r="P512" s="65" t="str">
        <f t="shared" si="81"/>
        <v/>
      </c>
      <c r="Q512" s="59"/>
      <c r="R512" s="14" t="str">
        <f t="shared" si="82"/>
        <v/>
      </c>
      <c r="S512" s="25" t="str">
        <f t="shared" si="83"/>
        <v/>
      </c>
      <c r="T512" s="25"/>
      <c r="U512" s="25"/>
      <c r="V512" s="58"/>
      <c r="W512" s="58"/>
      <c r="X512" s="69" t="str">
        <f t="shared" si="84"/>
        <v/>
      </c>
      <c r="Y512" s="76"/>
      <c r="Z512" s="76"/>
      <c r="AA512" s="76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0"/>
      <c r="AM512" s="60"/>
      <c r="AN512" s="60"/>
      <c r="AO512" s="60"/>
      <c r="AP512" s="60"/>
      <c r="AQ512" s="60"/>
      <c r="AR512" s="60"/>
      <c r="AS512" s="60"/>
      <c r="AT512" s="25"/>
      <c r="AU512" s="38"/>
      <c r="AV512" s="59"/>
      <c r="AW512" s="59"/>
      <c r="AX512" s="17"/>
      <c r="AY512" s="17"/>
    </row>
    <row r="513" spans="1:51" ht="14.5">
      <c r="A513" s="86"/>
      <c r="B513" s="84"/>
      <c r="C513" s="88"/>
      <c r="D513" s="61" t="str">
        <f>IFERROR(IF(OR(B513="",AND(B513&lt;&gt;"",C513="")),"",(VLOOKUP(B513,'APP BACKGROUND'!A:C,2,0))),"")</f>
        <v/>
      </c>
      <c r="E513" s="62" t="str">
        <f>IF(D513="","",(VLOOKUP(B513,'APP BACKGROUND'!A:D,4,0)))</f>
        <v/>
      </c>
      <c r="F513" s="58" t="str">
        <f>IF(D513="","",(VLOOKUP(Application!B513,'APP BACKGROUND'!A:G,7,0)))</f>
        <v/>
      </c>
      <c r="G513" s="57"/>
      <c r="H513" s="63"/>
      <c r="I513" s="66" t="str">
        <f>IF(B:B="","",(VLOOKUP(Application!B513,'APP BACKGROUND'!A:C,3,0)))</f>
        <v/>
      </c>
      <c r="J513" s="64" t="str">
        <f t="shared" si="75"/>
        <v/>
      </c>
      <c r="K513" s="65" t="str">
        <f t="shared" si="76"/>
        <v/>
      </c>
      <c r="L513" s="65" t="str">
        <f t="shared" si="79"/>
        <v/>
      </c>
      <c r="M513" s="65" t="str">
        <f t="shared" si="77"/>
        <v/>
      </c>
      <c r="N513" s="65" t="str">
        <f t="shared" si="78"/>
        <v/>
      </c>
      <c r="O513" s="65" t="str">
        <f t="shared" si="80"/>
        <v/>
      </c>
      <c r="P513" s="65" t="str">
        <f t="shared" si="81"/>
        <v/>
      </c>
      <c r="Q513" s="59"/>
      <c r="R513" s="14" t="str">
        <f t="shared" si="82"/>
        <v/>
      </c>
      <c r="S513" s="25" t="str">
        <f t="shared" si="83"/>
        <v/>
      </c>
      <c r="T513" s="25"/>
      <c r="U513" s="25"/>
      <c r="V513" s="58"/>
      <c r="W513" s="58"/>
      <c r="X513" s="69" t="str">
        <f t="shared" si="84"/>
        <v/>
      </c>
      <c r="Y513" s="76"/>
      <c r="Z513" s="76"/>
      <c r="AA513" s="76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0"/>
      <c r="AM513" s="60"/>
      <c r="AN513" s="60"/>
      <c r="AO513" s="60"/>
      <c r="AP513" s="60"/>
      <c r="AQ513" s="60"/>
      <c r="AR513" s="60"/>
      <c r="AS513" s="60"/>
      <c r="AT513" s="25"/>
      <c r="AU513" s="38"/>
      <c r="AV513" s="59"/>
      <c r="AW513" s="59"/>
      <c r="AX513" s="17"/>
      <c r="AY513" s="17"/>
    </row>
    <row r="514" spans="1:51" ht="14.5">
      <c r="A514" s="86"/>
      <c r="B514" s="84"/>
      <c r="C514" s="88"/>
      <c r="D514" s="61" t="str">
        <f>IFERROR(IF(OR(B514="",AND(B514&lt;&gt;"",C514="")),"",(VLOOKUP(B514,'APP BACKGROUND'!A:C,2,0))),"")</f>
        <v/>
      </c>
      <c r="E514" s="62" t="str">
        <f>IF(D514="","",(VLOOKUP(B514,'APP BACKGROUND'!A:D,4,0)))</f>
        <v/>
      </c>
      <c r="F514" s="58" t="str">
        <f>IF(D514="","",(VLOOKUP(Application!B514,'APP BACKGROUND'!A:G,7,0)))</f>
        <v/>
      </c>
      <c r="G514" s="57"/>
      <c r="H514" s="63"/>
      <c r="I514" s="66" t="str">
        <f>IF(B:B="","",(VLOOKUP(Application!B514,'APP BACKGROUND'!A:C,3,0)))</f>
        <v/>
      </c>
      <c r="J514" s="64" t="str">
        <f t="shared" si="75"/>
        <v/>
      </c>
      <c r="K514" s="65" t="str">
        <f t="shared" si="76"/>
        <v/>
      </c>
      <c r="L514" s="65" t="str">
        <f t="shared" si="79"/>
        <v/>
      </c>
      <c r="M514" s="65" t="str">
        <f t="shared" si="77"/>
        <v/>
      </c>
      <c r="N514" s="65" t="str">
        <f t="shared" si="78"/>
        <v/>
      </c>
      <c r="O514" s="65" t="str">
        <f t="shared" si="80"/>
        <v/>
      </c>
      <c r="P514" s="65" t="str">
        <f t="shared" si="81"/>
        <v/>
      </c>
      <c r="Q514" s="59"/>
      <c r="R514" s="14" t="str">
        <f t="shared" si="82"/>
        <v/>
      </c>
      <c r="S514" s="25" t="str">
        <f t="shared" si="83"/>
        <v/>
      </c>
      <c r="T514" s="25"/>
      <c r="U514" s="25"/>
      <c r="V514" s="58"/>
      <c r="W514" s="58"/>
      <c r="X514" s="69" t="str">
        <f t="shared" si="84"/>
        <v/>
      </c>
      <c r="Y514" s="76"/>
      <c r="Z514" s="76"/>
      <c r="AA514" s="76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0"/>
      <c r="AM514" s="60"/>
      <c r="AN514" s="60"/>
      <c r="AO514" s="60"/>
      <c r="AP514" s="60"/>
      <c r="AQ514" s="60"/>
      <c r="AR514" s="60"/>
      <c r="AS514" s="60"/>
      <c r="AT514" s="25"/>
      <c r="AU514" s="38"/>
      <c r="AV514" s="59"/>
      <c r="AW514" s="59"/>
      <c r="AX514" s="17"/>
      <c r="AY514" s="17"/>
    </row>
    <row r="515" spans="1:51" ht="14.5">
      <c r="A515" s="86"/>
      <c r="B515" s="84"/>
      <c r="C515" s="88"/>
      <c r="D515" s="61" t="str">
        <f>IFERROR(IF(OR(B515="",AND(B515&lt;&gt;"",C515="")),"",(VLOOKUP(B515,'APP BACKGROUND'!A:C,2,0))),"")</f>
        <v/>
      </c>
      <c r="E515" s="62" t="str">
        <f>IF(D515="","",(VLOOKUP(B515,'APP BACKGROUND'!A:D,4,0)))</f>
        <v/>
      </c>
      <c r="F515" s="58" t="str">
        <f>IF(D515="","",(VLOOKUP(Application!B515,'APP BACKGROUND'!A:G,7,0)))</f>
        <v/>
      </c>
      <c r="G515" s="57"/>
      <c r="H515" s="63"/>
      <c r="I515" s="66" t="str">
        <f>IF(B:B="","",(VLOOKUP(Application!B515,'APP BACKGROUND'!A:C,3,0)))</f>
        <v/>
      </c>
      <c r="J515" s="64" t="str">
        <f t="shared" si="75"/>
        <v/>
      </c>
      <c r="K515" s="65" t="str">
        <f t="shared" si="76"/>
        <v/>
      </c>
      <c r="L515" s="65" t="str">
        <f t="shared" si="79"/>
        <v/>
      </c>
      <c r="M515" s="65" t="str">
        <f t="shared" si="77"/>
        <v/>
      </c>
      <c r="N515" s="65" t="str">
        <f t="shared" si="78"/>
        <v/>
      </c>
      <c r="O515" s="65" t="str">
        <f t="shared" si="80"/>
        <v/>
      </c>
      <c r="P515" s="65" t="str">
        <f t="shared" si="81"/>
        <v/>
      </c>
      <c r="Q515" s="59"/>
      <c r="R515" s="14" t="str">
        <f t="shared" si="82"/>
        <v/>
      </c>
      <c r="S515" s="25" t="str">
        <f t="shared" si="83"/>
        <v/>
      </c>
      <c r="T515" s="25"/>
      <c r="U515" s="25"/>
      <c r="V515" s="58"/>
      <c r="W515" s="58"/>
      <c r="X515" s="69" t="str">
        <f t="shared" si="84"/>
        <v/>
      </c>
      <c r="Y515" s="76"/>
      <c r="Z515" s="76"/>
      <c r="AA515" s="76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0"/>
      <c r="AM515" s="60"/>
      <c r="AN515" s="60"/>
      <c r="AO515" s="60"/>
      <c r="AP515" s="60"/>
      <c r="AQ515" s="60"/>
      <c r="AR515" s="60"/>
      <c r="AS515" s="60"/>
      <c r="AT515" s="25"/>
      <c r="AU515" s="38"/>
      <c r="AV515" s="59"/>
      <c r="AW515" s="59"/>
      <c r="AX515" s="17"/>
      <c r="AY515" s="17"/>
    </row>
    <row r="516" spans="1:51" ht="14.5">
      <c r="A516" s="86"/>
      <c r="B516" s="84"/>
      <c r="C516" s="88"/>
      <c r="D516" s="61" t="str">
        <f>IFERROR(IF(OR(B516="",AND(B516&lt;&gt;"",C516="")),"",(VLOOKUP(B516,'APP BACKGROUND'!A:C,2,0))),"")</f>
        <v/>
      </c>
      <c r="E516" s="62" t="str">
        <f>IF(D516="","",(VLOOKUP(B516,'APP BACKGROUND'!A:D,4,0)))</f>
        <v/>
      </c>
      <c r="F516" s="58" t="str">
        <f>IF(D516="","",(VLOOKUP(Application!B516,'APP BACKGROUND'!A:G,7,0)))</f>
        <v/>
      </c>
      <c r="G516" s="57"/>
      <c r="H516" s="63"/>
      <c r="I516" s="66" t="str">
        <f>IF(B:B="","",(VLOOKUP(Application!B516,'APP BACKGROUND'!A:C,3,0)))</f>
        <v/>
      </c>
      <c r="J516" s="64" t="str">
        <f t="shared" si="75"/>
        <v/>
      </c>
      <c r="K516" s="65" t="str">
        <f t="shared" si="76"/>
        <v/>
      </c>
      <c r="L516" s="65" t="str">
        <f t="shared" si="79"/>
        <v/>
      </c>
      <c r="M516" s="65" t="str">
        <f t="shared" si="77"/>
        <v/>
      </c>
      <c r="N516" s="65" t="str">
        <f t="shared" si="78"/>
        <v/>
      </c>
      <c r="O516" s="65" t="str">
        <f t="shared" si="80"/>
        <v/>
      </c>
      <c r="P516" s="65" t="str">
        <f t="shared" si="81"/>
        <v/>
      </c>
      <c r="Q516" s="59"/>
      <c r="R516" s="14" t="str">
        <f t="shared" si="82"/>
        <v/>
      </c>
      <c r="S516" s="25" t="str">
        <f t="shared" si="83"/>
        <v/>
      </c>
      <c r="T516" s="25"/>
      <c r="U516" s="25"/>
      <c r="V516" s="58"/>
      <c r="W516" s="58"/>
      <c r="X516" s="69" t="str">
        <f t="shared" si="84"/>
        <v/>
      </c>
      <c r="Y516" s="76"/>
      <c r="Z516" s="76"/>
      <c r="AA516" s="76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0"/>
      <c r="AM516" s="60"/>
      <c r="AN516" s="60"/>
      <c r="AO516" s="60"/>
      <c r="AP516" s="60"/>
      <c r="AQ516" s="60"/>
      <c r="AR516" s="60"/>
      <c r="AS516" s="60"/>
      <c r="AT516" s="25"/>
      <c r="AU516" s="38"/>
      <c r="AV516" s="59"/>
      <c r="AW516" s="59"/>
      <c r="AX516" s="17"/>
      <c r="AY516" s="17"/>
    </row>
    <row r="517" spans="1:51" ht="14.5">
      <c r="A517" s="86"/>
      <c r="B517" s="84"/>
      <c r="C517" s="88"/>
      <c r="D517" s="61" t="str">
        <f>IFERROR(IF(OR(B517="",AND(B517&lt;&gt;"",C517="")),"",(VLOOKUP(B517,'APP BACKGROUND'!A:C,2,0))),"")</f>
        <v/>
      </c>
      <c r="E517" s="62" t="str">
        <f>IF(D517="","",(VLOOKUP(B517,'APP BACKGROUND'!A:D,4,0)))</f>
        <v/>
      </c>
      <c r="F517" s="58" t="str">
        <f>IF(D517="","",(VLOOKUP(Application!B517,'APP BACKGROUND'!A:G,7,0)))</f>
        <v/>
      </c>
      <c r="G517" s="57"/>
      <c r="H517" s="63"/>
      <c r="I517" s="66" t="str">
        <f>IF(B:B="","",(VLOOKUP(Application!B517,'APP BACKGROUND'!A:C,3,0)))</f>
        <v/>
      </c>
      <c r="J517" s="64" t="str">
        <f t="shared" si="75"/>
        <v/>
      </c>
      <c r="K517" s="65" t="str">
        <f t="shared" si="76"/>
        <v/>
      </c>
      <c r="L517" s="65" t="str">
        <f t="shared" si="79"/>
        <v/>
      </c>
      <c r="M517" s="65" t="str">
        <f t="shared" si="77"/>
        <v/>
      </c>
      <c r="N517" s="65" t="str">
        <f t="shared" si="78"/>
        <v/>
      </c>
      <c r="O517" s="65" t="str">
        <f t="shared" si="80"/>
        <v/>
      </c>
      <c r="P517" s="65" t="str">
        <f t="shared" si="81"/>
        <v/>
      </c>
      <c r="Q517" s="59"/>
      <c r="R517" s="14" t="str">
        <f t="shared" si="82"/>
        <v/>
      </c>
      <c r="S517" s="25" t="str">
        <f t="shared" si="83"/>
        <v/>
      </c>
      <c r="T517" s="25"/>
      <c r="U517" s="25"/>
      <c r="V517" s="58"/>
      <c r="W517" s="58"/>
      <c r="X517" s="69" t="str">
        <f t="shared" si="84"/>
        <v/>
      </c>
      <c r="Y517" s="76"/>
      <c r="Z517" s="76"/>
      <c r="AA517" s="76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0"/>
      <c r="AM517" s="60"/>
      <c r="AN517" s="60"/>
      <c r="AO517" s="60"/>
      <c r="AP517" s="60"/>
      <c r="AQ517" s="60"/>
      <c r="AR517" s="60"/>
      <c r="AS517" s="60"/>
      <c r="AT517" s="25"/>
      <c r="AU517" s="38"/>
      <c r="AV517" s="59"/>
      <c r="AW517" s="59"/>
      <c r="AX517" s="17"/>
      <c r="AY517" s="17"/>
    </row>
    <row r="518" spans="1:51" ht="14.5">
      <c r="A518" s="86"/>
      <c r="B518" s="84"/>
      <c r="C518" s="88"/>
      <c r="D518" s="61" t="str">
        <f>IFERROR(IF(OR(B518="",AND(B518&lt;&gt;"",C518="")),"",(VLOOKUP(B518,'APP BACKGROUND'!A:C,2,0))),"")</f>
        <v/>
      </c>
      <c r="E518" s="62" t="str">
        <f>IF(D518="","",(VLOOKUP(B518,'APP BACKGROUND'!A:D,4,0)))</f>
        <v/>
      </c>
      <c r="F518" s="58" t="str">
        <f>IF(D518="","",(VLOOKUP(Application!B518,'APP BACKGROUND'!A:G,7,0)))</f>
        <v/>
      </c>
      <c r="G518" s="57"/>
      <c r="H518" s="63"/>
      <c r="I518" s="66" t="str">
        <f>IF(B:B="","",(VLOOKUP(Application!B518,'APP BACKGROUND'!A:C,3,0)))</f>
        <v/>
      </c>
      <c r="J518" s="64" t="str">
        <f t="shared" si="75"/>
        <v/>
      </c>
      <c r="K518" s="65" t="str">
        <f t="shared" si="76"/>
        <v/>
      </c>
      <c r="L518" s="65" t="str">
        <f t="shared" si="79"/>
        <v/>
      </c>
      <c r="M518" s="65" t="str">
        <f t="shared" si="77"/>
        <v/>
      </c>
      <c r="N518" s="65" t="str">
        <f t="shared" si="78"/>
        <v/>
      </c>
      <c r="O518" s="65" t="str">
        <f t="shared" si="80"/>
        <v/>
      </c>
      <c r="P518" s="65" t="str">
        <f t="shared" si="81"/>
        <v/>
      </c>
      <c r="Q518" s="59"/>
      <c r="R518" s="14" t="str">
        <f t="shared" si="82"/>
        <v/>
      </c>
      <c r="S518" s="25" t="str">
        <f t="shared" si="83"/>
        <v/>
      </c>
      <c r="T518" s="25"/>
      <c r="U518" s="25"/>
      <c r="V518" s="58"/>
      <c r="W518" s="58"/>
      <c r="X518" s="69" t="str">
        <f t="shared" si="84"/>
        <v/>
      </c>
      <c r="Y518" s="76"/>
      <c r="Z518" s="76"/>
      <c r="AA518" s="76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0"/>
      <c r="AM518" s="60"/>
      <c r="AN518" s="60"/>
      <c r="AO518" s="60"/>
      <c r="AP518" s="60"/>
      <c r="AQ518" s="60"/>
      <c r="AR518" s="60"/>
      <c r="AS518" s="60"/>
      <c r="AT518" s="25"/>
      <c r="AU518" s="38"/>
      <c r="AV518" s="59"/>
      <c r="AW518" s="59"/>
      <c r="AX518" s="17"/>
      <c r="AY518" s="17"/>
    </row>
    <row r="519" spans="1:51" ht="14.5">
      <c r="A519" s="86"/>
      <c r="B519" s="84"/>
      <c r="C519" s="88"/>
      <c r="D519" s="61" t="str">
        <f>IFERROR(IF(OR(B519="",AND(B519&lt;&gt;"",C519="")),"",(VLOOKUP(B519,'APP BACKGROUND'!A:C,2,0))),"")</f>
        <v/>
      </c>
      <c r="E519" s="62" t="str">
        <f>IF(D519="","",(VLOOKUP(B519,'APP BACKGROUND'!A:D,4,0)))</f>
        <v/>
      </c>
      <c r="F519" s="58" t="str">
        <f>IF(D519="","",(VLOOKUP(Application!B519,'APP BACKGROUND'!A:G,7,0)))</f>
        <v/>
      </c>
      <c r="G519" s="57"/>
      <c r="H519" s="63"/>
      <c r="I519" s="66" t="str">
        <f>IF(B:B="","",(VLOOKUP(Application!B519,'APP BACKGROUND'!A:C,3,0)))</f>
        <v/>
      </c>
      <c r="J519" s="64" t="str">
        <f t="shared" si="75"/>
        <v/>
      </c>
      <c r="K519" s="65" t="str">
        <f t="shared" si="76"/>
        <v/>
      </c>
      <c r="L519" s="65" t="str">
        <f t="shared" si="79"/>
        <v/>
      </c>
      <c r="M519" s="65" t="str">
        <f t="shared" si="77"/>
        <v/>
      </c>
      <c r="N519" s="65" t="str">
        <f t="shared" si="78"/>
        <v/>
      </c>
      <c r="O519" s="65" t="str">
        <f t="shared" si="80"/>
        <v/>
      </c>
      <c r="P519" s="65" t="str">
        <f t="shared" si="81"/>
        <v/>
      </c>
      <c r="Q519" s="59"/>
      <c r="R519" s="14" t="str">
        <f t="shared" si="82"/>
        <v/>
      </c>
      <c r="S519" s="25" t="str">
        <f t="shared" si="83"/>
        <v/>
      </c>
      <c r="T519" s="25"/>
      <c r="U519" s="25"/>
      <c r="V519" s="58"/>
      <c r="W519" s="58"/>
      <c r="X519" s="69" t="str">
        <f t="shared" si="84"/>
        <v/>
      </c>
      <c r="Y519" s="76"/>
      <c r="Z519" s="76"/>
      <c r="AA519" s="76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0"/>
      <c r="AM519" s="60"/>
      <c r="AN519" s="60"/>
      <c r="AO519" s="60"/>
      <c r="AP519" s="60"/>
      <c r="AQ519" s="60"/>
      <c r="AR519" s="60"/>
      <c r="AS519" s="60"/>
      <c r="AT519" s="25"/>
      <c r="AU519" s="38"/>
      <c r="AV519" s="59"/>
      <c r="AW519" s="59"/>
      <c r="AX519" s="17"/>
      <c r="AY519" s="17"/>
    </row>
    <row r="520" spans="1:51" ht="14.5">
      <c r="A520" s="86"/>
      <c r="B520" s="84"/>
      <c r="C520" s="88"/>
      <c r="D520" s="61" t="str">
        <f>IFERROR(IF(OR(B520="",AND(B520&lt;&gt;"",C520="")),"",(VLOOKUP(B520,'APP BACKGROUND'!A:C,2,0))),"")</f>
        <v/>
      </c>
      <c r="E520" s="62" t="str">
        <f>IF(D520="","",(VLOOKUP(B520,'APP BACKGROUND'!A:D,4,0)))</f>
        <v/>
      </c>
      <c r="F520" s="58" t="str">
        <f>IF(D520="","",(VLOOKUP(Application!B520,'APP BACKGROUND'!A:G,7,0)))</f>
        <v/>
      </c>
      <c r="G520" s="57"/>
      <c r="H520" s="63"/>
      <c r="I520" s="66" t="str">
        <f>IF(B:B="","",(VLOOKUP(Application!B520,'APP BACKGROUND'!A:C,3,0)))</f>
        <v/>
      </c>
      <c r="J520" s="64" t="str">
        <f t="shared" si="75"/>
        <v/>
      </c>
      <c r="K520" s="65" t="str">
        <f t="shared" si="76"/>
        <v/>
      </c>
      <c r="L520" s="65" t="str">
        <f t="shared" si="79"/>
        <v/>
      </c>
      <c r="M520" s="65" t="str">
        <f t="shared" si="77"/>
        <v/>
      </c>
      <c r="N520" s="65" t="str">
        <f t="shared" si="78"/>
        <v/>
      </c>
      <c r="O520" s="65" t="str">
        <f t="shared" si="80"/>
        <v/>
      </c>
      <c r="P520" s="65" t="str">
        <f t="shared" si="81"/>
        <v/>
      </c>
      <c r="Q520" s="59"/>
      <c r="R520" s="14" t="str">
        <f t="shared" si="82"/>
        <v/>
      </c>
      <c r="S520" s="25" t="str">
        <f t="shared" si="83"/>
        <v/>
      </c>
      <c r="T520" s="25"/>
      <c r="U520" s="25"/>
      <c r="V520" s="58"/>
      <c r="W520" s="58"/>
      <c r="X520" s="69" t="str">
        <f t="shared" si="84"/>
        <v/>
      </c>
      <c r="Y520" s="76"/>
      <c r="Z520" s="76"/>
      <c r="AA520" s="76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0"/>
      <c r="AM520" s="60"/>
      <c r="AN520" s="60"/>
      <c r="AO520" s="60"/>
      <c r="AP520" s="60"/>
      <c r="AQ520" s="60"/>
      <c r="AR520" s="60"/>
      <c r="AS520" s="60"/>
      <c r="AT520" s="25"/>
      <c r="AU520" s="38"/>
      <c r="AV520" s="59"/>
      <c r="AW520" s="59"/>
      <c r="AX520" s="17"/>
      <c r="AY520" s="17"/>
    </row>
    <row r="521" spans="1:51" ht="14.5">
      <c r="A521" s="86"/>
      <c r="B521" s="84"/>
      <c r="C521" s="88"/>
      <c r="D521" s="61" t="str">
        <f>IFERROR(IF(OR(B521="",AND(B521&lt;&gt;"",C521="")),"",(VLOOKUP(B521,'APP BACKGROUND'!A:C,2,0))),"")</f>
        <v/>
      </c>
      <c r="E521" s="62" t="str">
        <f>IF(D521="","",(VLOOKUP(B521,'APP BACKGROUND'!A:D,4,0)))</f>
        <v/>
      </c>
      <c r="F521" s="58" t="str">
        <f>IF(D521="","",(VLOOKUP(Application!B521,'APP BACKGROUND'!A:G,7,0)))</f>
        <v/>
      </c>
      <c r="G521" s="57"/>
      <c r="H521" s="63"/>
      <c r="I521" s="66" t="str">
        <f>IF(B:B="","",(VLOOKUP(Application!B521,'APP BACKGROUND'!A:C,3,0)))</f>
        <v/>
      </c>
      <c r="J521" s="64" t="str">
        <f t="shared" si="75"/>
        <v/>
      </c>
      <c r="K521" s="65" t="str">
        <f t="shared" si="76"/>
        <v/>
      </c>
      <c r="L521" s="65" t="str">
        <f t="shared" si="79"/>
        <v/>
      </c>
      <c r="M521" s="65" t="str">
        <f t="shared" si="77"/>
        <v/>
      </c>
      <c r="N521" s="65" t="str">
        <f t="shared" si="78"/>
        <v/>
      </c>
      <c r="O521" s="65" t="str">
        <f t="shared" si="80"/>
        <v/>
      </c>
      <c r="P521" s="65" t="str">
        <f t="shared" si="81"/>
        <v/>
      </c>
      <c r="Q521" s="59"/>
      <c r="R521" s="14" t="str">
        <f t="shared" si="82"/>
        <v/>
      </c>
      <c r="S521" s="25" t="str">
        <f t="shared" si="83"/>
        <v/>
      </c>
      <c r="T521" s="25"/>
      <c r="U521" s="25"/>
      <c r="V521" s="58"/>
      <c r="W521" s="58"/>
      <c r="X521" s="69" t="str">
        <f t="shared" si="84"/>
        <v/>
      </c>
      <c r="Y521" s="76"/>
      <c r="Z521" s="76"/>
      <c r="AA521" s="76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0"/>
      <c r="AM521" s="60"/>
      <c r="AN521" s="60"/>
      <c r="AO521" s="60"/>
      <c r="AP521" s="60"/>
      <c r="AQ521" s="60"/>
      <c r="AR521" s="60"/>
      <c r="AS521" s="60"/>
      <c r="AT521" s="25"/>
      <c r="AU521" s="38"/>
      <c r="AV521" s="59"/>
      <c r="AW521" s="59"/>
      <c r="AX521" s="17"/>
      <c r="AY521" s="17"/>
    </row>
    <row r="522" spans="1:51" ht="14.5">
      <c r="A522" s="86"/>
      <c r="B522" s="84"/>
      <c r="C522" s="88"/>
      <c r="D522" s="61" t="str">
        <f>IFERROR(IF(OR(B522="",AND(B522&lt;&gt;"",C522="")),"",(VLOOKUP(B522,'APP BACKGROUND'!A:C,2,0))),"")</f>
        <v/>
      </c>
      <c r="E522" s="62" t="str">
        <f>IF(D522="","",(VLOOKUP(B522,'APP BACKGROUND'!A:D,4,0)))</f>
        <v/>
      </c>
      <c r="F522" s="58" t="str">
        <f>IF(D522="","",(VLOOKUP(Application!B522,'APP BACKGROUND'!A:G,7,0)))</f>
        <v/>
      </c>
      <c r="G522" s="57"/>
      <c r="H522" s="63"/>
      <c r="I522" s="66" t="str">
        <f>IF(B:B="","",(VLOOKUP(Application!B522,'APP BACKGROUND'!A:C,3,0)))</f>
        <v/>
      </c>
      <c r="J522" s="64" t="str">
        <f t="shared" si="75"/>
        <v/>
      </c>
      <c r="K522" s="65" t="str">
        <f t="shared" si="76"/>
        <v/>
      </c>
      <c r="L522" s="65" t="str">
        <f t="shared" si="79"/>
        <v/>
      </c>
      <c r="M522" s="65" t="str">
        <f t="shared" si="77"/>
        <v/>
      </c>
      <c r="N522" s="65" t="str">
        <f t="shared" si="78"/>
        <v/>
      </c>
      <c r="O522" s="65" t="str">
        <f t="shared" si="80"/>
        <v/>
      </c>
      <c r="P522" s="65" t="str">
        <f t="shared" si="81"/>
        <v/>
      </c>
      <c r="Q522" s="59"/>
      <c r="R522" s="14" t="str">
        <f t="shared" si="82"/>
        <v/>
      </c>
      <c r="S522" s="25" t="str">
        <f t="shared" si="83"/>
        <v/>
      </c>
      <c r="T522" s="25"/>
      <c r="U522" s="25"/>
      <c r="V522" s="58"/>
      <c r="W522" s="58"/>
      <c r="X522" s="69" t="str">
        <f t="shared" si="84"/>
        <v/>
      </c>
      <c r="Y522" s="76"/>
      <c r="Z522" s="76"/>
      <c r="AA522" s="76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0"/>
      <c r="AM522" s="60"/>
      <c r="AN522" s="60"/>
      <c r="AO522" s="60"/>
      <c r="AP522" s="60"/>
      <c r="AQ522" s="60"/>
      <c r="AR522" s="60"/>
      <c r="AS522" s="60"/>
      <c r="AT522" s="25"/>
      <c r="AU522" s="38"/>
      <c r="AV522" s="59"/>
      <c r="AW522" s="59"/>
      <c r="AX522" s="17"/>
      <c r="AY522" s="17"/>
    </row>
    <row r="523" spans="1:51" ht="14.5">
      <c r="A523" s="86"/>
      <c r="B523" s="84"/>
      <c r="C523" s="88"/>
      <c r="D523" s="61" t="str">
        <f>IFERROR(IF(OR(B523="",AND(B523&lt;&gt;"",C523="")),"",(VLOOKUP(B523,'APP BACKGROUND'!A:C,2,0))),"")</f>
        <v/>
      </c>
      <c r="E523" s="62" t="str">
        <f>IF(D523="","",(VLOOKUP(B523,'APP BACKGROUND'!A:D,4,0)))</f>
        <v/>
      </c>
      <c r="F523" s="58" t="str">
        <f>IF(D523="","",(VLOOKUP(Application!B523,'APP BACKGROUND'!A:G,7,0)))</f>
        <v/>
      </c>
      <c r="G523" s="57"/>
      <c r="H523" s="63"/>
      <c r="I523" s="66" t="str">
        <f>IF(B:B="","",(VLOOKUP(Application!B523,'APP BACKGROUND'!A:C,3,0)))</f>
        <v/>
      </c>
      <c r="J523" s="64" t="str">
        <f t="shared" si="75"/>
        <v/>
      </c>
      <c r="K523" s="65" t="str">
        <f t="shared" si="76"/>
        <v/>
      </c>
      <c r="L523" s="65" t="str">
        <f t="shared" si="79"/>
        <v/>
      </c>
      <c r="M523" s="65" t="str">
        <f t="shared" si="77"/>
        <v/>
      </c>
      <c r="N523" s="65" t="str">
        <f t="shared" si="78"/>
        <v/>
      </c>
      <c r="O523" s="65" t="str">
        <f t="shared" si="80"/>
        <v/>
      </c>
      <c r="P523" s="65" t="str">
        <f t="shared" si="81"/>
        <v/>
      </c>
      <c r="Q523" s="59"/>
      <c r="R523" s="14" t="str">
        <f t="shared" si="82"/>
        <v/>
      </c>
      <c r="S523" s="25" t="str">
        <f t="shared" si="83"/>
        <v/>
      </c>
      <c r="T523" s="25"/>
      <c r="U523" s="25"/>
      <c r="V523" s="58"/>
      <c r="W523" s="58"/>
      <c r="X523" s="69" t="str">
        <f t="shared" si="84"/>
        <v/>
      </c>
      <c r="Y523" s="76"/>
      <c r="Z523" s="76"/>
      <c r="AA523" s="76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0"/>
      <c r="AM523" s="60"/>
      <c r="AN523" s="60"/>
      <c r="AO523" s="60"/>
      <c r="AP523" s="60"/>
      <c r="AQ523" s="60"/>
      <c r="AR523" s="60"/>
      <c r="AS523" s="60"/>
      <c r="AT523" s="25"/>
      <c r="AU523" s="38"/>
      <c r="AV523" s="59"/>
      <c r="AW523" s="59"/>
      <c r="AX523" s="17"/>
      <c r="AY523" s="17"/>
    </row>
    <row r="524" spans="1:51" ht="14.5">
      <c r="A524" s="86"/>
      <c r="B524" s="84"/>
      <c r="C524" s="88"/>
      <c r="D524" s="61" t="str">
        <f>IFERROR(IF(OR(B524="",AND(B524&lt;&gt;"",C524="")),"",(VLOOKUP(B524,'APP BACKGROUND'!A:C,2,0))),"")</f>
        <v/>
      </c>
      <c r="E524" s="62" t="str">
        <f>IF(D524="","",(VLOOKUP(B524,'APP BACKGROUND'!A:D,4,0)))</f>
        <v/>
      </c>
      <c r="F524" s="58" t="str">
        <f>IF(D524="","",(VLOOKUP(Application!B524,'APP BACKGROUND'!A:G,7,0)))</f>
        <v/>
      </c>
      <c r="G524" s="57"/>
      <c r="H524" s="63"/>
      <c r="I524" s="66" t="str">
        <f>IF(B:B="","",(VLOOKUP(Application!B524,'APP BACKGROUND'!A:C,3,0)))</f>
        <v/>
      </c>
      <c r="J524" s="64" t="str">
        <f t="shared" si="75"/>
        <v/>
      </c>
      <c r="K524" s="65" t="str">
        <f t="shared" si="76"/>
        <v/>
      </c>
      <c r="L524" s="65" t="str">
        <f t="shared" si="79"/>
        <v/>
      </c>
      <c r="M524" s="65" t="str">
        <f t="shared" si="77"/>
        <v/>
      </c>
      <c r="N524" s="65" t="str">
        <f t="shared" si="78"/>
        <v/>
      </c>
      <c r="O524" s="65" t="str">
        <f t="shared" si="80"/>
        <v/>
      </c>
      <c r="P524" s="65" t="str">
        <f t="shared" si="81"/>
        <v/>
      </c>
      <c r="Q524" s="59"/>
      <c r="R524" s="14" t="str">
        <f t="shared" si="82"/>
        <v/>
      </c>
      <c r="S524" s="25" t="str">
        <f t="shared" si="83"/>
        <v/>
      </c>
      <c r="T524" s="25"/>
      <c r="U524" s="25"/>
      <c r="V524" s="58"/>
      <c r="W524" s="58"/>
      <c r="X524" s="69" t="str">
        <f t="shared" si="84"/>
        <v/>
      </c>
      <c r="Y524" s="76"/>
      <c r="Z524" s="76"/>
      <c r="AA524" s="76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0"/>
      <c r="AM524" s="60"/>
      <c r="AN524" s="60"/>
      <c r="AO524" s="60"/>
      <c r="AP524" s="60"/>
      <c r="AQ524" s="60"/>
      <c r="AR524" s="60"/>
      <c r="AS524" s="60"/>
      <c r="AT524" s="25"/>
      <c r="AU524" s="38"/>
      <c r="AV524" s="59"/>
      <c r="AW524" s="59"/>
      <c r="AX524" s="17"/>
      <c r="AY524" s="17"/>
    </row>
    <row r="525" spans="1:51" ht="14.5">
      <c r="A525" s="86"/>
      <c r="B525" s="84"/>
      <c r="C525" s="88"/>
      <c r="D525" s="61" t="str">
        <f>IFERROR(IF(OR(B525="",AND(B525&lt;&gt;"",C525="")),"",(VLOOKUP(B525,'APP BACKGROUND'!A:C,2,0))),"")</f>
        <v/>
      </c>
      <c r="E525" s="62" t="str">
        <f>IF(D525="","",(VLOOKUP(B525,'APP BACKGROUND'!A:D,4,0)))</f>
        <v/>
      </c>
      <c r="F525" s="58" t="str">
        <f>IF(D525="","",(VLOOKUP(Application!B525,'APP BACKGROUND'!A:G,7,0)))</f>
        <v/>
      </c>
      <c r="G525" s="57"/>
      <c r="H525" s="63"/>
      <c r="I525" s="66" t="str">
        <f>IF(B:B="","",(VLOOKUP(Application!B525,'APP BACKGROUND'!A:C,3,0)))</f>
        <v/>
      </c>
      <c r="J525" s="64" t="str">
        <f t="shared" si="75"/>
        <v/>
      </c>
      <c r="K525" s="65" t="str">
        <f t="shared" si="76"/>
        <v/>
      </c>
      <c r="L525" s="65" t="str">
        <f t="shared" si="79"/>
        <v/>
      </c>
      <c r="M525" s="65" t="str">
        <f t="shared" si="77"/>
        <v/>
      </c>
      <c r="N525" s="65" t="str">
        <f t="shared" si="78"/>
        <v/>
      </c>
      <c r="O525" s="65" t="str">
        <f t="shared" si="80"/>
        <v/>
      </c>
      <c r="P525" s="65" t="str">
        <f t="shared" si="81"/>
        <v/>
      </c>
      <c r="Q525" s="59"/>
      <c r="R525" s="14" t="str">
        <f t="shared" si="82"/>
        <v/>
      </c>
      <c r="S525" s="25" t="str">
        <f t="shared" si="83"/>
        <v/>
      </c>
      <c r="T525" s="25"/>
      <c r="U525" s="25"/>
      <c r="V525" s="58"/>
      <c r="W525" s="58"/>
      <c r="X525" s="69" t="str">
        <f t="shared" si="84"/>
        <v/>
      </c>
      <c r="Y525" s="76"/>
      <c r="Z525" s="76"/>
      <c r="AA525" s="76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0"/>
      <c r="AM525" s="60"/>
      <c r="AN525" s="60"/>
      <c r="AO525" s="60"/>
      <c r="AP525" s="60"/>
      <c r="AQ525" s="60"/>
      <c r="AR525" s="60"/>
      <c r="AS525" s="60"/>
      <c r="AT525" s="25"/>
      <c r="AU525" s="38"/>
      <c r="AV525" s="59"/>
      <c r="AW525" s="59"/>
      <c r="AX525" s="17"/>
      <c r="AY525" s="17"/>
    </row>
    <row r="526" spans="1:51" ht="14.5">
      <c r="A526" s="86"/>
      <c r="B526" s="84"/>
      <c r="C526" s="88"/>
      <c r="D526" s="61" t="str">
        <f>IFERROR(IF(OR(B526="",AND(B526&lt;&gt;"",C526="")),"",(VLOOKUP(B526,'APP BACKGROUND'!A:C,2,0))),"")</f>
        <v/>
      </c>
      <c r="E526" s="62" t="str">
        <f>IF(D526="","",(VLOOKUP(B526,'APP BACKGROUND'!A:D,4,0)))</f>
        <v/>
      </c>
      <c r="F526" s="58" t="str">
        <f>IF(D526="","",(VLOOKUP(Application!B526,'APP BACKGROUND'!A:G,7,0)))</f>
        <v/>
      </c>
      <c r="G526" s="57"/>
      <c r="H526" s="63"/>
      <c r="I526" s="66" t="str">
        <f>IF(B:B="","",(VLOOKUP(Application!B526,'APP BACKGROUND'!A:C,3,0)))</f>
        <v/>
      </c>
      <c r="J526" s="64" t="str">
        <f t="shared" si="75"/>
        <v/>
      </c>
      <c r="K526" s="65" t="str">
        <f t="shared" si="76"/>
        <v/>
      </c>
      <c r="L526" s="65" t="str">
        <f t="shared" si="79"/>
        <v/>
      </c>
      <c r="M526" s="65" t="str">
        <f t="shared" si="77"/>
        <v/>
      </c>
      <c r="N526" s="65" t="str">
        <f t="shared" si="78"/>
        <v/>
      </c>
      <c r="O526" s="65" t="str">
        <f t="shared" si="80"/>
        <v/>
      </c>
      <c r="P526" s="65" t="str">
        <f t="shared" si="81"/>
        <v/>
      </c>
      <c r="Q526" s="59"/>
      <c r="R526" s="14" t="str">
        <f t="shared" si="82"/>
        <v/>
      </c>
      <c r="S526" s="25" t="str">
        <f t="shared" si="83"/>
        <v/>
      </c>
      <c r="T526" s="25"/>
      <c r="U526" s="25"/>
      <c r="V526" s="58"/>
      <c r="W526" s="58"/>
      <c r="X526" s="69" t="str">
        <f t="shared" si="84"/>
        <v/>
      </c>
      <c r="Y526" s="76"/>
      <c r="Z526" s="76"/>
      <c r="AA526" s="76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0"/>
      <c r="AM526" s="60"/>
      <c r="AN526" s="60"/>
      <c r="AO526" s="60"/>
      <c r="AP526" s="60"/>
      <c r="AQ526" s="60"/>
      <c r="AR526" s="60"/>
      <c r="AS526" s="60"/>
      <c r="AT526" s="25"/>
      <c r="AU526" s="38"/>
      <c r="AV526" s="59"/>
      <c r="AW526" s="59"/>
      <c r="AX526" s="17"/>
      <c r="AY526" s="17"/>
    </row>
    <row r="527" spans="1:51" ht="14.5">
      <c r="A527" s="86"/>
      <c r="B527" s="84"/>
      <c r="C527" s="88"/>
      <c r="D527" s="61" t="str">
        <f>IFERROR(IF(OR(B527="",AND(B527&lt;&gt;"",C527="")),"",(VLOOKUP(B527,'APP BACKGROUND'!A:C,2,0))),"")</f>
        <v/>
      </c>
      <c r="E527" s="62" t="str">
        <f>IF(D527="","",(VLOOKUP(B527,'APP BACKGROUND'!A:D,4,0)))</f>
        <v/>
      </c>
      <c r="F527" s="58" t="str">
        <f>IF(D527="","",(VLOOKUP(Application!B527,'APP BACKGROUND'!A:G,7,0)))</f>
        <v/>
      </c>
      <c r="G527" s="57"/>
      <c r="H527" s="63"/>
      <c r="I527" s="66" t="str">
        <f>IF(B:B="","",(VLOOKUP(Application!B527,'APP BACKGROUND'!A:C,3,0)))</f>
        <v/>
      </c>
      <c r="J527" s="64" t="str">
        <f t="shared" si="75"/>
        <v/>
      </c>
      <c r="K527" s="65" t="str">
        <f t="shared" si="76"/>
        <v/>
      </c>
      <c r="L527" s="65" t="str">
        <f t="shared" si="79"/>
        <v/>
      </c>
      <c r="M527" s="65" t="str">
        <f t="shared" si="77"/>
        <v/>
      </c>
      <c r="N527" s="65" t="str">
        <f t="shared" si="78"/>
        <v/>
      </c>
      <c r="O527" s="65" t="str">
        <f t="shared" si="80"/>
        <v/>
      </c>
      <c r="P527" s="65" t="str">
        <f t="shared" si="81"/>
        <v/>
      </c>
      <c r="Q527" s="59"/>
      <c r="R527" s="14" t="str">
        <f t="shared" si="82"/>
        <v/>
      </c>
      <c r="S527" s="25" t="str">
        <f t="shared" si="83"/>
        <v/>
      </c>
      <c r="T527" s="25"/>
      <c r="U527" s="25"/>
      <c r="V527" s="58"/>
      <c r="W527" s="58"/>
      <c r="X527" s="69" t="str">
        <f t="shared" si="84"/>
        <v/>
      </c>
      <c r="Y527" s="76"/>
      <c r="Z527" s="76"/>
      <c r="AA527" s="76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0"/>
      <c r="AM527" s="60"/>
      <c r="AN527" s="60"/>
      <c r="AO527" s="60"/>
      <c r="AP527" s="60"/>
      <c r="AQ527" s="60"/>
      <c r="AR527" s="60"/>
      <c r="AS527" s="60"/>
      <c r="AT527" s="25"/>
      <c r="AU527" s="38"/>
      <c r="AV527" s="59"/>
      <c r="AW527" s="59"/>
      <c r="AX527" s="17"/>
      <c r="AY527" s="17"/>
    </row>
    <row r="528" spans="1:51" ht="14.5">
      <c r="A528" s="86"/>
      <c r="B528" s="84"/>
      <c r="C528" s="88"/>
      <c r="D528" s="61" t="str">
        <f>IFERROR(IF(OR(B528="",AND(B528&lt;&gt;"",C528="")),"",(VLOOKUP(B528,'APP BACKGROUND'!A:C,2,0))),"")</f>
        <v/>
      </c>
      <c r="E528" s="62" t="str">
        <f>IF(D528="","",(VLOOKUP(B528,'APP BACKGROUND'!A:D,4,0)))</f>
        <v/>
      </c>
      <c r="F528" s="58" t="str">
        <f>IF(D528="","",(VLOOKUP(Application!B528,'APP BACKGROUND'!A:G,7,0)))</f>
        <v/>
      </c>
      <c r="G528" s="57"/>
      <c r="H528" s="63"/>
      <c r="I528" s="66" t="str">
        <f>IF(B:B="","",(VLOOKUP(Application!B528,'APP BACKGROUND'!A:C,3,0)))</f>
        <v/>
      </c>
      <c r="J528" s="64" t="str">
        <f t="shared" ref="J528:J591" si="85">IF(B:B="","",Q528/F528)</f>
        <v/>
      </c>
      <c r="K528" s="65" t="str">
        <f t="shared" ref="K528:K591" si="86">IF(B:B="","",IF(AND(J528&gt;0),1,""))</f>
        <v/>
      </c>
      <c r="L528" s="65" t="str">
        <f t="shared" si="79"/>
        <v/>
      </c>
      <c r="M528" s="65" t="str">
        <f t="shared" ref="M528:M591" si="87">IF(B:B="","",IF(OR(H528="",I528="Spirits",B528="",D528="",E528="",F528=""),"",IF(AND(J528=""),"",IF(AND(H528="Hot Buy",(J528*100)&lt;=20),1,IF((J528*100)&gt;=10,"",1)))))</f>
        <v/>
      </c>
      <c r="N528" s="65" t="str">
        <f t="shared" ref="N528:N591" si="88">IF(B:B="","",IF(OR(H528="",I528="",B528="",D528="",E528="",F528=""),1,IF(AND(Q528=""),1,"")))</f>
        <v/>
      </c>
      <c r="O528" s="65" t="str">
        <f t="shared" si="80"/>
        <v/>
      </c>
      <c r="P528" s="65" t="str">
        <f t="shared" si="81"/>
        <v/>
      </c>
      <c r="Q528" s="59"/>
      <c r="R528" s="14" t="str">
        <f t="shared" si="82"/>
        <v/>
      </c>
      <c r="S528" s="25" t="str">
        <f t="shared" si="83"/>
        <v/>
      </c>
      <c r="T528" s="25"/>
      <c r="U528" s="25"/>
      <c r="V528" s="58"/>
      <c r="W528" s="58"/>
      <c r="X528" s="69" t="str">
        <f t="shared" si="84"/>
        <v/>
      </c>
      <c r="Y528" s="76"/>
      <c r="Z528" s="76"/>
      <c r="AA528" s="76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0"/>
      <c r="AM528" s="60"/>
      <c r="AN528" s="60"/>
      <c r="AO528" s="60"/>
      <c r="AP528" s="60"/>
      <c r="AQ528" s="60"/>
      <c r="AR528" s="60"/>
      <c r="AS528" s="60"/>
      <c r="AT528" s="25"/>
      <c r="AU528" s="38"/>
      <c r="AV528" s="59"/>
      <c r="AW528" s="59"/>
      <c r="AX528" s="17"/>
      <c r="AY528" s="17"/>
    </row>
    <row r="529" spans="1:51" ht="14.5">
      <c r="A529" s="86"/>
      <c r="B529" s="84"/>
      <c r="C529" s="88"/>
      <c r="D529" s="61" t="str">
        <f>IFERROR(IF(OR(B529="",AND(B529&lt;&gt;"",C529="")),"",(VLOOKUP(B529,'APP BACKGROUND'!A:C,2,0))),"")</f>
        <v/>
      </c>
      <c r="E529" s="62" t="str">
        <f>IF(D529="","",(VLOOKUP(B529,'APP BACKGROUND'!A:D,4,0)))</f>
        <v/>
      </c>
      <c r="F529" s="58" t="str">
        <f>IF(D529="","",(VLOOKUP(Application!B529,'APP BACKGROUND'!A:G,7,0)))</f>
        <v/>
      </c>
      <c r="G529" s="57"/>
      <c r="H529" s="63"/>
      <c r="I529" s="66" t="str">
        <f>IF(B:B="","",(VLOOKUP(Application!B529,'APP BACKGROUND'!A:C,3,0)))</f>
        <v/>
      </c>
      <c r="J529" s="64" t="str">
        <f t="shared" si="85"/>
        <v/>
      </c>
      <c r="K529" s="65" t="str">
        <f t="shared" si="86"/>
        <v/>
      </c>
      <c r="L529" s="65" t="str">
        <f t="shared" ref="L529:L586" si="89">IF(OR(I529="Wine",I529="Refreshment Beverage",I529="Beer",E529="",F529=""),"",IF(AND(J529=""),"",IF((J529*100)&gt;=5,"",1)))</f>
        <v/>
      </c>
      <c r="M529" s="65" t="str">
        <f t="shared" si="87"/>
        <v/>
      </c>
      <c r="N529" s="65" t="str">
        <f t="shared" si="88"/>
        <v/>
      </c>
      <c r="O529" s="65" t="str">
        <f t="shared" ref="O529:O586" si="90">IF(OR(H529="",B529="",D529="",E529="",F529=""),"",IF(AND(J529=""),"",IF((J529*100)&lt;=20,"",1)))</f>
        <v/>
      </c>
      <c r="P529" s="65" t="str">
        <f t="shared" ref="P529:P586" si="91">IF(OR(D529="",E529="",F529=""),"",IF(AND(K529=""),"",IF(AND(H529="LTO"),"",IF((J529*100)&gt;=15,"",1))))</f>
        <v/>
      </c>
      <c r="Q529" s="59"/>
      <c r="R529" s="14" t="str">
        <f t="shared" ref="R529:R586" si="92">IF(H529="","",(F529-Q529))</f>
        <v/>
      </c>
      <c r="S529" s="25" t="str">
        <f t="shared" ref="S529:S586" si="93">IF(H529="","",IF(OR(L529=1,M529=1,N529=1,Q529="",P529=1),"No","Yes"))</f>
        <v/>
      </c>
      <c r="T529" s="25"/>
      <c r="U529" s="25"/>
      <c r="V529" s="58"/>
      <c r="W529" s="58"/>
      <c r="X529" s="69" t="str">
        <f t="shared" ref="X529:X592" si="94">IF(B:B="","",IF(V529="Max_Miles",ROUNDUP(SUM(F529/1.5),0),IF(AND(OR(V529="At_Shelf",V529="BONUS BUNDLES A&amp;B"),F529&lt;10),2,IF(AND(OR(V529="At_Shelf",V529="BONUS BUNDLES A&amp;B"),F529&lt;15),3,IF(AND(OR(V529="At_Shelf",V529="BONUS BUNDLES A&amp;B"),F529&lt;20),4,IF(AND(OR(V529="At_Shelf",V529="BONUS BUNDLES A&amp;B"),F529&lt;30),6,IF(AND(OR(V529="At_Shelf",V529="BONUS BUNDLES A&amp;B"),F529&lt;40),8,IF(AND(OR(V529="At_Shelf",V529="BONUS BUNDLES A&amp;B"),F529&lt;50),10,IF(AND(OR(V529="At_Shelf",V529="BONUS BUNDLES A&amp;B"),F529&gt;49.99),12,IF(V529="TAKEOFF_TO_TASTES_CONTEST",15,""))))))))))</f>
        <v/>
      </c>
      <c r="Y529" s="76"/>
      <c r="Z529" s="76"/>
      <c r="AA529" s="76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0"/>
      <c r="AM529" s="60"/>
      <c r="AN529" s="60"/>
      <c r="AO529" s="60"/>
      <c r="AP529" s="60"/>
      <c r="AQ529" s="60"/>
      <c r="AR529" s="60"/>
      <c r="AS529" s="60"/>
      <c r="AT529" s="25"/>
      <c r="AU529" s="38"/>
      <c r="AV529" s="59"/>
      <c r="AW529" s="59"/>
      <c r="AX529" s="17"/>
      <c r="AY529" s="17"/>
    </row>
    <row r="530" spans="1:51" ht="14.5">
      <c r="A530" s="86"/>
      <c r="B530" s="84"/>
      <c r="C530" s="88"/>
      <c r="D530" s="61" t="str">
        <f>IFERROR(IF(OR(B530="",AND(B530&lt;&gt;"",C530="")),"",(VLOOKUP(B530,'APP BACKGROUND'!A:C,2,0))),"")</f>
        <v/>
      </c>
      <c r="E530" s="62" t="str">
        <f>IF(D530="","",(VLOOKUP(B530,'APP BACKGROUND'!A:D,4,0)))</f>
        <v/>
      </c>
      <c r="F530" s="58" t="str">
        <f>IF(D530="","",(VLOOKUP(Application!B530,'APP BACKGROUND'!A:G,7,0)))</f>
        <v/>
      </c>
      <c r="G530" s="57"/>
      <c r="H530" s="63"/>
      <c r="I530" s="66" t="str">
        <f>IF(B:B="","",(VLOOKUP(Application!B530,'APP BACKGROUND'!A:C,3,0)))</f>
        <v/>
      </c>
      <c r="J530" s="64" t="str">
        <f t="shared" si="85"/>
        <v/>
      </c>
      <c r="K530" s="65" t="str">
        <f t="shared" si="86"/>
        <v/>
      </c>
      <c r="L530" s="65" t="str">
        <f t="shared" si="89"/>
        <v/>
      </c>
      <c r="M530" s="65" t="str">
        <f t="shared" si="87"/>
        <v/>
      </c>
      <c r="N530" s="65" t="str">
        <f t="shared" si="88"/>
        <v/>
      </c>
      <c r="O530" s="65" t="str">
        <f t="shared" si="90"/>
        <v/>
      </c>
      <c r="P530" s="65" t="str">
        <f t="shared" si="91"/>
        <v/>
      </c>
      <c r="Q530" s="59"/>
      <c r="R530" s="14" t="str">
        <f t="shared" si="92"/>
        <v/>
      </c>
      <c r="S530" s="25" t="str">
        <f t="shared" si="93"/>
        <v/>
      </c>
      <c r="T530" s="25"/>
      <c r="U530" s="25"/>
      <c r="V530" s="58"/>
      <c r="W530" s="58"/>
      <c r="X530" s="69" t="str">
        <f t="shared" si="94"/>
        <v/>
      </c>
      <c r="Y530" s="76"/>
      <c r="Z530" s="76"/>
      <c r="AA530" s="76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0"/>
      <c r="AM530" s="60"/>
      <c r="AN530" s="60"/>
      <c r="AO530" s="60"/>
      <c r="AP530" s="60"/>
      <c r="AQ530" s="60"/>
      <c r="AR530" s="60"/>
      <c r="AS530" s="60"/>
      <c r="AT530" s="25"/>
      <c r="AU530" s="38"/>
      <c r="AV530" s="59"/>
      <c r="AW530" s="59"/>
      <c r="AX530" s="17"/>
      <c r="AY530" s="17"/>
    </row>
    <row r="531" spans="1:51" ht="14.5">
      <c r="A531" s="86"/>
      <c r="B531" s="84"/>
      <c r="C531" s="88"/>
      <c r="D531" s="61" t="str">
        <f>IFERROR(IF(OR(B531="",AND(B531&lt;&gt;"",C531="")),"",(VLOOKUP(B531,'APP BACKGROUND'!A:C,2,0))),"")</f>
        <v/>
      </c>
      <c r="E531" s="62" t="str">
        <f>IF(D531="","",(VLOOKUP(B531,'APP BACKGROUND'!A:D,4,0)))</f>
        <v/>
      </c>
      <c r="F531" s="58" t="str">
        <f>IF(D531="","",(VLOOKUP(Application!B531,'APP BACKGROUND'!A:G,7,0)))</f>
        <v/>
      </c>
      <c r="G531" s="57"/>
      <c r="H531" s="63"/>
      <c r="I531" s="66" t="str">
        <f>IF(B:B="","",(VLOOKUP(Application!B531,'APP BACKGROUND'!A:C,3,0)))</f>
        <v/>
      </c>
      <c r="J531" s="64" t="str">
        <f t="shared" si="85"/>
        <v/>
      </c>
      <c r="K531" s="65" t="str">
        <f t="shared" si="86"/>
        <v/>
      </c>
      <c r="L531" s="65" t="str">
        <f t="shared" si="89"/>
        <v/>
      </c>
      <c r="M531" s="65" t="str">
        <f t="shared" si="87"/>
        <v/>
      </c>
      <c r="N531" s="65" t="str">
        <f t="shared" si="88"/>
        <v/>
      </c>
      <c r="O531" s="65" t="str">
        <f t="shared" si="90"/>
        <v/>
      </c>
      <c r="P531" s="65" t="str">
        <f t="shared" si="91"/>
        <v/>
      </c>
      <c r="Q531" s="59"/>
      <c r="R531" s="14" t="str">
        <f t="shared" si="92"/>
        <v/>
      </c>
      <c r="S531" s="25" t="str">
        <f t="shared" si="93"/>
        <v/>
      </c>
      <c r="T531" s="25"/>
      <c r="U531" s="25"/>
      <c r="V531" s="58"/>
      <c r="W531" s="58"/>
      <c r="X531" s="69" t="str">
        <f t="shared" si="94"/>
        <v/>
      </c>
      <c r="Y531" s="76"/>
      <c r="Z531" s="76"/>
      <c r="AA531" s="76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0"/>
      <c r="AM531" s="60"/>
      <c r="AN531" s="60"/>
      <c r="AO531" s="60"/>
      <c r="AP531" s="60"/>
      <c r="AQ531" s="60"/>
      <c r="AR531" s="60"/>
      <c r="AS531" s="60"/>
      <c r="AT531" s="25"/>
      <c r="AU531" s="38"/>
      <c r="AV531" s="59"/>
      <c r="AW531" s="59"/>
      <c r="AX531" s="17"/>
      <c r="AY531" s="17"/>
    </row>
    <row r="532" spans="1:51" ht="14.5">
      <c r="A532" s="86"/>
      <c r="B532" s="84"/>
      <c r="C532" s="88"/>
      <c r="D532" s="61" t="str">
        <f>IFERROR(IF(OR(B532="",AND(B532&lt;&gt;"",C532="")),"",(VLOOKUP(B532,'APP BACKGROUND'!A:C,2,0))),"")</f>
        <v/>
      </c>
      <c r="E532" s="62" t="str">
        <f>IF(D532="","",(VLOOKUP(B532,'APP BACKGROUND'!A:D,4,0)))</f>
        <v/>
      </c>
      <c r="F532" s="58" t="str">
        <f>IF(D532="","",(VLOOKUP(Application!B532,'APP BACKGROUND'!A:G,7,0)))</f>
        <v/>
      </c>
      <c r="G532" s="57"/>
      <c r="H532" s="63"/>
      <c r="I532" s="66" t="str">
        <f>IF(B:B="","",(VLOOKUP(Application!B532,'APP BACKGROUND'!A:C,3,0)))</f>
        <v/>
      </c>
      <c r="J532" s="64" t="str">
        <f t="shared" si="85"/>
        <v/>
      </c>
      <c r="K532" s="65" t="str">
        <f t="shared" si="86"/>
        <v/>
      </c>
      <c r="L532" s="65" t="str">
        <f t="shared" si="89"/>
        <v/>
      </c>
      <c r="M532" s="65" t="str">
        <f t="shared" si="87"/>
        <v/>
      </c>
      <c r="N532" s="65" t="str">
        <f t="shared" si="88"/>
        <v/>
      </c>
      <c r="O532" s="65" t="str">
        <f t="shared" si="90"/>
        <v/>
      </c>
      <c r="P532" s="65" t="str">
        <f t="shared" si="91"/>
        <v/>
      </c>
      <c r="Q532" s="59"/>
      <c r="R532" s="14" t="str">
        <f t="shared" si="92"/>
        <v/>
      </c>
      <c r="S532" s="25" t="str">
        <f t="shared" si="93"/>
        <v/>
      </c>
      <c r="T532" s="25"/>
      <c r="U532" s="25"/>
      <c r="V532" s="58"/>
      <c r="W532" s="58"/>
      <c r="X532" s="69" t="str">
        <f t="shared" si="94"/>
        <v/>
      </c>
      <c r="Y532" s="76"/>
      <c r="Z532" s="76"/>
      <c r="AA532" s="76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0"/>
      <c r="AM532" s="60"/>
      <c r="AN532" s="60"/>
      <c r="AO532" s="60"/>
      <c r="AP532" s="60"/>
      <c r="AQ532" s="60"/>
      <c r="AR532" s="60"/>
      <c r="AS532" s="60"/>
      <c r="AT532" s="25"/>
      <c r="AU532" s="38"/>
      <c r="AV532" s="59"/>
      <c r="AW532" s="59"/>
      <c r="AX532" s="17"/>
      <c r="AY532" s="17"/>
    </row>
    <row r="533" spans="1:51" ht="14.5">
      <c r="A533" s="86"/>
      <c r="B533" s="84"/>
      <c r="C533" s="88"/>
      <c r="D533" s="61" t="str">
        <f>IFERROR(IF(OR(B533="",AND(B533&lt;&gt;"",C533="")),"",(VLOOKUP(B533,'APP BACKGROUND'!A:C,2,0))),"")</f>
        <v/>
      </c>
      <c r="E533" s="62" t="str">
        <f>IF(D533="","",(VLOOKUP(B533,'APP BACKGROUND'!A:D,4,0)))</f>
        <v/>
      </c>
      <c r="F533" s="58" t="str">
        <f>IF(D533="","",(VLOOKUP(Application!B533,'APP BACKGROUND'!A:G,7,0)))</f>
        <v/>
      </c>
      <c r="G533" s="57"/>
      <c r="H533" s="63"/>
      <c r="I533" s="66" t="str">
        <f>IF(B:B="","",(VLOOKUP(Application!B533,'APP BACKGROUND'!A:C,3,0)))</f>
        <v/>
      </c>
      <c r="J533" s="64" t="str">
        <f t="shared" si="85"/>
        <v/>
      </c>
      <c r="K533" s="65" t="str">
        <f t="shared" si="86"/>
        <v/>
      </c>
      <c r="L533" s="65" t="str">
        <f t="shared" si="89"/>
        <v/>
      </c>
      <c r="M533" s="65" t="str">
        <f t="shared" si="87"/>
        <v/>
      </c>
      <c r="N533" s="65" t="str">
        <f t="shared" si="88"/>
        <v/>
      </c>
      <c r="O533" s="65" t="str">
        <f t="shared" si="90"/>
        <v/>
      </c>
      <c r="P533" s="65" t="str">
        <f t="shared" si="91"/>
        <v/>
      </c>
      <c r="Q533" s="59"/>
      <c r="R533" s="14" t="str">
        <f t="shared" si="92"/>
        <v/>
      </c>
      <c r="S533" s="25" t="str">
        <f t="shared" si="93"/>
        <v/>
      </c>
      <c r="T533" s="25"/>
      <c r="U533" s="25"/>
      <c r="V533" s="58"/>
      <c r="W533" s="58"/>
      <c r="X533" s="69" t="str">
        <f t="shared" si="94"/>
        <v/>
      </c>
      <c r="Y533" s="76"/>
      <c r="Z533" s="76"/>
      <c r="AA533" s="76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0"/>
      <c r="AM533" s="60"/>
      <c r="AN533" s="60"/>
      <c r="AO533" s="60"/>
      <c r="AP533" s="60"/>
      <c r="AQ533" s="60"/>
      <c r="AR533" s="60"/>
      <c r="AS533" s="60"/>
      <c r="AT533" s="25"/>
      <c r="AU533" s="38"/>
      <c r="AV533" s="59"/>
      <c r="AW533" s="59"/>
      <c r="AX533" s="17"/>
      <c r="AY533" s="17"/>
    </row>
    <row r="534" spans="1:51" ht="14.5">
      <c r="A534" s="86"/>
      <c r="B534" s="84"/>
      <c r="C534" s="88"/>
      <c r="D534" s="61" t="str">
        <f>IFERROR(IF(OR(B534="",AND(B534&lt;&gt;"",C534="")),"",(VLOOKUP(B534,'APP BACKGROUND'!A:C,2,0))),"")</f>
        <v/>
      </c>
      <c r="E534" s="62" t="str">
        <f>IF(D534="","",(VLOOKUP(B534,'APP BACKGROUND'!A:D,4,0)))</f>
        <v/>
      </c>
      <c r="F534" s="58" t="str">
        <f>IF(D534="","",(VLOOKUP(Application!B534,'APP BACKGROUND'!A:G,7,0)))</f>
        <v/>
      </c>
      <c r="G534" s="57"/>
      <c r="H534" s="63"/>
      <c r="I534" s="66" t="str">
        <f>IF(B:B="","",(VLOOKUP(Application!B534,'APP BACKGROUND'!A:C,3,0)))</f>
        <v/>
      </c>
      <c r="J534" s="64" t="str">
        <f t="shared" si="85"/>
        <v/>
      </c>
      <c r="K534" s="65" t="str">
        <f t="shared" si="86"/>
        <v/>
      </c>
      <c r="L534" s="65" t="str">
        <f t="shared" si="89"/>
        <v/>
      </c>
      <c r="M534" s="65" t="str">
        <f t="shared" si="87"/>
        <v/>
      </c>
      <c r="N534" s="65" t="str">
        <f t="shared" si="88"/>
        <v/>
      </c>
      <c r="O534" s="65" t="str">
        <f t="shared" si="90"/>
        <v/>
      </c>
      <c r="P534" s="65" t="str">
        <f t="shared" si="91"/>
        <v/>
      </c>
      <c r="Q534" s="59"/>
      <c r="R534" s="14" t="str">
        <f t="shared" si="92"/>
        <v/>
      </c>
      <c r="S534" s="25" t="str">
        <f t="shared" si="93"/>
        <v/>
      </c>
      <c r="T534" s="25"/>
      <c r="U534" s="25"/>
      <c r="V534" s="58"/>
      <c r="W534" s="58"/>
      <c r="X534" s="69" t="str">
        <f t="shared" si="94"/>
        <v/>
      </c>
      <c r="Y534" s="76"/>
      <c r="Z534" s="76"/>
      <c r="AA534" s="76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0"/>
      <c r="AM534" s="60"/>
      <c r="AN534" s="60"/>
      <c r="AO534" s="60"/>
      <c r="AP534" s="60"/>
      <c r="AQ534" s="60"/>
      <c r="AR534" s="60"/>
      <c r="AS534" s="60"/>
      <c r="AT534" s="25"/>
      <c r="AU534" s="38"/>
      <c r="AV534" s="59"/>
      <c r="AW534" s="59"/>
      <c r="AX534" s="17"/>
      <c r="AY534" s="17"/>
    </row>
    <row r="535" spans="1:51" ht="14.5">
      <c r="A535" s="86"/>
      <c r="B535" s="84"/>
      <c r="C535" s="88"/>
      <c r="D535" s="61" t="str">
        <f>IFERROR(IF(OR(B535="",AND(B535&lt;&gt;"",C535="")),"",(VLOOKUP(B535,'APP BACKGROUND'!A:C,2,0))),"")</f>
        <v/>
      </c>
      <c r="E535" s="62" t="str">
        <f>IF(D535="","",(VLOOKUP(B535,'APP BACKGROUND'!A:D,4,0)))</f>
        <v/>
      </c>
      <c r="F535" s="58" t="str">
        <f>IF(D535="","",(VLOOKUP(Application!B535,'APP BACKGROUND'!A:G,7,0)))</f>
        <v/>
      </c>
      <c r="G535" s="57"/>
      <c r="H535" s="63"/>
      <c r="I535" s="66" t="str">
        <f>IF(B:B="","",(VLOOKUP(Application!B535,'APP BACKGROUND'!A:C,3,0)))</f>
        <v/>
      </c>
      <c r="J535" s="64" t="str">
        <f t="shared" si="85"/>
        <v/>
      </c>
      <c r="K535" s="65" t="str">
        <f t="shared" si="86"/>
        <v/>
      </c>
      <c r="L535" s="65" t="str">
        <f t="shared" si="89"/>
        <v/>
      </c>
      <c r="M535" s="65" t="str">
        <f t="shared" si="87"/>
        <v/>
      </c>
      <c r="N535" s="65" t="str">
        <f t="shared" si="88"/>
        <v/>
      </c>
      <c r="O535" s="65" t="str">
        <f t="shared" si="90"/>
        <v/>
      </c>
      <c r="P535" s="65" t="str">
        <f t="shared" si="91"/>
        <v/>
      </c>
      <c r="Q535" s="59"/>
      <c r="R535" s="14" t="str">
        <f t="shared" si="92"/>
        <v/>
      </c>
      <c r="S535" s="25" t="str">
        <f t="shared" si="93"/>
        <v/>
      </c>
      <c r="T535" s="25"/>
      <c r="U535" s="25"/>
      <c r="V535" s="58"/>
      <c r="W535" s="58"/>
      <c r="X535" s="69" t="str">
        <f t="shared" si="94"/>
        <v/>
      </c>
      <c r="Y535" s="76"/>
      <c r="Z535" s="76"/>
      <c r="AA535" s="76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0"/>
      <c r="AM535" s="60"/>
      <c r="AN535" s="60"/>
      <c r="AO535" s="60"/>
      <c r="AP535" s="60"/>
      <c r="AQ535" s="60"/>
      <c r="AR535" s="60"/>
      <c r="AS535" s="60"/>
      <c r="AT535" s="25"/>
      <c r="AU535" s="38"/>
      <c r="AV535" s="59"/>
      <c r="AW535" s="59"/>
      <c r="AX535" s="17"/>
      <c r="AY535" s="17"/>
    </row>
    <row r="536" spans="1:51" ht="14.5">
      <c r="A536" s="86"/>
      <c r="B536" s="84"/>
      <c r="C536" s="88"/>
      <c r="D536" s="61" t="str">
        <f>IFERROR(IF(OR(B536="",AND(B536&lt;&gt;"",C536="")),"",(VLOOKUP(B536,'APP BACKGROUND'!A:C,2,0))),"")</f>
        <v/>
      </c>
      <c r="E536" s="62" t="str">
        <f>IF(D536="","",(VLOOKUP(B536,'APP BACKGROUND'!A:D,4,0)))</f>
        <v/>
      </c>
      <c r="F536" s="58" t="str">
        <f>IF(D536="","",(VLOOKUP(Application!B536,'APP BACKGROUND'!A:G,7,0)))</f>
        <v/>
      </c>
      <c r="G536" s="57"/>
      <c r="H536" s="63"/>
      <c r="I536" s="66" t="str">
        <f>IF(B:B="","",(VLOOKUP(Application!B536,'APP BACKGROUND'!A:C,3,0)))</f>
        <v/>
      </c>
      <c r="J536" s="64" t="str">
        <f t="shared" si="85"/>
        <v/>
      </c>
      <c r="K536" s="65" t="str">
        <f t="shared" si="86"/>
        <v/>
      </c>
      <c r="L536" s="65" t="str">
        <f t="shared" si="89"/>
        <v/>
      </c>
      <c r="M536" s="65" t="str">
        <f t="shared" si="87"/>
        <v/>
      </c>
      <c r="N536" s="65" t="str">
        <f t="shared" si="88"/>
        <v/>
      </c>
      <c r="O536" s="65" t="str">
        <f t="shared" si="90"/>
        <v/>
      </c>
      <c r="P536" s="65" t="str">
        <f t="shared" si="91"/>
        <v/>
      </c>
      <c r="Q536" s="59"/>
      <c r="R536" s="14" t="str">
        <f t="shared" si="92"/>
        <v/>
      </c>
      <c r="S536" s="25" t="str">
        <f t="shared" si="93"/>
        <v/>
      </c>
      <c r="T536" s="25"/>
      <c r="U536" s="25"/>
      <c r="V536" s="58"/>
      <c r="W536" s="58"/>
      <c r="X536" s="69" t="str">
        <f t="shared" si="94"/>
        <v/>
      </c>
      <c r="Y536" s="76"/>
      <c r="Z536" s="76"/>
      <c r="AA536" s="76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0"/>
      <c r="AM536" s="60"/>
      <c r="AN536" s="60"/>
      <c r="AO536" s="60"/>
      <c r="AP536" s="60"/>
      <c r="AQ536" s="60"/>
      <c r="AR536" s="60"/>
      <c r="AS536" s="60"/>
      <c r="AT536" s="25"/>
      <c r="AU536" s="38"/>
      <c r="AV536" s="59"/>
      <c r="AW536" s="59"/>
      <c r="AX536" s="17"/>
      <c r="AY536" s="17"/>
    </row>
    <row r="537" spans="1:51" ht="14.5">
      <c r="A537" s="86"/>
      <c r="B537" s="84"/>
      <c r="C537" s="88"/>
      <c r="D537" s="61" t="str">
        <f>IFERROR(IF(OR(B537="",AND(B537&lt;&gt;"",C537="")),"",(VLOOKUP(B537,'APP BACKGROUND'!A:C,2,0))),"")</f>
        <v/>
      </c>
      <c r="E537" s="62" t="str">
        <f>IF(D537="","",(VLOOKUP(B537,'APP BACKGROUND'!A:D,4,0)))</f>
        <v/>
      </c>
      <c r="F537" s="58" t="str">
        <f>IF(D537="","",(VLOOKUP(Application!B537,'APP BACKGROUND'!A:G,7,0)))</f>
        <v/>
      </c>
      <c r="G537" s="57"/>
      <c r="H537" s="63"/>
      <c r="I537" s="66" t="str">
        <f>IF(B:B="","",(VLOOKUP(Application!B537,'APP BACKGROUND'!A:C,3,0)))</f>
        <v/>
      </c>
      <c r="J537" s="64" t="str">
        <f t="shared" si="85"/>
        <v/>
      </c>
      <c r="K537" s="65" t="str">
        <f t="shared" si="86"/>
        <v/>
      </c>
      <c r="L537" s="65" t="str">
        <f t="shared" si="89"/>
        <v/>
      </c>
      <c r="M537" s="65" t="str">
        <f t="shared" si="87"/>
        <v/>
      </c>
      <c r="N537" s="65" t="str">
        <f t="shared" si="88"/>
        <v/>
      </c>
      <c r="O537" s="65" t="str">
        <f t="shared" si="90"/>
        <v/>
      </c>
      <c r="P537" s="65" t="str">
        <f t="shared" si="91"/>
        <v/>
      </c>
      <c r="Q537" s="59"/>
      <c r="R537" s="14" t="str">
        <f t="shared" si="92"/>
        <v/>
      </c>
      <c r="S537" s="25" t="str">
        <f t="shared" si="93"/>
        <v/>
      </c>
      <c r="T537" s="25"/>
      <c r="U537" s="25"/>
      <c r="V537" s="58"/>
      <c r="W537" s="58"/>
      <c r="X537" s="69" t="str">
        <f t="shared" si="94"/>
        <v/>
      </c>
      <c r="Y537" s="76"/>
      <c r="Z537" s="76"/>
      <c r="AA537" s="76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0"/>
      <c r="AM537" s="60"/>
      <c r="AN537" s="60"/>
      <c r="AO537" s="60"/>
      <c r="AP537" s="60"/>
      <c r="AQ537" s="60"/>
      <c r="AR537" s="60"/>
      <c r="AS537" s="60"/>
      <c r="AT537" s="25"/>
      <c r="AU537" s="38"/>
      <c r="AV537" s="59"/>
      <c r="AW537" s="59"/>
      <c r="AX537" s="17"/>
      <c r="AY537" s="17"/>
    </row>
    <row r="538" spans="1:51" ht="14.5">
      <c r="A538" s="86"/>
      <c r="B538" s="84"/>
      <c r="C538" s="88"/>
      <c r="D538" s="61" t="str">
        <f>IFERROR(IF(OR(B538="",AND(B538&lt;&gt;"",C538="")),"",(VLOOKUP(B538,'APP BACKGROUND'!A:C,2,0))),"")</f>
        <v/>
      </c>
      <c r="E538" s="62" t="str">
        <f>IF(D538="","",(VLOOKUP(B538,'APP BACKGROUND'!A:D,4,0)))</f>
        <v/>
      </c>
      <c r="F538" s="58" t="str">
        <f>IF(D538="","",(VLOOKUP(Application!B538,'APP BACKGROUND'!A:G,7,0)))</f>
        <v/>
      </c>
      <c r="G538" s="57"/>
      <c r="H538" s="63"/>
      <c r="I538" s="66" t="str">
        <f>IF(B:B="","",(VLOOKUP(Application!B538,'APP BACKGROUND'!A:C,3,0)))</f>
        <v/>
      </c>
      <c r="J538" s="64" t="str">
        <f t="shared" si="85"/>
        <v/>
      </c>
      <c r="K538" s="65" t="str">
        <f t="shared" si="86"/>
        <v/>
      </c>
      <c r="L538" s="65" t="str">
        <f t="shared" si="89"/>
        <v/>
      </c>
      <c r="M538" s="65" t="str">
        <f t="shared" si="87"/>
        <v/>
      </c>
      <c r="N538" s="65" t="str">
        <f t="shared" si="88"/>
        <v/>
      </c>
      <c r="O538" s="65" t="str">
        <f t="shared" si="90"/>
        <v/>
      </c>
      <c r="P538" s="65" t="str">
        <f t="shared" si="91"/>
        <v/>
      </c>
      <c r="Q538" s="59"/>
      <c r="R538" s="14" t="str">
        <f t="shared" si="92"/>
        <v/>
      </c>
      <c r="S538" s="25" t="str">
        <f t="shared" si="93"/>
        <v/>
      </c>
      <c r="T538" s="25"/>
      <c r="U538" s="25"/>
      <c r="V538" s="58"/>
      <c r="W538" s="58"/>
      <c r="X538" s="69" t="str">
        <f t="shared" si="94"/>
        <v/>
      </c>
      <c r="Y538" s="76"/>
      <c r="Z538" s="76"/>
      <c r="AA538" s="76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0"/>
      <c r="AM538" s="60"/>
      <c r="AN538" s="60"/>
      <c r="AO538" s="60"/>
      <c r="AP538" s="60"/>
      <c r="AQ538" s="60"/>
      <c r="AR538" s="60"/>
      <c r="AS538" s="60"/>
      <c r="AT538" s="25"/>
      <c r="AU538" s="38"/>
      <c r="AV538" s="59"/>
      <c r="AW538" s="59"/>
      <c r="AX538" s="17"/>
      <c r="AY538" s="17"/>
    </row>
    <row r="539" spans="1:51" ht="14.5">
      <c r="A539" s="86"/>
      <c r="B539" s="84"/>
      <c r="C539" s="88"/>
      <c r="D539" s="61" t="str">
        <f>IFERROR(IF(OR(B539="",AND(B539&lt;&gt;"",C539="")),"",(VLOOKUP(B539,'APP BACKGROUND'!A:C,2,0))),"")</f>
        <v/>
      </c>
      <c r="E539" s="62" t="str">
        <f>IF(D539="","",(VLOOKUP(B539,'APP BACKGROUND'!A:D,4,0)))</f>
        <v/>
      </c>
      <c r="F539" s="58" t="str">
        <f>IF(D539="","",(VLOOKUP(Application!B539,'APP BACKGROUND'!A:G,7,0)))</f>
        <v/>
      </c>
      <c r="G539" s="57"/>
      <c r="H539" s="63"/>
      <c r="I539" s="66" t="str">
        <f>IF(B:B="","",(VLOOKUP(Application!B539,'APP BACKGROUND'!A:C,3,0)))</f>
        <v/>
      </c>
      <c r="J539" s="64" t="str">
        <f t="shared" si="85"/>
        <v/>
      </c>
      <c r="K539" s="65" t="str">
        <f t="shared" si="86"/>
        <v/>
      </c>
      <c r="L539" s="65" t="str">
        <f t="shared" si="89"/>
        <v/>
      </c>
      <c r="M539" s="65" t="str">
        <f t="shared" si="87"/>
        <v/>
      </c>
      <c r="N539" s="65" t="str">
        <f t="shared" si="88"/>
        <v/>
      </c>
      <c r="O539" s="65" t="str">
        <f t="shared" si="90"/>
        <v/>
      </c>
      <c r="P539" s="65" t="str">
        <f t="shared" si="91"/>
        <v/>
      </c>
      <c r="Q539" s="59"/>
      <c r="R539" s="14" t="str">
        <f t="shared" si="92"/>
        <v/>
      </c>
      <c r="S539" s="25" t="str">
        <f t="shared" si="93"/>
        <v/>
      </c>
      <c r="T539" s="25"/>
      <c r="U539" s="25"/>
      <c r="V539" s="58"/>
      <c r="W539" s="58"/>
      <c r="X539" s="69" t="str">
        <f t="shared" si="94"/>
        <v/>
      </c>
      <c r="Y539" s="76"/>
      <c r="Z539" s="76"/>
      <c r="AA539" s="76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0"/>
      <c r="AM539" s="60"/>
      <c r="AN539" s="60"/>
      <c r="AO539" s="60"/>
      <c r="AP539" s="60"/>
      <c r="AQ539" s="60"/>
      <c r="AR539" s="60"/>
      <c r="AS539" s="60"/>
      <c r="AT539" s="25"/>
      <c r="AU539" s="38"/>
      <c r="AV539" s="59"/>
      <c r="AW539" s="59"/>
      <c r="AX539" s="17"/>
      <c r="AY539" s="17"/>
    </row>
    <row r="540" spans="1:51" ht="14.5">
      <c r="A540" s="86"/>
      <c r="B540" s="84"/>
      <c r="C540" s="88"/>
      <c r="D540" s="61" t="str">
        <f>IFERROR(IF(OR(B540="",AND(B540&lt;&gt;"",C540="")),"",(VLOOKUP(B540,'APP BACKGROUND'!A:C,2,0))),"")</f>
        <v/>
      </c>
      <c r="E540" s="62" t="str">
        <f>IF(D540="","",(VLOOKUP(B540,'APP BACKGROUND'!A:D,4,0)))</f>
        <v/>
      </c>
      <c r="F540" s="58" t="str">
        <f>IF(D540="","",(VLOOKUP(Application!B540,'APP BACKGROUND'!A:G,7,0)))</f>
        <v/>
      </c>
      <c r="G540" s="57"/>
      <c r="H540" s="63"/>
      <c r="I540" s="66" t="str">
        <f>IF(B:B="","",(VLOOKUP(Application!B540,'APP BACKGROUND'!A:C,3,0)))</f>
        <v/>
      </c>
      <c r="J540" s="64" t="str">
        <f t="shared" si="85"/>
        <v/>
      </c>
      <c r="K540" s="65" t="str">
        <f t="shared" si="86"/>
        <v/>
      </c>
      <c r="L540" s="65" t="str">
        <f t="shared" si="89"/>
        <v/>
      </c>
      <c r="M540" s="65" t="str">
        <f t="shared" si="87"/>
        <v/>
      </c>
      <c r="N540" s="65" t="str">
        <f t="shared" si="88"/>
        <v/>
      </c>
      <c r="O540" s="65" t="str">
        <f t="shared" si="90"/>
        <v/>
      </c>
      <c r="P540" s="65" t="str">
        <f t="shared" si="91"/>
        <v/>
      </c>
      <c r="Q540" s="59"/>
      <c r="R540" s="14" t="str">
        <f t="shared" si="92"/>
        <v/>
      </c>
      <c r="S540" s="25" t="str">
        <f t="shared" si="93"/>
        <v/>
      </c>
      <c r="T540" s="25"/>
      <c r="U540" s="25"/>
      <c r="V540" s="58"/>
      <c r="W540" s="58"/>
      <c r="X540" s="69" t="str">
        <f t="shared" si="94"/>
        <v/>
      </c>
      <c r="Y540" s="76"/>
      <c r="Z540" s="76"/>
      <c r="AA540" s="76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0"/>
      <c r="AM540" s="60"/>
      <c r="AN540" s="60"/>
      <c r="AO540" s="60"/>
      <c r="AP540" s="60"/>
      <c r="AQ540" s="60"/>
      <c r="AR540" s="60"/>
      <c r="AS540" s="60"/>
      <c r="AT540" s="25"/>
      <c r="AU540" s="38"/>
      <c r="AV540" s="59"/>
      <c r="AW540" s="59"/>
      <c r="AX540" s="17"/>
      <c r="AY540" s="17"/>
    </row>
    <row r="541" spans="1:51" ht="14.5">
      <c r="A541" s="86"/>
      <c r="B541" s="84"/>
      <c r="C541" s="88"/>
      <c r="D541" s="61" t="str">
        <f>IFERROR(IF(OR(B541="",AND(B541&lt;&gt;"",C541="")),"",(VLOOKUP(B541,'APP BACKGROUND'!A:C,2,0))),"")</f>
        <v/>
      </c>
      <c r="E541" s="62" t="str">
        <f>IF(D541="","",(VLOOKUP(B541,'APP BACKGROUND'!A:D,4,0)))</f>
        <v/>
      </c>
      <c r="F541" s="58" t="str">
        <f>IF(D541="","",(VLOOKUP(Application!B541,'APP BACKGROUND'!A:G,7,0)))</f>
        <v/>
      </c>
      <c r="G541" s="57"/>
      <c r="H541" s="63"/>
      <c r="I541" s="66" t="str">
        <f>IF(B:B="","",(VLOOKUP(Application!B541,'APP BACKGROUND'!A:C,3,0)))</f>
        <v/>
      </c>
      <c r="J541" s="64" t="str">
        <f t="shared" si="85"/>
        <v/>
      </c>
      <c r="K541" s="65" t="str">
        <f t="shared" si="86"/>
        <v/>
      </c>
      <c r="L541" s="65" t="str">
        <f t="shared" si="89"/>
        <v/>
      </c>
      <c r="M541" s="65" t="str">
        <f t="shared" si="87"/>
        <v/>
      </c>
      <c r="N541" s="65" t="str">
        <f t="shared" si="88"/>
        <v/>
      </c>
      <c r="O541" s="65" t="str">
        <f t="shared" si="90"/>
        <v/>
      </c>
      <c r="P541" s="65" t="str">
        <f t="shared" si="91"/>
        <v/>
      </c>
      <c r="Q541" s="59"/>
      <c r="R541" s="14" t="str">
        <f t="shared" si="92"/>
        <v/>
      </c>
      <c r="S541" s="25" t="str">
        <f t="shared" si="93"/>
        <v/>
      </c>
      <c r="T541" s="25"/>
      <c r="U541" s="25"/>
      <c r="V541" s="58"/>
      <c r="W541" s="58"/>
      <c r="X541" s="69" t="str">
        <f t="shared" si="94"/>
        <v/>
      </c>
      <c r="Y541" s="76"/>
      <c r="Z541" s="76"/>
      <c r="AA541" s="76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0"/>
      <c r="AM541" s="60"/>
      <c r="AN541" s="60"/>
      <c r="AO541" s="60"/>
      <c r="AP541" s="60"/>
      <c r="AQ541" s="60"/>
      <c r="AR541" s="60"/>
      <c r="AS541" s="60"/>
      <c r="AT541" s="25"/>
      <c r="AU541" s="38"/>
      <c r="AV541" s="59"/>
      <c r="AW541" s="59"/>
      <c r="AX541" s="17"/>
      <c r="AY541" s="17"/>
    </row>
    <row r="542" spans="1:51" ht="14.5">
      <c r="A542" s="86"/>
      <c r="B542" s="84"/>
      <c r="C542" s="88"/>
      <c r="D542" s="61" t="str">
        <f>IFERROR(IF(OR(B542="",AND(B542&lt;&gt;"",C542="")),"",(VLOOKUP(B542,'APP BACKGROUND'!A:C,2,0))),"")</f>
        <v/>
      </c>
      <c r="E542" s="62" t="str">
        <f>IF(D542="","",(VLOOKUP(B542,'APP BACKGROUND'!A:D,4,0)))</f>
        <v/>
      </c>
      <c r="F542" s="58" t="str">
        <f>IF(D542="","",(VLOOKUP(Application!B542,'APP BACKGROUND'!A:G,7,0)))</f>
        <v/>
      </c>
      <c r="G542" s="57"/>
      <c r="H542" s="63"/>
      <c r="I542" s="66" t="str">
        <f>IF(B:B="","",(VLOOKUP(Application!B542,'APP BACKGROUND'!A:C,3,0)))</f>
        <v/>
      </c>
      <c r="J542" s="64" t="str">
        <f t="shared" si="85"/>
        <v/>
      </c>
      <c r="K542" s="65" t="str">
        <f t="shared" si="86"/>
        <v/>
      </c>
      <c r="L542" s="65" t="str">
        <f t="shared" si="89"/>
        <v/>
      </c>
      <c r="M542" s="65" t="str">
        <f t="shared" si="87"/>
        <v/>
      </c>
      <c r="N542" s="65" t="str">
        <f t="shared" si="88"/>
        <v/>
      </c>
      <c r="O542" s="65" t="str">
        <f t="shared" si="90"/>
        <v/>
      </c>
      <c r="P542" s="65" t="str">
        <f t="shared" si="91"/>
        <v/>
      </c>
      <c r="Q542" s="59"/>
      <c r="R542" s="14" t="str">
        <f t="shared" si="92"/>
        <v/>
      </c>
      <c r="S542" s="25" t="str">
        <f t="shared" si="93"/>
        <v/>
      </c>
      <c r="T542" s="25"/>
      <c r="U542" s="25"/>
      <c r="V542" s="58"/>
      <c r="W542" s="58"/>
      <c r="X542" s="69" t="str">
        <f t="shared" si="94"/>
        <v/>
      </c>
      <c r="Y542" s="76"/>
      <c r="Z542" s="76"/>
      <c r="AA542" s="76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0"/>
      <c r="AM542" s="60"/>
      <c r="AN542" s="60"/>
      <c r="AO542" s="60"/>
      <c r="AP542" s="60"/>
      <c r="AQ542" s="60"/>
      <c r="AR542" s="60"/>
      <c r="AS542" s="60"/>
      <c r="AT542" s="25"/>
      <c r="AU542" s="38"/>
      <c r="AV542" s="59"/>
      <c r="AW542" s="59"/>
      <c r="AX542" s="17"/>
      <c r="AY542" s="17"/>
    </row>
    <row r="543" spans="1:51" ht="14.5">
      <c r="A543" s="86"/>
      <c r="B543" s="84"/>
      <c r="C543" s="88"/>
      <c r="D543" s="61" t="str">
        <f>IFERROR(IF(OR(B543="",AND(B543&lt;&gt;"",C543="")),"",(VLOOKUP(B543,'APP BACKGROUND'!A:C,2,0))),"")</f>
        <v/>
      </c>
      <c r="E543" s="62" t="str">
        <f>IF(D543="","",(VLOOKUP(B543,'APP BACKGROUND'!A:D,4,0)))</f>
        <v/>
      </c>
      <c r="F543" s="58" t="str">
        <f>IF(D543="","",(VLOOKUP(Application!B543,'APP BACKGROUND'!A:G,7,0)))</f>
        <v/>
      </c>
      <c r="G543" s="57"/>
      <c r="H543" s="63"/>
      <c r="I543" s="66" t="str">
        <f>IF(B:B="","",(VLOOKUP(Application!B543,'APP BACKGROUND'!A:C,3,0)))</f>
        <v/>
      </c>
      <c r="J543" s="64" t="str">
        <f t="shared" si="85"/>
        <v/>
      </c>
      <c r="K543" s="65" t="str">
        <f t="shared" si="86"/>
        <v/>
      </c>
      <c r="L543" s="65" t="str">
        <f t="shared" si="89"/>
        <v/>
      </c>
      <c r="M543" s="65" t="str">
        <f t="shared" si="87"/>
        <v/>
      </c>
      <c r="N543" s="65" t="str">
        <f t="shared" si="88"/>
        <v/>
      </c>
      <c r="O543" s="65" t="str">
        <f t="shared" si="90"/>
        <v/>
      </c>
      <c r="P543" s="65" t="str">
        <f t="shared" si="91"/>
        <v/>
      </c>
      <c r="Q543" s="59"/>
      <c r="R543" s="14" t="str">
        <f t="shared" si="92"/>
        <v/>
      </c>
      <c r="S543" s="25" t="str">
        <f t="shared" si="93"/>
        <v/>
      </c>
      <c r="T543" s="25"/>
      <c r="U543" s="25"/>
      <c r="V543" s="58"/>
      <c r="W543" s="58"/>
      <c r="X543" s="69" t="str">
        <f t="shared" si="94"/>
        <v/>
      </c>
      <c r="Y543" s="76"/>
      <c r="Z543" s="76"/>
      <c r="AA543" s="76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0"/>
      <c r="AM543" s="60"/>
      <c r="AN543" s="60"/>
      <c r="AO543" s="60"/>
      <c r="AP543" s="60"/>
      <c r="AQ543" s="60"/>
      <c r="AR543" s="60"/>
      <c r="AS543" s="60"/>
      <c r="AT543" s="25"/>
      <c r="AU543" s="38"/>
      <c r="AV543" s="59"/>
      <c r="AW543" s="59"/>
      <c r="AX543" s="17"/>
      <c r="AY543" s="17"/>
    </row>
    <row r="544" spans="1:51" ht="14.5">
      <c r="A544" s="86"/>
      <c r="B544" s="84"/>
      <c r="C544" s="88"/>
      <c r="D544" s="61" t="str">
        <f>IFERROR(IF(OR(B544="",AND(B544&lt;&gt;"",C544="")),"",(VLOOKUP(B544,'APP BACKGROUND'!A:C,2,0))),"")</f>
        <v/>
      </c>
      <c r="E544" s="62" t="str">
        <f>IF(D544="","",(VLOOKUP(B544,'APP BACKGROUND'!A:D,4,0)))</f>
        <v/>
      </c>
      <c r="F544" s="58" t="str">
        <f>IF(D544="","",(VLOOKUP(Application!B544,'APP BACKGROUND'!A:G,7,0)))</f>
        <v/>
      </c>
      <c r="G544" s="57"/>
      <c r="H544" s="63"/>
      <c r="I544" s="66" t="str">
        <f>IF(B:B="","",(VLOOKUP(Application!B544,'APP BACKGROUND'!A:C,3,0)))</f>
        <v/>
      </c>
      <c r="J544" s="64" t="str">
        <f t="shared" si="85"/>
        <v/>
      </c>
      <c r="K544" s="65" t="str">
        <f t="shared" si="86"/>
        <v/>
      </c>
      <c r="L544" s="65" t="str">
        <f t="shared" si="89"/>
        <v/>
      </c>
      <c r="M544" s="65" t="str">
        <f t="shared" si="87"/>
        <v/>
      </c>
      <c r="N544" s="65" t="str">
        <f t="shared" si="88"/>
        <v/>
      </c>
      <c r="O544" s="65" t="str">
        <f t="shared" si="90"/>
        <v/>
      </c>
      <c r="P544" s="65" t="str">
        <f t="shared" si="91"/>
        <v/>
      </c>
      <c r="Q544" s="59"/>
      <c r="R544" s="14" t="str">
        <f t="shared" si="92"/>
        <v/>
      </c>
      <c r="S544" s="25" t="str">
        <f t="shared" si="93"/>
        <v/>
      </c>
      <c r="T544" s="25"/>
      <c r="U544" s="25"/>
      <c r="V544" s="58"/>
      <c r="W544" s="58"/>
      <c r="X544" s="69" t="str">
        <f t="shared" si="94"/>
        <v/>
      </c>
      <c r="Y544" s="76"/>
      <c r="Z544" s="76"/>
      <c r="AA544" s="76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0"/>
      <c r="AM544" s="60"/>
      <c r="AN544" s="60"/>
      <c r="AO544" s="60"/>
      <c r="AP544" s="60"/>
      <c r="AQ544" s="60"/>
      <c r="AR544" s="60"/>
      <c r="AS544" s="60"/>
      <c r="AT544" s="25"/>
      <c r="AU544" s="38"/>
      <c r="AV544" s="59"/>
      <c r="AW544" s="59"/>
      <c r="AX544" s="17"/>
      <c r="AY544" s="17"/>
    </row>
    <row r="545" spans="1:51" ht="14.5">
      <c r="A545" s="86"/>
      <c r="B545" s="84"/>
      <c r="C545" s="88"/>
      <c r="D545" s="61" t="str">
        <f>IFERROR(IF(OR(B545="",AND(B545&lt;&gt;"",C545="")),"",(VLOOKUP(B545,'APP BACKGROUND'!A:C,2,0))),"")</f>
        <v/>
      </c>
      <c r="E545" s="62" t="str">
        <f>IF(D545="","",(VLOOKUP(B545,'APP BACKGROUND'!A:D,4,0)))</f>
        <v/>
      </c>
      <c r="F545" s="58" t="str">
        <f>IF(D545="","",(VLOOKUP(Application!B545,'APP BACKGROUND'!A:G,7,0)))</f>
        <v/>
      </c>
      <c r="G545" s="57"/>
      <c r="H545" s="63"/>
      <c r="I545" s="66" t="str">
        <f>IF(B:B="","",(VLOOKUP(Application!B545,'APP BACKGROUND'!A:C,3,0)))</f>
        <v/>
      </c>
      <c r="J545" s="64" t="str">
        <f t="shared" si="85"/>
        <v/>
      </c>
      <c r="K545" s="65" t="str">
        <f t="shared" si="86"/>
        <v/>
      </c>
      <c r="L545" s="65" t="str">
        <f t="shared" si="89"/>
        <v/>
      </c>
      <c r="M545" s="65" t="str">
        <f t="shared" si="87"/>
        <v/>
      </c>
      <c r="N545" s="65" t="str">
        <f t="shared" si="88"/>
        <v/>
      </c>
      <c r="O545" s="65" t="str">
        <f t="shared" si="90"/>
        <v/>
      </c>
      <c r="P545" s="65" t="str">
        <f t="shared" si="91"/>
        <v/>
      </c>
      <c r="Q545" s="59"/>
      <c r="R545" s="14" t="str">
        <f t="shared" si="92"/>
        <v/>
      </c>
      <c r="S545" s="25" t="str">
        <f t="shared" si="93"/>
        <v/>
      </c>
      <c r="T545" s="25"/>
      <c r="U545" s="25"/>
      <c r="V545" s="58"/>
      <c r="W545" s="58"/>
      <c r="X545" s="69" t="str">
        <f t="shared" si="94"/>
        <v/>
      </c>
      <c r="Y545" s="76"/>
      <c r="Z545" s="76"/>
      <c r="AA545" s="76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0"/>
      <c r="AM545" s="60"/>
      <c r="AN545" s="60"/>
      <c r="AO545" s="60"/>
      <c r="AP545" s="60"/>
      <c r="AQ545" s="60"/>
      <c r="AR545" s="60"/>
      <c r="AS545" s="60"/>
      <c r="AT545" s="25"/>
      <c r="AU545" s="38"/>
      <c r="AV545" s="59"/>
      <c r="AW545" s="59"/>
      <c r="AX545" s="17"/>
      <c r="AY545" s="17"/>
    </row>
    <row r="546" spans="1:51" ht="14.5">
      <c r="A546" s="86"/>
      <c r="B546" s="84"/>
      <c r="C546" s="88"/>
      <c r="D546" s="61" t="str">
        <f>IFERROR(IF(OR(B546="",AND(B546&lt;&gt;"",C546="")),"",(VLOOKUP(B546,'APP BACKGROUND'!A:C,2,0))),"")</f>
        <v/>
      </c>
      <c r="E546" s="62" t="str">
        <f>IF(D546="","",(VLOOKUP(B546,'APP BACKGROUND'!A:D,4,0)))</f>
        <v/>
      </c>
      <c r="F546" s="58" t="str">
        <f>IF(D546="","",(VLOOKUP(Application!B546,'APP BACKGROUND'!A:G,7,0)))</f>
        <v/>
      </c>
      <c r="G546" s="57"/>
      <c r="H546" s="63"/>
      <c r="I546" s="66" t="str">
        <f>IF(B:B="","",(VLOOKUP(Application!B546,'APP BACKGROUND'!A:C,3,0)))</f>
        <v/>
      </c>
      <c r="J546" s="64" t="str">
        <f t="shared" si="85"/>
        <v/>
      </c>
      <c r="K546" s="65" t="str">
        <f t="shared" si="86"/>
        <v/>
      </c>
      <c r="L546" s="65" t="str">
        <f t="shared" si="89"/>
        <v/>
      </c>
      <c r="M546" s="65" t="str">
        <f t="shared" si="87"/>
        <v/>
      </c>
      <c r="N546" s="65" t="str">
        <f t="shared" si="88"/>
        <v/>
      </c>
      <c r="O546" s="65" t="str">
        <f t="shared" si="90"/>
        <v/>
      </c>
      <c r="P546" s="65" t="str">
        <f t="shared" si="91"/>
        <v/>
      </c>
      <c r="Q546" s="59"/>
      <c r="R546" s="14" t="str">
        <f t="shared" si="92"/>
        <v/>
      </c>
      <c r="S546" s="25" t="str">
        <f t="shared" si="93"/>
        <v/>
      </c>
      <c r="T546" s="25"/>
      <c r="U546" s="25"/>
      <c r="V546" s="58"/>
      <c r="W546" s="58"/>
      <c r="X546" s="69" t="str">
        <f t="shared" si="94"/>
        <v/>
      </c>
      <c r="Y546" s="76"/>
      <c r="Z546" s="76"/>
      <c r="AA546" s="76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0"/>
      <c r="AM546" s="60"/>
      <c r="AN546" s="60"/>
      <c r="AO546" s="60"/>
      <c r="AP546" s="60"/>
      <c r="AQ546" s="60"/>
      <c r="AR546" s="60"/>
      <c r="AS546" s="60"/>
      <c r="AT546" s="25"/>
      <c r="AU546" s="38"/>
      <c r="AV546" s="59"/>
      <c r="AW546" s="59"/>
      <c r="AX546" s="17"/>
      <c r="AY546" s="17"/>
    </row>
    <row r="547" spans="1:51" ht="14.5">
      <c r="A547" s="86"/>
      <c r="B547" s="84"/>
      <c r="C547" s="88"/>
      <c r="D547" s="61" t="str">
        <f>IFERROR(IF(OR(B547="",AND(B547&lt;&gt;"",C547="")),"",(VLOOKUP(B547,'APP BACKGROUND'!A:C,2,0))),"")</f>
        <v/>
      </c>
      <c r="E547" s="62" t="str">
        <f>IF(D547="","",(VLOOKUP(B547,'APP BACKGROUND'!A:D,4,0)))</f>
        <v/>
      </c>
      <c r="F547" s="58" t="str">
        <f>IF(D547="","",(VLOOKUP(Application!B547,'APP BACKGROUND'!A:G,7,0)))</f>
        <v/>
      </c>
      <c r="G547" s="57"/>
      <c r="H547" s="63"/>
      <c r="I547" s="66" t="str">
        <f>IF(B:B="","",(VLOOKUP(Application!B547,'APP BACKGROUND'!A:C,3,0)))</f>
        <v/>
      </c>
      <c r="J547" s="64" t="str">
        <f t="shared" si="85"/>
        <v/>
      </c>
      <c r="K547" s="65" t="str">
        <f t="shared" si="86"/>
        <v/>
      </c>
      <c r="L547" s="65" t="str">
        <f t="shared" si="89"/>
        <v/>
      </c>
      <c r="M547" s="65" t="str">
        <f t="shared" si="87"/>
        <v/>
      </c>
      <c r="N547" s="65" t="str">
        <f t="shared" si="88"/>
        <v/>
      </c>
      <c r="O547" s="65" t="str">
        <f t="shared" si="90"/>
        <v/>
      </c>
      <c r="P547" s="65" t="str">
        <f t="shared" si="91"/>
        <v/>
      </c>
      <c r="Q547" s="59"/>
      <c r="R547" s="14" t="str">
        <f t="shared" si="92"/>
        <v/>
      </c>
      <c r="S547" s="25" t="str">
        <f t="shared" si="93"/>
        <v/>
      </c>
      <c r="T547" s="25"/>
      <c r="U547" s="25"/>
      <c r="V547" s="58"/>
      <c r="W547" s="58"/>
      <c r="X547" s="69" t="str">
        <f t="shared" si="94"/>
        <v/>
      </c>
      <c r="Y547" s="76"/>
      <c r="Z547" s="76"/>
      <c r="AA547" s="76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0"/>
      <c r="AM547" s="60"/>
      <c r="AN547" s="60"/>
      <c r="AO547" s="60"/>
      <c r="AP547" s="60"/>
      <c r="AQ547" s="60"/>
      <c r="AR547" s="60"/>
      <c r="AS547" s="60"/>
      <c r="AT547" s="25"/>
      <c r="AU547" s="38"/>
      <c r="AV547" s="59"/>
      <c r="AW547" s="59"/>
      <c r="AX547" s="17"/>
      <c r="AY547" s="17"/>
    </row>
    <row r="548" spans="1:51" ht="14.5">
      <c r="A548" s="86"/>
      <c r="B548" s="84"/>
      <c r="C548" s="88"/>
      <c r="D548" s="61" t="str">
        <f>IFERROR(IF(OR(B548="",AND(B548&lt;&gt;"",C548="")),"",(VLOOKUP(B548,'APP BACKGROUND'!A:C,2,0))),"")</f>
        <v/>
      </c>
      <c r="E548" s="62" t="str">
        <f>IF(D548="","",(VLOOKUP(B548,'APP BACKGROUND'!A:D,4,0)))</f>
        <v/>
      </c>
      <c r="F548" s="58" t="str">
        <f>IF(D548="","",(VLOOKUP(Application!B548,'APP BACKGROUND'!A:G,7,0)))</f>
        <v/>
      </c>
      <c r="G548" s="57"/>
      <c r="H548" s="63"/>
      <c r="I548" s="66" t="str">
        <f>IF(B:B="","",(VLOOKUP(Application!B548,'APP BACKGROUND'!A:C,3,0)))</f>
        <v/>
      </c>
      <c r="J548" s="64" t="str">
        <f t="shared" si="85"/>
        <v/>
      </c>
      <c r="K548" s="65" t="str">
        <f t="shared" si="86"/>
        <v/>
      </c>
      <c r="L548" s="65" t="str">
        <f t="shared" si="89"/>
        <v/>
      </c>
      <c r="M548" s="65" t="str">
        <f t="shared" si="87"/>
        <v/>
      </c>
      <c r="N548" s="65" t="str">
        <f t="shared" si="88"/>
        <v/>
      </c>
      <c r="O548" s="65" t="str">
        <f t="shared" si="90"/>
        <v/>
      </c>
      <c r="P548" s="65" t="str">
        <f t="shared" si="91"/>
        <v/>
      </c>
      <c r="Q548" s="59"/>
      <c r="R548" s="14" t="str">
        <f t="shared" si="92"/>
        <v/>
      </c>
      <c r="S548" s="25" t="str">
        <f t="shared" si="93"/>
        <v/>
      </c>
      <c r="T548" s="25"/>
      <c r="U548" s="25"/>
      <c r="V548" s="58"/>
      <c r="W548" s="58"/>
      <c r="X548" s="69" t="str">
        <f t="shared" si="94"/>
        <v/>
      </c>
      <c r="Y548" s="76"/>
      <c r="Z548" s="76"/>
      <c r="AA548" s="76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0"/>
      <c r="AM548" s="60"/>
      <c r="AN548" s="60"/>
      <c r="AO548" s="60"/>
      <c r="AP548" s="60"/>
      <c r="AQ548" s="60"/>
      <c r="AR548" s="60"/>
      <c r="AS548" s="60"/>
      <c r="AT548" s="25"/>
      <c r="AU548" s="38"/>
      <c r="AV548" s="59"/>
      <c r="AW548" s="59"/>
      <c r="AX548" s="17"/>
      <c r="AY548" s="17"/>
    </row>
    <row r="549" spans="1:51" ht="14.5">
      <c r="A549" s="86"/>
      <c r="B549" s="84"/>
      <c r="C549" s="88"/>
      <c r="D549" s="61" t="str">
        <f>IFERROR(IF(OR(B549="",AND(B549&lt;&gt;"",C549="")),"",(VLOOKUP(B549,'APP BACKGROUND'!A:C,2,0))),"")</f>
        <v/>
      </c>
      <c r="E549" s="62" t="str">
        <f>IF(D549="","",(VLOOKUP(B549,'APP BACKGROUND'!A:D,4,0)))</f>
        <v/>
      </c>
      <c r="F549" s="58" t="str">
        <f>IF(D549="","",(VLOOKUP(Application!B549,'APP BACKGROUND'!A:G,7,0)))</f>
        <v/>
      </c>
      <c r="G549" s="57"/>
      <c r="H549" s="63"/>
      <c r="I549" s="66" t="str">
        <f>IF(B:B="","",(VLOOKUP(Application!B549,'APP BACKGROUND'!A:C,3,0)))</f>
        <v/>
      </c>
      <c r="J549" s="64" t="str">
        <f t="shared" si="85"/>
        <v/>
      </c>
      <c r="K549" s="65" t="str">
        <f t="shared" si="86"/>
        <v/>
      </c>
      <c r="L549" s="65" t="str">
        <f t="shared" si="89"/>
        <v/>
      </c>
      <c r="M549" s="65" t="str">
        <f t="shared" si="87"/>
        <v/>
      </c>
      <c r="N549" s="65" t="str">
        <f t="shared" si="88"/>
        <v/>
      </c>
      <c r="O549" s="65" t="str">
        <f t="shared" si="90"/>
        <v/>
      </c>
      <c r="P549" s="65" t="str">
        <f t="shared" si="91"/>
        <v/>
      </c>
      <c r="Q549" s="59"/>
      <c r="R549" s="14" t="str">
        <f t="shared" si="92"/>
        <v/>
      </c>
      <c r="S549" s="25" t="str">
        <f t="shared" si="93"/>
        <v/>
      </c>
      <c r="T549" s="25"/>
      <c r="U549" s="25"/>
      <c r="V549" s="58"/>
      <c r="W549" s="58"/>
      <c r="X549" s="69" t="str">
        <f t="shared" si="94"/>
        <v/>
      </c>
      <c r="Y549" s="76"/>
      <c r="Z549" s="76"/>
      <c r="AA549" s="76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0"/>
      <c r="AM549" s="60"/>
      <c r="AN549" s="60"/>
      <c r="AO549" s="60"/>
      <c r="AP549" s="60"/>
      <c r="AQ549" s="60"/>
      <c r="AR549" s="60"/>
      <c r="AS549" s="60"/>
      <c r="AT549" s="25"/>
      <c r="AU549" s="38"/>
      <c r="AV549" s="59"/>
      <c r="AW549" s="59"/>
      <c r="AX549" s="17"/>
      <c r="AY549" s="17"/>
    </row>
    <row r="550" spans="1:51" ht="14.5">
      <c r="A550" s="86"/>
      <c r="B550" s="84"/>
      <c r="C550" s="88"/>
      <c r="D550" s="61" t="str">
        <f>IFERROR(IF(OR(B550="",AND(B550&lt;&gt;"",C550="")),"",(VLOOKUP(B550,'APP BACKGROUND'!A:C,2,0))),"")</f>
        <v/>
      </c>
      <c r="E550" s="62" t="str">
        <f>IF(D550="","",(VLOOKUP(B550,'APP BACKGROUND'!A:D,4,0)))</f>
        <v/>
      </c>
      <c r="F550" s="58" t="str">
        <f>IF(D550="","",(VLOOKUP(Application!B550,'APP BACKGROUND'!A:G,7,0)))</f>
        <v/>
      </c>
      <c r="G550" s="57"/>
      <c r="H550" s="63"/>
      <c r="I550" s="66" t="str">
        <f>IF(B:B="","",(VLOOKUP(Application!B550,'APP BACKGROUND'!A:C,3,0)))</f>
        <v/>
      </c>
      <c r="J550" s="64" t="str">
        <f t="shared" si="85"/>
        <v/>
      </c>
      <c r="K550" s="65" t="str">
        <f t="shared" si="86"/>
        <v/>
      </c>
      <c r="L550" s="65" t="str">
        <f t="shared" si="89"/>
        <v/>
      </c>
      <c r="M550" s="65" t="str">
        <f t="shared" si="87"/>
        <v/>
      </c>
      <c r="N550" s="65" t="str">
        <f t="shared" si="88"/>
        <v/>
      </c>
      <c r="O550" s="65" t="str">
        <f t="shared" si="90"/>
        <v/>
      </c>
      <c r="P550" s="65" t="str">
        <f t="shared" si="91"/>
        <v/>
      </c>
      <c r="Q550" s="59"/>
      <c r="R550" s="14" t="str">
        <f t="shared" si="92"/>
        <v/>
      </c>
      <c r="S550" s="25" t="str">
        <f t="shared" si="93"/>
        <v/>
      </c>
      <c r="T550" s="25"/>
      <c r="U550" s="25"/>
      <c r="V550" s="58"/>
      <c r="W550" s="58"/>
      <c r="X550" s="69" t="str">
        <f t="shared" si="94"/>
        <v/>
      </c>
      <c r="Y550" s="76"/>
      <c r="Z550" s="76"/>
      <c r="AA550" s="76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0"/>
      <c r="AM550" s="60"/>
      <c r="AN550" s="60"/>
      <c r="AO550" s="60"/>
      <c r="AP550" s="60"/>
      <c r="AQ550" s="60"/>
      <c r="AR550" s="60"/>
      <c r="AS550" s="60"/>
      <c r="AT550" s="25"/>
      <c r="AU550" s="38"/>
      <c r="AV550" s="59"/>
      <c r="AW550" s="59"/>
      <c r="AX550" s="17"/>
      <c r="AY550" s="17"/>
    </row>
    <row r="551" spans="1:51" ht="14.5">
      <c r="A551" s="86"/>
      <c r="B551" s="84"/>
      <c r="C551" s="88"/>
      <c r="D551" s="61" t="str">
        <f>IFERROR(IF(OR(B551="",AND(B551&lt;&gt;"",C551="")),"",(VLOOKUP(B551,'APP BACKGROUND'!A:C,2,0))),"")</f>
        <v/>
      </c>
      <c r="E551" s="62" t="str">
        <f>IF(D551="","",(VLOOKUP(B551,'APP BACKGROUND'!A:D,4,0)))</f>
        <v/>
      </c>
      <c r="F551" s="58" t="str">
        <f>IF(D551="","",(VLOOKUP(Application!B551,'APP BACKGROUND'!A:G,7,0)))</f>
        <v/>
      </c>
      <c r="G551" s="57"/>
      <c r="H551" s="63"/>
      <c r="I551" s="66" t="str">
        <f>IF(B:B="","",(VLOOKUP(Application!B551,'APP BACKGROUND'!A:C,3,0)))</f>
        <v/>
      </c>
      <c r="J551" s="64" t="str">
        <f t="shared" si="85"/>
        <v/>
      </c>
      <c r="K551" s="65" t="str">
        <f t="shared" si="86"/>
        <v/>
      </c>
      <c r="L551" s="65" t="str">
        <f t="shared" si="89"/>
        <v/>
      </c>
      <c r="M551" s="65" t="str">
        <f t="shared" si="87"/>
        <v/>
      </c>
      <c r="N551" s="65" t="str">
        <f t="shared" si="88"/>
        <v/>
      </c>
      <c r="O551" s="65" t="str">
        <f t="shared" si="90"/>
        <v/>
      </c>
      <c r="P551" s="65" t="str">
        <f t="shared" si="91"/>
        <v/>
      </c>
      <c r="Q551" s="59"/>
      <c r="R551" s="14" t="str">
        <f t="shared" si="92"/>
        <v/>
      </c>
      <c r="S551" s="25" t="str">
        <f t="shared" si="93"/>
        <v/>
      </c>
      <c r="T551" s="25"/>
      <c r="U551" s="25"/>
      <c r="V551" s="58"/>
      <c r="W551" s="58"/>
      <c r="X551" s="69" t="str">
        <f t="shared" si="94"/>
        <v/>
      </c>
      <c r="Y551" s="76"/>
      <c r="Z551" s="76"/>
      <c r="AA551" s="76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0"/>
      <c r="AM551" s="60"/>
      <c r="AN551" s="60"/>
      <c r="AO551" s="60"/>
      <c r="AP551" s="60"/>
      <c r="AQ551" s="60"/>
      <c r="AR551" s="60"/>
      <c r="AS551" s="60"/>
      <c r="AT551" s="25"/>
      <c r="AU551" s="38"/>
      <c r="AV551" s="59"/>
      <c r="AW551" s="59"/>
      <c r="AX551" s="17"/>
      <c r="AY551" s="17"/>
    </row>
    <row r="552" spans="1:51" ht="14.5">
      <c r="A552" s="86"/>
      <c r="B552" s="84"/>
      <c r="C552" s="88"/>
      <c r="D552" s="61" t="str">
        <f>IFERROR(IF(OR(B552="",AND(B552&lt;&gt;"",C552="")),"",(VLOOKUP(B552,'APP BACKGROUND'!A:C,2,0))),"")</f>
        <v/>
      </c>
      <c r="E552" s="62" t="str">
        <f>IF(D552="","",(VLOOKUP(B552,'APP BACKGROUND'!A:D,4,0)))</f>
        <v/>
      </c>
      <c r="F552" s="58" t="str">
        <f>IF(D552="","",(VLOOKUP(Application!B552,'APP BACKGROUND'!A:G,7,0)))</f>
        <v/>
      </c>
      <c r="G552" s="57"/>
      <c r="H552" s="63"/>
      <c r="I552" s="66" t="str">
        <f>IF(B:B="","",(VLOOKUP(Application!B552,'APP BACKGROUND'!A:C,3,0)))</f>
        <v/>
      </c>
      <c r="J552" s="64" t="str">
        <f t="shared" si="85"/>
        <v/>
      </c>
      <c r="K552" s="65" t="str">
        <f t="shared" si="86"/>
        <v/>
      </c>
      <c r="L552" s="65" t="str">
        <f t="shared" si="89"/>
        <v/>
      </c>
      <c r="M552" s="65" t="str">
        <f t="shared" si="87"/>
        <v/>
      </c>
      <c r="N552" s="65" t="str">
        <f t="shared" si="88"/>
        <v/>
      </c>
      <c r="O552" s="65" t="str">
        <f t="shared" si="90"/>
        <v/>
      </c>
      <c r="P552" s="65" t="str">
        <f t="shared" si="91"/>
        <v/>
      </c>
      <c r="Q552" s="59"/>
      <c r="R552" s="14" t="str">
        <f t="shared" si="92"/>
        <v/>
      </c>
      <c r="S552" s="25" t="str">
        <f t="shared" si="93"/>
        <v/>
      </c>
      <c r="T552" s="25"/>
      <c r="U552" s="25"/>
      <c r="V552" s="58"/>
      <c r="W552" s="58"/>
      <c r="X552" s="69" t="str">
        <f t="shared" si="94"/>
        <v/>
      </c>
      <c r="Y552" s="76"/>
      <c r="Z552" s="76"/>
      <c r="AA552" s="76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0"/>
      <c r="AM552" s="60"/>
      <c r="AN552" s="60"/>
      <c r="AO552" s="60"/>
      <c r="AP552" s="60"/>
      <c r="AQ552" s="60"/>
      <c r="AR552" s="60"/>
      <c r="AS552" s="60"/>
      <c r="AT552" s="25"/>
      <c r="AU552" s="38"/>
      <c r="AV552" s="59"/>
      <c r="AW552" s="59"/>
      <c r="AX552" s="17"/>
      <c r="AY552" s="17"/>
    </row>
    <row r="553" spans="1:51" ht="14.5">
      <c r="A553" s="86"/>
      <c r="B553" s="84"/>
      <c r="C553" s="88"/>
      <c r="D553" s="61" t="str">
        <f>IFERROR(IF(OR(B553="",AND(B553&lt;&gt;"",C553="")),"",(VLOOKUP(B553,'APP BACKGROUND'!A:C,2,0))),"")</f>
        <v/>
      </c>
      <c r="E553" s="62" t="str">
        <f>IF(D553="","",(VLOOKUP(B553,'APP BACKGROUND'!A:D,4,0)))</f>
        <v/>
      </c>
      <c r="F553" s="58" t="str">
        <f>IF(D553="","",(VLOOKUP(Application!B553,'APP BACKGROUND'!A:G,7,0)))</f>
        <v/>
      </c>
      <c r="G553" s="57"/>
      <c r="H553" s="63"/>
      <c r="I553" s="66" t="str">
        <f>IF(B:B="","",(VLOOKUP(Application!B553,'APP BACKGROUND'!A:C,3,0)))</f>
        <v/>
      </c>
      <c r="J553" s="64" t="str">
        <f t="shared" si="85"/>
        <v/>
      </c>
      <c r="K553" s="65" t="str">
        <f t="shared" si="86"/>
        <v/>
      </c>
      <c r="L553" s="65" t="str">
        <f t="shared" si="89"/>
        <v/>
      </c>
      <c r="M553" s="65" t="str">
        <f t="shared" si="87"/>
        <v/>
      </c>
      <c r="N553" s="65" t="str">
        <f t="shared" si="88"/>
        <v/>
      </c>
      <c r="O553" s="65" t="str">
        <f t="shared" si="90"/>
        <v/>
      </c>
      <c r="P553" s="65" t="str">
        <f t="shared" si="91"/>
        <v/>
      </c>
      <c r="Q553" s="59"/>
      <c r="R553" s="14" t="str">
        <f t="shared" si="92"/>
        <v/>
      </c>
      <c r="S553" s="25" t="str">
        <f t="shared" si="93"/>
        <v/>
      </c>
      <c r="T553" s="25"/>
      <c r="U553" s="25"/>
      <c r="V553" s="58"/>
      <c r="W553" s="58"/>
      <c r="X553" s="69" t="str">
        <f t="shared" si="94"/>
        <v/>
      </c>
      <c r="Y553" s="76"/>
      <c r="Z553" s="76"/>
      <c r="AA553" s="76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0"/>
      <c r="AM553" s="60"/>
      <c r="AN553" s="60"/>
      <c r="AO553" s="60"/>
      <c r="AP553" s="60"/>
      <c r="AQ553" s="60"/>
      <c r="AR553" s="60"/>
      <c r="AS553" s="60"/>
      <c r="AT553" s="25"/>
      <c r="AU553" s="38"/>
      <c r="AV553" s="59"/>
      <c r="AW553" s="59"/>
      <c r="AX553" s="17"/>
      <c r="AY553" s="17"/>
    </row>
    <row r="554" spans="1:51" ht="14.5">
      <c r="A554" s="86"/>
      <c r="B554" s="84"/>
      <c r="C554" s="88"/>
      <c r="D554" s="61" t="str">
        <f>IFERROR(IF(OR(B554="",AND(B554&lt;&gt;"",C554="")),"",(VLOOKUP(B554,'APP BACKGROUND'!A:C,2,0))),"")</f>
        <v/>
      </c>
      <c r="E554" s="62" t="str">
        <f>IF(D554="","",(VLOOKUP(B554,'APP BACKGROUND'!A:D,4,0)))</f>
        <v/>
      </c>
      <c r="F554" s="58" t="str">
        <f>IF(D554="","",(VLOOKUP(Application!B554,'APP BACKGROUND'!A:G,7,0)))</f>
        <v/>
      </c>
      <c r="G554" s="57"/>
      <c r="H554" s="63"/>
      <c r="I554" s="66" t="str">
        <f>IF(B:B="","",(VLOOKUP(Application!B554,'APP BACKGROUND'!A:C,3,0)))</f>
        <v/>
      </c>
      <c r="J554" s="64" t="str">
        <f t="shared" si="85"/>
        <v/>
      </c>
      <c r="K554" s="65" t="str">
        <f t="shared" si="86"/>
        <v/>
      </c>
      <c r="L554" s="65" t="str">
        <f t="shared" si="89"/>
        <v/>
      </c>
      <c r="M554" s="65" t="str">
        <f t="shared" si="87"/>
        <v/>
      </c>
      <c r="N554" s="65" t="str">
        <f t="shared" si="88"/>
        <v/>
      </c>
      <c r="O554" s="65" t="str">
        <f t="shared" si="90"/>
        <v/>
      </c>
      <c r="P554" s="65" t="str">
        <f t="shared" si="91"/>
        <v/>
      </c>
      <c r="Q554" s="59"/>
      <c r="R554" s="14" t="str">
        <f t="shared" si="92"/>
        <v/>
      </c>
      <c r="S554" s="25" t="str">
        <f t="shared" si="93"/>
        <v/>
      </c>
      <c r="T554" s="25"/>
      <c r="U554" s="25"/>
      <c r="V554" s="58"/>
      <c r="W554" s="58"/>
      <c r="X554" s="69" t="str">
        <f t="shared" si="94"/>
        <v/>
      </c>
      <c r="Y554" s="76"/>
      <c r="Z554" s="76"/>
      <c r="AA554" s="76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0"/>
      <c r="AM554" s="60"/>
      <c r="AN554" s="60"/>
      <c r="AO554" s="60"/>
      <c r="AP554" s="60"/>
      <c r="AQ554" s="60"/>
      <c r="AR554" s="60"/>
      <c r="AS554" s="60"/>
      <c r="AT554" s="25"/>
      <c r="AU554" s="38"/>
      <c r="AV554" s="59"/>
      <c r="AW554" s="59"/>
      <c r="AX554" s="17"/>
      <c r="AY554" s="17"/>
    </row>
    <row r="555" spans="1:51" ht="14.5">
      <c r="A555" s="86"/>
      <c r="B555" s="84"/>
      <c r="C555" s="88"/>
      <c r="D555" s="61" t="str">
        <f>IFERROR(IF(OR(B555="",AND(B555&lt;&gt;"",C555="")),"",(VLOOKUP(B555,'APP BACKGROUND'!A:C,2,0))),"")</f>
        <v/>
      </c>
      <c r="E555" s="62" t="str">
        <f>IF(D555="","",(VLOOKUP(B555,'APP BACKGROUND'!A:D,4,0)))</f>
        <v/>
      </c>
      <c r="F555" s="58" t="str">
        <f>IF(D555="","",(VLOOKUP(Application!B555,'APP BACKGROUND'!A:G,7,0)))</f>
        <v/>
      </c>
      <c r="G555" s="57"/>
      <c r="H555" s="63"/>
      <c r="I555" s="66" t="str">
        <f>IF(B:B="","",(VLOOKUP(Application!B555,'APP BACKGROUND'!A:C,3,0)))</f>
        <v/>
      </c>
      <c r="J555" s="64" t="str">
        <f t="shared" si="85"/>
        <v/>
      </c>
      <c r="K555" s="65" t="str">
        <f t="shared" si="86"/>
        <v/>
      </c>
      <c r="L555" s="65" t="str">
        <f t="shared" si="89"/>
        <v/>
      </c>
      <c r="M555" s="65" t="str">
        <f t="shared" si="87"/>
        <v/>
      </c>
      <c r="N555" s="65" t="str">
        <f t="shared" si="88"/>
        <v/>
      </c>
      <c r="O555" s="65" t="str">
        <f t="shared" si="90"/>
        <v/>
      </c>
      <c r="P555" s="65" t="str">
        <f t="shared" si="91"/>
        <v/>
      </c>
      <c r="Q555" s="59"/>
      <c r="R555" s="14" t="str">
        <f t="shared" si="92"/>
        <v/>
      </c>
      <c r="S555" s="25" t="str">
        <f t="shared" si="93"/>
        <v/>
      </c>
      <c r="T555" s="25"/>
      <c r="U555" s="25"/>
      <c r="V555" s="58"/>
      <c r="W555" s="58"/>
      <c r="X555" s="69" t="str">
        <f t="shared" si="94"/>
        <v/>
      </c>
      <c r="Y555" s="76"/>
      <c r="Z555" s="76"/>
      <c r="AA555" s="76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0"/>
      <c r="AM555" s="60"/>
      <c r="AN555" s="60"/>
      <c r="AO555" s="60"/>
      <c r="AP555" s="60"/>
      <c r="AQ555" s="60"/>
      <c r="AR555" s="60"/>
      <c r="AS555" s="60"/>
      <c r="AT555" s="25"/>
      <c r="AU555" s="38"/>
      <c r="AV555" s="59"/>
      <c r="AW555" s="59"/>
      <c r="AX555" s="17"/>
      <c r="AY555" s="17"/>
    </row>
    <row r="556" spans="1:51" ht="14.5">
      <c r="A556" s="86"/>
      <c r="B556" s="84"/>
      <c r="C556" s="88"/>
      <c r="D556" s="61" t="str">
        <f>IFERROR(IF(OR(B556="",AND(B556&lt;&gt;"",C556="")),"",(VLOOKUP(B556,'APP BACKGROUND'!A:C,2,0))),"")</f>
        <v/>
      </c>
      <c r="E556" s="62" t="str">
        <f>IF(D556="","",(VLOOKUP(B556,'APP BACKGROUND'!A:D,4,0)))</f>
        <v/>
      </c>
      <c r="F556" s="58" t="str">
        <f>IF(D556="","",(VLOOKUP(Application!B556,'APP BACKGROUND'!A:G,7,0)))</f>
        <v/>
      </c>
      <c r="G556" s="57"/>
      <c r="H556" s="63"/>
      <c r="I556" s="66" t="str">
        <f>IF(B:B="","",(VLOOKUP(Application!B556,'APP BACKGROUND'!A:C,3,0)))</f>
        <v/>
      </c>
      <c r="J556" s="64" t="str">
        <f t="shared" si="85"/>
        <v/>
      </c>
      <c r="K556" s="65" t="str">
        <f t="shared" si="86"/>
        <v/>
      </c>
      <c r="L556" s="65" t="str">
        <f t="shared" si="89"/>
        <v/>
      </c>
      <c r="M556" s="65" t="str">
        <f t="shared" si="87"/>
        <v/>
      </c>
      <c r="N556" s="65" t="str">
        <f t="shared" si="88"/>
        <v/>
      </c>
      <c r="O556" s="65" t="str">
        <f t="shared" si="90"/>
        <v/>
      </c>
      <c r="P556" s="65" t="str">
        <f t="shared" si="91"/>
        <v/>
      </c>
      <c r="Q556" s="59"/>
      <c r="R556" s="14" t="str">
        <f t="shared" si="92"/>
        <v/>
      </c>
      <c r="S556" s="25" t="str">
        <f t="shared" si="93"/>
        <v/>
      </c>
      <c r="T556" s="25"/>
      <c r="U556" s="25"/>
      <c r="V556" s="58"/>
      <c r="W556" s="58"/>
      <c r="X556" s="69" t="str">
        <f t="shared" si="94"/>
        <v/>
      </c>
      <c r="Y556" s="76"/>
      <c r="Z556" s="76"/>
      <c r="AA556" s="76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0"/>
      <c r="AM556" s="60"/>
      <c r="AN556" s="60"/>
      <c r="AO556" s="60"/>
      <c r="AP556" s="60"/>
      <c r="AQ556" s="60"/>
      <c r="AR556" s="60"/>
      <c r="AS556" s="60"/>
      <c r="AT556" s="25"/>
      <c r="AU556" s="38"/>
      <c r="AV556" s="59"/>
      <c r="AW556" s="59"/>
      <c r="AX556" s="17"/>
      <c r="AY556" s="17"/>
    </row>
    <row r="557" spans="1:51" ht="14.5">
      <c r="A557" s="86"/>
      <c r="B557" s="84"/>
      <c r="C557" s="88"/>
      <c r="D557" s="61" t="str">
        <f>IFERROR(IF(OR(B557="",AND(B557&lt;&gt;"",C557="")),"",(VLOOKUP(B557,'APP BACKGROUND'!A:C,2,0))),"")</f>
        <v/>
      </c>
      <c r="E557" s="62" t="str">
        <f>IF(D557="","",(VLOOKUP(B557,'APP BACKGROUND'!A:D,4,0)))</f>
        <v/>
      </c>
      <c r="F557" s="58" t="str">
        <f>IF(D557="","",(VLOOKUP(Application!B557,'APP BACKGROUND'!A:G,7,0)))</f>
        <v/>
      </c>
      <c r="G557" s="57"/>
      <c r="H557" s="63"/>
      <c r="I557" s="66" t="str">
        <f>IF(B:B="","",(VLOOKUP(Application!B557,'APP BACKGROUND'!A:C,3,0)))</f>
        <v/>
      </c>
      <c r="J557" s="64" t="str">
        <f t="shared" si="85"/>
        <v/>
      </c>
      <c r="K557" s="65" t="str">
        <f t="shared" si="86"/>
        <v/>
      </c>
      <c r="L557" s="65" t="str">
        <f t="shared" si="89"/>
        <v/>
      </c>
      <c r="M557" s="65" t="str">
        <f t="shared" si="87"/>
        <v/>
      </c>
      <c r="N557" s="65" t="str">
        <f t="shared" si="88"/>
        <v/>
      </c>
      <c r="O557" s="65" t="str">
        <f t="shared" si="90"/>
        <v/>
      </c>
      <c r="P557" s="65" t="str">
        <f t="shared" si="91"/>
        <v/>
      </c>
      <c r="Q557" s="59"/>
      <c r="R557" s="14" t="str">
        <f t="shared" si="92"/>
        <v/>
      </c>
      <c r="S557" s="25" t="str">
        <f t="shared" si="93"/>
        <v/>
      </c>
      <c r="T557" s="25"/>
      <c r="U557" s="25"/>
      <c r="V557" s="58"/>
      <c r="W557" s="58"/>
      <c r="X557" s="69" t="str">
        <f t="shared" si="94"/>
        <v/>
      </c>
      <c r="Y557" s="76"/>
      <c r="Z557" s="76"/>
      <c r="AA557" s="76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0"/>
      <c r="AM557" s="60"/>
      <c r="AN557" s="60"/>
      <c r="AO557" s="60"/>
      <c r="AP557" s="60"/>
      <c r="AQ557" s="60"/>
      <c r="AR557" s="60"/>
      <c r="AS557" s="60"/>
      <c r="AT557" s="25"/>
      <c r="AU557" s="38"/>
      <c r="AV557" s="59"/>
      <c r="AW557" s="59"/>
      <c r="AX557" s="17"/>
      <c r="AY557" s="17"/>
    </row>
    <row r="558" spans="1:51" ht="14.5">
      <c r="A558" s="86"/>
      <c r="B558" s="84"/>
      <c r="C558" s="88"/>
      <c r="D558" s="61" t="str">
        <f>IFERROR(IF(OR(B558="",AND(B558&lt;&gt;"",C558="")),"",(VLOOKUP(B558,'APP BACKGROUND'!A:C,2,0))),"")</f>
        <v/>
      </c>
      <c r="E558" s="62" t="str">
        <f>IF(D558="","",(VLOOKUP(B558,'APP BACKGROUND'!A:D,4,0)))</f>
        <v/>
      </c>
      <c r="F558" s="58" t="str">
        <f>IF(D558="","",(VLOOKUP(Application!B558,'APP BACKGROUND'!A:G,7,0)))</f>
        <v/>
      </c>
      <c r="G558" s="57"/>
      <c r="H558" s="63"/>
      <c r="I558" s="66" t="str">
        <f>IF(B:B="","",(VLOOKUP(Application!B558,'APP BACKGROUND'!A:C,3,0)))</f>
        <v/>
      </c>
      <c r="J558" s="64" t="str">
        <f t="shared" si="85"/>
        <v/>
      </c>
      <c r="K558" s="65" t="str">
        <f t="shared" si="86"/>
        <v/>
      </c>
      <c r="L558" s="65" t="str">
        <f t="shared" si="89"/>
        <v/>
      </c>
      <c r="M558" s="65" t="str">
        <f t="shared" si="87"/>
        <v/>
      </c>
      <c r="N558" s="65" t="str">
        <f t="shared" si="88"/>
        <v/>
      </c>
      <c r="O558" s="65" t="str">
        <f t="shared" si="90"/>
        <v/>
      </c>
      <c r="P558" s="65" t="str">
        <f t="shared" si="91"/>
        <v/>
      </c>
      <c r="Q558" s="59"/>
      <c r="R558" s="14" t="str">
        <f t="shared" si="92"/>
        <v/>
      </c>
      <c r="S558" s="25" t="str">
        <f t="shared" si="93"/>
        <v/>
      </c>
      <c r="T558" s="25"/>
      <c r="U558" s="25"/>
      <c r="V558" s="58"/>
      <c r="W558" s="58"/>
      <c r="X558" s="69" t="str">
        <f t="shared" si="94"/>
        <v/>
      </c>
      <c r="Y558" s="76"/>
      <c r="Z558" s="76"/>
      <c r="AA558" s="76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0"/>
      <c r="AM558" s="60"/>
      <c r="AN558" s="60"/>
      <c r="AO558" s="60"/>
      <c r="AP558" s="60"/>
      <c r="AQ558" s="60"/>
      <c r="AR558" s="60"/>
      <c r="AS558" s="60"/>
      <c r="AT558" s="25"/>
      <c r="AU558" s="38"/>
      <c r="AV558" s="59"/>
      <c r="AW558" s="59"/>
      <c r="AX558" s="17"/>
      <c r="AY558" s="17"/>
    </row>
    <row r="559" spans="1:51" ht="14.5">
      <c r="A559" s="86"/>
      <c r="B559" s="84"/>
      <c r="C559" s="88"/>
      <c r="D559" s="61" t="str">
        <f>IFERROR(IF(OR(B559="",AND(B559&lt;&gt;"",C559="")),"",(VLOOKUP(B559,'APP BACKGROUND'!A:C,2,0))),"")</f>
        <v/>
      </c>
      <c r="E559" s="62" t="str">
        <f>IF(D559="","",(VLOOKUP(B559,'APP BACKGROUND'!A:D,4,0)))</f>
        <v/>
      </c>
      <c r="F559" s="58" t="str">
        <f>IF(D559="","",(VLOOKUP(Application!B559,'APP BACKGROUND'!A:G,7,0)))</f>
        <v/>
      </c>
      <c r="G559" s="57"/>
      <c r="H559" s="63"/>
      <c r="I559" s="66" t="str">
        <f>IF(B:B="","",(VLOOKUP(Application!B559,'APP BACKGROUND'!A:C,3,0)))</f>
        <v/>
      </c>
      <c r="J559" s="64" t="str">
        <f t="shared" si="85"/>
        <v/>
      </c>
      <c r="K559" s="65" t="str">
        <f t="shared" si="86"/>
        <v/>
      </c>
      <c r="L559" s="65" t="str">
        <f t="shared" si="89"/>
        <v/>
      </c>
      <c r="M559" s="65" t="str">
        <f t="shared" si="87"/>
        <v/>
      </c>
      <c r="N559" s="65" t="str">
        <f t="shared" si="88"/>
        <v/>
      </c>
      <c r="O559" s="65" t="str">
        <f t="shared" si="90"/>
        <v/>
      </c>
      <c r="P559" s="65" t="str">
        <f t="shared" si="91"/>
        <v/>
      </c>
      <c r="Q559" s="59"/>
      <c r="R559" s="14" t="str">
        <f t="shared" si="92"/>
        <v/>
      </c>
      <c r="S559" s="25" t="str">
        <f t="shared" si="93"/>
        <v/>
      </c>
      <c r="T559" s="25"/>
      <c r="U559" s="25"/>
      <c r="V559" s="58"/>
      <c r="W559" s="58"/>
      <c r="X559" s="69" t="str">
        <f t="shared" si="94"/>
        <v/>
      </c>
      <c r="Y559" s="76"/>
      <c r="Z559" s="76"/>
      <c r="AA559" s="76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0"/>
      <c r="AM559" s="60"/>
      <c r="AN559" s="60"/>
      <c r="AO559" s="60"/>
      <c r="AP559" s="60"/>
      <c r="AQ559" s="60"/>
      <c r="AR559" s="60"/>
      <c r="AS559" s="60"/>
      <c r="AT559" s="25"/>
      <c r="AU559" s="38"/>
      <c r="AV559" s="59"/>
      <c r="AW559" s="59"/>
      <c r="AX559" s="17"/>
      <c r="AY559" s="17"/>
    </row>
    <row r="560" spans="1:51" ht="14.5">
      <c r="A560" s="86"/>
      <c r="B560" s="84"/>
      <c r="C560" s="88"/>
      <c r="D560" s="61" t="str">
        <f>IFERROR(IF(OR(B560="",AND(B560&lt;&gt;"",C560="")),"",(VLOOKUP(B560,'APP BACKGROUND'!A:C,2,0))),"")</f>
        <v/>
      </c>
      <c r="E560" s="62" t="str">
        <f>IF(D560="","",(VLOOKUP(B560,'APP BACKGROUND'!A:D,4,0)))</f>
        <v/>
      </c>
      <c r="F560" s="58" t="str">
        <f>IF(D560="","",(VLOOKUP(Application!B560,'APP BACKGROUND'!A:G,7,0)))</f>
        <v/>
      </c>
      <c r="G560" s="57"/>
      <c r="H560" s="63"/>
      <c r="I560" s="66" t="str">
        <f>IF(B:B="","",(VLOOKUP(Application!B560,'APP BACKGROUND'!A:C,3,0)))</f>
        <v/>
      </c>
      <c r="J560" s="64" t="str">
        <f t="shared" si="85"/>
        <v/>
      </c>
      <c r="K560" s="65" t="str">
        <f t="shared" si="86"/>
        <v/>
      </c>
      <c r="L560" s="65" t="str">
        <f t="shared" si="89"/>
        <v/>
      </c>
      <c r="M560" s="65" t="str">
        <f t="shared" si="87"/>
        <v/>
      </c>
      <c r="N560" s="65" t="str">
        <f t="shared" si="88"/>
        <v/>
      </c>
      <c r="O560" s="65" t="str">
        <f t="shared" si="90"/>
        <v/>
      </c>
      <c r="P560" s="65" t="str">
        <f t="shared" si="91"/>
        <v/>
      </c>
      <c r="Q560" s="59"/>
      <c r="R560" s="14" t="str">
        <f t="shared" si="92"/>
        <v/>
      </c>
      <c r="S560" s="25" t="str">
        <f t="shared" si="93"/>
        <v/>
      </c>
      <c r="T560" s="25"/>
      <c r="U560" s="25"/>
      <c r="V560" s="58"/>
      <c r="W560" s="58"/>
      <c r="X560" s="69" t="str">
        <f t="shared" si="94"/>
        <v/>
      </c>
      <c r="Y560" s="76"/>
      <c r="Z560" s="76"/>
      <c r="AA560" s="76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0"/>
      <c r="AM560" s="60"/>
      <c r="AN560" s="60"/>
      <c r="AO560" s="60"/>
      <c r="AP560" s="60"/>
      <c r="AQ560" s="60"/>
      <c r="AR560" s="60"/>
      <c r="AS560" s="60"/>
      <c r="AT560" s="25"/>
      <c r="AU560" s="38"/>
      <c r="AV560" s="59"/>
      <c r="AW560" s="59"/>
      <c r="AX560" s="17"/>
      <c r="AY560" s="17"/>
    </row>
    <row r="561" spans="1:51" ht="14.5">
      <c r="A561" s="86"/>
      <c r="B561" s="84"/>
      <c r="C561" s="88"/>
      <c r="D561" s="61" t="str">
        <f>IFERROR(IF(OR(B561="",AND(B561&lt;&gt;"",C561="")),"",(VLOOKUP(B561,'APP BACKGROUND'!A:C,2,0))),"")</f>
        <v/>
      </c>
      <c r="E561" s="62" t="str">
        <f>IF(D561="","",(VLOOKUP(B561,'APP BACKGROUND'!A:D,4,0)))</f>
        <v/>
      </c>
      <c r="F561" s="58" t="str">
        <f>IF(D561="","",(VLOOKUP(Application!B561,'APP BACKGROUND'!A:G,7,0)))</f>
        <v/>
      </c>
      <c r="G561" s="57"/>
      <c r="H561" s="63"/>
      <c r="I561" s="66" t="str">
        <f>IF(B:B="","",(VLOOKUP(Application!B561,'APP BACKGROUND'!A:C,3,0)))</f>
        <v/>
      </c>
      <c r="J561" s="64" t="str">
        <f t="shared" si="85"/>
        <v/>
      </c>
      <c r="K561" s="65" t="str">
        <f t="shared" si="86"/>
        <v/>
      </c>
      <c r="L561" s="65" t="str">
        <f t="shared" si="89"/>
        <v/>
      </c>
      <c r="M561" s="65" t="str">
        <f t="shared" si="87"/>
        <v/>
      </c>
      <c r="N561" s="65" t="str">
        <f t="shared" si="88"/>
        <v/>
      </c>
      <c r="O561" s="65" t="str">
        <f t="shared" si="90"/>
        <v/>
      </c>
      <c r="P561" s="65" t="str">
        <f t="shared" si="91"/>
        <v/>
      </c>
      <c r="Q561" s="59"/>
      <c r="R561" s="14" t="str">
        <f t="shared" si="92"/>
        <v/>
      </c>
      <c r="S561" s="25" t="str">
        <f t="shared" si="93"/>
        <v/>
      </c>
      <c r="T561" s="25"/>
      <c r="U561" s="25"/>
      <c r="V561" s="58"/>
      <c r="W561" s="58"/>
      <c r="X561" s="69" t="str">
        <f t="shared" si="94"/>
        <v/>
      </c>
      <c r="Y561" s="76"/>
      <c r="Z561" s="76"/>
      <c r="AA561" s="76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0"/>
      <c r="AM561" s="60"/>
      <c r="AN561" s="60"/>
      <c r="AO561" s="60"/>
      <c r="AP561" s="60"/>
      <c r="AQ561" s="60"/>
      <c r="AR561" s="60"/>
      <c r="AS561" s="60"/>
      <c r="AT561" s="25"/>
      <c r="AU561" s="38"/>
      <c r="AV561" s="59"/>
      <c r="AW561" s="59"/>
      <c r="AX561" s="17"/>
      <c r="AY561" s="17"/>
    </row>
    <row r="562" spans="1:51" ht="14.5">
      <c r="A562" s="86"/>
      <c r="B562" s="84"/>
      <c r="C562" s="88"/>
      <c r="D562" s="61" t="str">
        <f>IFERROR(IF(OR(B562="",AND(B562&lt;&gt;"",C562="")),"",(VLOOKUP(B562,'APP BACKGROUND'!A:C,2,0))),"")</f>
        <v/>
      </c>
      <c r="E562" s="62" t="str">
        <f>IF(D562="","",(VLOOKUP(B562,'APP BACKGROUND'!A:D,4,0)))</f>
        <v/>
      </c>
      <c r="F562" s="58" t="str">
        <f>IF(D562="","",(VLOOKUP(Application!B562,'APP BACKGROUND'!A:G,7,0)))</f>
        <v/>
      </c>
      <c r="G562" s="57"/>
      <c r="H562" s="63"/>
      <c r="I562" s="66" t="str">
        <f>IF(B:B="","",(VLOOKUP(Application!B562,'APP BACKGROUND'!A:C,3,0)))</f>
        <v/>
      </c>
      <c r="J562" s="64" t="str">
        <f t="shared" si="85"/>
        <v/>
      </c>
      <c r="K562" s="65" t="str">
        <f t="shared" si="86"/>
        <v/>
      </c>
      <c r="L562" s="65" t="str">
        <f t="shared" si="89"/>
        <v/>
      </c>
      <c r="M562" s="65" t="str">
        <f t="shared" si="87"/>
        <v/>
      </c>
      <c r="N562" s="65" t="str">
        <f t="shared" si="88"/>
        <v/>
      </c>
      <c r="O562" s="65" t="str">
        <f t="shared" si="90"/>
        <v/>
      </c>
      <c r="P562" s="65" t="str">
        <f t="shared" si="91"/>
        <v/>
      </c>
      <c r="Q562" s="59"/>
      <c r="R562" s="14" t="str">
        <f t="shared" si="92"/>
        <v/>
      </c>
      <c r="S562" s="25" t="str">
        <f t="shared" si="93"/>
        <v/>
      </c>
      <c r="T562" s="25"/>
      <c r="U562" s="25"/>
      <c r="V562" s="58"/>
      <c r="W562" s="58"/>
      <c r="X562" s="69" t="str">
        <f t="shared" si="94"/>
        <v/>
      </c>
      <c r="Y562" s="76"/>
      <c r="Z562" s="76"/>
      <c r="AA562" s="76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0"/>
      <c r="AM562" s="60"/>
      <c r="AN562" s="60"/>
      <c r="AO562" s="60"/>
      <c r="AP562" s="60"/>
      <c r="AQ562" s="60"/>
      <c r="AR562" s="60"/>
      <c r="AS562" s="60"/>
      <c r="AT562" s="25"/>
      <c r="AU562" s="38"/>
      <c r="AV562" s="59"/>
      <c r="AW562" s="59"/>
      <c r="AX562" s="17"/>
      <c r="AY562" s="17"/>
    </row>
    <row r="563" spans="1:51" ht="14.5">
      <c r="A563" s="86"/>
      <c r="B563" s="84"/>
      <c r="C563" s="88"/>
      <c r="D563" s="61" t="str">
        <f>IFERROR(IF(OR(B563="",AND(B563&lt;&gt;"",C563="")),"",(VLOOKUP(B563,'APP BACKGROUND'!A:C,2,0))),"")</f>
        <v/>
      </c>
      <c r="E563" s="62" t="str">
        <f>IF(D563="","",(VLOOKUP(B563,'APP BACKGROUND'!A:D,4,0)))</f>
        <v/>
      </c>
      <c r="F563" s="58" t="str">
        <f>IF(D563="","",(VLOOKUP(Application!B563,'APP BACKGROUND'!A:G,7,0)))</f>
        <v/>
      </c>
      <c r="G563" s="57"/>
      <c r="H563" s="63"/>
      <c r="I563" s="66" t="str">
        <f>IF(B:B="","",(VLOOKUP(Application!B563,'APP BACKGROUND'!A:C,3,0)))</f>
        <v/>
      </c>
      <c r="J563" s="64" t="str">
        <f t="shared" si="85"/>
        <v/>
      </c>
      <c r="K563" s="65" t="str">
        <f t="shared" si="86"/>
        <v/>
      </c>
      <c r="L563" s="65" t="str">
        <f t="shared" si="89"/>
        <v/>
      </c>
      <c r="M563" s="65" t="str">
        <f t="shared" si="87"/>
        <v/>
      </c>
      <c r="N563" s="65" t="str">
        <f t="shared" si="88"/>
        <v/>
      </c>
      <c r="O563" s="65" t="str">
        <f t="shared" si="90"/>
        <v/>
      </c>
      <c r="P563" s="65" t="str">
        <f t="shared" si="91"/>
        <v/>
      </c>
      <c r="Q563" s="59"/>
      <c r="R563" s="14" t="str">
        <f t="shared" si="92"/>
        <v/>
      </c>
      <c r="S563" s="25" t="str">
        <f t="shared" si="93"/>
        <v/>
      </c>
      <c r="T563" s="25"/>
      <c r="U563" s="25"/>
      <c r="V563" s="58"/>
      <c r="W563" s="58"/>
      <c r="X563" s="69" t="str">
        <f t="shared" si="94"/>
        <v/>
      </c>
      <c r="Y563" s="76"/>
      <c r="Z563" s="76"/>
      <c r="AA563" s="76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0"/>
      <c r="AM563" s="60"/>
      <c r="AN563" s="60"/>
      <c r="AO563" s="60"/>
      <c r="AP563" s="60"/>
      <c r="AQ563" s="60"/>
      <c r="AR563" s="60"/>
      <c r="AS563" s="60"/>
      <c r="AT563" s="25"/>
      <c r="AU563" s="38"/>
      <c r="AV563" s="59"/>
      <c r="AW563" s="59"/>
      <c r="AX563" s="17"/>
      <c r="AY563" s="17"/>
    </row>
    <row r="564" spans="1:51" ht="14.5">
      <c r="A564" s="86"/>
      <c r="B564" s="84"/>
      <c r="C564" s="88"/>
      <c r="D564" s="61" t="str">
        <f>IFERROR(IF(OR(B564="",AND(B564&lt;&gt;"",C564="")),"",(VLOOKUP(B564,'APP BACKGROUND'!A:C,2,0))),"")</f>
        <v/>
      </c>
      <c r="E564" s="62" t="str">
        <f>IF(D564="","",(VLOOKUP(B564,'APP BACKGROUND'!A:D,4,0)))</f>
        <v/>
      </c>
      <c r="F564" s="58" t="str">
        <f>IF(D564="","",(VLOOKUP(Application!B564,'APP BACKGROUND'!A:G,7,0)))</f>
        <v/>
      </c>
      <c r="G564" s="57"/>
      <c r="H564" s="63"/>
      <c r="I564" s="66" t="str">
        <f>IF(B:B="","",(VLOOKUP(Application!B564,'APP BACKGROUND'!A:C,3,0)))</f>
        <v/>
      </c>
      <c r="J564" s="64" t="str">
        <f t="shared" si="85"/>
        <v/>
      </c>
      <c r="K564" s="65" t="str">
        <f t="shared" si="86"/>
        <v/>
      </c>
      <c r="L564" s="65" t="str">
        <f t="shared" si="89"/>
        <v/>
      </c>
      <c r="M564" s="65" t="str">
        <f t="shared" si="87"/>
        <v/>
      </c>
      <c r="N564" s="65" t="str">
        <f t="shared" si="88"/>
        <v/>
      </c>
      <c r="O564" s="65" t="str">
        <f t="shared" si="90"/>
        <v/>
      </c>
      <c r="P564" s="65" t="str">
        <f t="shared" si="91"/>
        <v/>
      </c>
      <c r="Q564" s="59"/>
      <c r="R564" s="14" t="str">
        <f t="shared" si="92"/>
        <v/>
      </c>
      <c r="S564" s="25" t="str">
        <f t="shared" si="93"/>
        <v/>
      </c>
      <c r="T564" s="25"/>
      <c r="U564" s="25"/>
      <c r="V564" s="58"/>
      <c r="W564" s="58"/>
      <c r="X564" s="69" t="str">
        <f t="shared" si="94"/>
        <v/>
      </c>
      <c r="Y564" s="76"/>
      <c r="Z564" s="76"/>
      <c r="AA564" s="76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0"/>
      <c r="AM564" s="60"/>
      <c r="AN564" s="60"/>
      <c r="AO564" s="60"/>
      <c r="AP564" s="60"/>
      <c r="AQ564" s="60"/>
      <c r="AR564" s="60"/>
      <c r="AS564" s="60"/>
      <c r="AT564" s="25"/>
      <c r="AU564" s="38"/>
      <c r="AV564" s="59"/>
      <c r="AW564" s="59"/>
      <c r="AX564" s="17"/>
      <c r="AY564" s="17"/>
    </row>
    <row r="565" spans="1:51" ht="14.5">
      <c r="A565" s="86"/>
      <c r="B565" s="84"/>
      <c r="C565" s="88"/>
      <c r="D565" s="61" t="str">
        <f>IFERROR(IF(OR(B565="",AND(B565&lt;&gt;"",C565="")),"",(VLOOKUP(B565,'APP BACKGROUND'!A:C,2,0))),"")</f>
        <v/>
      </c>
      <c r="E565" s="62" t="str">
        <f>IF(D565="","",(VLOOKUP(B565,'APP BACKGROUND'!A:D,4,0)))</f>
        <v/>
      </c>
      <c r="F565" s="58" t="str">
        <f>IF(D565="","",(VLOOKUP(Application!B565,'APP BACKGROUND'!A:G,7,0)))</f>
        <v/>
      </c>
      <c r="G565" s="57"/>
      <c r="H565" s="63"/>
      <c r="I565" s="66" t="str">
        <f>IF(B:B="","",(VLOOKUP(Application!B565,'APP BACKGROUND'!A:C,3,0)))</f>
        <v/>
      </c>
      <c r="J565" s="64" t="str">
        <f t="shared" si="85"/>
        <v/>
      </c>
      <c r="K565" s="65" t="str">
        <f t="shared" si="86"/>
        <v/>
      </c>
      <c r="L565" s="65" t="str">
        <f t="shared" si="89"/>
        <v/>
      </c>
      <c r="M565" s="65" t="str">
        <f t="shared" si="87"/>
        <v/>
      </c>
      <c r="N565" s="65" t="str">
        <f t="shared" si="88"/>
        <v/>
      </c>
      <c r="O565" s="65" t="str">
        <f t="shared" si="90"/>
        <v/>
      </c>
      <c r="P565" s="65" t="str">
        <f t="shared" si="91"/>
        <v/>
      </c>
      <c r="Q565" s="59"/>
      <c r="R565" s="14" t="str">
        <f t="shared" si="92"/>
        <v/>
      </c>
      <c r="S565" s="25" t="str">
        <f t="shared" si="93"/>
        <v/>
      </c>
      <c r="T565" s="25"/>
      <c r="U565" s="25"/>
      <c r="V565" s="58"/>
      <c r="W565" s="58"/>
      <c r="X565" s="69" t="str">
        <f t="shared" si="94"/>
        <v/>
      </c>
      <c r="Y565" s="76"/>
      <c r="Z565" s="76"/>
      <c r="AA565" s="76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0"/>
      <c r="AM565" s="60"/>
      <c r="AN565" s="60"/>
      <c r="AO565" s="60"/>
      <c r="AP565" s="60"/>
      <c r="AQ565" s="60"/>
      <c r="AR565" s="60"/>
      <c r="AS565" s="60"/>
      <c r="AT565" s="25"/>
      <c r="AU565" s="38"/>
      <c r="AV565" s="59"/>
      <c r="AW565" s="59"/>
      <c r="AX565" s="17"/>
      <c r="AY565" s="17"/>
    </row>
    <row r="566" spans="1:51" ht="14.5">
      <c r="A566" s="86"/>
      <c r="B566" s="84"/>
      <c r="C566" s="88"/>
      <c r="D566" s="61" t="str">
        <f>IFERROR(IF(OR(B566="",AND(B566&lt;&gt;"",C566="")),"",(VLOOKUP(B566,'APP BACKGROUND'!A:C,2,0))),"")</f>
        <v/>
      </c>
      <c r="E566" s="62" t="str">
        <f>IF(D566="","",(VLOOKUP(B566,'APP BACKGROUND'!A:D,4,0)))</f>
        <v/>
      </c>
      <c r="F566" s="58" t="str">
        <f>IF(D566="","",(VLOOKUP(Application!B566,'APP BACKGROUND'!A:G,7,0)))</f>
        <v/>
      </c>
      <c r="G566" s="57"/>
      <c r="H566" s="63"/>
      <c r="I566" s="66" t="str">
        <f>IF(B:B="","",(VLOOKUP(Application!B566,'APP BACKGROUND'!A:C,3,0)))</f>
        <v/>
      </c>
      <c r="J566" s="64" t="str">
        <f t="shared" si="85"/>
        <v/>
      </c>
      <c r="K566" s="65" t="str">
        <f t="shared" si="86"/>
        <v/>
      </c>
      <c r="L566" s="65" t="str">
        <f t="shared" si="89"/>
        <v/>
      </c>
      <c r="M566" s="65" t="str">
        <f t="shared" si="87"/>
        <v/>
      </c>
      <c r="N566" s="65" t="str">
        <f t="shared" si="88"/>
        <v/>
      </c>
      <c r="O566" s="65" t="str">
        <f t="shared" si="90"/>
        <v/>
      </c>
      <c r="P566" s="65" t="str">
        <f t="shared" si="91"/>
        <v/>
      </c>
      <c r="Q566" s="59"/>
      <c r="R566" s="14" t="str">
        <f t="shared" si="92"/>
        <v/>
      </c>
      <c r="S566" s="25" t="str">
        <f t="shared" si="93"/>
        <v/>
      </c>
      <c r="T566" s="25"/>
      <c r="U566" s="25"/>
      <c r="V566" s="58"/>
      <c r="W566" s="58"/>
      <c r="X566" s="69" t="str">
        <f t="shared" si="94"/>
        <v/>
      </c>
      <c r="Y566" s="76"/>
      <c r="Z566" s="76"/>
      <c r="AA566" s="76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0"/>
      <c r="AM566" s="60"/>
      <c r="AN566" s="60"/>
      <c r="AO566" s="60"/>
      <c r="AP566" s="60"/>
      <c r="AQ566" s="60"/>
      <c r="AR566" s="60"/>
      <c r="AS566" s="60"/>
      <c r="AT566" s="25"/>
      <c r="AU566" s="38"/>
      <c r="AV566" s="59"/>
      <c r="AW566" s="59"/>
      <c r="AX566" s="17"/>
      <c r="AY566" s="17"/>
    </row>
    <row r="567" spans="1:51" ht="14.5">
      <c r="A567" s="86"/>
      <c r="B567" s="84"/>
      <c r="C567" s="88"/>
      <c r="D567" s="61" t="str">
        <f>IFERROR(IF(OR(B567="",AND(B567&lt;&gt;"",C567="")),"",(VLOOKUP(B567,'APP BACKGROUND'!A:C,2,0))),"")</f>
        <v/>
      </c>
      <c r="E567" s="62" t="str">
        <f>IF(D567="","",(VLOOKUP(B567,'APP BACKGROUND'!A:D,4,0)))</f>
        <v/>
      </c>
      <c r="F567" s="58" t="str">
        <f>IF(D567="","",(VLOOKUP(Application!B567,'APP BACKGROUND'!A:G,7,0)))</f>
        <v/>
      </c>
      <c r="G567" s="57"/>
      <c r="H567" s="63"/>
      <c r="I567" s="66" t="str">
        <f>IF(B:B="","",(VLOOKUP(Application!B567,'APP BACKGROUND'!A:C,3,0)))</f>
        <v/>
      </c>
      <c r="J567" s="64" t="str">
        <f t="shared" si="85"/>
        <v/>
      </c>
      <c r="K567" s="65" t="str">
        <f t="shared" si="86"/>
        <v/>
      </c>
      <c r="L567" s="65" t="str">
        <f t="shared" si="89"/>
        <v/>
      </c>
      <c r="M567" s="65" t="str">
        <f t="shared" si="87"/>
        <v/>
      </c>
      <c r="N567" s="65" t="str">
        <f t="shared" si="88"/>
        <v/>
      </c>
      <c r="O567" s="65" t="str">
        <f t="shared" si="90"/>
        <v/>
      </c>
      <c r="P567" s="65" t="str">
        <f t="shared" si="91"/>
        <v/>
      </c>
      <c r="Q567" s="59"/>
      <c r="R567" s="14" t="str">
        <f t="shared" si="92"/>
        <v/>
      </c>
      <c r="S567" s="25" t="str">
        <f t="shared" si="93"/>
        <v/>
      </c>
      <c r="T567" s="25"/>
      <c r="U567" s="25"/>
      <c r="V567" s="58"/>
      <c r="W567" s="58"/>
      <c r="X567" s="69" t="str">
        <f t="shared" si="94"/>
        <v/>
      </c>
      <c r="Y567" s="76"/>
      <c r="Z567" s="76"/>
      <c r="AA567" s="76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0"/>
      <c r="AM567" s="60"/>
      <c r="AN567" s="60"/>
      <c r="AO567" s="60"/>
      <c r="AP567" s="60"/>
      <c r="AQ567" s="60"/>
      <c r="AR567" s="60"/>
      <c r="AS567" s="60"/>
      <c r="AT567" s="25"/>
      <c r="AU567" s="38"/>
      <c r="AV567" s="59"/>
      <c r="AW567" s="59"/>
      <c r="AX567" s="17"/>
      <c r="AY567" s="17"/>
    </row>
    <row r="568" spans="1:51" ht="14.5">
      <c r="A568" s="86"/>
      <c r="B568" s="84"/>
      <c r="C568" s="88"/>
      <c r="D568" s="61" t="str">
        <f>IFERROR(IF(OR(B568="",AND(B568&lt;&gt;"",C568="")),"",(VLOOKUP(B568,'APP BACKGROUND'!A:C,2,0))),"")</f>
        <v/>
      </c>
      <c r="E568" s="62" t="str">
        <f>IF(D568="","",(VLOOKUP(B568,'APP BACKGROUND'!A:D,4,0)))</f>
        <v/>
      </c>
      <c r="F568" s="58" t="str">
        <f>IF(D568="","",(VLOOKUP(Application!B568,'APP BACKGROUND'!A:G,7,0)))</f>
        <v/>
      </c>
      <c r="G568" s="57"/>
      <c r="H568" s="63"/>
      <c r="I568" s="66" t="str">
        <f>IF(B:B="","",(VLOOKUP(Application!B568,'APP BACKGROUND'!A:C,3,0)))</f>
        <v/>
      </c>
      <c r="J568" s="64" t="str">
        <f t="shared" si="85"/>
        <v/>
      </c>
      <c r="K568" s="65" t="str">
        <f t="shared" si="86"/>
        <v/>
      </c>
      <c r="L568" s="65" t="str">
        <f t="shared" si="89"/>
        <v/>
      </c>
      <c r="M568" s="65" t="str">
        <f t="shared" si="87"/>
        <v/>
      </c>
      <c r="N568" s="65" t="str">
        <f t="shared" si="88"/>
        <v/>
      </c>
      <c r="O568" s="65" t="str">
        <f t="shared" si="90"/>
        <v/>
      </c>
      <c r="P568" s="65" t="str">
        <f t="shared" si="91"/>
        <v/>
      </c>
      <c r="Q568" s="59"/>
      <c r="R568" s="14" t="str">
        <f t="shared" si="92"/>
        <v/>
      </c>
      <c r="S568" s="25" t="str">
        <f t="shared" si="93"/>
        <v/>
      </c>
      <c r="T568" s="25"/>
      <c r="U568" s="25"/>
      <c r="V568" s="58"/>
      <c r="W568" s="58"/>
      <c r="X568" s="69" t="str">
        <f t="shared" si="94"/>
        <v/>
      </c>
      <c r="Y568" s="76"/>
      <c r="Z568" s="76"/>
      <c r="AA568" s="76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0"/>
      <c r="AM568" s="60"/>
      <c r="AN568" s="60"/>
      <c r="AO568" s="60"/>
      <c r="AP568" s="60"/>
      <c r="AQ568" s="60"/>
      <c r="AR568" s="60"/>
      <c r="AS568" s="60"/>
      <c r="AT568" s="25"/>
      <c r="AU568" s="38"/>
      <c r="AV568" s="59"/>
      <c r="AW568" s="59"/>
      <c r="AX568" s="17"/>
      <c r="AY568" s="17"/>
    </row>
    <row r="569" spans="1:51" ht="14.5">
      <c r="A569" s="86"/>
      <c r="B569" s="84"/>
      <c r="C569" s="88"/>
      <c r="D569" s="61" t="str">
        <f>IFERROR(IF(OR(B569="",AND(B569&lt;&gt;"",C569="")),"",(VLOOKUP(B569,'APP BACKGROUND'!A:C,2,0))),"")</f>
        <v/>
      </c>
      <c r="E569" s="62" t="str">
        <f>IF(D569="","",(VLOOKUP(B569,'APP BACKGROUND'!A:D,4,0)))</f>
        <v/>
      </c>
      <c r="F569" s="58" t="str">
        <f>IF(D569="","",(VLOOKUP(Application!B569,'APP BACKGROUND'!A:G,7,0)))</f>
        <v/>
      </c>
      <c r="G569" s="57"/>
      <c r="H569" s="63"/>
      <c r="I569" s="66" t="str">
        <f>IF(B:B="","",(VLOOKUP(Application!B569,'APP BACKGROUND'!A:C,3,0)))</f>
        <v/>
      </c>
      <c r="J569" s="64" t="str">
        <f t="shared" si="85"/>
        <v/>
      </c>
      <c r="K569" s="65" t="str">
        <f t="shared" si="86"/>
        <v/>
      </c>
      <c r="L569" s="65" t="str">
        <f t="shared" si="89"/>
        <v/>
      </c>
      <c r="M569" s="65" t="str">
        <f t="shared" si="87"/>
        <v/>
      </c>
      <c r="N569" s="65" t="str">
        <f t="shared" si="88"/>
        <v/>
      </c>
      <c r="O569" s="65" t="str">
        <f t="shared" si="90"/>
        <v/>
      </c>
      <c r="P569" s="65" t="str">
        <f t="shared" si="91"/>
        <v/>
      </c>
      <c r="Q569" s="59"/>
      <c r="R569" s="14" t="str">
        <f t="shared" si="92"/>
        <v/>
      </c>
      <c r="S569" s="25" t="str">
        <f t="shared" si="93"/>
        <v/>
      </c>
      <c r="T569" s="25"/>
      <c r="U569" s="25"/>
      <c r="V569" s="58"/>
      <c r="W569" s="58"/>
      <c r="X569" s="69" t="str">
        <f t="shared" si="94"/>
        <v/>
      </c>
      <c r="Y569" s="76"/>
      <c r="Z569" s="76"/>
      <c r="AA569" s="76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0"/>
      <c r="AM569" s="60"/>
      <c r="AN569" s="60"/>
      <c r="AO569" s="60"/>
      <c r="AP569" s="60"/>
      <c r="AQ569" s="60"/>
      <c r="AR569" s="60"/>
      <c r="AS569" s="60"/>
      <c r="AT569" s="25"/>
      <c r="AU569" s="38"/>
      <c r="AV569" s="59"/>
      <c r="AW569" s="59"/>
      <c r="AX569" s="17"/>
      <c r="AY569" s="17"/>
    </row>
    <row r="570" spans="1:51" ht="14.5">
      <c r="A570" s="86"/>
      <c r="B570" s="84"/>
      <c r="C570" s="88"/>
      <c r="D570" s="61" t="str">
        <f>IFERROR(IF(OR(B570="",AND(B570&lt;&gt;"",C570="")),"",(VLOOKUP(B570,'APP BACKGROUND'!A:C,2,0))),"")</f>
        <v/>
      </c>
      <c r="E570" s="62" t="str">
        <f>IF(D570="","",(VLOOKUP(B570,'APP BACKGROUND'!A:D,4,0)))</f>
        <v/>
      </c>
      <c r="F570" s="58" t="str">
        <f>IF(D570="","",(VLOOKUP(Application!B570,'APP BACKGROUND'!A:G,7,0)))</f>
        <v/>
      </c>
      <c r="G570" s="57"/>
      <c r="H570" s="63"/>
      <c r="I570" s="66" t="str">
        <f>IF(B:B="","",(VLOOKUP(Application!B570,'APP BACKGROUND'!A:C,3,0)))</f>
        <v/>
      </c>
      <c r="J570" s="64" t="str">
        <f t="shared" si="85"/>
        <v/>
      </c>
      <c r="K570" s="65" t="str">
        <f t="shared" si="86"/>
        <v/>
      </c>
      <c r="L570" s="65" t="str">
        <f t="shared" si="89"/>
        <v/>
      </c>
      <c r="M570" s="65" t="str">
        <f t="shared" si="87"/>
        <v/>
      </c>
      <c r="N570" s="65" t="str">
        <f t="shared" si="88"/>
        <v/>
      </c>
      <c r="O570" s="65" t="str">
        <f t="shared" si="90"/>
        <v/>
      </c>
      <c r="P570" s="65" t="str">
        <f t="shared" si="91"/>
        <v/>
      </c>
      <c r="Q570" s="59"/>
      <c r="R570" s="14" t="str">
        <f t="shared" si="92"/>
        <v/>
      </c>
      <c r="S570" s="25" t="str">
        <f t="shared" si="93"/>
        <v/>
      </c>
      <c r="T570" s="25"/>
      <c r="U570" s="25"/>
      <c r="V570" s="58"/>
      <c r="W570" s="58"/>
      <c r="X570" s="69" t="str">
        <f t="shared" si="94"/>
        <v/>
      </c>
      <c r="Y570" s="76"/>
      <c r="Z570" s="76"/>
      <c r="AA570" s="76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0"/>
      <c r="AM570" s="60"/>
      <c r="AN570" s="60"/>
      <c r="AO570" s="60"/>
      <c r="AP570" s="60"/>
      <c r="AQ570" s="60"/>
      <c r="AR570" s="60"/>
      <c r="AS570" s="60"/>
      <c r="AT570" s="25"/>
      <c r="AU570" s="38"/>
      <c r="AV570" s="59"/>
      <c r="AW570" s="59"/>
      <c r="AX570" s="17"/>
      <c r="AY570" s="17"/>
    </row>
    <row r="571" spans="1:51" ht="14.5">
      <c r="A571" s="86"/>
      <c r="B571" s="84"/>
      <c r="C571" s="88"/>
      <c r="D571" s="61" t="str">
        <f>IFERROR(IF(OR(B571="",AND(B571&lt;&gt;"",C571="")),"",(VLOOKUP(B571,'APP BACKGROUND'!A:C,2,0))),"")</f>
        <v/>
      </c>
      <c r="E571" s="62" t="str">
        <f>IF(D571="","",(VLOOKUP(B571,'APP BACKGROUND'!A:D,4,0)))</f>
        <v/>
      </c>
      <c r="F571" s="58" t="str">
        <f>IF(D571="","",(VLOOKUP(Application!B571,'APP BACKGROUND'!A:G,7,0)))</f>
        <v/>
      </c>
      <c r="G571" s="57"/>
      <c r="H571" s="63"/>
      <c r="I571" s="66" t="str">
        <f>IF(B:B="","",(VLOOKUP(Application!B571,'APP BACKGROUND'!A:C,3,0)))</f>
        <v/>
      </c>
      <c r="J571" s="64" t="str">
        <f t="shared" si="85"/>
        <v/>
      </c>
      <c r="K571" s="65" t="str">
        <f t="shared" si="86"/>
        <v/>
      </c>
      <c r="L571" s="65" t="str">
        <f t="shared" si="89"/>
        <v/>
      </c>
      <c r="M571" s="65" t="str">
        <f t="shared" si="87"/>
        <v/>
      </c>
      <c r="N571" s="65" t="str">
        <f t="shared" si="88"/>
        <v/>
      </c>
      <c r="O571" s="65" t="str">
        <f t="shared" si="90"/>
        <v/>
      </c>
      <c r="P571" s="65" t="str">
        <f t="shared" si="91"/>
        <v/>
      </c>
      <c r="Q571" s="59"/>
      <c r="R571" s="14" t="str">
        <f t="shared" si="92"/>
        <v/>
      </c>
      <c r="S571" s="25" t="str">
        <f t="shared" si="93"/>
        <v/>
      </c>
      <c r="T571" s="25"/>
      <c r="U571" s="25"/>
      <c r="V571" s="58"/>
      <c r="W571" s="58"/>
      <c r="X571" s="69" t="str">
        <f t="shared" si="94"/>
        <v/>
      </c>
      <c r="Y571" s="76"/>
      <c r="Z571" s="76"/>
      <c r="AA571" s="76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0"/>
      <c r="AM571" s="60"/>
      <c r="AN571" s="60"/>
      <c r="AO571" s="60"/>
      <c r="AP571" s="60"/>
      <c r="AQ571" s="60"/>
      <c r="AR571" s="60"/>
      <c r="AS571" s="60"/>
      <c r="AT571" s="25"/>
      <c r="AU571" s="38"/>
      <c r="AV571" s="59"/>
      <c r="AW571" s="59"/>
      <c r="AX571" s="17"/>
      <c r="AY571" s="17"/>
    </row>
    <row r="572" spans="1:51" ht="14.5">
      <c r="A572" s="86"/>
      <c r="B572" s="84"/>
      <c r="C572" s="88"/>
      <c r="D572" s="61" t="str">
        <f>IFERROR(IF(OR(B572="",AND(B572&lt;&gt;"",C572="")),"",(VLOOKUP(B572,'APP BACKGROUND'!A:C,2,0))),"")</f>
        <v/>
      </c>
      <c r="E572" s="62" t="str">
        <f>IF(D572="","",(VLOOKUP(B572,'APP BACKGROUND'!A:D,4,0)))</f>
        <v/>
      </c>
      <c r="F572" s="58" t="str">
        <f>IF(D572="","",(VLOOKUP(Application!B572,'APP BACKGROUND'!A:G,7,0)))</f>
        <v/>
      </c>
      <c r="G572" s="57"/>
      <c r="H572" s="63"/>
      <c r="I572" s="66" t="str">
        <f>IF(B:B="","",(VLOOKUP(Application!B572,'APP BACKGROUND'!A:C,3,0)))</f>
        <v/>
      </c>
      <c r="J572" s="64" t="str">
        <f t="shared" si="85"/>
        <v/>
      </c>
      <c r="K572" s="65" t="str">
        <f t="shared" si="86"/>
        <v/>
      </c>
      <c r="L572" s="65" t="str">
        <f t="shared" si="89"/>
        <v/>
      </c>
      <c r="M572" s="65" t="str">
        <f t="shared" si="87"/>
        <v/>
      </c>
      <c r="N572" s="65" t="str">
        <f t="shared" si="88"/>
        <v/>
      </c>
      <c r="O572" s="65" t="str">
        <f t="shared" si="90"/>
        <v/>
      </c>
      <c r="P572" s="65" t="str">
        <f t="shared" si="91"/>
        <v/>
      </c>
      <c r="Q572" s="59"/>
      <c r="R572" s="14" t="str">
        <f t="shared" si="92"/>
        <v/>
      </c>
      <c r="S572" s="25" t="str">
        <f t="shared" si="93"/>
        <v/>
      </c>
      <c r="T572" s="25"/>
      <c r="U572" s="25"/>
      <c r="V572" s="58"/>
      <c r="W572" s="58"/>
      <c r="X572" s="69" t="str">
        <f t="shared" si="94"/>
        <v/>
      </c>
      <c r="Y572" s="76"/>
      <c r="Z572" s="76"/>
      <c r="AA572" s="76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0"/>
      <c r="AM572" s="60"/>
      <c r="AN572" s="60"/>
      <c r="AO572" s="60"/>
      <c r="AP572" s="60"/>
      <c r="AQ572" s="60"/>
      <c r="AR572" s="60"/>
      <c r="AS572" s="60"/>
      <c r="AT572" s="25"/>
      <c r="AU572" s="38"/>
      <c r="AV572" s="59"/>
      <c r="AW572" s="59"/>
      <c r="AX572" s="17"/>
      <c r="AY572" s="17"/>
    </row>
    <row r="573" spans="1:51" ht="14.5">
      <c r="A573" s="86"/>
      <c r="B573" s="84"/>
      <c r="C573" s="88"/>
      <c r="D573" s="61" t="str">
        <f>IFERROR(IF(OR(B573="",AND(B573&lt;&gt;"",C573="")),"",(VLOOKUP(B573,'APP BACKGROUND'!A:C,2,0))),"")</f>
        <v/>
      </c>
      <c r="E573" s="62" t="str">
        <f>IF(D573="","",(VLOOKUP(B573,'APP BACKGROUND'!A:D,4,0)))</f>
        <v/>
      </c>
      <c r="F573" s="58" t="str">
        <f>IF(D573="","",(VLOOKUP(Application!B573,'APP BACKGROUND'!A:G,7,0)))</f>
        <v/>
      </c>
      <c r="G573" s="57"/>
      <c r="H573" s="63"/>
      <c r="I573" s="66" t="str">
        <f>IF(B:B="","",(VLOOKUP(Application!B573,'APP BACKGROUND'!A:C,3,0)))</f>
        <v/>
      </c>
      <c r="J573" s="64" t="str">
        <f t="shared" si="85"/>
        <v/>
      </c>
      <c r="K573" s="65" t="str">
        <f t="shared" si="86"/>
        <v/>
      </c>
      <c r="L573" s="65" t="str">
        <f t="shared" si="89"/>
        <v/>
      </c>
      <c r="M573" s="65" t="str">
        <f t="shared" si="87"/>
        <v/>
      </c>
      <c r="N573" s="65" t="str">
        <f t="shared" si="88"/>
        <v/>
      </c>
      <c r="O573" s="65" t="str">
        <f t="shared" si="90"/>
        <v/>
      </c>
      <c r="P573" s="65" t="str">
        <f t="shared" si="91"/>
        <v/>
      </c>
      <c r="Q573" s="59"/>
      <c r="R573" s="14" t="str">
        <f t="shared" si="92"/>
        <v/>
      </c>
      <c r="S573" s="25" t="str">
        <f t="shared" si="93"/>
        <v/>
      </c>
      <c r="T573" s="25"/>
      <c r="U573" s="25"/>
      <c r="V573" s="58"/>
      <c r="W573" s="58"/>
      <c r="X573" s="69" t="str">
        <f t="shared" si="94"/>
        <v/>
      </c>
      <c r="Y573" s="76"/>
      <c r="Z573" s="76"/>
      <c r="AA573" s="76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0"/>
      <c r="AM573" s="60"/>
      <c r="AN573" s="60"/>
      <c r="AO573" s="60"/>
      <c r="AP573" s="60"/>
      <c r="AQ573" s="60"/>
      <c r="AR573" s="60"/>
      <c r="AS573" s="60"/>
      <c r="AT573" s="25"/>
      <c r="AU573" s="38"/>
      <c r="AV573" s="59"/>
      <c r="AW573" s="59"/>
      <c r="AX573" s="17"/>
      <c r="AY573" s="17"/>
    </row>
    <row r="574" spans="1:51" ht="14.5">
      <c r="A574" s="86"/>
      <c r="B574" s="84"/>
      <c r="C574" s="88"/>
      <c r="D574" s="61" t="str">
        <f>IFERROR(IF(OR(B574="",AND(B574&lt;&gt;"",C574="")),"",(VLOOKUP(B574,'APP BACKGROUND'!A:C,2,0))),"")</f>
        <v/>
      </c>
      <c r="E574" s="62" t="str">
        <f>IF(D574="","",(VLOOKUP(B574,'APP BACKGROUND'!A:D,4,0)))</f>
        <v/>
      </c>
      <c r="F574" s="58" t="str">
        <f>IF(D574="","",(VLOOKUP(Application!B574,'APP BACKGROUND'!A:G,7,0)))</f>
        <v/>
      </c>
      <c r="G574" s="57"/>
      <c r="H574" s="63"/>
      <c r="I574" s="66" t="str">
        <f>IF(B:B="","",(VLOOKUP(Application!B574,'APP BACKGROUND'!A:C,3,0)))</f>
        <v/>
      </c>
      <c r="J574" s="64" t="str">
        <f t="shared" si="85"/>
        <v/>
      </c>
      <c r="K574" s="65" t="str">
        <f t="shared" si="86"/>
        <v/>
      </c>
      <c r="L574" s="65" t="str">
        <f t="shared" si="89"/>
        <v/>
      </c>
      <c r="M574" s="65" t="str">
        <f t="shared" si="87"/>
        <v/>
      </c>
      <c r="N574" s="65" t="str">
        <f t="shared" si="88"/>
        <v/>
      </c>
      <c r="O574" s="65" t="str">
        <f t="shared" si="90"/>
        <v/>
      </c>
      <c r="P574" s="65" t="str">
        <f t="shared" si="91"/>
        <v/>
      </c>
      <c r="Q574" s="59"/>
      <c r="R574" s="14" t="str">
        <f t="shared" si="92"/>
        <v/>
      </c>
      <c r="S574" s="25" t="str">
        <f t="shared" si="93"/>
        <v/>
      </c>
      <c r="T574" s="25"/>
      <c r="U574" s="25"/>
      <c r="V574" s="58"/>
      <c r="W574" s="58"/>
      <c r="X574" s="69" t="str">
        <f t="shared" si="94"/>
        <v/>
      </c>
      <c r="Y574" s="76"/>
      <c r="Z574" s="76"/>
      <c r="AA574" s="76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0"/>
      <c r="AM574" s="60"/>
      <c r="AN574" s="60"/>
      <c r="AO574" s="60"/>
      <c r="AP574" s="60"/>
      <c r="AQ574" s="60"/>
      <c r="AR574" s="60"/>
      <c r="AS574" s="60"/>
      <c r="AT574" s="25"/>
      <c r="AU574" s="38"/>
      <c r="AV574" s="59"/>
      <c r="AW574" s="59"/>
      <c r="AX574" s="17"/>
      <c r="AY574" s="17"/>
    </row>
    <row r="575" spans="1:51" ht="14.5">
      <c r="A575" s="86"/>
      <c r="B575" s="84"/>
      <c r="C575" s="88"/>
      <c r="D575" s="61" t="str">
        <f>IFERROR(IF(OR(B575="",AND(B575&lt;&gt;"",C575="")),"",(VLOOKUP(B575,'APP BACKGROUND'!A:C,2,0))),"")</f>
        <v/>
      </c>
      <c r="E575" s="62" t="str">
        <f>IF(D575="","",(VLOOKUP(B575,'APP BACKGROUND'!A:D,4,0)))</f>
        <v/>
      </c>
      <c r="F575" s="58" t="str">
        <f>IF(D575="","",(VLOOKUP(Application!B575,'APP BACKGROUND'!A:G,7,0)))</f>
        <v/>
      </c>
      <c r="G575" s="57"/>
      <c r="H575" s="63"/>
      <c r="I575" s="66" t="str">
        <f>IF(B:B="","",(VLOOKUP(Application!B575,'APP BACKGROUND'!A:C,3,0)))</f>
        <v/>
      </c>
      <c r="J575" s="64" t="str">
        <f t="shared" si="85"/>
        <v/>
      </c>
      <c r="K575" s="65" t="str">
        <f t="shared" si="86"/>
        <v/>
      </c>
      <c r="L575" s="65" t="str">
        <f t="shared" si="89"/>
        <v/>
      </c>
      <c r="M575" s="65" t="str">
        <f t="shared" si="87"/>
        <v/>
      </c>
      <c r="N575" s="65" t="str">
        <f t="shared" si="88"/>
        <v/>
      </c>
      <c r="O575" s="65" t="str">
        <f t="shared" si="90"/>
        <v/>
      </c>
      <c r="P575" s="65" t="str">
        <f t="shared" si="91"/>
        <v/>
      </c>
      <c r="Q575" s="59"/>
      <c r="R575" s="14" t="str">
        <f t="shared" si="92"/>
        <v/>
      </c>
      <c r="S575" s="25" t="str">
        <f t="shared" si="93"/>
        <v/>
      </c>
      <c r="T575" s="25"/>
      <c r="U575" s="25"/>
      <c r="V575" s="58"/>
      <c r="W575" s="58"/>
      <c r="X575" s="69" t="str">
        <f t="shared" si="94"/>
        <v/>
      </c>
      <c r="Y575" s="76"/>
      <c r="Z575" s="76"/>
      <c r="AA575" s="76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0"/>
      <c r="AM575" s="60"/>
      <c r="AN575" s="60"/>
      <c r="AO575" s="60"/>
      <c r="AP575" s="60"/>
      <c r="AQ575" s="60"/>
      <c r="AR575" s="60"/>
      <c r="AS575" s="60"/>
      <c r="AT575" s="25"/>
      <c r="AU575" s="38"/>
      <c r="AV575" s="59"/>
      <c r="AW575" s="59"/>
      <c r="AX575" s="17"/>
      <c r="AY575" s="17"/>
    </row>
    <row r="576" spans="1:51" ht="14.5">
      <c r="A576" s="86"/>
      <c r="B576" s="84"/>
      <c r="C576" s="88"/>
      <c r="D576" s="61" t="str">
        <f>IFERROR(IF(OR(B576="",AND(B576&lt;&gt;"",C576="")),"",(VLOOKUP(B576,'APP BACKGROUND'!A:C,2,0))),"")</f>
        <v/>
      </c>
      <c r="E576" s="62" t="str">
        <f>IF(D576="","",(VLOOKUP(B576,'APP BACKGROUND'!A:D,4,0)))</f>
        <v/>
      </c>
      <c r="F576" s="58" t="str">
        <f>IF(D576="","",(VLOOKUP(Application!B576,'APP BACKGROUND'!A:G,7,0)))</f>
        <v/>
      </c>
      <c r="G576" s="57"/>
      <c r="H576" s="63"/>
      <c r="I576" s="66" t="str">
        <f>IF(B:B="","",(VLOOKUP(Application!B576,'APP BACKGROUND'!A:C,3,0)))</f>
        <v/>
      </c>
      <c r="J576" s="64" t="str">
        <f t="shared" si="85"/>
        <v/>
      </c>
      <c r="K576" s="65" t="str">
        <f t="shared" si="86"/>
        <v/>
      </c>
      <c r="L576" s="65" t="str">
        <f t="shared" si="89"/>
        <v/>
      </c>
      <c r="M576" s="65" t="str">
        <f t="shared" si="87"/>
        <v/>
      </c>
      <c r="N576" s="65" t="str">
        <f t="shared" si="88"/>
        <v/>
      </c>
      <c r="O576" s="65" t="str">
        <f t="shared" si="90"/>
        <v/>
      </c>
      <c r="P576" s="65" t="str">
        <f t="shared" si="91"/>
        <v/>
      </c>
      <c r="Q576" s="59"/>
      <c r="R576" s="14" t="str">
        <f t="shared" si="92"/>
        <v/>
      </c>
      <c r="S576" s="25" t="str">
        <f t="shared" si="93"/>
        <v/>
      </c>
      <c r="T576" s="25"/>
      <c r="U576" s="25"/>
      <c r="V576" s="58"/>
      <c r="W576" s="58"/>
      <c r="X576" s="69" t="str">
        <f t="shared" si="94"/>
        <v/>
      </c>
      <c r="Y576" s="76"/>
      <c r="Z576" s="76"/>
      <c r="AA576" s="76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0"/>
      <c r="AM576" s="60"/>
      <c r="AN576" s="60"/>
      <c r="AO576" s="60"/>
      <c r="AP576" s="60"/>
      <c r="AQ576" s="60"/>
      <c r="AR576" s="60"/>
      <c r="AS576" s="60"/>
      <c r="AT576" s="25"/>
      <c r="AU576" s="38"/>
      <c r="AV576" s="59"/>
      <c r="AW576" s="59"/>
      <c r="AX576" s="17"/>
      <c r="AY576" s="17"/>
    </row>
    <row r="577" spans="1:51" ht="14.5">
      <c r="A577" s="86"/>
      <c r="B577" s="84"/>
      <c r="C577" s="88"/>
      <c r="D577" s="61" t="str">
        <f>IFERROR(IF(OR(B577="",AND(B577&lt;&gt;"",C577="")),"",(VLOOKUP(B577,'APP BACKGROUND'!A:C,2,0))),"")</f>
        <v/>
      </c>
      <c r="E577" s="62" t="str">
        <f>IF(D577="","",(VLOOKUP(B577,'APP BACKGROUND'!A:D,4,0)))</f>
        <v/>
      </c>
      <c r="F577" s="58" t="str">
        <f>IF(D577="","",(VLOOKUP(Application!B577,'APP BACKGROUND'!A:G,7,0)))</f>
        <v/>
      </c>
      <c r="G577" s="57"/>
      <c r="H577" s="63"/>
      <c r="I577" s="66" t="str">
        <f>IF(B:B="","",(VLOOKUP(Application!B577,'APP BACKGROUND'!A:C,3,0)))</f>
        <v/>
      </c>
      <c r="J577" s="64" t="str">
        <f t="shared" si="85"/>
        <v/>
      </c>
      <c r="K577" s="65" t="str">
        <f t="shared" si="86"/>
        <v/>
      </c>
      <c r="L577" s="65" t="str">
        <f t="shared" si="89"/>
        <v/>
      </c>
      <c r="M577" s="65" t="str">
        <f t="shared" si="87"/>
        <v/>
      </c>
      <c r="N577" s="65" t="str">
        <f t="shared" si="88"/>
        <v/>
      </c>
      <c r="O577" s="65" t="str">
        <f t="shared" si="90"/>
        <v/>
      </c>
      <c r="P577" s="65" t="str">
        <f t="shared" si="91"/>
        <v/>
      </c>
      <c r="Q577" s="59"/>
      <c r="R577" s="14" t="str">
        <f t="shared" si="92"/>
        <v/>
      </c>
      <c r="S577" s="25" t="str">
        <f t="shared" si="93"/>
        <v/>
      </c>
      <c r="T577" s="25"/>
      <c r="U577" s="25"/>
      <c r="V577" s="58"/>
      <c r="W577" s="58"/>
      <c r="X577" s="69" t="str">
        <f t="shared" si="94"/>
        <v/>
      </c>
      <c r="Y577" s="76"/>
      <c r="Z577" s="76"/>
      <c r="AA577" s="76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0"/>
      <c r="AM577" s="60"/>
      <c r="AN577" s="60"/>
      <c r="AO577" s="60"/>
      <c r="AP577" s="60"/>
      <c r="AQ577" s="60"/>
      <c r="AR577" s="60"/>
      <c r="AS577" s="60"/>
      <c r="AT577" s="25"/>
      <c r="AU577" s="38"/>
      <c r="AV577" s="59"/>
      <c r="AW577" s="59"/>
      <c r="AX577" s="17"/>
      <c r="AY577" s="17"/>
    </row>
    <row r="578" spans="1:51" ht="14.5">
      <c r="A578" s="86"/>
      <c r="B578" s="84"/>
      <c r="C578" s="88"/>
      <c r="D578" s="61" t="str">
        <f>IFERROR(IF(OR(B578="",AND(B578&lt;&gt;"",C578="")),"",(VLOOKUP(B578,'APP BACKGROUND'!A:C,2,0))),"")</f>
        <v/>
      </c>
      <c r="E578" s="62" t="str">
        <f>IF(D578="","",(VLOOKUP(B578,'APP BACKGROUND'!A:D,4,0)))</f>
        <v/>
      </c>
      <c r="F578" s="58" t="str">
        <f>IF(D578="","",(VLOOKUP(Application!B578,'APP BACKGROUND'!A:G,7,0)))</f>
        <v/>
      </c>
      <c r="G578" s="57"/>
      <c r="H578" s="63"/>
      <c r="I578" s="66" t="str">
        <f>IF(B:B="","",(VLOOKUP(Application!B578,'APP BACKGROUND'!A:C,3,0)))</f>
        <v/>
      </c>
      <c r="J578" s="64" t="str">
        <f t="shared" si="85"/>
        <v/>
      </c>
      <c r="K578" s="65" t="str">
        <f t="shared" si="86"/>
        <v/>
      </c>
      <c r="L578" s="65" t="str">
        <f t="shared" si="89"/>
        <v/>
      </c>
      <c r="M578" s="65" t="str">
        <f t="shared" si="87"/>
        <v/>
      </c>
      <c r="N578" s="65" t="str">
        <f t="shared" si="88"/>
        <v/>
      </c>
      <c r="O578" s="65" t="str">
        <f t="shared" si="90"/>
        <v/>
      </c>
      <c r="P578" s="65" t="str">
        <f t="shared" si="91"/>
        <v/>
      </c>
      <c r="Q578" s="59"/>
      <c r="R578" s="14" t="str">
        <f t="shared" si="92"/>
        <v/>
      </c>
      <c r="S578" s="25" t="str">
        <f t="shared" si="93"/>
        <v/>
      </c>
      <c r="T578" s="25"/>
      <c r="U578" s="25"/>
      <c r="V578" s="58"/>
      <c r="W578" s="58"/>
      <c r="X578" s="69" t="str">
        <f t="shared" si="94"/>
        <v/>
      </c>
      <c r="Y578" s="76"/>
      <c r="Z578" s="76"/>
      <c r="AA578" s="76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0"/>
      <c r="AM578" s="60"/>
      <c r="AN578" s="60"/>
      <c r="AO578" s="60"/>
      <c r="AP578" s="60"/>
      <c r="AQ578" s="60"/>
      <c r="AR578" s="60"/>
      <c r="AS578" s="60"/>
      <c r="AT578" s="25"/>
      <c r="AU578" s="38"/>
      <c r="AV578" s="59"/>
      <c r="AW578" s="59"/>
      <c r="AX578" s="17"/>
      <c r="AY578" s="17"/>
    </row>
    <row r="579" spans="1:51" ht="14.5">
      <c r="A579" s="86"/>
      <c r="B579" s="84"/>
      <c r="C579" s="88"/>
      <c r="D579" s="61" t="str">
        <f>IFERROR(IF(OR(B579="",AND(B579&lt;&gt;"",C579="")),"",(VLOOKUP(B579,'APP BACKGROUND'!A:C,2,0))),"")</f>
        <v/>
      </c>
      <c r="E579" s="62" t="str">
        <f>IF(D579="","",(VLOOKUP(B579,'APP BACKGROUND'!A:D,4,0)))</f>
        <v/>
      </c>
      <c r="F579" s="58" t="str">
        <f>IF(D579="","",(VLOOKUP(Application!B579,'APP BACKGROUND'!A:G,7,0)))</f>
        <v/>
      </c>
      <c r="G579" s="57"/>
      <c r="H579" s="63"/>
      <c r="I579" s="66" t="str">
        <f>IF(B:B="","",(VLOOKUP(Application!B579,'APP BACKGROUND'!A:C,3,0)))</f>
        <v/>
      </c>
      <c r="J579" s="64" t="str">
        <f t="shared" si="85"/>
        <v/>
      </c>
      <c r="K579" s="65" t="str">
        <f t="shared" si="86"/>
        <v/>
      </c>
      <c r="L579" s="65" t="str">
        <f t="shared" si="89"/>
        <v/>
      </c>
      <c r="M579" s="65" t="str">
        <f t="shared" si="87"/>
        <v/>
      </c>
      <c r="N579" s="65" t="str">
        <f t="shared" si="88"/>
        <v/>
      </c>
      <c r="O579" s="65" t="str">
        <f t="shared" si="90"/>
        <v/>
      </c>
      <c r="P579" s="65" t="str">
        <f t="shared" si="91"/>
        <v/>
      </c>
      <c r="Q579" s="59"/>
      <c r="R579" s="14" t="str">
        <f t="shared" si="92"/>
        <v/>
      </c>
      <c r="S579" s="25" t="str">
        <f t="shared" si="93"/>
        <v/>
      </c>
      <c r="T579" s="25"/>
      <c r="U579" s="25"/>
      <c r="V579" s="58"/>
      <c r="W579" s="58"/>
      <c r="X579" s="69" t="str">
        <f t="shared" si="94"/>
        <v/>
      </c>
      <c r="Y579" s="76"/>
      <c r="Z579" s="76"/>
      <c r="AA579" s="76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0"/>
      <c r="AM579" s="60"/>
      <c r="AN579" s="60"/>
      <c r="AO579" s="60"/>
      <c r="AP579" s="60"/>
      <c r="AQ579" s="60"/>
      <c r="AR579" s="60"/>
      <c r="AS579" s="60"/>
      <c r="AT579" s="25"/>
      <c r="AU579" s="38"/>
      <c r="AV579" s="59"/>
      <c r="AW579" s="59"/>
      <c r="AX579" s="17"/>
      <c r="AY579" s="17"/>
    </row>
    <row r="580" spans="1:51" ht="14.5">
      <c r="A580" s="86"/>
      <c r="B580" s="84"/>
      <c r="C580" s="88"/>
      <c r="D580" s="61" t="str">
        <f>IFERROR(IF(OR(B580="",AND(B580&lt;&gt;"",C580="")),"",(VLOOKUP(B580,'APP BACKGROUND'!A:C,2,0))),"")</f>
        <v/>
      </c>
      <c r="E580" s="62" t="str">
        <f>IF(D580="","",(VLOOKUP(B580,'APP BACKGROUND'!A:D,4,0)))</f>
        <v/>
      </c>
      <c r="F580" s="58" t="str">
        <f>IF(D580="","",(VLOOKUP(Application!B580,'APP BACKGROUND'!A:G,7,0)))</f>
        <v/>
      </c>
      <c r="G580" s="57"/>
      <c r="H580" s="63"/>
      <c r="I580" s="66" t="str">
        <f>IF(B:B="","",(VLOOKUP(Application!B580,'APP BACKGROUND'!A:C,3,0)))</f>
        <v/>
      </c>
      <c r="J580" s="64" t="str">
        <f t="shared" si="85"/>
        <v/>
      </c>
      <c r="K580" s="65" t="str">
        <f t="shared" si="86"/>
        <v/>
      </c>
      <c r="L580" s="65" t="str">
        <f t="shared" si="89"/>
        <v/>
      </c>
      <c r="M580" s="65" t="str">
        <f t="shared" si="87"/>
        <v/>
      </c>
      <c r="N580" s="65" t="str">
        <f t="shared" si="88"/>
        <v/>
      </c>
      <c r="O580" s="65" t="str">
        <f t="shared" si="90"/>
        <v/>
      </c>
      <c r="P580" s="65" t="str">
        <f t="shared" si="91"/>
        <v/>
      </c>
      <c r="Q580" s="59"/>
      <c r="R580" s="14" t="str">
        <f t="shared" si="92"/>
        <v/>
      </c>
      <c r="S580" s="25" t="str">
        <f t="shared" si="93"/>
        <v/>
      </c>
      <c r="T580" s="25"/>
      <c r="U580" s="25"/>
      <c r="V580" s="58"/>
      <c r="W580" s="58"/>
      <c r="X580" s="69" t="str">
        <f t="shared" si="94"/>
        <v/>
      </c>
      <c r="Y580" s="76"/>
      <c r="Z580" s="76"/>
      <c r="AA580" s="76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0"/>
      <c r="AM580" s="60"/>
      <c r="AN580" s="60"/>
      <c r="AO580" s="60"/>
      <c r="AP580" s="60"/>
      <c r="AQ580" s="60"/>
      <c r="AR580" s="60"/>
      <c r="AS580" s="60"/>
      <c r="AT580" s="25"/>
      <c r="AU580" s="38"/>
      <c r="AV580" s="59"/>
      <c r="AW580" s="59"/>
      <c r="AX580" s="17"/>
      <c r="AY580" s="17"/>
    </row>
    <row r="581" spans="1:51" ht="14.5">
      <c r="A581" s="86"/>
      <c r="B581" s="84"/>
      <c r="C581" s="88"/>
      <c r="D581" s="61" t="str">
        <f>IFERROR(IF(OR(B581="",AND(B581&lt;&gt;"",C581="")),"",(VLOOKUP(B581,'APP BACKGROUND'!A:C,2,0))),"")</f>
        <v/>
      </c>
      <c r="E581" s="62" t="str">
        <f>IF(D581="","",(VLOOKUP(B581,'APP BACKGROUND'!A:D,4,0)))</f>
        <v/>
      </c>
      <c r="F581" s="58" t="str">
        <f>IF(D581="","",(VLOOKUP(Application!B581,'APP BACKGROUND'!A:G,7,0)))</f>
        <v/>
      </c>
      <c r="G581" s="57"/>
      <c r="H581" s="63"/>
      <c r="I581" s="66" t="str">
        <f>IF(B:B="","",(VLOOKUP(Application!B581,'APP BACKGROUND'!A:C,3,0)))</f>
        <v/>
      </c>
      <c r="J581" s="64" t="str">
        <f t="shared" si="85"/>
        <v/>
      </c>
      <c r="K581" s="65" t="str">
        <f t="shared" si="86"/>
        <v/>
      </c>
      <c r="L581" s="65" t="str">
        <f t="shared" si="89"/>
        <v/>
      </c>
      <c r="M581" s="65" t="str">
        <f t="shared" si="87"/>
        <v/>
      </c>
      <c r="N581" s="65" t="str">
        <f t="shared" si="88"/>
        <v/>
      </c>
      <c r="O581" s="65" t="str">
        <f t="shared" si="90"/>
        <v/>
      </c>
      <c r="P581" s="65" t="str">
        <f t="shared" si="91"/>
        <v/>
      </c>
      <c r="Q581" s="59"/>
      <c r="R581" s="14" t="str">
        <f t="shared" si="92"/>
        <v/>
      </c>
      <c r="S581" s="25" t="str">
        <f t="shared" si="93"/>
        <v/>
      </c>
      <c r="T581" s="25"/>
      <c r="U581" s="25"/>
      <c r="V581" s="58"/>
      <c r="W581" s="58"/>
      <c r="X581" s="69" t="str">
        <f t="shared" si="94"/>
        <v/>
      </c>
      <c r="Y581" s="76"/>
      <c r="Z581" s="76"/>
      <c r="AA581" s="76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0"/>
      <c r="AM581" s="60"/>
      <c r="AN581" s="60"/>
      <c r="AO581" s="60"/>
      <c r="AP581" s="60"/>
      <c r="AQ581" s="60"/>
      <c r="AR581" s="60"/>
      <c r="AS581" s="60"/>
      <c r="AT581" s="25"/>
      <c r="AU581" s="38"/>
      <c r="AV581" s="59"/>
      <c r="AW581" s="59"/>
      <c r="AX581" s="17"/>
      <c r="AY581" s="17"/>
    </row>
    <row r="582" spans="1:51" ht="14.5">
      <c r="A582" s="86"/>
      <c r="B582" s="84"/>
      <c r="C582" s="88"/>
      <c r="D582" s="61" t="str">
        <f>IFERROR(IF(OR(B582="",AND(B582&lt;&gt;"",C582="")),"",(VLOOKUP(B582,'APP BACKGROUND'!A:C,2,0))),"")</f>
        <v/>
      </c>
      <c r="E582" s="62" t="str">
        <f>IF(D582="","",(VLOOKUP(B582,'APP BACKGROUND'!A:D,4,0)))</f>
        <v/>
      </c>
      <c r="F582" s="58" t="str">
        <f>IF(D582="","",(VLOOKUP(Application!B582,'APP BACKGROUND'!A:G,7,0)))</f>
        <v/>
      </c>
      <c r="G582" s="57"/>
      <c r="H582" s="63"/>
      <c r="I582" s="66" t="str">
        <f>IF(B:B="","",(VLOOKUP(Application!B582,'APP BACKGROUND'!A:C,3,0)))</f>
        <v/>
      </c>
      <c r="J582" s="64" t="str">
        <f t="shared" si="85"/>
        <v/>
      </c>
      <c r="K582" s="65" t="str">
        <f t="shared" si="86"/>
        <v/>
      </c>
      <c r="L582" s="65" t="str">
        <f t="shared" si="89"/>
        <v/>
      </c>
      <c r="M582" s="65" t="str">
        <f t="shared" si="87"/>
        <v/>
      </c>
      <c r="N582" s="65" t="str">
        <f t="shared" si="88"/>
        <v/>
      </c>
      <c r="O582" s="65" t="str">
        <f t="shared" si="90"/>
        <v/>
      </c>
      <c r="P582" s="65" t="str">
        <f t="shared" si="91"/>
        <v/>
      </c>
      <c r="Q582" s="59"/>
      <c r="R582" s="14" t="str">
        <f t="shared" si="92"/>
        <v/>
      </c>
      <c r="S582" s="25" t="str">
        <f t="shared" si="93"/>
        <v/>
      </c>
      <c r="T582" s="25"/>
      <c r="U582" s="25"/>
      <c r="V582" s="58"/>
      <c r="W582" s="58"/>
      <c r="X582" s="69" t="str">
        <f t="shared" si="94"/>
        <v/>
      </c>
      <c r="Y582" s="76"/>
      <c r="Z582" s="76"/>
      <c r="AA582" s="76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0"/>
      <c r="AM582" s="60"/>
      <c r="AN582" s="60"/>
      <c r="AO582" s="60"/>
      <c r="AP582" s="60"/>
      <c r="AQ582" s="60"/>
      <c r="AR582" s="60"/>
      <c r="AS582" s="60"/>
      <c r="AT582" s="25"/>
      <c r="AU582" s="38"/>
      <c r="AV582" s="59"/>
      <c r="AW582" s="59"/>
      <c r="AX582" s="17"/>
      <c r="AY582" s="17"/>
    </row>
    <row r="583" spans="1:51" ht="14.5">
      <c r="A583" s="86"/>
      <c r="B583" s="84"/>
      <c r="C583" s="88"/>
      <c r="D583" s="61" t="str">
        <f>IFERROR(IF(OR(B583="",AND(B583&lt;&gt;"",C583="")),"",(VLOOKUP(B583,'APP BACKGROUND'!A:C,2,0))),"")</f>
        <v/>
      </c>
      <c r="E583" s="62" t="str">
        <f>IF(D583="","",(VLOOKUP(B583,'APP BACKGROUND'!A:D,4,0)))</f>
        <v/>
      </c>
      <c r="F583" s="58" t="str">
        <f>IF(D583="","",(VLOOKUP(Application!B583,'APP BACKGROUND'!A:G,7,0)))</f>
        <v/>
      </c>
      <c r="G583" s="57"/>
      <c r="H583" s="63"/>
      <c r="I583" s="66" t="str">
        <f>IF(B:B="","",(VLOOKUP(Application!B583,'APP BACKGROUND'!A:C,3,0)))</f>
        <v/>
      </c>
      <c r="J583" s="64" t="str">
        <f t="shared" si="85"/>
        <v/>
      </c>
      <c r="K583" s="65" t="str">
        <f t="shared" si="86"/>
        <v/>
      </c>
      <c r="L583" s="65" t="str">
        <f t="shared" si="89"/>
        <v/>
      </c>
      <c r="M583" s="65" t="str">
        <f t="shared" si="87"/>
        <v/>
      </c>
      <c r="N583" s="65" t="str">
        <f t="shared" si="88"/>
        <v/>
      </c>
      <c r="O583" s="65" t="str">
        <f t="shared" si="90"/>
        <v/>
      </c>
      <c r="P583" s="65" t="str">
        <f t="shared" si="91"/>
        <v/>
      </c>
      <c r="Q583" s="59"/>
      <c r="R583" s="14" t="str">
        <f t="shared" si="92"/>
        <v/>
      </c>
      <c r="S583" s="25" t="str">
        <f t="shared" si="93"/>
        <v/>
      </c>
      <c r="T583" s="25"/>
      <c r="U583" s="25"/>
      <c r="V583" s="58"/>
      <c r="W583" s="58"/>
      <c r="X583" s="69" t="str">
        <f t="shared" si="94"/>
        <v/>
      </c>
      <c r="Y583" s="76"/>
      <c r="Z583" s="76"/>
      <c r="AA583" s="76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0"/>
      <c r="AM583" s="60"/>
      <c r="AN583" s="60"/>
      <c r="AO583" s="60"/>
      <c r="AP583" s="60"/>
      <c r="AQ583" s="60"/>
      <c r="AR583" s="60"/>
      <c r="AS583" s="60"/>
      <c r="AT583" s="25"/>
      <c r="AU583" s="38"/>
      <c r="AV583" s="59"/>
      <c r="AW583" s="59"/>
      <c r="AX583" s="17"/>
      <c r="AY583" s="17"/>
    </row>
    <row r="584" spans="1:51" ht="14.5">
      <c r="A584" s="86"/>
      <c r="B584" s="84"/>
      <c r="C584" s="88"/>
      <c r="D584" s="61" t="str">
        <f>IFERROR(IF(OR(B584="",AND(B584&lt;&gt;"",C584="")),"",(VLOOKUP(B584,'APP BACKGROUND'!A:C,2,0))),"")</f>
        <v/>
      </c>
      <c r="E584" s="62" t="str">
        <f>IF(D584="","",(VLOOKUP(B584,'APP BACKGROUND'!A:D,4,0)))</f>
        <v/>
      </c>
      <c r="F584" s="58" t="str">
        <f>IF(D584="","",(VLOOKUP(Application!B584,'APP BACKGROUND'!A:G,7,0)))</f>
        <v/>
      </c>
      <c r="G584" s="57"/>
      <c r="H584" s="63"/>
      <c r="I584" s="66" t="str">
        <f>IF(B:B="","",(VLOOKUP(Application!B584,'APP BACKGROUND'!A:C,3,0)))</f>
        <v/>
      </c>
      <c r="J584" s="64" t="str">
        <f t="shared" si="85"/>
        <v/>
      </c>
      <c r="K584" s="65" t="str">
        <f t="shared" si="86"/>
        <v/>
      </c>
      <c r="L584" s="65" t="str">
        <f t="shared" si="89"/>
        <v/>
      </c>
      <c r="M584" s="65" t="str">
        <f t="shared" si="87"/>
        <v/>
      </c>
      <c r="N584" s="65" t="str">
        <f t="shared" si="88"/>
        <v/>
      </c>
      <c r="O584" s="65" t="str">
        <f t="shared" si="90"/>
        <v/>
      </c>
      <c r="P584" s="65" t="str">
        <f t="shared" si="91"/>
        <v/>
      </c>
      <c r="Q584" s="59"/>
      <c r="R584" s="14" t="str">
        <f t="shared" si="92"/>
        <v/>
      </c>
      <c r="S584" s="25" t="str">
        <f t="shared" si="93"/>
        <v/>
      </c>
      <c r="T584" s="25"/>
      <c r="U584" s="25"/>
      <c r="V584" s="58"/>
      <c r="W584" s="58"/>
      <c r="X584" s="69" t="str">
        <f t="shared" si="94"/>
        <v/>
      </c>
      <c r="Y584" s="76"/>
      <c r="Z584" s="76"/>
      <c r="AA584" s="76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0"/>
      <c r="AM584" s="60"/>
      <c r="AN584" s="60"/>
      <c r="AO584" s="60"/>
      <c r="AP584" s="60"/>
      <c r="AQ584" s="60"/>
      <c r="AR584" s="60"/>
      <c r="AS584" s="60"/>
      <c r="AT584" s="25"/>
      <c r="AU584" s="38"/>
      <c r="AV584" s="59"/>
      <c r="AW584" s="59"/>
      <c r="AX584" s="17"/>
      <c r="AY584" s="17"/>
    </row>
    <row r="585" spans="1:51" ht="14.5">
      <c r="A585" s="86"/>
      <c r="B585" s="84"/>
      <c r="C585" s="88"/>
      <c r="D585" s="61" t="str">
        <f>IFERROR(IF(OR(B585="",AND(B585&lt;&gt;"",C585="")),"",(VLOOKUP(B585,'APP BACKGROUND'!A:C,2,0))),"")</f>
        <v/>
      </c>
      <c r="E585" s="62" t="str">
        <f>IF(D585="","",(VLOOKUP(B585,'APP BACKGROUND'!A:D,4,0)))</f>
        <v/>
      </c>
      <c r="F585" s="58" t="str">
        <f>IF(D585="","",(VLOOKUP(Application!B585,'APP BACKGROUND'!A:G,7,0)))</f>
        <v/>
      </c>
      <c r="G585" s="57"/>
      <c r="H585" s="63"/>
      <c r="I585" s="66" t="str">
        <f>IF(B:B="","",(VLOOKUP(Application!B585,'APP BACKGROUND'!A:C,3,0)))</f>
        <v/>
      </c>
      <c r="J585" s="64" t="str">
        <f t="shared" si="85"/>
        <v/>
      </c>
      <c r="K585" s="65" t="str">
        <f t="shared" si="86"/>
        <v/>
      </c>
      <c r="L585" s="65" t="str">
        <f t="shared" si="89"/>
        <v/>
      </c>
      <c r="M585" s="65" t="str">
        <f t="shared" si="87"/>
        <v/>
      </c>
      <c r="N585" s="65" t="str">
        <f t="shared" si="88"/>
        <v/>
      </c>
      <c r="O585" s="65" t="str">
        <f t="shared" si="90"/>
        <v/>
      </c>
      <c r="P585" s="65" t="str">
        <f t="shared" si="91"/>
        <v/>
      </c>
      <c r="Q585" s="59"/>
      <c r="R585" s="14" t="str">
        <f t="shared" si="92"/>
        <v/>
      </c>
      <c r="S585" s="25" t="str">
        <f t="shared" si="93"/>
        <v/>
      </c>
      <c r="T585" s="25"/>
      <c r="U585" s="25"/>
      <c r="V585" s="58"/>
      <c r="W585" s="58"/>
      <c r="X585" s="69" t="str">
        <f t="shared" si="94"/>
        <v/>
      </c>
      <c r="Y585" s="76"/>
      <c r="Z585" s="76"/>
      <c r="AA585" s="76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0"/>
      <c r="AM585" s="60"/>
      <c r="AN585" s="60"/>
      <c r="AO585" s="60"/>
      <c r="AP585" s="60"/>
      <c r="AQ585" s="60"/>
      <c r="AR585" s="60"/>
      <c r="AS585" s="60"/>
      <c r="AT585" s="25"/>
      <c r="AU585" s="38"/>
      <c r="AV585" s="59"/>
      <c r="AW585" s="59"/>
      <c r="AX585" s="17"/>
      <c r="AY585" s="17"/>
    </row>
    <row r="586" spans="1:51" ht="14.5">
      <c r="A586" s="86"/>
      <c r="B586" s="84"/>
      <c r="C586" s="88"/>
      <c r="D586" s="61" t="str">
        <f>IFERROR(IF(OR(B586="",AND(B586&lt;&gt;"",C586="")),"",(VLOOKUP(B586,'APP BACKGROUND'!A:C,2,0))),"")</f>
        <v/>
      </c>
      <c r="E586" s="62" t="str">
        <f>IF(D586="","",(VLOOKUP(B586,'APP BACKGROUND'!A:D,4,0)))</f>
        <v/>
      </c>
      <c r="F586" s="58" t="str">
        <f>IF(D586="","",(VLOOKUP(Application!B586,'APP BACKGROUND'!A:G,7,0)))</f>
        <v/>
      </c>
      <c r="G586" s="57"/>
      <c r="H586" s="63"/>
      <c r="I586" s="66" t="str">
        <f>IF(B:B="","",(VLOOKUP(Application!B586,'APP BACKGROUND'!A:C,3,0)))</f>
        <v/>
      </c>
      <c r="J586" s="64" t="str">
        <f t="shared" si="85"/>
        <v/>
      </c>
      <c r="K586" s="65" t="str">
        <f t="shared" si="86"/>
        <v/>
      </c>
      <c r="L586" s="65" t="str">
        <f t="shared" si="89"/>
        <v/>
      </c>
      <c r="M586" s="65" t="str">
        <f t="shared" si="87"/>
        <v/>
      </c>
      <c r="N586" s="65" t="str">
        <f t="shared" si="88"/>
        <v/>
      </c>
      <c r="O586" s="65" t="str">
        <f t="shared" si="90"/>
        <v/>
      </c>
      <c r="P586" s="65" t="str">
        <f t="shared" si="91"/>
        <v/>
      </c>
      <c r="Q586" s="59"/>
      <c r="R586" s="14" t="str">
        <f t="shared" si="92"/>
        <v/>
      </c>
      <c r="S586" s="25" t="str">
        <f t="shared" si="93"/>
        <v/>
      </c>
      <c r="T586" s="25"/>
      <c r="U586" s="25"/>
      <c r="V586" s="58"/>
      <c r="W586" s="58"/>
      <c r="X586" s="69" t="str">
        <f t="shared" si="94"/>
        <v/>
      </c>
      <c r="Y586" s="76"/>
      <c r="Z586" s="76"/>
      <c r="AA586" s="76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0"/>
      <c r="AM586" s="60"/>
      <c r="AN586" s="60"/>
      <c r="AO586" s="60"/>
      <c r="AP586" s="60"/>
      <c r="AQ586" s="60"/>
      <c r="AR586" s="60"/>
      <c r="AS586" s="60"/>
      <c r="AT586" s="25"/>
      <c r="AU586" s="38"/>
      <c r="AV586" s="59"/>
      <c r="AW586" s="59"/>
      <c r="AX586" s="17"/>
      <c r="AY586" s="17"/>
    </row>
    <row r="587" spans="1:51" ht="14.5">
      <c r="A587" s="86"/>
      <c r="B587" s="84"/>
      <c r="C587" s="88"/>
      <c r="D587" s="61" t="str">
        <f>IFERROR(IF(OR(B587="",AND(B587&lt;&gt;"",C587="")),"",(VLOOKUP(B587,'APP BACKGROUND'!A:C,2,0))),"")</f>
        <v/>
      </c>
      <c r="E587" s="62" t="str">
        <f>IF(D587="","",(VLOOKUP(B587,'APP BACKGROUND'!A:D,4,0)))</f>
        <v/>
      </c>
      <c r="F587" s="58" t="str">
        <f>IF(D587="","",(VLOOKUP(Application!B587,'APP BACKGROUND'!A:G,7,0)))</f>
        <v/>
      </c>
      <c r="G587" s="57"/>
      <c r="H587" s="63"/>
      <c r="I587" s="66" t="str">
        <f>IF(B:B="","",(VLOOKUP(Application!B587,'APP BACKGROUND'!A:C,3,0)))</f>
        <v/>
      </c>
      <c r="J587" s="64" t="str">
        <f t="shared" si="85"/>
        <v/>
      </c>
      <c r="K587" s="65" t="str">
        <f t="shared" si="86"/>
        <v/>
      </c>
      <c r="L587" s="65" t="str">
        <f t="shared" ref="L587:L592" si="95">IF(OR(I587="Wine",I587="Refreshment Beverage",I587="Beer",E587="",F587=""),"",IF(AND(J587=""),"",IF((J587*100)&gt;=5,"",1)))</f>
        <v/>
      </c>
      <c r="M587" s="65" t="str">
        <f t="shared" si="87"/>
        <v/>
      </c>
      <c r="N587" s="65" t="str">
        <f t="shared" si="88"/>
        <v/>
      </c>
      <c r="O587" s="65" t="str">
        <f t="shared" ref="O587:O592" si="96">IF(OR(H587="",B587="",D587="",E587="",F587=""),"",IF(AND(J587=""),"",IF((J587*100)&lt;=20,"",1)))</f>
        <v/>
      </c>
      <c r="P587" s="65" t="str">
        <f t="shared" ref="P587:P592" si="97">IF(OR(D587="",E587="",F587=""),"",IF(AND(K587=""),"",IF(AND(H587="LTO"),"",IF((J587*100)&gt;=15,"",1))))</f>
        <v/>
      </c>
      <c r="Q587" s="59"/>
      <c r="R587" s="14" t="str">
        <f t="shared" ref="R587:R592" si="98">IF(H587="","",(F587-Q587))</f>
        <v/>
      </c>
      <c r="S587" s="25" t="str">
        <f t="shared" ref="S587:S592" si="99">IF(H587="","",IF(OR(L587=1,M587=1,N587=1,Q587="",P587=1),"No","Yes"))</f>
        <v/>
      </c>
      <c r="T587" s="25"/>
      <c r="U587" s="25"/>
      <c r="V587" s="58"/>
      <c r="W587" s="58"/>
      <c r="X587" s="69" t="str">
        <f t="shared" si="94"/>
        <v/>
      </c>
      <c r="Y587" s="76"/>
      <c r="Z587" s="76"/>
      <c r="AA587" s="76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0"/>
      <c r="AM587" s="60"/>
      <c r="AN587" s="60"/>
      <c r="AO587" s="60"/>
      <c r="AP587" s="60"/>
      <c r="AQ587" s="60"/>
      <c r="AR587" s="60"/>
      <c r="AS587" s="60"/>
      <c r="AT587" s="25"/>
      <c r="AU587" s="38"/>
      <c r="AV587" s="59"/>
      <c r="AW587" s="59"/>
      <c r="AX587" s="17"/>
      <c r="AY587" s="17"/>
    </row>
    <row r="588" spans="1:51" ht="14.5">
      <c r="A588" s="86"/>
      <c r="B588" s="84"/>
      <c r="C588" s="88"/>
      <c r="D588" s="61" t="str">
        <f>IFERROR(IF(OR(B588="",AND(B588&lt;&gt;"",C588="")),"",(VLOOKUP(B588,'APP BACKGROUND'!A:C,2,0))),"")</f>
        <v/>
      </c>
      <c r="E588" s="62" t="str">
        <f>IF(D588="","",(VLOOKUP(B588,'APP BACKGROUND'!A:D,4,0)))</f>
        <v/>
      </c>
      <c r="F588" s="58" t="str">
        <f>IF(D588="","",(VLOOKUP(Application!B588,'APP BACKGROUND'!A:G,7,0)))</f>
        <v/>
      </c>
      <c r="G588" s="57"/>
      <c r="H588" s="63"/>
      <c r="I588" s="66" t="str">
        <f>IF(B:B="","",(VLOOKUP(Application!B588,'APP BACKGROUND'!A:C,3,0)))</f>
        <v/>
      </c>
      <c r="J588" s="64" t="str">
        <f t="shared" si="85"/>
        <v/>
      </c>
      <c r="K588" s="65" t="str">
        <f t="shared" si="86"/>
        <v/>
      </c>
      <c r="L588" s="65" t="str">
        <f t="shared" si="95"/>
        <v/>
      </c>
      <c r="M588" s="65" t="str">
        <f t="shared" si="87"/>
        <v/>
      </c>
      <c r="N588" s="65" t="str">
        <f t="shared" si="88"/>
        <v/>
      </c>
      <c r="O588" s="65" t="str">
        <f t="shared" si="96"/>
        <v/>
      </c>
      <c r="P588" s="65" t="str">
        <f t="shared" si="97"/>
        <v/>
      </c>
      <c r="Q588" s="59"/>
      <c r="R588" s="14" t="str">
        <f t="shared" si="98"/>
        <v/>
      </c>
      <c r="S588" s="25" t="str">
        <f t="shared" si="99"/>
        <v/>
      </c>
      <c r="T588" s="25"/>
      <c r="U588" s="25"/>
      <c r="V588" s="58"/>
      <c r="W588" s="58"/>
      <c r="X588" s="69" t="str">
        <f t="shared" si="94"/>
        <v/>
      </c>
      <c r="Y588" s="76"/>
      <c r="Z588" s="76"/>
      <c r="AA588" s="76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0"/>
      <c r="AM588" s="60"/>
      <c r="AN588" s="60"/>
      <c r="AO588" s="60"/>
      <c r="AP588" s="60"/>
      <c r="AQ588" s="60"/>
      <c r="AR588" s="60"/>
      <c r="AS588" s="60"/>
      <c r="AT588" s="25"/>
      <c r="AU588" s="38"/>
      <c r="AV588" s="59"/>
      <c r="AW588" s="59"/>
      <c r="AX588" s="17"/>
      <c r="AY588" s="17"/>
    </row>
    <row r="589" spans="1:51" ht="14.5">
      <c r="A589" s="86"/>
      <c r="B589" s="84"/>
      <c r="C589" s="88"/>
      <c r="D589" s="61" t="str">
        <f>IFERROR(IF(OR(B589="",AND(B589&lt;&gt;"",C589="")),"",(VLOOKUP(B589,'APP BACKGROUND'!A:C,2,0))),"")</f>
        <v/>
      </c>
      <c r="E589" s="62" t="str">
        <f>IF(D589="","",(VLOOKUP(B589,'APP BACKGROUND'!A:D,4,0)))</f>
        <v/>
      </c>
      <c r="F589" s="58" t="str">
        <f>IF(D589="","",(VLOOKUP(Application!B589,'APP BACKGROUND'!A:G,7,0)))</f>
        <v/>
      </c>
      <c r="G589" s="57"/>
      <c r="H589" s="63"/>
      <c r="I589" s="66" t="str">
        <f>IF(B:B="","",(VLOOKUP(Application!B589,'APP BACKGROUND'!A:C,3,0)))</f>
        <v/>
      </c>
      <c r="J589" s="64" t="str">
        <f t="shared" si="85"/>
        <v/>
      </c>
      <c r="K589" s="65" t="str">
        <f t="shared" si="86"/>
        <v/>
      </c>
      <c r="L589" s="65" t="str">
        <f t="shared" si="95"/>
        <v/>
      </c>
      <c r="M589" s="65" t="str">
        <f t="shared" si="87"/>
        <v/>
      </c>
      <c r="N589" s="65" t="str">
        <f t="shared" si="88"/>
        <v/>
      </c>
      <c r="O589" s="65" t="str">
        <f t="shared" si="96"/>
        <v/>
      </c>
      <c r="P589" s="65" t="str">
        <f t="shared" si="97"/>
        <v/>
      </c>
      <c r="Q589" s="59"/>
      <c r="R589" s="14" t="str">
        <f t="shared" si="98"/>
        <v/>
      </c>
      <c r="S589" s="25" t="str">
        <f t="shared" si="99"/>
        <v/>
      </c>
      <c r="T589" s="25"/>
      <c r="U589" s="25"/>
      <c r="V589" s="58"/>
      <c r="W589" s="58"/>
      <c r="X589" s="69" t="str">
        <f t="shared" si="94"/>
        <v/>
      </c>
      <c r="Y589" s="76"/>
      <c r="Z589" s="76"/>
      <c r="AA589" s="76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0"/>
      <c r="AM589" s="60"/>
      <c r="AN589" s="60"/>
      <c r="AO589" s="60"/>
      <c r="AP589" s="60"/>
      <c r="AQ589" s="60"/>
      <c r="AR589" s="60"/>
      <c r="AS589" s="60"/>
      <c r="AT589" s="25"/>
      <c r="AU589" s="38"/>
      <c r="AV589" s="59"/>
      <c r="AW589" s="59"/>
      <c r="AX589" s="17"/>
      <c r="AY589" s="17"/>
    </row>
    <row r="590" spans="1:51" ht="14.5">
      <c r="A590" s="86"/>
      <c r="B590" s="84"/>
      <c r="C590" s="88"/>
      <c r="D590" s="61" t="str">
        <f>IFERROR(IF(OR(B590="",AND(B590&lt;&gt;"",C590="")),"",(VLOOKUP(B590,'APP BACKGROUND'!A:C,2,0))),"")</f>
        <v/>
      </c>
      <c r="E590" s="62" t="str">
        <f>IF(D590="","",(VLOOKUP(B590,'APP BACKGROUND'!A:D,4,0)))</f>
        <v/>
      </c>
      <c r="F590" s="58" t="str">
        <f>IF(D590="","",(VLOOKUP(Application!B590,'APP BACKGROUND'!A:G,7,0)))</f>
        <v/>
      </c>
      <c r="G590" s="57"/>
      <c r="H590" s="63"/>
      <c r="I590" s="66" t="str">
        <f>IF(B:B="","",(VLOOKUP(Application!B590,'APP BACKGROUND'!A:C,3,0)))</f>
        <v/>
      </c>
      <c r="J590" s="64" t="str">
        <f t="shared" si="85"/>
        <v/>
      </c>
      <c r="K590" s="65" t="str">
        <f t="shared" si="86"/>
        <v/>
      </c>
      <c r="L590" s="65" t="str">
        <f t="shared" si="95"/>
        <v/>
      </c>
      <c r="M590" s="65" t="str">
        <f t="shared" si="87"/>
        <v/>
      </c>
      <c r="N590" s="65" t="str">
        <f t="shared" si="88"/>
        <v/>
      </c>
      <c r="O590" s="65" t="str">
        <f t="shared" si="96"/>
        <v/>
      </c>
      <c r="P590" s="65" t="str">
        <f t="shared" si="97"/>
        <v/>
      </c>
      <c r="Q590" s="59"/>
      <c r="R590" s="14" t="str">
        <f t="shared" si="98"/>
        <v/>
      </c>
      <c r="S590" s="25" t="str">
        <f t="shared" si="99"/>
        <v/>
      </c>
      <c r="T590" s="25"/>
      <c r="U590" s="25"/>
      <c r="V590" s="58"/>
      <c r="W590" s="58"/>
      <c r="X590" s="69" t="str">
        <f t="shared" si="94"/>
        <v/>
      </c>
      <c r="Y590" s="76"/>
      <c r="Z590" s="76"/>
      <c r="AA590" s="76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0"/>
      <c r="AM590" s="60"/>
      <c r="AN590" s="60"/>
      <c r="AO590" s="60"/>
      <c r="AP590" s="60"/>
      <c r="AQ590" s="60"/>
      <c r="AR590" s="60"/>
      <c r="AS590" s="60"/>
      <c r="AT590" s="25"/>
      <c r="AU590" s="38"/>
      <c r="AV590" s="59"/>
      <c r="AW590" s="59"/>
      <c r="AX590" s="17"/>
      <c r="AY590" s="17"/>
    </row>
    <row r="591" spans="1:51" ht="14.5">
      <c r="A591" s="86"/>
      <c r="B591" s="84"/>
      <c r="C591" s="88"/>
      <c r="D591" s="61" t="str">
        <f>IFERROR(IF(OR(B591="",AND(B591&lt;&gt;"",C591="")),"",(VLOOKUP(B591,'APP BACKGROUND'!A:C,2,0))),"")</f>
        <v/>
      </c>
      <c r="E591" s="62" t="str">
        <f>IF(D591="","",(VLOOKUP(B591,'APP BACKGROUND'!A:D,4,0)))</f>
        <v/>
      </c>
      <c r="F591" s="58" t="str">
        <f>IF(D591="","",(VLOOKUP(Application!B591,'APP BACKGROUND'!A:G,7,0)))</f>
        <v/>
      </c>
      <c r="G591" s="57"/>
      <c r="H591" s="63"/>
      <c r="I591" s="66" t="str">
        <f>IF(B:B="","",(VLOOKUP(Application!B591,'APP BACKGROUND'!A:C,3,0)))</f>
        <v/>
      </c>
      <c r="J591" s="64" t="str">
        <f t="shared" si="85"/>
        <v/>
      </c>
      <c r="K591" s="65" t="str">
        <f t="shared" si="86"/>
        <v/>
      </c>
      <c r="L591" s="65" t="str">
        <f t="shared" si="95"/>
        <v/>
      </c>
      <c r="M591" s="65" t="str">
        <f t="shared" si="87"/>
        <v/>
      </c>
      <c r="N591" s="65" t="str">
        <f t="shared" si="88"/>
        <v/>
      </c>
      <c r="O591" s="65" t="str">
        <f t="shared" si="96"/>
        <v/>
      </c>
      <c r="P591" s="65" t="str">
        <f t="shared" si="97"/>
        <v/>
      </c>
      <c r="Q591" s="59"/>
      <c r="R591" s="14" t="str">
        <f t="shared" si="98"/>
        <v/>
      </c>
      <c r="S591" s="25" t="str">
        <f t="shared" si="99"/>
        <v/>
      </c>
      <c r="T591" s="25"/>
      <c r="U591" s="25"/>
      <c r="V591" s="58"/>
      <c r="W591" s="58"/>
      <c r="X591" s="69" t="str">
        <f t="shared" si="94"/>
        <v/>
      </c>
      <c r="Y591" s="76"/>
      <c r="Z591" s="76"/>
      <c r="AA591" s="76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0"/>
      <c r="AM591" s="60"/>
      <c r="AN591" s="60"/>
      <c r="AO591" s="60"/>
      <c r="AP591" s="60"/>
      <c r="AQ591" s="60"/>
      <c r="AR591" s="60"/>
      <c r="AS591" s="60"/>
      <c r="AT591" s="25"/>
      <c r="AU591" s="38"/>
      <c r="AV591" s="59"/>
      <c r="AW591" s="59"/>
      <c r="AX591" s="17"/>
      <c r="AY591" s="17"/>
    </row>
    <row r="592" spans="1:51" ht="14.5">
      <c r="A592" s="86"/>
      <c r="B592" s="84"/>
      <c r="C592" s="88"/>
      <c r="D592" s="61" t="str">
        <f>IFERROR(IF(OR(B592="",AND(B592&lt;&gt;"",C592="")),"",(VLOOKUP(B592,'APP BACKGROUND'!A:C,2,0))),"")</f>
        <v/>
      </c>
      <c r="E592" s="62" t="str">
        <f>IF(D592="","",(VLOOKUP(B592,'APP BACKGROUND'!A:D,4,0)))</f>
        <v/>
      </c>
      <c r="F592" s="58" t="str">
        <f>IF(D592="","",(VLOOKUP(Application!B592,'APP BACKGROUND'!A:G,7,0)))</f>
        <v/>
      </c>
      <c r="G592" s="57"/>
      <c r="H592" s="63"/>
      <c r="I592" s="66" t="str">
        <f>IF(B:B="","",(VLOOKUP(Application!B592,'APP BACKGROUND'!A:C,3,0)))</f>
        <v/>
      </c>
      <c r="J592" s="64" t="str">
        <f t="shared" ref="J592:J655" si="100">IF(B:B="","",Q592/F592)</f>
        <v/>
      </c>
      <c r="K592" s="65" t="str">
        <f t="shared" ref="K592:K655" si="101">IF(B:B="","",IF(AND(J592&gt;0),1,""))</f>
        <v/>
      </c>
      <c r="L592" s="65" t="str">
        <f t="shared" si="95"/>
        <v/>
      </c>
      <c r="M592" s="65" t="str">
        <f t="shared" ref="M592:M655" si="102">IF(B:B="","",IF(OR(H592="",I592="Spirits",B592="",D592="",E592="",F592=""),"",IF(AND(J592=""),"",IF(AND(H592="Hot Buy",(J592*100)&lt;=20),1,IF((J592*100)&gt;=10,"",1)))))</f>
        <v/>
      </c>
      <c r="N592" s="65" t="str">
        <f t="shared" ref="N592:N655" si="103">IF(B:B="","",IF(OR(H592="",I592="",B592="",D592="",E592="",F592=""),1,IF(AND(Q592=""),1,"")))</f>
        <v/>
      </c>
      <c r="O592" s="65" t="str">
        <f t="shared" si="96"/>
        <v/>
      </c>
      <c r="P592" s="65" t="str">
        <f t="shared" si="97"/>
        <v/>
      </c>
      <c r="Q592" s="59"/>
      <c r="R592" s="14" t="str">
        <f t="shared" si="98"/>
        <v/>
      </c>
      <c r="S592" s="25" t="str">
        <f t="shared" si="99"/>
        <v/>
      </c>
      <c r="T592" s="25"/>
      <c r="U592" s="25"/>
      <c r="V592" s="58"/>
      <c r="W592" s="58"/>
      <c r="X592" s="69" t="str">
        <f t="shared" si="94"/>
        <v/>
      </c>
      <c r="Y592" s="76"/>
      <c r="Z592" s="76"/>
      <c r="AA592" s="76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0"/>
      <c r="AM592" s="60"/>
      <c r="AN592" s="60"/>
      <c r="AO592" s="60"/>
      <c r="AP592" s="60"/>
      <c r="AQ592" s="60"/>
      <c r="AR592" s="60"/>
      <c r="AS592" s="60"/>
      <c r="AT592" s="25"/>
      <c r="AU592" s="38"/>
      <c r="AV592" s="59"/>
      <c r="AW592" s="59"/>
      <c r="AX592" s="17"/>
      <c r="AY592" s="17"/>
    </row>
    <row r="593" spans="1:51" ht="14.5">
      <c r="A593" s="86"/>
      <c r="B593" s="84"/>
      <c r="C593" s="88"/>
      <c r="D593" s="61" t="str">
        <f>IFERROR(IF(OR(B593="",AND(B593&lt;&gt;"",C593="")),"",(VLOOKUP(B593,'APP BACKGROUND'!A:C,2,0))),"")</f>
        <v/>
      </c>
      <c r="E593" s="62" t="str">
        <f>IF(D593="","",(VLOOKUP(B593,'APP BACKGROUND'!A:D,4,0)))</f>
        <v/>
      </c>
      <c r="F593" s="58" t="str">
        <f>IF(D593="","",(VLOOKUP(Application!B593,'APP BACKGROUND'!A:G,7,0)))</f>
        <v/>
      </c>
      <c r="G593" s="57"/>
      <c r="H593" s="63"/>
      <c r="I593" s="66" t="str">
        <f>IF(B:B="","",(VLOOKUP(Application!B593,'APP BACKGROUND'!A:C,3,0)))</f>
        <v/>
      </c>
      <c r="J593" s="64" t="str">
        <f t="shared" si="100"/>
        <v/>
      </c>
      <c r="K593" s="65" t="str">
        <f t="shared" si="101"/>
        <v/>
      </c>
      <c r="L593" s="65" t="str">
        <f t="shared" ref="L593:L656" si="104">IF(OR(I593="Wine",I593="Refreshment Beverage",I593="Beer",E593="",F593=""),"",IF(AND(J593=""),"",IF((J593*100)&gt;=5,"",1)))</f>
        <v/>
      </c>
      <c r="M593" s="65" t="str">
        <f t="shared" si="102"/>
        <v/>
      </c>
      <c r="N593" s="65" t="str">
        <f t="shared" si="103"/>
        <v/>
      </c>
      <c r="O593" s="65" t="str">
        <f t="shared" ref="O593:O656" si="105">IF(OR(H593="",B593="",D593="",E593="",F593=""),"",IF(AND(J593=""),"",IF((J593*100)&lt;=20,"",1)))</f>
        <v/>
      </c>
      <c r="P593" s="65" t="str">
        <f t="shared" ref="P593:P656" si="106">IF(OR(D593="",E593="",F593=""),"",IF(AND(K593=""),"",IF(AND(H593="LTO"),"",IF((J593*100)&gt;=15,"",1))))</f>
        <v/>
      </c>
      <c r="Q593" s="59"/>
      <c r="R593" s="14" t="str">
        <f t="shared" ref="R593:R656" si="107">IF(H593="","",(F593-Q593))</f>
        <v/>
      </c>
      <c r="S593" s="25" t="str">
        <f t="shared" ref="S593:S656" si="108">IF(H593="","",IF(OR(L593=1,M593=1,N593=1,Q593="",P593=1),"No","Yes"))</f>
        <v/>
      </c>
      <c r="T593" s="25"/>
      <c r="U593" s="25"/>
      <c r="V593" s="58"/>
      <c r="W593" s="58"/>
      <c r="X593" s="69" t="str">
        <f t="shared" ref="X593:X656" si="109">IF(B:B="","",IF(V593="Max_Miles",ROUNDUP(SUM(F593/1.5),0),IF(AND(OR(V593="At_Shelf",V593="BONUS BUNDLES A&amp;B"),F593&lt;10),2,IF(AND(OR(V593="At_Shelf",V593="BONUS BUNDLES A&amp;B"),F593&lt;15),3,IF(AND(OR(V593="At_Shelf",V593="BONUS BUNDLES A&amp;B"),F593&lt;20),4,IF(AND(OR(V593="At_Shelf",V593="BONUS BUNDLES A&amp;B"),F593&lt;30),6,IF(AND(OR(V593="At_Shelf",V593="BONUS BUNDLES A&amp;B"),F593&lt;40),8,IF(AND(OR(V593="At_Shelf",V593="BONUS BUNDLES A&amp;B"),F593&lt;50),10,IF(AND(OR(V593="At_Shelf",V593="BONUS BUNDLES A&amp;B"),F593&gt;49.99),12,IF(V593="TAKEOFF_TO_TASTES_CONTEST",15,""))))))))))</f>
        <v/>
      </c>
      <c r="Y593" s="76"/>
      <c r="Z593" s="76"/>
      <c r="AA593" s="76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0"/>
      <c r="AM593" s="60"/>
      <c r="AN593" s="60"/>
      <c r="AO593" s="60"/>
      <c r="AP593" s="60"/>
      <c r="AQ593" s="60"/>
      <c r="AR593" s="60"/>
      <c r="AS593" s="60"/>
      <c r="AT593" s="25"/>
      <c r="AU593" s="38"/>
      <c r="AV593" s="59"/>
      <c r="AW593" s="59"/>
      <c r="AX593" s="17"/>
      <c r="AY593" s="17"/>
    </row>
    <row r="594" spans="1:51" ht="14.5">
      <c r="A594" s="86"/>
      <c r="B594" s="84"/>
      <c r="C594" s="88"/>
      <c r="D594" s="61" t="str">
        <f>IFERROR(IF(OR(B594="",AND(B594&lt;&gt;"",C594="")),"",(VLOOKUP(B594,'APP BACKGROUND'!A:C,2,0))),"")</f>
        <v/>
      </c>
      <c r="E594" s="62" t="str">
        <f>IF(D594="","",(VLOOKUP(B594,'APP BACKGROUND'!A:D,4,0)))</f>
        <v/>
      </c>
      <c r="F594" s="58" t="str">
        <f>IF(D594="","",(VLOOKUP(Application!B594,'APP BACKGROUND'!A:G,7,0)))</f>
        <v/>
      </c>
      <c r="G594" s="57"/>
      <c r="H594" s="63"/>
      <c r="I594" s="66" t="str">
        <f>IF(B:B="","",(VLOOKUP(Application!B594,'APP BACKGROUND'!A:C,3,0)))</f>
        <v/>
      </c>
      <c r="J594" s="64" t="str">
        <f t="shared" si="100"/>
        <v/>
      </c>
      <c r="K594" s="65" t="str">
        <f t="shared" si="101"/>
        <v/>
      </c>
      <c r="L594" s="65" t="str">
        <f t="shared" si="104"/>
        <v/>
      </c>
      <c r="M594" s="65" t="str">
        <f t="shared" si="102"/>
        <v/>
      </c>
      <c r="N594" s="65" t="str">
        <f t="shared" si="103"/>
        <v/>
      </c>
      <c r="O594" s="65" t="str">
        <f t="shared" si="105"/>
        <v/>
      </c>
      <c r="P594" s="65" t="str">
        <f t="shared" si="106"/>
        <v/>
      </c>
      <c r="Q594" s="59"/>
      <c r="R594" s="14" t="str">
        <f t="shared" si="107"/>
        <v/>
      </c>
      <c r="S594" s="25" t="str">
        <f t="shared" si="108"/>
        <v/>
      </c>
      <c r="T594" s="25"/>
      <c r="U594" s="25"/>
      <c r="V594" s="58"/>
      <c r="W594" s="58"/>
      <c r="X594" s="69" t="str">
        <f t="shared" si="109"/>
        <v/>
      </c>
      <c r="Y594" s="76"/>
      <c r="Z594" s="76"/>
      <c r="AA594" s="76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0"/>
      <c r="AM594" s="60"/>
      <c r="AN594" s="60"/>
      <c r="AO594" s="60"/>
      <c r="AP594" s="60"/>
      <c r="AQ594" s="60"/>
      <c r="AR594" s="60"/>
      <c r="AS594" s="60"/>
      <c r="AT594" s="25"/>
      <c r="AU594" s="38"/>
      <c r="AV594" s="59"/>
      <c r="AW594" s="59"/>
      <c r="AX594" s="17"/>
      <c r="AY594" s="17"/>
    </row>
    <row r="595" spans="1:51" ht="14.5">
      <c r="A595" s="86"/>
      <c r="B595" s="84"/>
      <c r="C595" s="88"/>
      <c r="D595" s="61" t="str">
        <f>IFERROR(IF(OR(B595="",AND(B595&lt;&gt;"",C595="")),"",(VLOOKUP(B595,'APP BACKGROUND'!A:C,2,0))),"")</f>
        <v/>
      </c>
      <c r="E595" s="62" t="str">
        <f>IF(D595="","",(VLOOKUP(B595,'APP BACKGROUND'!A:D,4,0)))</f>
        <v/>
      </c>
      <c r="F595" s="58" t="str">
        <f>IF(D595="","",(VLOOKUP(Application!B595,'APP BACKGROUND'!A:G,7,0)))</f>
        <v/>
      </c>
      <c r="G595" s="57"/>
      <c r="H595" s="63"/>
      <c r="I595" s="66" t="str">
        <f>IF(B:B="","",(VLOOKUP(Application!B595,'APP BACKGROUND'!A:C,3,0)))</f>
        <v/>
      </c>
      <c r="J595" s="64" t="str">
        <f t="shared" si="100"/>
        <v/>
      </c>
      <c r="K595" s="65" t="str">
        <f t="shared" si="101"/>
        <v/>
      </c>
      <c r="L595" s="65" t="str">
        <f t="shared" si="104"/>
        <v/>
      </c>
      <c r="M595" s="65" t="str">
        <f t="shared" si="102"/>
        <v/>
      </c>
      <c r="N595" s="65" t="str">
        <f t="shared" si="103"/>
        <v/>
      </c>
      <c r="O595" s="65" t="str">
        <f t="shared" si="105"/>
        <v/>
      </c>
      <c r="P595" s="65" t="str">
        <f t="shared" si="106"/>
        <v/>
      </c>
      <c r="Q595" s="59"/>
      <c r="R595" s="14" t="str">
        <f t="shared" si="107"/>
        <v/>
      </c>
      <c r="S595" s="25" t="str">
        <f t="shared" si="108"/>
        <v/>
      </c>
      <c r="T595" s="25"/>
      <c r="U595" s="25"/>
      <c r="V595" s="58"/>
      <c r="W595" s="58"/>
      <c r="X595" s="69" t="str">
        <f t="shared" si="109"/>
        <v/>
      </c>
      <c r="Y595" s="76"/>
      <c r="Z595" s="76"/>
      <c r="AA595" s="76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0"/>
      <c r="AM595" s="60"/>
      <c r="AN595" s="60"/>
      <c r="AO595" s="60"/>
      <c r="AP595" s="60"/>
      <c r="AQ595" s="60"/>
      <c r="AR595" s="60"/>
      <c r="AS595" s="60"/>
      <c r="AT595" s="25"/>
      <c r="AU595" s="38"/>
      <c r="AV595" s="59"/>
      <c r="AW595" s="59"/>
      <c r="AX595" s="17"/>
      <c r="AY595" s="17"/>
    </row>
    <row r="596" spans="1:51" ht="14.5">
      <c r="A596" s="86"/>
      <c r="B596" s="84"/>
      <c r="C596" s="88"/>
      <c r="D596" s="61" t="str">
        <f>IFERROR(IF(OR(B596="",AND(B596&lt;&gt;"",C596="")),"",(VLOOKUP(B596,'APP BACKGROUND'!A:C,2,0))),"")</f>
        <v/>
      </c>
      <c r="E596" s="62" t="str">
        <f>IF(D596="","",(VLOOKUP(B596,'APP BACKGROUND'!A:D,4,0)))</f>
        <v/>
      </c>
      <c r="F596" s="58" t="str">
        <f>IF(D596="","",(VLOOKUP(Application!B596,'APP BACKGROUND'!A:G,7,0)))</f>
        <v/>
      </c>
      <c r="G596" s="57"/>
      <c r="H596" s="63"/>
      <c r="I596" s="66" t="str">
        <f>IF(B:B="","",(VLOOKUP(Application!B596,'APP BACKGROUND'!A:C,3,0)))</f>
        <v/>
      </c>
      <c r="J596" s="64" t="str">
        <f t="shared" si="100"/>
        <v/>
      </c>
      <c r="K596" s="65" t="str">
        <f t="shared" si="101"/>
        <v/>
      </c>
      <c r="L596" s="65" t="str">
        <f t="shared" si="104"/>
        <v/>
      </c>
      <c r="M596" s="65" t="str">
        <f t="shared" si="102"/>
        <v/>
      </c>
      <c r="N596" s="65" t="str">
        <f t="shared" si="103"/>
        <v/>
      </c>
      <c r="O596" s="65" t="str">
        <f t="shared" si="105"/>
        <v/>
      </c>
      <c r="P596" s="65" t="str">
        <f t="shared" si="106"/>
        <v/>
      </c>
      <c r="Q596" s="59"/>
      <c r="R596" s="14" t="str">
        <f t="shared" si="107"/>
        <v/>
      </c>
      <c r="S596" s="25" t="str">
        <f t="shared" si="108"/>
        <v/>
      </c>
      <c r="T596" s="25"/>
      <c r="U596" s="25"/>
      <c r="V596" s="58"/>
      <c r="W596" s="58"/>
      <c r="X596" s="69" t="str">
        <f t="shared" si="109"/>
        <v/>
      </c>
      <c r="Y596" s="76"/>
      <c r="Z596" s="76"/>
      <c r="AA596" s="76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0"/>
      <c r="AM596" s="60"/>
      <c r="AN596" s="60"/>
      <c r="AO596" s="60"/>
      <c r="AP596" s="60"/>
      <c r="AQ596" s="60"/>
      <c r="AR596" s="60"/>
      <c r="AS596" s="60"/>
      <c r="AT596" s="25"/>
      <c r="AU596" s="38"/>
      <c r="AV596" s="59"/>
      <c r="AW596" s="59"/>
      <c r="AX596" s="17"/>
      <c r="AY596" s="17"/>
    </row>
    <row r="597" spans="1:51" ht="14.5">
      <c r="A597" s="86"/>
      <c r="B597" s="84"/>
      <c r="C597" s="88"/>
      <c r="D597" s="61" t="str">
        <f>IFERROR(IF(OR(B597="",AND(B597&lt;&gt;"",C597="")),"",(VLOOKUP(B597,'APP BACKGROUND'!A:C,2,0))),"")</f>
        <v/>
      </c>
      <c r="E597" s="62" t="str">
        <f>IF(D597="","",(VLOOKUP(B597,'APP BACKGROUND'!A:D,4,0)))</f>
        <v/>
      </c>
      <c r="F597" s="58" t="str">
        <f>IF(D597="","",(VLOOKUP(Application!B597,'APP BACKGROUND'!A:G,7,0)))</f>
        <v/>
      </c>
      <c r="G597" s="57"/>
      <c r="H597" s="63"/>
      <c r="I597" s="66" t="str">
        <f>IF(B:B="","",(VLOOKUP(Application!B597,'APP BACKGROUND'!A:C,3,0)))</f>
        <v/>
      </c>
      <c r="J597" s="64" t="str">
        <f t="shared" si="100"/>
        <v/>
      </c>
      <c r="K597" s="65" t="str">
        <f t="shared" si="101"/>
        <v/>
      </c>
      <c r="L597" s="65" t="str">
        <f t="shared" si="104"/>
        <v/>
      </c>
      <c r="M597" s="65" t="str">
        <f t="shared" si="102"/>
        <v/>
      </c>
      <c r="N597" s="65" t="str">
        <f t="shared" si="103"/>
        <v/>
      </c>
      <c r="O597" s="65" t="str">
        <f t="shared" si="105"/>
        <v/>
      </c>
      <c r="P597" s="65" t="str">
        <f t="shared" si="106"/>
        <v/>
      </c>
      <c r="Q597" s="59"/>
      <c r="R597" s="14" t="str">
        <f t="shared" si="107"/>
        <v/>
      </c>
      <c r="S597" s="25" t="str">
        <f t="shared" si="108"/>
        <v/>
      </c>
      <c r="T597" s="25"/>
      <c r="U597" s="25"/>
      <c r="V597" s="58"/>
      <c r="W597" s="58"/>
      <c r="X597" s="69" t="str">
        <f t="shared" si="109"/>
        <v/>
      </c>
      <c r="Y597" s="76"/>
      <c r="Z597" s="76"/>
      <c r="AA597" s="76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0"/>
      <c r="AM597" s="60"/>
      <c r="AN597" s="60"/>
      <c r="AO597" s="60"/>
      <c r="AP597" s="60"/>
      <c r="AQ597" s="60"/>
      <c r="AR597" s="60"/>
      <c r="AS597" s="60"/>
      <c r="AT597" s="25"/>
      <c r="AU597" s="38"/>
      <c r="AV597" s="59"/>
      <c r="AW597" s="59"/>
      <c r="AX597" s="17"/>
      <c r="AY597" s="17"/>
    </row>
    <row r="598" spans="1:51" ht="14.5">
      <c r="A598" s="86"/>
      <c r="B598" s="84"/>
      <c r="C598" s="88"/>
      <c r="D598" s="61" t="str">
        <f>IFERROR(IF(OR(B598="",AND(B598&lt;&gt;"",C598="")),"",(VLOOKUP(B598,'APP BACKGROUND'!A:C,2,0))),"")</f>
        <v/>
      </c>
      <c r="E598" s="62" t="str">
        <f>IF(D598="","",(VLOOKUP(B598,'APP BACKGROUND'!A:D,4,0)))</f>
        <v/>
      </c>
      <c r="F598" s="58" t="str">
        <f>IF(D598="","",(VLOOKUP(Application!B598,'APP BACKGROUND'!A:G,7,0)))</f>
        <v/>
      </c>
      <c r="G598" s="57"/>
      <c r="H598" s="63"/>
      <c r="I598" s="66" t="str">
        <f>IF(B:B="","",(VLOOKUP(Application!B598,'APP BACKGROUND'!A:C,3,0)))</f>
        <v/>
      </c>
      <c r="J598" s="64" t="str">
        <f t="shared" si="100"/>
        <v/>
      </c>
      <c r="K598" s="65" t="str">
        <f t="shared" si="101"/>
        <v/>
      </c>
      <c r="L598" s="65" t="str">
        <f t="shared" si="104"/>
        <v/>
      </c>
      <c r="M598" s="65" t="str">
        <f t="shared" si="102"/>
        <v/>
      </c>
      <c r="N598" s="65" t="str">
        <f t="shared" si="103"/>
        <v/>
      </c>
      <c r="O598" s="65" t="str">
        <f t="shared" si="105"/>
        <v/>
      </c>
      <c r="P598" s="65" t="str">
        <f t="shared" si="106"/>
        <v/>
      </c>
      <c r="Q598" s="59"/>
      <c r="R598" s="14" t="str">
        <f t="shared" si="107"/>
        <v/>
      </c>
      <c r="S598" s="25" t="str">
        <f t="shared" si="108"/>
        <v/>
      </c>
      <c r="T598" s="25"/>
      <c r="U598" s="25"/>
      <c r="V598" s="58"/>
      <c r="W598" s="58"/>
      <c r="X598" s="69" t="str">
        <f t="shared" si="109"/>
        <v/>
      </c>
      <c r="Y598" s="76"/>
      <c r="Z598" s="76"/>
      <c r="AA598" s="76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0"/>
      <c r="AM598" s="60"/>
      <c r="AN598" s="60"/>
      <c r="AO598" s="60"/>
      <c r="AP598" s="60"/>
      <c r="AQ598" s="60"/>
      <c r="AR598" s="60"/>
      <c r="AS598" s="60"/>
      <c r="AT598" s="25"/>
      <c r="AU598" s="38"/>
      <c r="AV598" s="59"/>
      <c r="AW598" s="59"/>
      <c r="AX598" s="17"/>
      <c r="AY598" s="17"/>
    </row>
    <row r="599" spans="1:51" ht="14.5">
      <c r="A599" s="86"/>
      <c r="B599" s="84"/>
      <c r="C599" s="88"/>
      <c r="D599" s="61" t="str">
        <f>IFERROR(IF(OR(B599="",AND(B599&lt;&gt;"",C599="")),"",(VLOOKUP(B599,'APP BACKGROUND'!A:C,2,0))),"")</f>
        <v/>
      </c>
      <c r="E599" s="62" t="str">
        <f>IF(D599="","",(VLOOKUP(B599,'APP BACKGROUND'!A:D,4,0)))</f>
        <v/>
      </c>
      <c r="F599" s="58" t="str">
        <f>IF(D599="","",(VLOOKUP(Application!B599,'APP BACKGROUND'!A:G,7,0)))</f>
        <v/>
      </c>
      <c r="G599" s="57"/>
      <c r="H599" s="63"/>
      <c r="I599" s="66" t="str">
        <f>IF(B:B="","",(VLOOKUP(Application!B599,'APP BACKGROUND'!A:C,3,0)))</f>
        <v/>
      </c>
      <c r="J599" s="64" t="str">
        <f t="shared" si="100"/>
        <v/>
      </c>
      <c r="K599" s="65" t="str">
        <f t="shared" si="101"/>
        <v/>
      </c>
      <c r="L599" s="65" t="str">
        <f t="shared" si="104"/>
        <v/>
      </c>
      <c r="M599" s="65" t="str">
        <f t="shared" si="102"/>
        <v/>
      </c>
      <c r="N599" s="65" t="str">
        <f t="shared" si="103"/>
        <v/>
      </c>
      <c r="O599" s="65" t="str">
        <f t="shared" si="105"/>
        <v/>
      </c>
      <c r="P599" s="65" t="str">
        <f t="shared" si="106"/>
        <v/>
      </c>
      <c r="Q599" s="59"/>
      <c r="R599" s="14" t="str">
        <f t="shared" si="107"/>
        <v/>
      </c>
      <c r="S599" s="25" t="str">
        <f t="shared" si="108"/>
        <v/>
      </c>
      <c r="T599" s="25"/>
      <c r="U599" s="25"/>
      <c r="V599" s="58"/>
      <c r="W599" s="58"/>
      <c r="X599" s="69" t="str">
        <f t="shared" si="109"/>
        <v/>
      </c>
      <c r="Y599" s="76"/>
      <c r="Z599" s="76"/>
      <c r="AA599" s="76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0"/>
      <c r="AM599" s="60"/>
      <c r="AN599" s="60"/>
      <c r="AO599" s="60"/>
      <c r="AP599" s="60"/>
      <c r="AQ599" s="60"/>
      <c r="AR599" s="60"/>
      <c r="AS599" s="60"/>
      <c r="AT599" s="25"/>
      <c r="AU599" s="38"/>
      <c r="AV599" s="59"/>
      <c r="AW599" s="59"/>
      <c r="AX599" s="17"/>
      <c r="AY599" s="17"/>
    </row>
    <row r="600" spans="1:51" ht="14.5">
      <c r="A600" s="86"/>
      <c r="B600" s="84"/>
      <c r="C600" s="88"/>
      <c r="D600" s="61" t="str">
        <f>IFERROR(IF(OR(B600="",AND(B600&lt;&gt;"",C600="")),"",(VLOOKUP(B600,'APP BACKGROUND'!A:C,2,0))),"")</f>
        <v/>
      </c>
      <c r="E600" s="62" t="str">
        <f>IF(D600="","",(VLOOKUP(B600,'APP BACKGROUND'!A:D,4,0)))</f>
        <v/>
      </c>
      <c r="F600" s="58" t="str">
        <f>IF(D600="","",(VLOOKUP(Application!B600,'APP BACKGROUND'!A:G,7,0)))</f>
        <v/>
      </c>
      <c r="G600" s="57"/>
      <c r="H600" s="63"/>
      <c r="I600" s="66" t="str">
        <f>IF(B:B="","",(VLOOKUP(Application!B600,'APP BACKGROUND'!A:C,3,0)))</f>
        <v/>
      </c>
      <c r="J600" s="64" t="str">
        <f t="shared" si="100"/>
        <v/>
      </c>
      <c r="K600" s="65" t="str">
        <f t="shared" si="101"/>
        <v/>
      </c>
      <c r="L600" s="65" t="str">
        <f t="shared" si="104"/>
        <v/>
      </c>
      <c r="M600" s="65" t="str">
        <f t="shared" si="102"/>
        <v/>
      </c>
      <c r="N600" s="65" t="str">
        <f t="shared" si="103"/>
        <v/>
      </c>
      <c r="O600" s="65" t="str">
        <f t="shared" si="105"/>
        <v/>
      </c>
      <c r="P600" s="65" t="str">
        <f t="shared" si="106"/>
        <v/>
      </c>
      <c r="Q600" s="59"/>
      <c r="R600" s="14" t="str">
        <f t="shared" si="107"/>
        <v/>
      </c>
      <c r="S600" s="25" t="str">
        <f t="shared" si="108"/>
        <v/>
      </c>
      <c r="T600" s="25"/>
      <c r="U600" s="25"/>
      <c r="V600" s="58"/>
      <c r="W600" s="58"/>
      <c r="X600" s="69" t="str">
        <f t="shared" si="109"/>
        <v/>
      </c>
      <c r="Y600" s="76"/>
      <c r="Z600" s="76"/>
      <c r="AA600" s="76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0"/>
      <c r="AM600" s="60"/>
      <c r="AN600" s="60"/>
      <c r="AO600" s="60"/>
      <c r="AP600" s="60"/>
      <c r="AQ600" s="60"/>
      <c r="AR600" s="60"/>
      <c r="AS600" s="60"/>
      <c r="AT600" s="25"/>
      <c r="AU600" s="38"/>
      <c r="AV600" s="59"/>
      <c r="AW600" s="59"/>
      <c r="AX600" s="17"/>
      <c r="AY600" s="17"/>
    </row>
    <row r="601" spans="1:51" ht="14.5">
      <c r="A601" s="86"/>
      <c r="B601" s="84"/>
      <c r="C601" s="88"/>
      <c r="D601" s="61" t="str">
        <f>IFERROR(IF(OR(B601="",AND(B601&lt;&gt;"",C601="")),"",(VLOOKUP(B601,'APP BACKGROUND'!A:C,2,0))),"")</f>
        <v/>
      </c>
      <c r="E601" s="62" t="str">
        <f>IF(D601="","",(VLOOKUP(B601,'APP BACKGROUND'!A:D,4,0)))</f>
        <v/>
      </c>
      <c r="F601" s="58" t="str">
        <f>IF(D601="","",(VLOOKUP(Application!B601,'APP BACKGROUND'!A:G,7,0)))</f>
        <v/>
      </c>
      <c r="G601" s="57"/>
      <c r="H601" s="63"/>
      <c r="I601" s="66" t="str">
        <f>IF(B:B="","",(VLOOKUP(Application!B601,'APP BACKGROUND'!A:C,3,0)))</f>
        <v/>
      </c>
      <c r="J601" s="64" t="str">
        <f t="shared" si="100"/>
        <v/>
      </c>
      <c r="K601" s="65" t="str">
        <f t="shared" si="101"/>
        <v/>
      </c>
      <c r="L601" s="65" t="str">
        <f t="shared" si="104"/>
        <v/>
      </c>
      <c r="M601" s="65" t="str">
        <f t="shared" si="102"/>
        <v/>
      </c>
      <c r="N601" s="65" t="str">
        <f t="shared" si="103"/>
        <v/>
      </c>
      <c r="O601" s="65" t="str">
        <f t="shared" si="105"/>
        <v/>
      </c>
      <c r="P601" s="65" t="str">
        <f t="shared" si="106"/>
        <v/>
      </c>
      <c r="Q601" s="59"/>
      <c r="R601" s="14" t="str">
        <f t="shared" si="107"/>
        <v/>
      </c>
      <c r="S601" s="25" t="str">
        <f t="shared" si="108"/>
        <v/>
      </c>
      <c r="T601" s="25"/>
      <c r="U601" s="25"/>
      <c r="V601" s="58"/>
      <c r="W601" s="58"/>
      <c r="X601" s="69" t="str">
        <f t="shared" si="109"/>
        <v/>
      </c>
      <c r="Y601" s="76"/>
      <c r="Z601" s="76"/>
      <c r="AA601" s="76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0"/>
      <c r="AM601" s="60"/>
      <c r="AN601" s="60"/>
      <c r="AO601" s="60"/>
      <c r="AP601" s="60"/>
      <c r="AQ601" s="60"/>
      <c r="AR601" s="60"/>
      <c r="AS601" s="60"/>
      <c r="AT601" s="25"/>
      <c r="AU601" s="38"/>
      <c r="AV601" s="59"/>
      <c r="AW601" s="59"/>
      <c r="AX601" s="17"/>
      <c r="AY601" s="17"/>
    </row>
    <row r="602" spans="1:51" ht="14.5">
      <c r="A602" s="86"/>
      <c r="B602" s="84"/>
      <c r="C602" s="88"/>
      <c r="D602" s="61" t="str">
        <f>IFERROR(IF(OR(B602="",AND(B602&lt;&gt;"",C602="")),"",(VLOOKUP(B602,'APP BACKGROUND'!A:C,2,0))),"")</f>
        <v/>
      </c>
      <c r="E602" s="62" t="str">
        <f>IF(D602="","",(VLOOKUP(B602,'APP BACKGROUND'!A:D,4,0)))</f>
        <v/>
      </c>
      <c r="F602" s="58" t="str">
        <f>IF(D602="","",(VLOOKUP(Application!B602,'APP BACKGROUND'!A:G,7,0)))</f>
        <v/>
      </c>
      <c r="G602" s="57"/>
      <c r="H602" s="63"/>
      <c r="I602" s="66" t="str">
        <f>IF(B:B="","",(VLOOKUP(Application!B602,'APP BACKGROUND'!A:C,3,0)))</f>
        <v/>
      </c>
      <c r="J602" s="64" t="str">
        <f t="shared" si="100"/>
        <v/>
      </c>
      <c r="K602" s="65" t="str">
        <f t="shared" si="101"/>
        <v/>
      </c>
      <c r="L602" s="65" t="str">
        <f t="shared" si="104"/>
        <v/>
      </c>
      <c r="M602" s="65" t="str">
        <f t="shared" si="102"/>
        <v/>
      </c>
      <c r="N602" s="65" t="str">
        <f t="shared" si="103"/>
        <v/>
      </c>
      <c r="O602" s="65" t="str">
        <f t="shared" si="105"/>
        <v/>
      </c>
      <c r="P602" s="65" t="str">
        <f t="shared" si="106"/>
        <v/>
      </c>
      <c r="Q602" s="59"/>
      <c r="R602" s="14" t="str">
        <f t="shared" si="107"/>
        <v/>
      </c>
      <c r="S602" s="25" t="str">
        <f t="shared" si="108"/>
        <v/>
      </c>
      <c r="T602" s="25"/>
      <c r="U602" s="25"/>
      <c r="V602" s="58"/>
      <c r="W602" s="58"/>
      <c r="X602" s="69" t="str">
        <f t="shared" si="109"/>
        <v/>
      </c>
      <c r="Y602" s="76"/>
      <c r="Z602" s="76"/>
      <c r="AA602" s="76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0"/>
      <c r="AM602" s="60"/>
      <c r="AN602" s="60"/>
      <c r="AO602" s="60"/>
      <c r="AP602" s="60"/>
      <c r="AQ602" s="60"/>
      <c r="AR602" s="60"/>
      <c r="AS602" s="60"/>
      <c r="AT602" s="25"/>
      <c r="AU602" s="38"/>
      <c r="AV602" s="59"/>
      <c r="AW602" s="59"/>
      <c r="AX602" s="17"/>
      <c r="AY602" s="17"/>
    </row>
    <row r="603" spans="1:51" ht="14.5">
      <c r="A603" s="86"/>
      <c r="B603" s="84"/>
      <c r="C603" s="88"/>
      <c r="D603" s="61" t="str">
        <f>IFERROR(IF(OR(B603="",AND(B603&lt;&gt;"",C603="")),"",(VLOOKUP(B603,'APP BACKGROUND'!A:C,2,0))),"")</f>
        <v/>
      </c>
      <c r="E603" s="62" t="str">
        <f>IF(D603="","",(VLOOKUP(B603,'APP BACKGROUND'!A:D,4,0)))</f>
        <v/>
      </c>
      <c r="F603" s="58" t="str">
        <f>IF(D603="","",(VLOOKUP(Application!B603,'APP BACKGROUND'!A:G,7,0)))</f>
        <v/>
      </c>
      <c r="G603" s="57"/>
      <c r="H603" s="63"/>
      <c r="I603" s="66" t="str">
        <f>IF(B:B="","",(VLOOKUP(Application!B603,'APP BACKGROUND'!A:C,3,0)))</f>
        <v/>
      </c>
      <c r="J603" s="64" t="str">
        <f t="shared" si="100"/>
        <v/>
      </c>
      <c r="K603" s="65" t="str">
        <f t="shared" si="101"/>
        <v/>
      </c>
      <c r="L603" s="65" t="str">
        <f t="shared" si="104"/>
        <v/>
      </c>
      <c r="M603" s="65" t="str">
        <f t="shared" si="102"/>
        <v/>
      </c>
      <c r="N603" s="65" t="str">
        <f t="shared" si="103"/>
        <v/>
      </c>
      <c r="O603" s="65" t="str">
        <f t="shared" si="105"/>
        <v/>
      </c>
      <c r="P603" s="65" t="str">
        <f t="shared" si="106"/>
        <v/>
      </c>
      <c r="Q603" s="59"/>
      <c r="R603" s="14" t="str">
        <f t="shared" si="107"/>
        <v/>
      </c>
      <c r="S603" s="25" t="str">
        <f t="shared" si="108"/>
        <v/>
      </c>
      <c r="T603" s="25"/>
      <c r="U603" s="25"/>
      <c r="V603" s="58"/>
      <c r="W603" s="58"/>
      <c r="X603" s="69" t="str">
        <f t="shared" si="109"/>
        <v/>
      </c>
      <c r="Y603" s="76"/>
      <c r="Z603" s="76"/>
      <c r="AA603" s="76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0"/>
      <c r="AM603" s="60"/>
      <c r="AN603" s="60"/>
      <c r="AO603" s="60"/>
      <c r="AP603" s="60"/>
      <c r="AQ603" s="60"/>
      <c r="AR603" s="60"/>
      <c r="AS603" s="60"/>
      <c r="AT603" s="25"/>
      <c r="AU603" s="38"/>
      <c r="AV603" s="59"/>
      <c r="AW603" s="59"/>
      <c r="AX603" s="17"/>
      <c r="AY603" s="17"/>
    </row>
    <row r="604" spans="1:51" ht="14.5">
      <c r="A604" s="86"/>
      <c r="B604" s="84"/>
      <c r="C604" s="88"/>
      <c r="D604" s="61" t="str">
        <f>IFERROR(IF(OR(B604="",AND(B604&lt;&gt;"",C604="")),"",(VLOOKUP(B604,'APP BACKGROUND'!A:C,2,0))),"")</f>
        <v/>
      </c>
      <c r="E604" s="62" t="str">
        <f>IF(D604="","",(VLOOKUP(B604,'APP BACKGROUND'!A:D,4,0)))</f>
        <v/>
      </c>
      <c r="F604" s="58" t="str">
        <f>IF(D604="","",(VLOOKUP(Application!B604,'APP BACKGROUND'!A:G,7,0)))</f>
        <v/>
      </c>
      <c r="G604" s="57"/>
      <c r="H604" s="63"/>
      <c r="I604" s="66" t="str">
        <f>IF(B:B="","",(VLOOKUP(Application!B604,'APP BACKGROUND'!A:C,3,0)))</f>
        <v/>
      </c>
      <c r="J604" s="64" t="str">
        <f t="shared" si="100"/>
        <v/>
      </c>
      <c r="K604" s="65" t="str">
        <f t="shared" si="101"/>
        <v/>
      </c>
      <c r="L604" s="65" t="str">
        <f t="shared" si="104"/>
        <v/>
      </c>
      <c r="M604" s="65" t="str">
        <f t="shared" si="102"/>
        <v/>
      </c>
      <c r="N604" s="65" t="str">
        <f t="shared" si="103"/>
        <v/>
      </c>
      <c r="O604" s="65" t="str">
        <f t="shared" si="105"/>
        <v/>
      </c>
      <c r="P604" s="65" t="str">
        <f t="shared" si="106"/>
        <v/>
      </c>
      <c r="Q604" s="59"/>
      <c r="R604" s="14" t="str">
        <f t="shared" si="107"/>
        <v/>
      </c>
      <c r="S604" s="25" t="str">
        <f t="shared" si="108"/>
        <v/>
      </c>
      <c r="T604" s="25"/>
      <c r="U604" s="25"/>
      <c r="V604" s="58"/>
      <c r="W604" s="58"/>
      <c r="X604" s="69" t="str">
        <f t="shared" si="109"/>
        <v/>
      </c>
      <c r="Y604" s="76"/>
      <c r="Z604" s="76"/>
      <c r="AA604" s="76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0"/>
      <c r="AM604" s="60"/>
      <c r="AN604" s="60"/>
      <c r="AO604" s="60"/>
      <c r="AP604" s="60"/>
      <c r="AQ604" s="60"/>
      <c r="AR604" s="60"/>
      <c r="AS604" s="60"/>
      <c r="AT604" s="25"/>
      <c r="AU604" s="38"/>
      <c r="AV604" s="59"/>
      <c r="AW604" s="59"/>
      <c r="AX604" s="17"/>
      <c r="AY604" s="17"/>
    </row>
    <row r="605" spans="1:51" ht="14.5">
      <c r="A605" s="86"/>
      <c r="B605" s="84"/>
      <c r="C605" s="88"/>
      <c r="D605" s="61" t="str">
        <f>IFERROR(IF(OR(B605="",AND(B605&lt;&gt;"",C605="")),"",(VLOOKUP(B605,'APP BACKGROUND'!A:C,2,0))),"")</f>
        <v/>
      </c>
      <c r="E605" s="62" t="str">
        <f>IF(D605="","",(VLOOKUP(B605,'APP BACKGROUND'!A:D,4,0)))</f>
        <v/>
      </c>
      <c r="F605" s="58" t="str">
        <f>IF(D605="","",(VLOOKUP(Application!B605,'APP BACKGROUND'!A:G,7,0)))</f>
        <v/>
      </c>
      <c r="G605" s="57"/>
      <c r="H605" s="63"/>
      <c r="I605" s="66" t="str">
        <f>IF(B:B="","",(VLOOKUP(Application!B605,'APP BACKGROUND'!A:C,3,0)))</f>
        <v/>
      </c>
      <c r="J605" s="64" t="str">
        <f t="shared" si="100"/>
        <v/>
      </c>
      <c r="K605" s="65" t="str">
        <f t="shared" si="101"/>
        <v/>
      </c>
      <c r="L605" s="65" t="str">
        <f t="shared" si="104"/>
        <v/>
      </c>
      <c r="M605" s="65" t="str">
        <f t="shared" si="102"/>
        <v/>
      </c>
      <c r="N605" s="65" t="str">
        <f t="shared" si="103"/>
        <v/>
      </c>
      <c r="O605" s="65" t="str">
        <f t="shared" si="105"/>
        <v/>
      </c>
      <c r="P605" s="65" t="str">
        <f t="shared" si="106"/>
        <v/>
      </c>
      <c r="Q605" s="59"/>
      <c r="R605" s="14" t="str">
        <f t="shared" si="107"/>
        <v/>
      </c>
      <c r="S605" s="25" t="str">
        <f t="shared" si="108"/>
        <v/>
      </c>
      <c r="T605" s="25"/>
      <c r="U605" s="25"/>
      <c r="V605" s="58"/>
      <c r="W605" s="58"/>
      <c r="X605" s="69" t="str">
        <f t="shared" si="109"/>
        <v/>
      </c>
      <c r="Y605" s="76"/>
      <c r="Z605" s="76"/>
      <c r="AA605" s="76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0"/>
      <c r="AM605" s="60"/>
      <c r="AN605" s="60"/>
      <c r="AO605" s="60"/>
      <c r="AP605" s="60"/>
      <c r="AQ605" s="60"/>
      <c r="AR605" s="60"/>
      <c r="AS605" s="60"/>
      <c r="AT605" s="25"/>
      <c r="AU605" s="38"/>
      <c r="AV605" s="59"/>
      <c r="AW605" s="59"/>
      <c r="AX605" s="17"/>
      <c r="AY605" s="17"/>
    </row>
    <row r="606" spans="1:51" ht="14.5">
      <c r="A606" s="86"/>
      <c r="B606" s="84"/>
      <c r="C606" s="88"/>
      <c r="D606" s="61" t="str">
        <f>IFERROR(IF(OR(B606="",AND(B606&lt;&gt;"",C606="")),"",(VLOOKUP(B606,'APP BACKGROUND'!A:C,2,0))),"")</f>
        <v/>
      </c>
      <c r="E606" s="62" t="str">
        <f>IF(D606="","",(VLOOKUP(B606,'APP BACKGROUND'!A:D,4,0)))</f>
        <v/>
      </c>
      <c r="F606" s="58" t="str">
        <f>IF(D606="","",(VLOOKUP(Application!B606,'APP BACKGROUND'!A:G,7,0)))</f>
        <v/>
      </c>
      <c r="G606" s="57"/>
      <c r="H606" s="63"/>
      <c r="I606" s="66" t="str">
        <f>IF(B:B="","",(VLOOKUP(Application!B606,'APP BACKGROUND'!A:C,3,0)))</f>
        <v/>
      </c>
      <c r="J606" s="64" t="str">
        <f t="shared" si="100"/>
        <v/>
      </c>
      <c r="K606" s="65" t="str">
        <f t="shared" si="101"/>
        <v/>
      </c>
      <c r="L606" s="65" t="str">
        <f t="shared" si="104"/>
        <v/>
      </c>
      <c r="M606" s="65" t="str">
        <f t="shared" si="102"/>
        <v/>
      </c>
      <c r="N606" s="65" t="str">
        <f t="shared" si="103"/>
        <v/>
      </c>
      <c r="O606" s="65" t="str">
        <f t="shared" si="105"/>
        <v/>
      </c>
      <c r="P606" s="65" t="str">
        <f t="shared" si="106"/>
        <v/>
      </c>
      <c r="Q606" s="59"/>
      <c r="R606" s="14" t="str">
        <f t="shared" si="107"/>
        <v/>
      </c>
      <c r="S606" s="25" t="str">
        <f t="shared" si="108"/>
        <v/>
      </c>
      <c r="T606" s="25"/>
      <c r="U606" s="25"/>
      <c r="V606" s="58"/>
      <c r="W606" s="58"/>
      <c r="X606" s="69" t="str">
        <f t="shared" si="109"/>
        <v/>
      </c>
      <c r="Y606" s="76"/>
      <c r="Z606" s="76"/>
      <c r="AA606" s="76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0"/>
      <c r="AM606" s="60"/>
      <c r="AN606" s="60"/>
      <c r="AO606" s="60"/>
      <c r="AP606" s="60"/>
      <c r="AQ606" s="60"/>
      <c r="AR606" s="60"/>
      <c r="AS606" s="60"/>
      <c r="AT606" s="25"/>
      <c r="AU606" s="38"/>
      <c r="AV606" s="59"/>
      <c r="AW606" s="59"/>
      <c r="AX606" s="17"/>
      <c r="AY606" s="17"/>
    </row>
    <row r="607" spans="1:51" ht="14.5">
      <c r="A607" s="86"/>
      <c r="B607" s="84"/>
      <c r="C607" s="88"/>
      <c r="D607" s="61" t="str">
        <f>IFERROR(IF(OR(B607="",AND(B607&lt;&gt;"",C607="")),"",(VLOOKUP(B607,'APP BACKGROUND'!A:C,2,0))),"")</f>
        <v/>
      </c>
      <c r="E607" s="62" t="str">
        <f>IF(D607="","",(VLOOKUP(B607,'APP BACKGROUND'!A:D,4,0)))</f>
        <v/>
      </c>
      <c r="F607" s="58" t="str">
        <f>IF(D607="","",(VLOOKUP(Application!B607,'APP BACKGROUND'!A:G,7,0)))</f>
        <v/>
      </c>
      <c r="G607" s="57"/>
      <c r="H607" s="63"/>
      <c r="I607" s="66" t="str">
        <f>IF(B:B="","",(VLOOKUP(Application!B607,'APP BACKGROUND'!A:C,3,0)))</f>
        <v/>
      </c>
      <c r="J607" s="64" t="str">
        <f t="shared" si="100"/>
        <v/>
      </c>
      <c r="K607" s="65" t="str">
        <f t="shared" si="101"/>
        <v/>
      </c>
      <c r="L607" s="65" t="str">
        <f t="shared" si="104"/>
        <v/>
      </c>
      <c r="M607" s="65" t="str">
        <f t="shared" si="102"/>
        <v/>
      </c>
      <c r="N607" s="65" t="str">
        <f t="shared" si="103"/>
        <v/>
      </c>
      <c r="O607" s="65" t="str">
        <f t="shared" si="105"/>
        <v/>
      </c>
      <c r="P607" s="65" t="str">
        <f t="shared" si="106"/>
        <v/>
      </c>
      <c r="Q607" s="59"/>
      <c r="R607" s="14" t="str">
        <f t="shared" si="107"/>
        <v/>
      </c>
      <c r="S607" s="25" t="str">
        <f t="shared" si="108"/>
        <v/>
      </c>
      <c r="T607" s="25"/>
      <c r="U607" s="25"/>
      <c r="V607" s="58"/>
      <c r="W607" s="58"/>
      <c r="X607" s="69" t="str">
        <f t="shared" si="109"/>
        <v/>
      </c>
      <c r="Y607" s="76"/>
      <c r="Z607" s="76"/>
      <c r="AA607" s="76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0"/>
      <c r="AM607" s="60"/>
      <c r="AN607" s="60"/>
      <c r="AO607" s="60"/>
      <c r="AP607" s="60"/>
      <c r="AQ607" s="60"/>
      <c r="AR607" s="60"/>
      <c r="AS607" s="60"/>
      <c r="AT607" s="25"/>
      <c r="AU607" s="38"/>
      <c r="AV607" s="59"/>
      <c r="AW607" s="59"/>
      <c r="AX607" s="17"/>
      <c r="AY607" s="17"/>
    </row>
    <row r="608" spans="1:51" ht="14.5">
      <c r="A608" s="86"/>
      <c r="B608" s="84"/>
      <c r="C608" s="88"/>
      <c r="D608" s="61" t="str">
        <f>IFERROR(IF(OR(B608="",AND(B608&lt;&gt;"",C608="")),"",(VLOOKUP(B608,'APP BACKGROUND'!A:C,2,0))),"")</f>
        <v/>
      </c>
      <c r="E608" s="62" t="str">
        <f>IF(D608="","",(VLOOKUP(B608,'APP BACKGROUND'!A:D,4,0)))</f>
        <v/>
      </c>
      <c r="F608" s="58" t="str">
        <f>IF(D608="","",(VLOOKUP(Application!B608,'APP BACKGROUND'!A:G,7,0)))</f>
        <v/>
      </c>
      <c r="G608" s="57"/>
      <c r="H608" s="63"/>
      <c r="I608" s="66" t="str">
        <f>IF(B:B="","",(VLOOKUP(Application!B608,'APP BACKGROUND'!A:C,3,0)))</f>
        <v/>
      </c>
      <c r="J608" s="64" t="str">
        <f t="shared" si="100"/>
        <v/>
      </c>
      <c r="K608" s="65" t="str">
        <f t="shared" si="101"/>
        <v/>
      </c>
      <c r="L608" s="65" t="str">
        <f t="shared" si="104"/>
        <v/>
      </c>
      <c r="M608" s="65" t="str">
        <f t="shared" si="102"/>
        <v/>
      </c>
      <c r="N608" s="65" t="str">
        <f t="shared" si="103"/>
        <v/>
      </c>
      <c r="O608" s="65" t="str">
        <f t="shared" si="105"/>
        <v/>
      </c>
      <c r="P608" s="65" t="str">
        <f t="shared" si="106"/>
        <v/>
      </c>
      <c r="Q608" s="59"/>
      <c r="R608" s="14" t="str">
        <f t="shared" si="107"/>
        <v/>
      </c>
      <c r="S608" s="25" t="str">
        <f t="shared" si="108"/>
        <v/>
      </c>
      <c r="T608" s="25"/>
      <c r="U608" s="25"/>
      <c r="V608" s="58"/>
      <c r="W608" s="58"/>
      <c r="X608" s="69" t="str">
        <f t="shared" si="109"/>
        <v/>
      </c>
      <c r="Y608" s="76"/>
      <c r="Z608" s="76"/>
      <c r="AA608" s="76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0"/>
      <c r="AM608" s="60"/>
      <c r="AN608" s="60"/>
      <c r="AO608" s="60"/>
      <c r="AP608" s="60"/>
      <c r="AQ608" s="60"/>
      <c r="AR608" s="60"/>
      <c r="AS608" s="60"/>
      <c r="AT608" s="25"/>
      <c r="AU608" s="38"/>
      <c r="AV608" s="59"/>
      <c r="AW608" s="59"/>
      <c r="AX608" s="17"/>
      <c r="AY608" s="17"/>
    </row>
    <row r="609" spans="1:51" ht="14.5">
      <c r="A609" s="86"/>
      <c r="B609" s="84"/>
      <c r="C609" s="88"/>
      <c r="D609" s="61" t="str">
        <f>IFERROR(IF(OR(B609="",AND(B609&lt;&gt;"",C609="")),"",(VLOOKUP(B609,'APP BACKGROUND'!A:C,2,0))),"")</f>
        <v/>
      </c>
      <c r="E609" s="62" t="str">
        <f>IF(D609="","",(VLOOKUP(B609,'APP BACKGROUND'!A:D,4,0)))</f>
        <v/>
      </c>
      <c r="F609" s="58" t="str">
        <f>IF(D609="","",(VLOOKUP(Application!B609,'APP BACKGROUND'!A:G,7,0)))</f>
        <v/>
      </c>
      <c r="G609" s="57"/>
      <c r="H609" s="63"/>
      <c r="I609" s="66" t="str">
        <f>IF(B:B="","",(VLOOKUP(Application!B609,'APP BACKGROUND'!A:C,3,0)))</f>
        <v/>
      </c>
      <c r="J609" s="64" t="str">
        <f t="shared" si="100"/>
        <v/>
      </c>
      <c r="K609" s="65" t="str">
        <f t="shared" si="101"/>
        <v/>
      </c>
      <c r="L609" s="65" t="str">
        <f t="shared" si="104"/>
        <v/>
      </c>
      <c r="M609" s="65" t="str">
        <f t="shared" si="102"/>
        <v/>
      </c>
      <c r="N609" s="65" t="str">
        <f t="shared" si="103"/>
        <v/>
      </c>
      <c r="O609" s="65" t="str">
        <f t="shared" si="105"/>
        <v/>
      </c>
      <c r="P609" s="65" t="str">
        <f t="shared" si="106"/>
        <v/>
      </c>
      <c r="Q609" s="59"/>
      <c r="R609" s="14" t="str">
        <f t="shared" si="107"/>
        <v/>
      </c>
      <c r="S609" s="25" t="str">
        <f t="shared" si="108"/>
        <v/>
      </c>
      <c r="T609" s="25"/>
      <c r="U609" s="25"/>
      <c r="V609" s="58"/>
      <c r="W609" s="58"/>
      <c r="X609" s="69" t="str">
        <f t="shared" si="109"/>
        <v/>
      </c>
      <c r="Y609" s="76"/>
      <c r="Z609" s="76"/>
      <c r="AA609" s="76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0"/>
      <c r="AM609" s="60"/>
      <c r="AN609" s="60"/>
      <c r="AO609" s="60"/>
      <c r="AP609" s="60"/>
      <c r="AQ609" s="60"/>
      <c r="AR609" s="60"/>
      <c r="AS609" s="60"/>
      <c r="AT609" s="25"/>
      <c r="AU609" s="38"/>
      <c r="AV609" s="59"/>
      <c r="AW609" s="59"/>
      <c r="AX609" s="17"/>
      <c r="AY609" s="17"/>
    </row>
    <row r="610" spans="1:51" ht="14.5">
      <c r="A610" s="86"/>
      <c r="B610" s="84"/>
      <c r="C610" s="88"/>
      <c r="D610" s="61" t="str">
        <f>IFERROR(IF(OR(B610="",AND(B610&lt;&gt;"",C610="")),"",(VLOOKUP(B610,'APP BACKGROUND'!A:C,2,0))),"")</f>
        <v/>
      </c>
      <c r="E610" s="62" t="str">
        <f>IF(D610="","",(VLOOKUP(B610,'APP BACKGROUND'!A:D,4,0)))</f>
        <v/>
      </c>
      <c r="F610" s="58" t="str">
        <f>IF(D610="","",(VLOOKUP(Application!B610,'APP BACKGROUND'!A:G,7,0)))</f>
        <v/>
      </c>
      <c r="G610" s="57"/>
      <c r="H610" s="63"/>
      <c r="I610" s="66" t="str">
        <f>IF(B:B="","",(VLOOKUP(Application!B610,'APP BACKGROUND'!A:C,3,0)))</f>
        <v/>
      </c>
      <c r="J610" s="64" t="str">
        <f t="shared" si="100"/>
        <v/>
      </c>
      <c r="K610" s="65" t="str">
        <f t="shared" si="101"/>
        <v/>
      </c>
      <c r="L610" s="65" t="str">
        <f t="shared" si="104"/>
        <v/>
      </c>
      <c r="M610" s="65" t="str">
        <f t="shared" si="102"/>
        <v/>
      </c>
      <c r="N610" s="65" t="str">
        <f t="shared" si="103"/>
        <v/>
      </c>
      <c r="O610" s="65" t="str">
        <f t="shared" si="105"/>
        <v/>
      </c>
      <c r="P610" s="65" t="str">
        <f t="shared" si="106"/>
        <v/>
      </c>
      <c r="Q610" s="59"/>
      <c r="R610" s="14" t="str">
        <f t="shared" si="107"/>
        <v/>
      </c>
      <c r="S610" s="25" t="str">
        <f t="shared" si="108"/>
        <v/>
      </c>
      <c r="T610" s="25"/>
      <c r="U610" s="25"/>
      <c r="V610" s="58"/>
      <c r="W610" s="58"/>
      <c r="X610" s="69" t="str">
        <f t="shared" si="109"/>
        <v/>
      </c>
      <c r="Y610" s="76"/>
      <c r="Z610" s="76"/>
      <c r="AA610" s="76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0"/>
      <c r="AM610" s="60"/>
      <c r="AN610" s="60"/>
      <c r="AO610" s="60"/>
      <c r="AP610" s="60"/>
      <c r="AQ610" s="60"/>
      <c r="AR610" s="60"/>
      <c r="AS610" s="60"/>
      <c r="AT610" s="25"/>
      <c r="AU610" s="38"/>
      <c r="AV610" s="59"/>
      <c r="AW610" s="59"/>
      <c r="AX610" s="17"/>
      <c r="AY610" s="17"/>
    </row>
    <row r="611" spans="1:51" ht="14.5">
      <c r="A611" s="86"/>
      <c r="B611" s="84"/>
      <c r="C611" s="88"/>
      <c r="D611" s="61" t="str">
        <f>IFERROR(IF(OR(B611="",AND(B611&lt;&gt;"",C611="")),"",(VLOOKUP(B611,'APP BACKGROUND'!A:C,2,0))),"")</f>
        <v/>
      </c>
      <c r="E611" s="62" t="str">
        <f>IF(D611="","",(VLOOKUP(B611,'APP BACKGROUND'!A:D,4,0)))</f>
        <v/>
      </c>
      <c r="F611" s="58" t="str">
        <f>IF(D611="","",(VLOOKUP(Application!B611,'APP BACKGROUND'!A:G,7,0)))</f>
        <v/>
      </c>
      <c r="G611" s="57"/>
      <c r="H611" s="63"/>
      <c r="I611" s="66" t="str">
        <f>IF(B:B="","",(VLOOKUP(Application!B611,'APP BACKGROUND'!A:C,3,0)))</f>
        <v/>
      </c>
      <c r="J611" s="64" t="str">
        <f t="shared" si="100"/>
        <v/>
      </c>
      <c r="K611" s="65" t="str">
        <f t="shared" si="101"/>
        <v/>
      </c>
      <c r="L611" s="65" t="str">
        <f t="shared" si="104"/>
        <v/>
      </c>
      <c r="M611" s="65" t="str">
        <f t="shared" si="102"/>
        <v/>
      </c>
      <c r="N611" s="65" t="str">
        <f t="shared" si="103"/>
        <v/>
      </c>
      <c r="O611" s="65" t="str">
        <f t="shared" si="105"/>
        <v/>
      </c>
      <c r="P611" s="65" t="str">
        <f t="shared" si="106"/>
        <v/>
      </c>
      <c r="Q611" s="59"/>
      <c r="R611" s="14" t="str">
        <f t="shared" si="107"/>
        <v/>
      </c>
      <c r="S611" s="25" t="str">
        <f t="shared" si="108"/>
        <v/>
      </c>
      <c r="T611" s="25"/>
      <c r="U611" s="25"/>
      <c r="V611" s="58"/>
      <c r="W611" s="58"/>
      <c r="X611" s="69" t="str">
        <f t="shared" si="109"/>
        <v/>
      </c>
      <c r="Y611" s="76"/>
      <c r="Z611" s="76"/>
      <c r="AA611" s="76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0"/>
      <c r="AM611" s="60"/>
      <c r="AN611" s="60"/>
      <c r="AO611" s="60"/>
      <c r="AP611" s="60"/>
      <c r="AQ611" s="60"/>
      <c r="AR611" s="60"/>
      <c r="AS611" s="60"/>
      <c r="AT611" s="25"/>
      <c r="AU611" s="38"/>
      <c r="AV611" s="59"/>
      <c r="AW611" s="59"/>
      <c r="AX611" s="17"/>
      <c r="AY611" s="17"/>
    </row>
    <row r="612" spans="1:51" ht="14.5">
      <c r="A612" s="86"/>
      <c r="B612" s="84"/>
      <c r="C612" s="88"/>
      <c r="D612" s="61" t="str">
        <f>IFERROR(IF(OR(B612="",AND(B612&lt;&gt;"",C612="")),"",(VLOOKUP(B612,'APP BACKGROUND'!A:C,2,0))),"")</f>
        <v/>
      </c>
      <c r="E612" s="62" t="str">
        <f>IF(D612="","",(VLOOKUP(B612,'APP BACKGROUND'!A:D,4,0)))</f>
        <v/>
      </c>
      <c r="F612" s="58" t="str">
        <f>IF(D612="","",(VLOOKUP(Application!B612,'APP BACKGROUND'!A:G,7,0)))</f>
        <v/>
      </c>
      <c r="G612" s="57"/>
      <c r="H612" s="63"/>
      <c r="I612" s="66" t="str">
        <f>IF(B:B="","",(VLOOKUP(Application!B612,'APP BACKGROUND'!A:C,3,0)))</f>
        <v/>
      </c>
      <c r="J612" s="64" t="str">
        <f t="shared" si="100"/>
        <v/>
      </c>
      <c r="K612" s="65" t="str">
        <f t="shared" si="101"/>
        <v/>
      </c>
      <c r="L612" s="65" t="str">
        <f t="shared" si="104"/>
        <v/>
      </c>
      <c r="M612" s="65" t="str">
        <f t="shared" si="102"/>
        <v/>
      </c>
      <c r="N612" s="65" t="str">
        <f t="shared" si="103"/>
        <v/>
      </c>
      <c r="O612" s="65" t="str">
        <f t="shared" si="105"/>
        <v/>
      </c>
      <c r="P612" s="65" t="str">
        <f t="shared" si="106"/>
        <v/>
      </c>
      <c r="Q612" s="59"/>
      <c r="R612" s="14" t="str">
        <f t="shared" si="107"/>
        <v/>
      </c>
      <c r="S612" s="25" t="str">
        <f t="shared" si="108"/>
        <v/>
      </c>
      <c r="T612" s="25"/>
      <c r="U612" s="25"/>
      <c r="V612" s="58"/>
      <c r="W612" s="58"/>
      <c r="X612" s="69" t="str">
        <f t="shared" si="109"/>
        <v/>
      </c>
      <c r="Y612" s="76"/>
      <c r="Z612" s="76"/>
      <c r="AA612" s="76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0"/>
      <c r="AM612" s="60"/>
      <c r="AN612" s="60"/>
      <c r="AO612" s="60"/>
      <c r="AP612" s="60"/>
      <c r="AQ612" s="60"/>
      <c r="AR612" s="60"/>
      <c r="AS612" s="60"/>
      <c r="AT612" s="25"/>
      <c r="AU612" s="38"/>
      <c r="AV612" s="59"/>
      <c r="AW612" s="59"/>
      <c r="AX612" s="17"/>
      <c r="AY612" s="17"/>
    </row>
    <row r="613" spans="1:51" ht="14.5">
      <c r="A613" s="86"/>
      <c r="B613" s="84"/>
      <c r="C613" s="88"/>
      <c r="D613" s="61" t="str">
        <f>IFERROR(IF(OR(B613="",AND(B613&lt;&gt;"",C613="")),"",(VLOOKUP(B613,'APP BACKGROUND'!A:C,2,0))),"")</f>
        <v/>
      </c>
      <c r="E613" s="62" t="str">
        <f>IF(D613="","",(VLOOKUP(B613,'APP BACKGROUND'!A:D,4,0)))</f>
        <v/>
      </c>
      <c r="F613" s="58" t="str">
        <f>IF(D613="","",(VLOOKUP(Application!B613,'APP BACKGROUND'!A:G,7,0)))</f>
        <v/>
      </c>
      <c r="G613" s="57"/>
      <c r="H613" s="63"/>
      <c r="I613" s="66" t="str">
        <f>IF(B:B="","",(VLOOKUP(Application!B613,'APP BACKGROUND'!A:C,3,0)))</f>
        <v/>
      </c>
      <c r="J613" s="64" t="str">
        <f t="shared" si="100"/>
        <v/>
      </c>
      <c r="K613" s="65" t="str">
        <f t="shared" si="101"/>
        <v/>
      </c>
      <c r="L613" s="65" t="str">
        <f t="shared" si="104"/>
        <v/>
      </c>
      <c r="M613" s="65" t="str">
        <f t="shared" si="102"/>
        <v/>
      </c>
      <c r="N613" s="65" t="str">
        <f t="shared" si="103"/>
        <v/>
      </c>
      <c r="O613" s="65" t="str">
        <f t="shared" si="105"/>
        <v/>
      </c>
      <c r="P613" s="65" t="str">
        <f t="shared" si="106"/>
        <v/>
      </c>
      <c r="Q613" s="59"/>
      <c r="R613" s="14" t="str">
        <f t="shared" si="107"/>
        <v/>
      </c>
      <c r="S613" s="25" t="str">
        <f t="shared" si="108"/>
        <v/>
      </c>
      <c r="T613" s="25"/>
      <c r="U613" s="25"/>
      <c r="V613" s="58"/>
      <c r="W613" s="58"/>
      <c r="X613" s="69" t="str">
        <f t="shared" si="109"/>
        <v/>
      </c>
      <c r="Y613" s="76"/>
      <c r="Z613" s="76"/>
      <c r="AA613" s="76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0"/>
      <c r="AM613" s="60"/>
      <c r="AN613" s="60"/>
      <c r="AO613" s="60"/>
      <c r="AP613" s="60"/>
      <c r="AQ613" s="60"/>
      <c r="AR613" s="60"/>
      <c r="AS613" s="60"/>
      <c r="AT613" s="25"/>
      <c r="AU613" s="38"/>
      <c r="AV613" s="59"/>
      <c r="AW613" s="59"/>
      <c r="AX613" s="17"/>
      <c r="AY613" s="17"/>
    </row>
    <row r="614" spans="1:51" ht="14.5">
      <c r="A614" s="86"/>
      <c r="B614" s="84"/>
      <c r="C614" s="88"/>
      <c r="D614" s="61" t="str">
        <f>IFERROR(IF(OR(B614="",AND(B614&lt;&gt;"",C614="")),"",(VLOOKUP(B614,'APP BACKGROUND'!A:C,2,0))),"")</f>
        <v/>
      </c>
      <c r="E614" s="62" t="str">
        <f>IF(D614="","",(VLOOKUP(B614,'APP BACKGROUND'!A:D,4,0)))</f>
        <v/>
      </c>
      <c r="F614" s="58" t="str">
        <f>IF(D614="","",(VLOOKUP(Application!B614,'APP BACKGROUND'!A:G,7,0)))</f>
        <v/>
      </c>
      <c r="G614" s="57"/>
      <c r="H614" s="63"/>
      <c r="I614" s="66" t="str">
        <f>IF(B:B="","",(VLOOKUP(Application!B614,'APP BACKGROUND'!A:C,3,0)))</f>
        <v/>
      </c>
      <c r="J614" s="64" t="str">
        <f t="shared" si="100"/>
        <v/>
      </c>
      <c r="K614" s="65" t="str">
        <f t="shared" si="101"/>
        <v/>
      </c>
      <c r="L614" s="65" t="str">
        <f t="shared" si="104"/>
        <v/>
      </c>
      <c r="M614" s="65" t="str">
        <f t="shared" si="102"/>
        <v/>
      </c>
      <c r="N614" s="65" t="str">
        <f t="shared" si="103"/>
        <v/>
      </c>
      <c r="O614" s="65" t="str">
        <f t="shared" si="105"/>
        <v/>
      </c>
      <c r="P614" s="65" t="str">
        <f t="shared" si="106"/>
        <v/>
      </c>
      <c r="Q614" s="59"/>
      <c r="R614" s="14" t="str">
        <f t="shared" si="107"/>
        <v/>
      </c>
      <c r="S614" s="25" t="str">
        <f t="shared" si="108"/>
        <v/>
      </c>
      <c r="T614" s="25"/>
      <c r="U614" s="25"/>
      <c r="V614" s="58"/>
      <c r="W614" s="58"/>
      <c r="X614" s="69" t="str">
        <f t="shared" si="109"/>
        <v/>
      </c>
      <c r="Y614" s="76"/>
      <c r="Z614" s="76"/>
      <c r="AA614" s="76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0"/>
      <c r="AM614" s="60"/>
      <c r="AN614" s="60"/>
      <c r="AO614" s="60"/>
      <c r="AP614" s="60"/>
      <c r="AQ614" s="60"/>
      <c r="AR614" s="60"/>
      <c r="AS614" s="60"/>
      <c r="AT614" s="25"/>
      <c r="AU614" s="38"/>
      <c r="AV614" s="59"/>
      <c r="AW614" s="59"/>
      <c r="AX614" s="17"/>
      <c r="AY614" s="17"/>
    </row>
    <row r="615" spans="1:51" ht="14.5">
      <c r="A615" s="86"/>
      <c r="B615" s="84"/>
      <c r="C615" s="88"/>
      <c r="D615" s="61" t="str">
        <f>IFERROR(IF(OR(B615="",AND(B615&lt;&gt;"",C615="")),"",(VLOOKUP(B615,'APP BACKGROUND'!A:C,2,0))),"")</f>
        <v/>
      </c>
      <c r="E615" s="62" t="str">
        <f>IF(D615="","",(VLOOKUP(B615,'APP BACKGROUND'!A:D,4,0)))</f>
        <v/>
      </c>
      <c r="F615" s="58" t="str">
        <f>IF(D615="","",(VLOOKUP(Application!B615,'APP BACKGROUND'!A:G,7,0)))</f>
        <v/>
      </c>
      <c r="G615" s="57"/>
      <c r="H615" s="63"/>
      <c r="I615" s="66" t="str">
        <f>IF(B:B="","",(VLOOKUP(Application!B615,'APP BACKGROUND'!A:C,3,0)))</f>
        <v/>
      </c>
      <c r="J615" s="64" t="str">
        <f t="shared" si="100"/>
        <v/>
      </c>
      <c r="K615" s="65" t="str">
        <f t="shared" si="101"/>
        <v/>
      </c>
      <c r="L615" s="65" t="str">
        <f t="shared" si="104"/>
        <v/>
      </c>
      <c r="M615" s="65" t="str">
        <f t="shared" si="102"/>
        <v/>
      </c>
      <c r="N615" s="65" t="str">
        <f t="shared" si="103"/>
        <v/>
      </c>
      <c r="O615" s="65" t="str">
        <f t="shared" si="105"/>
        <v/>
      </c>
      <c r="P615" s="65" t="str">
        <f t="shared" si="106"/>
        <v/>
      </c>
      <c r="Q615" s="59"/>
      <c r="R615" s="14" t="str">
        <f t="shared" si="107"/>
        <v/>
      </c>
      <c r="S615" s="25" t="str">
        <f t="shared" si="108"/>
        <v/>
      </c>
      <c r="T615" s="25"/>
      <c r="U615" s="25"/>
      <c r="V615" s="58"/>
      <c r="W615" s="58"/>
      <c r="X615" s="69" t="str">
        <f t="shared" si="109"/>
        <v/>
      </c>
      <c r="Y615" s="76"/>
      <c r="Z615" s="76"/>
      <c r="AA615" s="76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0"/>
      <c r="AM615" s="60"/>
      <c r="AN615" s="60"/>
      <c r="AO615" s="60"/>
      <c r="AP615" s="60"/>
      <c r="AQ615" s="60"/>
      <c r="AR615" s="60"/>
      <c r="AS615" s="60"/>
      <c r="AT615" s="25"/>
      <c r="AU615" s="38"/>
      <c r="AV615" s="59"/>
      <c r="AW615" s="59"/>
      <c r="AX615" s="17"/>
      <c r="AY615" s="17"/>
    </row>
    <row r="616" spans="1:51" ht="14.5">
      <c r="A616" s="86"/>
      <c r="B616" s="84"/>
      <c r="C616" s="88"/>
      <c r="D616" s="61" t="str">
        <f>IFERROR(IF(OR(B616="",AND(B616&lt;&gt;"",C616="")),"",(VLOOKUP(B616,'APP BACKGROUND'!A:C,2,0))),"")</f>
        <v/>
      </c>
      <c r="E616" s="62" t="str">
        <f>IF(D616="","",(VLOOKUP(B616,'APP BACKGROUND'!A:D,4,0)))</f>
        <v/>
      </c>
      <c r="F616" s="58" t="str">
        <f>IF(D616="","",(VLOOKUP(Application!B616,'APP BACKGROUND'!A:G,7,0)))</f>
        <v/>
      </c>
      <c r="G616" s="57"/>
      <c r="H616" s="63"/>
      <c r="I616" s="66" t="str">
        <f>IF(B:B="","",(VLOOKUP(Application!B616,'APP BACKGROUND'!A:C,3,0)))</f>
        <v/>
      </c>
      <c r="J616" s="64" t="str">
        <f t="shared" si="100"/>
        <v/>
      </c>
      <c r="K616" s="65" t="str">
        <f t="shared" si="101"/>
        <v/>
      </c>
      <c r="L616" s="65" t="str">
        <f t="shared" si="104"/>
        <v/>
      </c>
      <c r="M616" s="65" t="str">
        <f t="shared" si="102"/>
        <v/>
      </c>
      <c r="N616" s="65" t="str">
        <f t="shared" si="103"/>
        <v/>
      </c>
      <c r="O616" s="65" t="str">
        <f t="shared" si="105"/>
        <v/>
      </c>
      <c r="P616" s="65" t="str">
        <f t="shared" si="106"/>
        <v/>
      </c>
      <c r="Q616" s="59"/>
      <c r="R616" s="14" t="str">
        <f t="shared" si="107"/>
        <v/>
      </c>
      <c r="S616" s="25" t="str">
        <f t="shared" si="108"/>
        <v/>
      </c>
      <c r="T616" s="25"/>
      <c r="U616" s="25"/>
      <c r="V616" s="58"/>
      <c r="W616" s="58"/>
      <c r="X616" s="69" t="str">
        <f t="shared" si="109"/>
        <v/>
      </c>
      <c r="Y616" s="76"/>
      <c r="Z616" s="76"/>
      <c r="AA616" s="76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0"/>
      <c r="AM616" s="60"/>
      <c r="AN616" s="60"/>
      <c r="AO616" s="60"/>
      <c r="AP616" s="60"/>
      <c r="AQ616" s="60"/>
      <c r="AR616" s="60"/>
      <c r="AS616" s="60"/>
      <c r="AT616" s="25"/>
      <c r="AU616" s="38"/>
      <c r="AV616" s="59"/>
      <c r="AW616" s="59"/>
      <c r="AX616" s="17"/>
      <c r="AY616" s="17"/>
    </row>
    <row r="617" spans="1:51" ht="14.5">
      <c r="A617" s="86"/>
      <c r="B617" s="84"/>
      <c r="C617" s="88"/>
      <c r="D617" s="61" t="str">
        <f>IFERROR(IF(OR(B617="",AND(B617&lt;&gt;"",C617="")),"",(VLOOKUP(B617,'APP BACKGROUND'!A:C,2,0))),"")</f>
        <v/>
      </c>
      <c r="E617" s="62" t="str">
        <f>IF(D617="","",(VLOOKUP(B617,'APP BACKGROUND'!A:D,4,0)))</f>
        <v/>
      </c>
      <c r="F617" s="58" t="str">
        <f>IF(D617="","",(VLOOKUP(Application!B617,'APP BACKGROUND'!A:G,7,0)))</f>
        <v/>
      </c>
      <c r="G617" s="57"/>
      <c r="H617" s="63"/>
      <c r="I617" s="66" t="str">
        <f>IF(B:B="","",(VLOOKUP(Application!B617,'APP BACKGROUND'!A:C,3,0)))</f>
        <v/>
      </c>
      <c r="J617" s="64" t="str">
        <f t="shared" si="100"/>
        <v/>
      </c>
      <c r="K617" s="65" t="str">
        <f t="shared" si="101"/>
        <v/>
      </c>
      <c r="L617" s="65" t="str">
        <f t="shared" si="104"/>
        <v/>
      </c>
      <c r="M617" s="65" t="str">
        <f t="shared" si="102"/>
        <v/>
      </c>
      <c r="N617" s="65" t="str">
        <f t="shared" si="103"/>
        <v/>
      </c>
      <c r="O617" s="65" t="str">
        <f t="shared" si="105"/>
        <v/>
      </c>
      <c r="P617" s="65" t="str">
        <f t="shared" si="106"/>
        <v/>
      </c>
      <c r="Q617" s="59"/>
      <c r="R617" s="14" t="str">
        <f t="shared" si="107"/>
        <v/>
      </c>
      <c r="S617" s="25" t="str">
        <f t="shared" si="108"/>
        <v/>
      </c>
      <c r="T617" s="25"/>
      <c r="U617" s="25"/>
      <c r="V617" s="58"/>
      <c r="W617" s="58"/>
      <c r="X617" s="69" t="str">
        <f t="shared" si="109"/>
        <v/>
      </c>
      <c r="Y617" s="76"/>
      <c r="Z617" s="76"/>
      <c r="AA617" s="76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0"/>
      <c r="AM617" s="60"/>
      <c r="AN617" s="60"/>
      <c r="AO617" s="60"/>
      <c r="AP617" s="60"/>
      <c r="AQ617" s="60"/>
      <c r="AR617" s="60"/>
      <c r="AS617" s="60"/>
      <c r="AT617" s="25"/>
      <c r="AU617" s="38"/>
      <c r="AV617" s="59"/>
      <c r="AW617" s="59"/>
      <c r="AX617" s="17"/>
      <c r="AY617" s="17"/>
    </row>
    <row r="618" spans="1:51" ht="14.5">
      <c r="A618" s="86"/>
      <c r="B618" s="84"/>
      <c r="C618" s="88"/>
      <c r="D618" s="61" t="str">
        <f>IFERROR(IF(OR(B618="",AND(B618&lt;&gt;"",C618="")),"",(VLOOKUP(B618,'APP BACKGROUND'!A:C,2,0))),"")</f>
        <v/>
      </c>
      <c r="E618" s="62" t="str">
        <f>IF(D618="","",(VLOOKUP(B618,'APP BACKGROUND'!A:D,4,0)))</f>
        <v/>
      </c>
      <c r="F618" s="58" t="str">
        <f>IF(D618="","",(VLOOKUP(Application!B618,'APP BACKGROUND'!A:G,7,0)))</f>
        <v/>
      </c>
      <c r="G618" s="57"/>
      <c r="H618" s="63"/>
      <c r="I618" s="66" t="str">
        <f>IF(B:B="","",(VLOOKUP(Application!B618,'APP BACKGROUND'!A:C,3,0)))</f>
        <v/>
      </c>
      <c r="J618" s="64" t="str">
        <f t="shared" si="100"/>
        <v/>
      </c>
      <c r="K618" s="65" t="str">
        <f t="shared" si="101"/>
        <v/>
      </c>
      <c r="L618" s="65" t="str">
        <f t="shared" si="104"/>
        <v/>
      </c>
      <c r="M618" s="65" t="str">
        <f t="shared" si="102"/>
        <v/>
      </c>
      <c r="N618" s="65" t="str">
        <f t="shared" si="103"/>
        <v/>
      </c>
      <c r="O618" s="65" t="str">
        <f t="shared" si="105"/>
        <v/>
      </c>
      <c r="P618" s="65" t="str">
        <f t="shared" si="106"/>
        <v/>
      </c>
      <c r="Q618" s="59"/>
      <c r="R618" s="14" t="str">
        <f t="shared" si="107"/>
        <v/>
      </c>
      <c r="S618" s="25" t="str">
        <f t="shared" si="108"/>
        <v/>
      </c>
      <c r="T618" s="25"/>
      <c r="U618" s="25"/>
      <c r="V618" s="58"/>
      <c r="W618" s="58"/>
      <c r="X618" s="69" t="str">
        <f t="shared" si="109"/>
        <v/>
      </c>
      <c r="Y618" s="76"/>
      <c r="Z618" s="76"/>
      <c r="AA618" s="76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0"/>
      <c r="AM618" s="60"/>
      <c r="AN618" s="60"/>
      <c r="AO618" s="60"/>
      <c r="AP618" s="60"/>
      <c r="AQ618" s="60"/>
      <c r="AR618" s="60"/>
      <c r="AS618" s="60"/>
      <c r="AT618" s="25"/>
      <c r="AU618" s="38"/>
      <c r="AV618" s="59"/>
      <c r="AW618" s="59"/>
      <c r="AX618" s="17"/>
      <c r="AY618" s="17"/>
    </row>
    <row r="619" spans="1:51" ht="14.5">
      <c r="A619" s="86"/>
      <c r="B619" s="84"/>
      <c r="C619" s="88"/>
      <c r="D619" s="61" t="str">
        <f>IFERROR(IF(OR(B619="",AND(B619&lt;&gt;"",C619="")),"",(VLOOKUP(B619,'APP BACKGROUND'!A:C,2,0))),"")</f>
        <v/>
      </c>
      <c r="E619" s="62" t="str">
        <f>IF(D619="","",(VLOOKUP(B619,'APP BACKGROUND'!A:D,4,0)))</f>
        <v/>
      </c>
      <c r="F619" s="58" t="str">
        <f>IF(D619="","",(VLOOKUP(Application!B619,'APP BACKGROUND'!A:G,7,0)))</f>
        <v/>
      </c>
      <c r="G619" s="57"/>
      <c r="H619" s="63"/>
      <c r="I619" s="66" t="str">
        <f>IF(B:B="","",(VLOOKUP(Application!B619,'APP BACKGROUND'!A:C,3,0)))</f>
        <v/>
      </c>
      <c r="J619" s="64" t="str">
        <f t="shared" si="100"/>
        <v/>
      </c>
      <c r="K619" s="65" t="str">
        <f t="shared" si="101"/>
        <v/>
      </c>
      <c r="L619" s="65" t="str">
        <f t="shared" si="104"/>
        <v/>
      </c>
      <c r="M619" s="65" t="str">
        <f t="shared" si="102"/>
        <v/>
      </c>
      <c r="N619" s="65" t="str">
        <f t="shared" si="103"/>
        <v/>
      </c>
      <c r="O619" s="65" t="str">
        <f t="shared" si="105"/>
        <v/>
      </c>
      <c r="P619" s="65" t="str">
        <f t="shared" si="106"/>
        <v/>
      </c>
      <c r="Q619" s="59"/>
      <c r="R619" s="14" t="str">
        <f t="shared" si="107"/>
        <v/>
      </c>
      <c r="S619" s="25" t="str">
        <f t="shared" si="108"/>
        <v/>
      </c>
      <c r="T619" s="25"/>
      <c r="U619" s="25"/>
      <c r="V619" s="58"/>
      <c r="W619" s="58"/>
      <c r="X619" s="69" t="str">
        <f t="shared" si="109"/>
        <v/>
      </c>
      <c r="Y619" s="76"/>
      <c r="Z619" s="76"/>
      <c r="AA619" s="76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0"/>
      <c r="AM619" s="60"/>
      <c r="AN619" s="60"/>
      <c r="AO619" s="60"/>
      <c r="AP619" s="60"/>
      <c r="AQ619" s="60"/>
      <c r="AR619" s="60"/>
      <c r="AS619" s="60"/>
      <c r="AT619" s="25"/>
      <c r="AU619" s="38"/>
      <c r="AV619" s="59"/>
      <c r="AW619" s="59"/>
      <c r="AX619" s="17"/>
      <c r="AY619" s="17"/>
    </row>
    <row r="620" spans="1:51" ht="14.5">
      <c r="A620" s="86"/>
      <c r="B620" s="84"/>
      <c r="C620" s="88"/>
      <c r="D620" s="61" t="str">
        <f>IFERROR(IF(OR(B620="",AND(B620&lt;&gt;"",C620="")),"",(VLOOKUP(B620,'APP BACKGROUND'!A:C,2,0))),"")</f>
        <v/>
      </c>
      <c r="E620" s="62" t="str">
        <f>IF(D620="","",(VLOOKUP(B620,'APP BACKGROUND'!A:D,4,0)))</f>
        <v/>
      </c>
      <c r="F620" s="58" t="str">
        <f>IF(D620="","",(VLOOKUP(Application!B620,'APP BACKGROUND'!A:G,7,0)))</f>
        <v/>
      </c>
      <c r="G620" s="57"/>
      <c r="H620" s="63"/>
      <c r="I620" s="66" t="str">
        <f>IF(B:B="","",(VLOOKUP(Application!B620,'APP BACKGROUND'!A:C,3,0)))</f>
        <v/>
      </c>
      <c r="J620" s="64" t="str">
        <f t="shared" si="100"/>
        <v/>
      </c>
      <c r="K620" s="65" t="str">
        <f t="shared" si="101"/>
        <v/>
      </c>
      <c r="L620" s="65" t="str">
        <f t="shared" si="104"/>
        <v/>
      </c>
      <c r="M620" s="65" t="str">
        <f t="shared" si="102"/>
        <v/>
      </c>
      <c r="N620" s="65" t="str">
        <f t="shared" si="103"/>
        <v/>
      </c>
      <c r="O620" s="65" t="str">
        <f t="shared" si="105"/>
        <v/>
      </c>
      <c r="P620" s="65" t="str">
        <f t="shared" si="106"/>
        <v/>
      </c>
      <c r="Q620" s="59"/>
      <c r="R620" s="14" t="str">
        <f t="shared" si="107"/>
        <v/>
      </c>
      <c r="S620" s="25" t="str">
        <f t="shared" si="108"/>
        <v/>
      </c>
      <c r="T620" s="25"/>
      <c r="U620" s="25"/>
      <c r="V620" s="58"/>
      <c r="W620" s="58"/>
      <c r="X620" s="69" t="str">
        <f t="shared" si="109"/>
        <v/>
      </c>
      <c r="Y620" s="76"/>
      <c r="Z620" s="76"/>
      <c r="AA620" s="76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0"/>
      <c r="AM620" s="60"/>
      <c r="AN620" s="60"/>
      <c r="AO620" s="60"/>
      <c r="AP620" s="60"/>
      <c r="AQ620" s="60"/>
      <c r="AR620" s="60"/>
      <c r="AS620" s="60"/>
      <c r="AT620" s="25"/>
      <c r="AU620" s="38"/>
      <c r="AV620" s="59"/>
      <c r="AW620" s="59"/>
      <c r="AX620" s="17"/>
      <c r="AY620" s="17"/>
    </row>
    <row r="621" spans="1:51" ht="14.5">
      <c r="A621" s="86"/>
      <c r="B621" s="84"/>
      <c r="C621" s="88"/>
      <c r="D621" s="61" t="str">
        <f>IFERROR(IF(OR(B621="",AND(B621&lt;&gt;"",C621="")),"",(VLOOKUP(B621,'APP BACKGROUND'!A:C,2,0))),"")</f>
        <v/>
      </c>
      <c r="E621" s="62" t="str">
        <f>IF(D621="","",(VLOOKUP(B621,'APP BACKGROUND'!A:D,4,0)))</f>
        <v/>
      </c>
      <c r="F621" s="58" t="str">
        <f>IF(D621="","",(VLOOKUP(Application!B621,'APP BACKGROUND'!A:G,7,0)))</f>
        <v/>
      </c>
      <c r="G621" s="57"/>
      <c r="H621" s="63"/>
      <c r="I621" s="66" t="str">
        <f>IF(B:B="","",(VLOOKUP(Application!B621,'APP BACKGROUND'!A:C,3,0)))</f>
        <v/>
      </c>
      <c r="J621" s="64" t="str">
        <f t="shared" si="100"/>
        <v/>
      </c>
      <c r="K621" s="65" t="str">
        <f t="shared" si="101"/>
        <v/>
      </c>
      <c r="L621" s="65" t="str">
        <f t="shared" si="104"/>
        <v/>
      </c>
      <c r="M621" s="65" t="str">
        <f t="shared" si="102"/>
        <v/>
      </c>
      <c r="N621" s="65" t="str">
        <f t="shared" si="103"/>
        <v/>
      </c>
      <c r="O621" s="65" t="str">
        <f t="shared" si="105"/>
        <v/>
      </c>
      <c r="P621" s="65" t="str">
        <f t="shared" si="106"/>
        <v/>
      </c>
      <c r="Q621" s="59"/>
      <c r="R621" s="14" t="str">
        <f t="shared" si="107"/>
        <v/>
      </c>
      <c r="S621" s="25" t="str">
        <f t="shared" si="108"/>
        <v/>
      </c>
      <c r="T621" s="25"/>
      <c r="U621" s="25"/>
      <c r="V621" s="58"/>
      <c r="W621" s="58"/>
      <c r="X621" s="69" t="str">
        <f t="shared" si="109"/>
        <v/>
      </c>
      <c r="Y621" s="76"/>
      <c r="Z621" s="76"/>
      <c r="AA621" s="76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0"/>
      <c r="AM621" s="60"/>
      <c r="AN621" s="60"/>
      <c r="AO621" s="60"/>
      <c r="AP621" s="60"/>
      <c r="AQ621" s="60"/>
      <c r="AR621" s="60"/>
      <c r="AS621" s="60"/>
      <c r="AT621" s="25"/>
      <c r="AU621" s="38"/>
      <c r="AV621" s="59"/>
      <c r="AW621" s="59"/>
      <c r="AX621" s="17"/>
      <c r="AY621" s="17"/>
    </row>
    <row r="622" spans="1:51" ht="14.5">
      <c r="A622" s="86"/>
      <c r="B622" s="84"/>
      <c r="C622" s="88"/>
      <c r="D622" s="61" t="str">
        <f>IFERROR(IF(OR(B622="",AND(B622&lt;&gt;"",C622="")),"",(VLOOKUP(B622,'APP BACKGROUND'!A:C,2,0))),"")</f>
        <v/>
      </c>
      <c r="E622" s="62" t="str">
        <f>IF(D622="","",(VLOOKUP(B622,'APP BACKGROUND'!A:D,4,0)))</f>
        <v/>
      </c>
      <c r="F622" s="58" t="str">
        <f>IF(D622="","",(VLOOKUP(Application!B622,'APP BACKGROUND'!A:G,7,0)))</f>
        <v/>
      </c>
      <c r="G622" s="57"/>
      <c r="H622" s="63"/>
      <c r="I622" s="66" t="str">
        <f>IF(B:B="","",(VLOOKUP(Application!B622,'APP BACKGROUND'!A:C,3,0)))</f>
        <v/>
      </c>
      <c r="J622" s="64" t="str">
        <f t="shared" si="100"/>
        <v/>
      </c>
      <c r="K622" s="65" t="str">
        <f t="shared" si="101"/>
        <v/>
      </c>
      <c r="L622" s="65" t="str">
        <f t="shared" si="104"/>
        <v/>
      </c>
      <c r="M622" s="65" t="str">
        <f t="shared" si="102"/>
        <v/>
      </c>
      <c r="N622" s="65" t="str">
        <f t="shared" si="103"/>
        <v/>
      </c>
      <c r="O622" s="65" t="str">
        <f t="shared" si="105"/>
        <v/>
      </c>
      <c r="P622" s="65" t="str">
        <f t="shared" si="106"/>
        <v/>
      </c>
      <c r="Q622" s="59"/>
      <c r="R622" s="14" t="str">
        <f t="shared" si="107"/>
        <v/>
      </c>
      <c r="S622" s="25" t="str">
        <f t="shared" si="108"/>
        <v/>
      </c>
      <c r="T622" s="25"/>
      <c r="U622" s="25"/>
      <c r="V622" s="58"/>
      <c r="W622" s="58"/>
      <c r="X622" s="69" t="str">
        <f t="shared" si="109"/>
        <v/>
      </c>
      <c r="Y622" s="76"/>
      <c r="Z622" s="76"/>
      <c r="AA622" s="76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0"/>
      <c r="AM622" s="60"/>
      <c r="AN622" s="60"/>
      <c r="AO622" s="60"/>
      <c r="AP622" s="60"/>
      <c r="AQ622" s="60"/>
      <c r="AR622" s="60"/>
      <c r="AS622" s="60"/>
      <c r="AT622" s="25"/>
      <c r="AU622" s="38"/>
      <c r="AV622" s="59"/>
      <c r="AW622" s="59"/>
      <c r="AX622" s="17"/>
      <c r="AY622" s="17"/>
    </row>
    <row r="623" spans="1:51" ht="14.5">
      <c r="A623" s="86"/>
      <c r="B623" s="84"/>
      <c r="C623" s="88"/>
      <c r="D623" s="61" t="str">
        <f>IFERROR(IF(OR(B623="",AND(B623&lt;&gt;"",C623="")),"",(VLOOKUP(B623,'APP BACKGROUND'!A:C,2,0))),"")</f>
        <v/>
      </c>
      <c r="E623" s="62" t="str">
        <f>IF(D623="","",(VLOOKUP(B623,'APP BACKGROUND'!A:D,4,0)))</f>
        <v/>
      </c>
      <c r="F623" s="58" t="str">
        <f>IF(D623="","",(VLOOKUP(Application!B623,'APP BACKGROUND'!A:G,7,0)))</f>
        <v/>
      </c>
      <c r="G623" s="57"/>
      <c r="H623" s="63"/>
      <c r="I623" s="66" t="str">
        <f>IF(B:B="","",(VLOOKUP(Application!B623,'APP BACKGROUND'!A:C,3,0)))</f>
        <v/>
      </c>
      <c r="J623" s="64" t="str">
        <f t="shared" si="100"/>
        <v/>
      </c>
      <c r="K623" s="65" t="str">
        <f t="shared" si="101"/>
        <v/>
      </c>
      <c r="L623" s="65" t="str">
        <f t="shared" si="104"/>
        <v/>
      </c>
      <c r="M623" s="65" t="str">
        <f t="shared" si="102"/>
        <v/>
      </c>
      <c r="N623" s="65" t="str">
        <f t="shared" si="103"/>
        <v/>
      </c>
      <c r="O623" s="65" t="str">
        <f t="shared" si="105"/>
        <v/>
      </c>
      <c r="P623" s="65" t="str">
        <f t="shared" si="106"/>
        <v/>
      </c>
      <c r="Q623" s="59"/>
      <c r="R623" s="14" t="str">
        <f t="shared" si="107"/>
        <v/>
      </c>
      <c r="S623" s="25" t="str">
        <f t="shared" si="108"/>
        <v/>
      </c>
      <c r="T623" s="25"/>
      <c r="U623" s="25"/>
      <c r="V623" s="58"/>
      <c r="W623" s="58"/>
      <c r="X623" s="69" t="str">
        <f t="shared" si="109"/>
        <v/>
      </c>
      <c r="Y623" s="76"/>
      <c r="Z623" s="76"/>
      <c r="AA623" s="76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0"/>
      <c r="AM623" s="60"/>
      <c r="AN623" s="60"/>
      <c r="AO623" s="60"/>
      <c r="AP623" s="60"/>
      <c r="AQ623" s="60"/>
      <c r="AR623" s="60"/>
      <c r="AS623" s="60"/>
      <c r="AT623" s="25"/>
      <c r="AU623" s="38"/>
      <c r="AV623" s="59"/>
      <c r="AW623" s="59"/>
      <c r="AX623" s="17"/>
      <c r="AY623" s="17"/>
    </row>
    <row r="624" spans="1:51" ht="14.5">
      <c r="A624" s="86"/>
      <c r="B624" s="84"/>
      <c r="C624" s="88"/>
      <c r="D624" s="61" t="str">
        <f>IFERROR(IF(OR(B624="",AND(B624&lt;&gt;"",C624="")),"",(VLOOKUP(B624,'APP BACKGROUND'!A:C,2,0))),"")</f>
        <v/>
      </c>
      <c r="E624" s="62" t="str">
        <f>IF(D624="","",(VLOOKUP(B624,'APP BACKGROUND'!A:D,4,0)))</f>
        <v/>
      </c>
      <c r="F624" s="58" t="str">
        <f>IF(D624="","",(VLOOKUP(Application!B624,'APP BACKGROUND'!A:G,7,0)))</f>
        <v/>
      </c>
      <c r="G624" s="57"/>
      <c r="H624" s="63"/>
      <c r="I624" s="66" t="str">
        <f>IF(B:B="","",(VLOOKUP(Application!B624,'APP BACKGROUND'!A:C,3,0)))</f>
        <v/>
      </c>
      <c r="J624" s="64" t="str">
        <f t="shared" si="100"/>
        <v/>
      </c>
      <c r="K624" s="65" t="str">
        <f t="shared" si="101"/>
        <v/>
      </c>
      <c r="L624" s="65" t="str">
        <f t="shared" si="104"/>
        <v/>
      </c>
      <c r="M624" s="65" t="str">
        <f t="shared" si="102"/>
        <v/>
      </c>
      <c r="N624" s="65" t="str">
        <f t="shared" si="103"/>
        <v/>
      </c>
      <c r="O624" s="65" t="str">
        <f t="shared" si="105"/>
        <v/>
      </c>
      <c r="P624" s="65" t="str">
        <f t="shared" si="106"/>
        <v/>
      </c>
      <c r="Q624" s="59"/>
      <c r="R624" s="14" t="str">
        <f t="shared" si="107"/>
        <v/>
      </c>
      <c r="S624" s="25" t="str">
        <f t="shared" si="108"/>
        <v/>
      </c>
      <c r="T624" s="25"/>
      <c r="U624" s="25"/>
      <c r="V624" s="58"/>
      <c r="W624" s="58"/>
      <c r="X624" s="69" t="str">
        <f t="shared" si="109"/>
        <v/>
      </c>
      <c r="Y624" s="76"/>
      <c r="Z624" s="76"/>
      <c r="AA624" s="76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0"/>
      <c r="AM624" s="60"/>
      <c r="AN624" s="60"/>
      <c r="AO624" s="60"/>
      <c r="AP624" s="60"/>
      <c r="AQ624" s="60"/>
      <c r="AR624" s="60"/>
      <c r="AS624" s="60"/>
      <c r="AT624" s="25"/>
      <c r="AU624" s="38"/>
      <c r="AV624" s="59"/>
      <c r="AW624" s="59"/>
      <c r="AX624" s="17"/>
      <c r="AY624" s="17"/>
    </row>
    <row r="625" spans="1:51" ht="14.5">
      <c r="A625" s="86"/>
      <c r="B625" s="84"/>
      <c r="C625" s="88"/>
      <c r="D625" s="61" t="str">
        <f>IFERROR(IF(OR(B625="",AND(B625&lt;&gt;"",C625="")),"",(VLOOKUP(B625,'APP BACKGROUND'!A:C,2,0))),"")</f>
        <v/>
      </c>
      <c r="E625" s="62" t="str">
        <f>IF(D625="","",(VLOOKUP(B625,'APP BACKGROUND'!A:D,4,0)))</f>
        <v/>
      </c>
      <c r="F625" s="58" t="str">
        <f>IF(D625="","",(VLOOKUP(Application!B625,'APP BACKGROUND'!A:G,7,0)))</f>
        <v/>
      </c>
      <c r="G625" s="57"/>
      <c r="H625" s="63"/>
      <c r="I625" s="66" t="str">
        <f>IF(B:B="","",(VLOOKUP(Application!B625,'APP BACKGROUND'!A:C,3,0)))</f>
        <v/>
      </c>
      <c r="J625" s="64" t="str">
        <f t="shared" si="100"/>
        <v/>
      </c>
      <c r="K625" s="65" t="str">
        <f t="shared" si="101"/>
        <v/>
      </c>
      <c r="L625" s="65" t="str">
        <f t="shared" si="104"/>
        <v/>
      </c>
      <c r="M625" s="65" t="str">
        <f t="shared" si="102"/>
        <v/>
      </c>
      <c r="N625" s="65" t="str">
        <f t="shared" si="103"/>
        <v/>
      </c>
      <c r="O625" s="65" t="str">
        <f t="shared" si="105"/>
        <v/>
      </c>
      <c r="P625" s="65" t="str">
        <f t="shared" si="106"/>
        <v/>
      </c>
      <c r="Q625" s="59"/>
      <c r="R625" s="14" t="str">
        <f t="shared" si="107"/>
        <v/>
      </c>
      <c r="S625" s="25" t="str">
        <f t="shared" si="108"/>
        <v/>
      </c>
      <c r="T625" s="25"/>
      <c r="U625" s="25"/>
      <c r="V625" s="58"/>
      <c r="W625" s="58"/>
      <c r="X625" s="69" t="str">
        <f t="shared" si="109"/>
        <v/>
      </c>
      <c r="Y625" s="76"/>
      <c r="Z625" s="76"/>
      <c r="AA625" s="76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0"/>
      <c r="AM625" s="60"/>
      <c r="AN625" s="60"/>
      <c r="AO625" s="60"/>
      <c r="AP625" s="60"/>
      <c r="AQ625" s="60"/>
      <c r="AR625" s="60"/>
      <c r="AS625" s="60"/>
      <c r="AT625" s="25"/>
      <c r="AU625" s="38"/>
      <c r="AV625" s="59"/>
      <c r="AW625" s="59"/>
      <c r="AX625" s="17"/>
      <c r="AY625" s="17"/>
    </row>
    <row r="626" spans="1:51" ht="14.5">
      <c r="A626" s="86"/>
      <c r="B626" s="84"/>
      <c r="C626" s="88"/>
      <c r="D626" s="61" t="str">
        <f>IFERROR(IF(OR(B626="",AND(B626&lt;&gt;"",C626="")),"",(VLOOKUP(B626,'APP BACKGROUND'!A:C,2,0))),"")</f>
        <v/>
      </c>
      <c r="E626" s="62" t="str">
        <f>IF(D626="","",(VLOOKUP(B626,'APP BACKGROUND'!A:D,4,0)))</f>
        <v/>
      </c>
      <c r="F626" s="58" t="str">
        <f>IF(D626="","",(VLOOKUP(Application!B626,'APP BACKGROUND'!A:G,7,0)))</f>
        <v/>
      </c>
      <c r="G626" s="57"/>
      <c r="H626" s="63"/>
      <c r="I626" s="66" t="str">
        <f>IF(B:B="","",(VLOOKUP(Application!B626,'APP BACKGROUND'!A:C,3,0)))</f>
        <v/>
      </c>
      <c r="J626" s="64" t="str">
        <f t="shared" si="100"/>
        <v/>
      </c>
      <c r="K626" s="65" t="str">
        <f t="shared" si="101"/>
        <v/>
      </c>
      <c r="L626" s="65" t="str">
        <f t="shared" si="104"/>
        <v/>
      </c>
      <c r="M626" s="65" t="str">
        <f t="shared" si="102"/>
        <v/>
      </c>
      <c r="N626" s="65" t="str">
        <f t="shared" si="103"/>
        <v/>
      </c>
      <c r="O626" s="65" t="str">
        <f t="shared" si="105"/>
        <v/>
      </c>
      <c r="P626" s="65" t="str">
        <f t="shared" si="106"/>
        <v/>
      </c>
      <c r="Q626" s="59"/>
      <c r="R626" s="14" t="str">
        <f t="shared" si="107"/>
        <v/>
      </c>
      <c r="S626" s="25" t="str">
        <f t="shared" si="108"/>
        <v/>
      </c>
      <c r="T626" s="25"/>
      <c r="U626" s="25"/>
      <c r="V626" s="58"/>
      <c r="W626" s="58"/>
      <c r="X626" s="69" t="str">
        <f t="shared" si="109"/>
        <v/>
      </c>
      <c r="Y626" s="76"/>
      <c r="Z626" s="76"/>
      <c r="AA626" s="76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0"/>
      <c r="AM626" s="60"/>
      <c r="AN626" s="60"/>
      <c r="AO626" s="60"/>
      <c r="AP626" s="60"/>
      <c r="AQ626" s="60"/>
      <c r="AR626" s="60"/>
      <c r="AS626" s="60"/>
      <c r="AT626" s="25"/>
      <c r="AU626" s="38"/>
      <c r="AV626" s="59"/>
      <c r="AW626" s="59"/>
      <c r="AX626" s="17"/>
      <c r="AY626" s="17"/>
    </row>
    <row r="627" spans="1:51" ht="14.5">
      <c r="A627" s="86"/>
      <c r="B627" s="84"/>
      <c r="C627" s="88"/>
      <c r="D627" s="61" t="str">
        <f>IFERROR(IF(OR(B627="",AND(B627&lt;&gt;"",C627="")),"",(VLOOKUP(B627,'APP BACKGROUND'!A:C,2,0))),"")</f>
        <v/>
      </c>
      <c r="E627" s="62" t="str">
        <f>IF(D627="","",(VLOOKUP(B627,'APP BACKGROUND'!A:D,4,0)))</f>
        <v/>
      </c>
      <c r="F627" s="58" t="str">
        <f>IF(D627="","",(VLOOKUP(Application!B627,'APP BACKGROUND'!A:G,7,0)))</f>
        <v/>
      </c>
      <c r="G627" s="57"/>
      <c r="H627" s="63"/>
      <c r="I627" s="66" t="str">
        <f>IF(B:B="","",(VLOOKUP(Application!B627,'APP BACKGROUND'!A:C,3,0)))</f>
        <v/>
      </c>
      <c r="J627" s="64" t="str">
        <f t="shared" si="100"/>
        <v/>
      </c>
      <c r="K627" s="65" t="str">
        <f t="shared" si="101"/>
        <v/>
      </c>
      <c r="L627" s="65" t="str">
        <f t="shared" si="104"/>
        <v/>
      </c>
      <c r="M627" s="65" t="str">
        <f t="shared" si="102"/>
        <v/>
      </c>
      <c r="N627" s="65" t="str">
        <f t="shared" si="103"/>
        <v/>
      </c>
      <c r="O627" s="65" t="str">
        <f t="shared" si="105"/>
        <v/>
      </c>
      <c r="P627" s="65" t="str">
        <f t="shared" si="106"/>
        <v/>
      </c>
      <c r="Q627" s="59"/>
      <c r="R627" s="14" t="str">
        <f t="shared" si="107"/>
        <v/>
      </c>
      <c r="S627" s="25" t="str">
        <f t="shared" si="108"/>
        <v/>
      </c>
      <c r="T627" s="25"/>
      <c r="U627" s="25"/>
      <c r="V627" s="58"/>
      <c r="W627" s="58"/>
      <c r="X627" s="69" t="str">
        <f t="shared" si="109"/>
        <v/>
      </c>
      <c r="Y627" s="76"/>
      <c r="Z627" s="76"/>
      <c r="AA627" s="76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0"/>
      <c r="AM627" s="60"/>
      <c r="AN627" s="60"/>
      <c r="AO627" s="60"/>
      <c r="AP627" s="60"/>
      <c r="AQ627" s="60"/>
      <c r="AR627" s="60"/>
      <c r="AS627" s="60"/>
      <c r="AT627" s="25"/>
      <c r="AU627" s="38"/>
      <c r="AV627" s="59"/>
      <c r="AW627" s="59"/>
      <c r="AX627" s="17"/>
      <c r="AY627" s="17"/>
    </row>
    <row r="628" spans="1:51" ht="14.5">
      <c r="A628" s="86"/>
      <c r="B628" s="84"/>
      <c r="C628" s="88"/>
      <c r="D628" s="61" t="str">
        <f>IFERROR(IF(OR(B628="",AND(B628&lt;&gt;"",C628="")),"",(VLOOKUP(B628,'APP BACKGROUND'!A:C,2,0))),"")</f>
        <v/>
      </c>
      <c r="E628" s="62" t="str">
        <f>IF(D628="","",(VLOOKUP(B628,'APP BACKGROUND'!A:D,4,0)))</f>
        <v/>
      </c>
      <c r="F628" s="58" t="str">
        <f>IF(D628="","",(VLOOKUP(Application!B628,'APP BACKGROUND'!A:G,7,0)))</f>
        <v/>
      </c>
      <c r="G628" s="57"/>
      <c r="H628" s="63"/>
      <c r="I628" s="66" t="str">
        <f>IF(B:B="","",(VLOOKUP(Application!B628,'APP BACKGROUND'!A:C,3,0)))</f>
        <v/>
      </c>
      <c r="J628" s="64" t="str">
        <f t="shared" si="100"/>
        <v/>
      </c>
      <c r="K628" s="65" t="str">
        <f t="shared" si="101"/>
        <v/>
      </c>
      <c r="L628" s="65" t="str">
        <f t="shared" si="104"/>
        <v/>
      </c>
      <c r="M628" s="65" t="str">
        <f t="shared" si="102"/>
        <v/>
      </c>
      <c r="N628" s="65" t="str">
        <f t="shared" si="103"/>
        <v/>
      </c>
      <c r="O628" s="65" t="str">
        <f t="shared" si="105"/>
        <v/>
      </c>
      <c r="P628" s="65" t="str">
        <f t="shared" si="106"/>
        <v/>
      </c>
      <c r="Q628" s="59"/>
      <c r="R628" s="14" t="str">
        <f t="shared" si="107"/>
        <v/>
      </c>
      <c r="S628" s="25" t="str">
        <f t="shared" si="108"/>
        <v/>
      </c>
      <c r="T628" s="25"/>
      <c r="U628" s="25"/>
      <c r="V628" s="58"/>
      <c r="W628" s="58"/>
      <c r="X628" s="69" t="str">
        <f t="shared" si="109"/>
        <v/>
      </c>
      <c r="Y628" s="76"/>
      <c r="Z628" s="76"/>
      <c r="AA628" s="76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0"/>
      <c r="AM628" s="60"/>
      <c r="AN628" s="60"/>
      <c r="AO628" s="60"/>
      <c r="AP628" s="60"/>
      <c r="AQ628" s="60"/>
      <c r="AR628" s="60"/>
      <c r="AS628" s="60"/>
      <c r="AT628" s="25"/>
      <c r="AU628" s="38"/>
      <c r="AV628" s="59"/>
      <c r="AW628" s="59"/>
      <c r="AX628" s="17"/>
      <c r="AY628" s="17"/>
    </row>
    <row r="629" spans="1:51" ht="14.5">
      <c r="A629" s="86"/>
      <c r="B629" s="84"/>
      <c r="C629" s="88"/>
      <c r="D629" s="61" t="str">
        <f>IFERROR(IF(OR(B629="",AND(B629&lt;&gt;"",C629="")),"",(VLOOKUP(B629,'APP BACKGROUND'!A:C,2,0))),"")</f>
        <v/>
      </c>
      <c r="E629" s="62" t="str">
        <f>IF(D629="","",(VLOOKUP(B629,'APP BACKGROUND'!A:D,4,0)))</f>
        <v/>
      </c>
      <c r="F629" s="58" t="str">
        <f>IF(D629="","",(VLOOKUP(Application!B629,'APP BACKGROUND'!A:G,7,0)))</f>
        <v/>
      </c>
      <c r="G629" s="57"/>
      <c r="H629" s="63"/>
      <c r="I629" s="66" t="str">
        <f>IF(B:B="","",(VLOOKUP(Application!B629,'APP BACKGROUND'!A:C,3,0)))</f>
        <v/>
      </c>
      <c r="J629" s="64" t="str">
        <f t="shared" si="100"/>
        <v/>
      </c>
      <c r="K629" s="65" t="str">
        <f t="shared" si="101"/>
        <v/>
      </c>
      <c r="L629" s="65" t="str">
        <f t="shared" si="104"/>
        <v/>
      </c>
      <c r="M629" s="65" t="str">
        <f t="shared" si="102"/>
        <v/>
      </c>
      <c r="N629" s="65" t="str">
        <f t="shared" si="103"/>
        <v/>
      </c>
      <c r="O629" s="65" t="str">
        <f t="shared" si="105"/>
        <v/>
      </c>
      <c r="P629" s="65" t="str">
        <f t="shared" si="106"/>
        <v/>
      </c>
      <c r="Q629" s="59"/>
      <c r="R629" s="14" t="str">
        <f t="shared" si="107"/>
        <v/>
      </c>
      <c r="S629" s="25" t="str">
        <f t="shared" si="108"/>
        <v/>
      </c>
      <c r="T629" s="25"/>
      <c r="U629" s="25"/>
      <c r="V629" s="58"/>
      <c r="W629" s="58"/>
      <c r="X629" s="69" t="str">
        <f t="shared" si="109"/>
        <v/>
      </c>
      <c r="Y629" s="76"/>
      <c r="Z629" s="76"/>
      <c r="AA629" s="76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0"/>
      <c r="AM629" s="60"/>
      <c r="AN629" s="60"/>
      <c r="AO629" s="60"/>
      <c r="AP629" s="60"/>
      <c r="AQ629" s="60"/>
      <c r="AR629" s="60"/>
      <c r="AS629" s="60"/>
      <c r="AT629" s="25"/>
      <c r="AU629" s="38"/>
      <c r="AV629" s="59"/>
      <c r="AW629" s="59"/>
      <c r="AX629" s="17"/>
      <c r="AY629" s="17"/>
    </row>
    <row r="630" spans="1:51" ht="14.5">
      <c r="A630" s="86"/>
      <c r="B630" s="84"/>
      <c r="C630" s="88"/>
      <c r="D630" s="61" t="str">
        <f>IFERROR(IF(OR(B630="",AND(B630&lt;&gt;"",C630="")),"",(VLOOKUP(B630,'APP BACKGROUND'!A:C,2,0))),"")</f>
        <v/>
      </c>
      <c r="E630" s="62" t="str">
        <f>IF(D630="","",(VLOOKUP(B630,'APP BACKGROUND'!A:D,4,0)))</f>
        <v/>
      </c>
      <c r="F630" s="58" t="str">
        <f>IF(D630="","",(VLOOKUP(Application!B630,'APP BACKGROUND'!A:G,7,0)))</f>
        <v/>
      </c>
      <c r="G630" s="57"/>
      <c r="H630" s="63"/>
      <c r="I630" s="66" t="str">
        <f>IF(B:B="","",(VLOOKUP(Application!B630,'APP BACKGROUND'!A:C,3,0)))</f>
        <v/>
      </c>
      <c r="J630" s="64" t="str">
        <f t="shared" si="100"/>
        <v/>
      </c>
      <c r="K630" s="65" t="str">
        <f t="shared" si="101"/>
        <v/>
      </c>
      <c r="L630" s="65" t="str">
        <f t="shared" si="104"/>
        <v/>
      </c>
      <c r="M630" s="65" t="str">
        <f t="shared" si="102"/>
        <v/>
      </c>
      <c r="N630" s="65" t="str">
        <f t="shared" si="103"/>
        <v/>
      </c>
      <c r="O630" s="65" t="str">
        <f t="shared" si="105"/>
        <v/>
      </c>
      <c r="P630" s="65" t="str">
        <f t="shared" si="106"/>
        <v/>
      </c>
      <c r="Q630" s="59"/>
      <c r="R630" s="14" t="str">
        <f t="shared" si="107"/>
        <v/>
      </c>
      <c r="S630" s="25" t="str">
        <f t="shared" si="108"/>
        <v/>
      </c>
      <c r="T630" s="25"/>
      <c r="U630" s="25"/>
      <c r="V630" s="58"/>
      <c r="W630" s="58"/>
      <c r="X630" s="69" t="str">
        <f t="shared" si="109"/>
        <v/>
      </c>
      <c r="Y630" s="76"/>
      <c r="Z630" s="76"/>
      <c r="AA630" s="76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0"/>
      <c r="AM630" s="60"/>
      <c r="AN630" s="60"/>
      <c r="AO630" s="60"/>
      <c r="AP630" s="60"/>
      <c r="AQ630" s="60"/>
      <c r="AR630" s="60"/>
      <c r="AS630" s="60"/>
      <c r="AT630" s="25"/>
      <c r="AU630" s="38"/>
      <c r="AV630" s="59"/>
      <c r="AW630" s="59"/>
      <c r="AX630" s="17"/>
      <c r="AY630" s="17"/>
    </row>
    <row r="631" spans="1:51" ht="14.5">
      <c r="A631" s="86"/>
      <c r="B631" s="84"/>
      <c r="C631" s="88"/>
      <c r="D631" s="61" t="str">
        <f>IFERROR(IF(OR(B631="",AND(B631&lt;&gt;"",C631="")),"",(VLOOKUP(B631,'APP BACKGROUND'!A:C,2,0))),"")</f>
        <v/>
      </c>
      <c r="E631" s="62" t="str">
        <f>IF(D631="","",(VLOOKUP(B631,'APP BACKGROUND'!A:D,4,0)))</f>
        <v/>
      </c>
      <c r="F631" s="58" t="str">
        <f>IF(D631="","",(VLOOKUP(Application!B631,'APP BACKGROUND'!A:G,7,0)))</f>
        <v/>
      </c>
      <c r="G631" s="57"/>
      <c r="H631" s="63"/>
      <c r="I631" s="66" t="str">
        <f>IF(B:B="","",(VLOOKUP(Application!B631,'APP BACKGROUND'!A:C,3,0)))</f>
        <v/>
      </c>
      <c r="J631" s="64" t="str">
        <f t="shared" si="100"/>
        <v/>
      </c>
      <c r="K631" s="65" t="str">
        <f t="shared" si="101"/>
        <v/>
      </c>
      <c r="L631" s="65" t="str">
        <f t="shared" si="104"/>
        <v/>
      </c>
      <c r="M631" s="65" t="str">
        <f t="shared" si="102"/>
        <v/>
      </c>
      <c r="N631" s="65" t="str">
        <f t="shared" si="103"/>
        <v/>
      </c>
      <c r="O631" s="65" t="str">
        <f t="shared" si="105"/>
        <v/>
      </c>
      <c r="P631" s="65" t="str">
        <f t="shared" si="106"/>
        <v/>
      </c>
      <c r="Q631" s="59"/>
      <c r="R631" s="14" t="str">
        <f t="shared" si="107"/>
        <v/>
      </c>
      <c r="S631" s="25" t="str">
        <f t="shared" si="108"/>
        <v/>
      </c>
      <c r="T631" s="25"/>
      <c r="U631" s="25"/>
      <c r="V631" s="58"/>
      <c r="W631" s="58"/>
      <c r="X631" s="69" t="str">
        <f t="shared" si="109"/>
        <v/>
      </c>
      <c r="Y631" s="76"/>
      <c r="Z631" s="76"/>
      <c r="AA631" s="76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0"/>
      <c r="AM631" s="60"/>
      <c r="AN631" s="60"/>
      <c r="AO631" s="60"/>
      <c r="AP631" s="60"/>
      <c r="AQ631" s="60"/>
      <c r="AR631" s="60"/>
      <c r="AS631" s="60"/>
      <c r="AT631" s="25"/>
      <c r="AU631" s="38"/>
      <c r="AV631" s="59"/>
      <c r="AW631" s="59"/>
      <c r="AX631" s="17"/>
      <c r="AY631" s="17"/>
    </row>
    <row r="632" spans="1:51" ht="14.5">
      <c r="A632" s="86"/>
      <c r="B632" s="84"/>
      <c r="C632" s="88"/>
      <c r="D632" s="61" t="str">
        <f>IFERROR(IF(OR(B632="",AND(B632&lt;&gt;"",C632="")),"",(VLOOKUP(B632,'APP BACKGROUND'!A:C,2,0))),"")</f>
        <v/>
      </c>
      <c r="E632" s="62" t="str">
        <f>IF(D632="","",(VLOOKUP(B632,'APP BACKGROUND'!A:D,4,0)))</f>
        <v/>
      </c>
      <c r="F632" s="58" t="str">
        <f>IF(D632="","",(VLOOKUP(Application!B632,'APP BACKGROUND'!A:G,7,0)))</f>
        <v/>
      </c>
      <c r="G632" s="57"/>
      <c r="H632" s="63"/>
      <c r="I632" s="66" t="str">
        <f>IF(B:B="","",(VLOOKUP(Application!B632,'APP BACKGROUND'!A:C,3,0)))</f>
        <v/>
      </c>
      <c r="J632" s="64" t="str">
        <f t="shared" si="100"/>
        <v/>
      </c>
      <c r="K632" s="65" t="str">
        <f t="shared" si="101"/>
        <v/>
      </c>
      <c r="L632" s="65" t="str">
        <f t="shared" si="104"/>
        <v/>
      </c>
      <c r="M632" s="65" t="str">
        <f t="shared" si="102"/>
        <v/>
      </c>
      <c r="N632" s="65" t="str">
        <f t="shared" si="103"/>
        <v/>
      </c>
      <c r="O632" s="65" t="str">
        <f t="shared" si="105"/>
        <v/>
      </c>
      <c r="P632" s="65" t="str">
        <f t="shared" si="106"/>
        <v/>
      </c>
      <c r="Q632" s="59"/>
      <c r="R632" s="14" t="str">
        <f t="shared" si="107"/>
        <v/>
      </c>
      <c r="S632" s="25" t="str">
        <f t="shared" si="108"/>
        <v/>
      </c>
      <c r="T632" s="25"/>
      <c r="U632" s="25"/>
      <c r="V632" s="58"/>
      <c r="W632" s="58"/>
      <c r="X632" s="69" t="str">
        <f t="shared" si="109"/>
        <v/>
      </c>
      <c r="Y632" s="76"/>
      <c r="Z632" s="76"/>
      <c r="AA632" s="76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0"/>
      <c r="AM632" s="60"/>
      <c r="AN632" s="60"/>
      <c r="AO632" s="60"/>
      <c r="AP632" s="60"/>
      <c r="AQ632" s="60"/>
      <c r="AR632" s="60"/>
      <c r="AS632" s="60"/>
      <c r="AT632" s="25"/>
      <c r="AU632" s="38"/>
      <c r="AV632" s="59"/>
      <c r="AW632" s="59"/>
      <c r="AX632" s="17"/>
      <c r="AY632" s="17"/>
    </row>
    <row r="633" spans="1:51" ht="14.5">
      <c r="A633" s="86"/>
      <c r="B633" s="84"/>
      <c r="C633" s="88"/>
      <c r="D633" s="61" t="str">
        <f>IFERROR(IF(OR(B633="",AND(B633&lt;&gt;"",C633="")),"",(VLOOKUP(B633,'APP BACKGROUND'!A:C,2,0))),"")</f>
        <v/>
      </c>
      <c r="E633" s="62" t="str">
        <f>IF(D633="","",(VLOOKUP(B633,'APP BACKGROUND'!A:D,4,0)))</f>
        <v/>
      </c>
      <c r="F633" s="58" t="str">
        <f>IF(D633="","",(VLOOKUP(Application!B633,'APP BACKGROUND'!A:G,7,0)))</f>
        <v/>
      </c>
      <c r="G633" s="57"/>
      <c r="H633" s="63"/>
      <c r="I633" s="66" t="str">
        <f>IF(B:B="","",(VLOOKUP(Application!B633,'APP BACKGROUND'!A:C,3,0)))</f>
        <v/>
      </c>
      <c r="J633" s="64" t="str">
        <f t="shared" si="100"/>
        <v/>
      </c>
      <c r="K633" s="65" t="str">
        <f t="shared" si="101"/>
        <v/>
      </c>
      <c r="L633" s="65" t="str">
        <f t="shared" si="104"/>
        <v/>
      </c>
      <c r="M633" s="65" t="str">
        <f t="shared" si="102"/>
        <v/>
      </c>
      <c r="N633" s="65" t="str">
        <f t="shared" si="103"/>
        <v/>
      </c>
      <c r="O633" s="65" t="str">
        <f t="shared" si="105"/>
        <v/>
      </c>
      <c r="P633" s="65" t="str">
        <f t="shared" si="106"/>
        <v/>
      </c>
      <c r="Q633" s="59"/>
      <c r="R633" s="14" t="str">
        <f t="shared" si="107"/>
        <v/>
      </c>
      <c r="S633" s="25" t="str">
        <f t="shared" si="108"/>
        <v/>
      </c>
      <c r="T633" s="25"/>
      <c r="U633" s="25"/>
      <c r="V633" s="58"/>
      <c r="W633" s="58"/>
      <c r="X633" s="69" t="str">
        <f t="shared" si="109"/>
        <v/>
      </c>
      <c r="Y633" s="76"/>
      <c r="Z633" s="76"/>
      <c r="AA633" s="76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0"/>
      <c r="AM633" s="60"/>
      <c r="AN633" s="60"/>
      <c r="AO633" s="60"/>
      <c r="AP633" s="60"/>
      <c r="AQ633" s="60"/>
      <c r="AR633" s="60"/>
      <c r="AS633" s="60"/>
      <c r="AT633" s="25"/>
      <c r="AU633" s="38"/>
      <c r="AV633" s="59"/>
      <c r="AW633" s="59"/>
      <c r="AX633" s="17"/>
      <c r="AY633" s="17"/>
    </row>
    <row r="634" spans="1:51" ht="14.5">
      <c r="A634" s="86"/>
      <c r="B634" s="84"/>
      <c r="C634" s="88"/>
      <c r="D634" s="61" t="str">
        <f>IFERROR(IF(OR(B634="",AND(B634&lt;&gt;"",C634="")),"",(VLOOKUP(B634,'APP BACKGROUND'!A:C,2,0))),"")</f>
        <v/>
      </c>
      <c r="E634" s="62" t="str">
        <f>IF(D634="","",(VLOOKUP(B634,'APP BACKGROUND'!A:D,4,0)))</f>
        <v/>
      </c>
      <c r="F634" s="58" t="str">
        <f>IF(D634="","",(VLOOKUP(Application!B634,'APP BACKGROUND'!A:G,7,0)))</f>
        <v/>
      </c>
      <c r="G634" s="57"/>
      <c r="H634" s="63"/>
      <c r="I634" s="66" t="str">
        <f>IF(B:B="","",(VLOOKUP(Application!B634,'APP BACKGROUND'!A:C,3,0)))</f>
        <v/>
      </c>
      <c r="J634" s="64" t="str">
        <f t="shared" si="100"/>
        <v/>
      </c>
      <c r="K634" s="65" t="str">
        <f t="shared" si="101"/>
        <v/>
      </c>
      <c r="L634" s="65" t="str">
        <f t="shared" si="104"/>
        <v/>
      </c>
      <c r="M634" s="65" t="str">
        <f t="shared" si="102"/>
        <v/>
      </c>
      <c r="N634" s="65" t="str">
        <f t="shared" si="103"/>
        <v/>
      </c>
      <c r="O634" s="65" t="str">
        <f t="shared" si="105"/>
        <v/>
      </c>
      <c r="P634" s="65" t="str">
        <f t="shared" si="106"/>
        <v/>
      </c>
      <c r="Q634" s="59"/>
      <c r="R634" s="14" t="str">
        <f t="shared" si="107"/>
        <v/>
      </c>
      <c r="S634" s="25" t="str">
        <f t="shared" si="108"/>
        <v/>
      </c>
      <c r="T634" s="25"/>
      <c r="U634" s="25"/>
      <c r="V634" s="58"/>
      <c r="W634" s="58"/>
      <c r="X634" s="69" t="str">
        <f t="shared" si="109"/>
        <v/>
      </c>
      <c r="Y634" s="76"/>
      <c r="Z634" s="76"/>
      <c r="AA634" s="76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0"/>
      <c r="AM634" s="60"/>
      <c r="AN634" s="60"/>
      <c r="AO634" s="60"/>
      <c r="AP634" s="60"/>
      <c r="AQ634" s="60"/>
      <c r="AR634" s="60"/>
      <c r="AS634" s="60"/>
      <c r="AT634" s="25"/>
      <c r="AU634" s="38"/>
      <c r="AV634" s="59"/>
      <c r="AW634" s="59"/>
      <c r="AX634" s="17"/>
      <c r="AY634" s="17"/>
    </row>
    <row r="635" spans="1:51" ht="14.5">
      <c r="A635" s="86"/>
      <c r="B635" s="84"/>
      <c r="C635" s="88"/>
      <c r="D635" s="61" t="str">
        <f>IFERROR(IF(OR(B635="",AND(B635&lt;&gt;"",C635="")),"",(VLOOKUP(B635,'APP BACKGROUND'!A:C,2,0))),"")</f>
        <v/>
      </c>
      <c r="E635" s="62" t="str">
        <f>IF(D635="","",(VLOOKUP(B635,'APP BACKGROUND'!A:D,4,0)))</f>
        <v/>
      </c>
      <c r="F635" s="58" t="str">
        <f>IF(D635="","",(VLOOKUP(Application!B635,'APP BACKGROUND'!A:G,7,0)))</f>
        <v/>
      </c>
      <c r="G635" s="57"/>
      <c r="H635" s="63"/>
      <c r="I635" s="66" t="str">
        <f>IF(B:B="","",(VLOOKUP(Application!B635,'APP BACKGROUND'!A:C,3,0)))</f>
        <v/>
      </c>
      <c r="J635" s="64" t="str">
        <f t="shared" si="100"/>
        <v/>
      </c>
      <c r="K635" s="65" t="str">
        <f t="shared" si="101"/>
        <v/>
      </c>
      <c r="L635" s="65" t="str">
        <f t="shared" si="104"/>
        <v/>
      </c>
      <c r="M635" s="65" t="str">
        <f t="shared" si="102"/>
        <v/>
      </c>
      <c r="N635" s="65" t="str">
        <f t="shared" si="103"/>
        <v/>
      </c>
      <c r="O635" s="65" t="str">
        <f t="shared" si="105"/>
        <v/>
      </c>
      <c r="P635" s="65" t="str">
        <f t="shared" si="106"/>
        <v/>
      </c>
      <c r="Q635" s="59"/>
      <c r="R635" s="14" t="str">
        <f t="shared" si="107"/>
        <v/>
      </c>
      <c r="S635" s="25" t="str">
        <f t="shared" si="108"/>
        <v/>
      </c>
      <c r="T635" s="25"/>
      <c r="U635" s="25"/>
      <c r="V635" s="58"/>
      <c r="W635" s="58"/>
      <c r="X635" s="69" t="str">
        <f t="shared" si="109"/>
        <v/>
      </c>
      <c r="Y635" s="76"/>
      <c r="Z635" s="76"/>
      <c r="AA635" s="76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0"/>
      <c r="AM635" s="60"/>
      <c r="AN635" s="60"/>
      <c r="AO635" s="60"/>
      <c r="AP635" s="60"/>
      <c r="AQ635" s="60"/>
      <c r="AR635" s="60"/>
      <c r="AS635" s="60"/>
      <c r="AT635" s="25"/>
      <c r="AU635" s="38"/>
      <c r="AV635" s="59"/>
      <c r="AW635" s="59"/>
      <c r="AX635" s="17"/>
      <c r="AY635" s="17"/>
    </row>
    <row r="636" spans="1:51" ht="14.5">
      <c r="A636" s="86"/>
      <c r="B636" s="84"/>
      <c r="C636" s="88"/>
      <c r="D636" s="61" t="str">
        <f>IFERROR(IF(OR(B636="",AND(B636&lt;&gt;"",C636="")),"",(VLOOKUP(B636,'APP BACKGROUND'!A:C,2,0))),"")</f>
        <v/>
      </c>
      <c r="E636" s="62" t="str">
        <f>IF(D636="","",(VLOOKUP(B636,'APP BACKGROUND'!A:D,4,0)))</f>
        <v/>
      </c>
      <c r="F636" s="58" t="str">
        <f>IF(D636="","",(VLOOKUP(Application!B636,'APP BACKGROUND'!A:G,7,0)))</f>
        <v/>
      </c>
      <c r="G636" s="57"/>
      <c r="H636" s="63"/>
      <c r="I636" s="66" t="str">
        <f>IF(B:B="","",(VLOOKUP(Application!B636,'APP BACKGROUND'!A:C,3,0)))</f>
        <v/>
      </c>
      <c r="J636" s="64" t="str">
        <f t="shared" si="100"/>
        <v/>
      </c>
      <c r="K636" s="65" t="str">
        <f t="shared" si="101"/>
        <v/>
      </c>
      <c r="L636" s="65" t="str">
        <f t="shared" si="104"/>
        <v/>
      </c>
      <c r="M636" s="65" t="str">
        <f t="shared" si="102"/>
        <v/>
      </c>
      <c r="N636" s="65" t="str">
        <f t="shared" si="103"/>
        <v/>
      </c>
      <c r="O636" s="65" t="str">
        <f t="shared" si="105"/>
        <v/>
      </c>
      <c r="P636" s="65" t="str">
        <f t="shared" si="106"/>
        <v/>
      </c>
      <c r="Q636" s="59"/>
      <c r="R636" s="14" t="str">
        <f t="shared" si="107"/>
        <v/>
      </c>
      <c r="S636" s="25" t="str">
        <f t="shared" si="108"/>
        <v/>
      </c>
      <c r="T636" s="25"/>
      <c r="U636" s="25"/>
      <c r="V636" s="58"/>
      <c r="W636" s="58"/>
      <c r="X636" s="69" t="str">
        <f t="shared" si="109"/>
        <v/>
      </c>
      <c r="Y636" s="76"/>
      <c r="Z636" s="76"/>
      <c r="AA636" s="76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0"/>
      <c r="AM636" s="60"/>
      <c r="AN636" s="60"/>
      <c r="AO636" s="60"/>
      <c r="AP636" s="60"/>
      <c r="AQ636" s="60"/>
      <c r="AR636" s="60"/>
      <c r="AS636" s="60"/>
      <c r="AT636" s="25"/>
      <c r="AU636" s="38"/>
      <c r="AV636" s="59"/>
      <c r="AW636" s="59"/>
      <c r="AX636" s="17"/>
      <c r="AY636" s="17"/>
    </row>
    <row r="637" spans="1:51" ht="14.5">
      <c r="A637" s="86"/>
      <c r="B637" s="84"/>
      <c r="C637" s="88"/>
      <c r="D637" s="61" t="str">
        <f>IFERROR(IF(OR(B637="",AND(B637&lt;&gt;"",C637="")),"",(VLOOKUP(B637,'APP BACKGROUND'!A:C,2,0))),"")</f>
        <v/>
      </c>
      <c r="E637" s="62" t="str">
        <f>IF(D637="","",(VLOOKUP(B637,'APP BACKGROUND'!A:D,4,0)))</f>
        <v/>
      </c>
      <c r="F637" s="58" t="str">
        <f>IF(D637="","",(VLOOKUP(Application!B637,'APP BACKGROUND'!A:G,7,0)))</f>
        <v/>
      </c>
      <c r="G637" s="57"/>
      <c r="H637" s="63"/>
      <c r="I637" s="66" t="str">
        <f>IF(B:B="","",(VLOOKUP(Application!B637,'APP BACKGROUND'!A:C,3,0)))</f>
        <v/>
      </c>
      <c r="J637" s="64" t="str">
        <f t="shared" si="100"/>
        <v/>
      </c>
      <c r="K637" s="65" t="str">
        <f t="shared" si="101"/>
        <v/>
      </c>
      <c r="L637" s="65" t="str">
        <f t="shared" si="104"/>
        <v/>
      </c>
      <c r="M637" s="65" t="str">
        <f t="shared" si="102"/>
        <v/>
      </c>
      <c r="N637" s="65" t="str">
        <f t="shared" si="103"/>
        <v/>
      </c>
      <c r="O637" s="65" t="str">
        <f t="shared" si="105"/>
        <v/>
      </c>
      <c r="P637" s="65" t="str">
        <f t="shared" si="106"/>
        <v/>
      </c>
      <c r="Q637" s="59"/>
      <c r="R637" s="14" t="str">
        <f t="shared" si="107"/>
        <v/>
      </c>
      <c r="S637" s="25" t="str">
        <f t="shared" si="108"/>
        <v/>
      </c>
      <c r="T637" s="25"/>
      <c r="U637" s="25"/>
      <c r="V637" s="58"/>
      <c r="W637" s="58"/>
      <c r="X637" s="69" t="str">
        <f t="shared" si="109"/>
        <v/>
      </c>
      <c r="Y637" s="76"/>
      <c r="Z637" s="76"/>
      <c r="AA637" s="76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0"/>
      <c r="AM637" s="60"/>
      <c r="AN637" s="60"/>
      <c r="AO637" s="60"/>
      <c r="AP637" s="60"/>
      <c r="AQ637" s="60"/>
      <c r="AR637" s="60"/>
      <c r="AS637" s="60"/>
      <c r="AT637" s="25"/>
      <c r="AU637" s="38"/>
      <c r="AV637" s="59"/>
      <c r="AW637" s="59"/>
      <c r="AX637" s="17"/>
      <c r="AY637" s="17"/>
    </row>
    <row r="638" spans="1:51" ht="14.5">
      <c r="A638" s="86"/>
      <c r="B638" s="84"/>
      <c r="C638" s="88"/>
      <c r="D638" s="61" t="str">
        <f>IFERROR(IF(OR(B638="",AND(B638&lt;&gt;"",C638="")),"",(VLOOKUP(B638,'APP BACKGROUND'!A:C,2,0))),"")</f>
        <v/>
      </c>
      <c r="E638" s="62" t="str">
        <f>IF(D638="","",(VLOOKUP(B638,'APP BACKGROUND'!A:D,4,0)))</f>
        <v/>
      </c>
      <c r="F638" s="58" t="str">
        <f>IF(D638="","",(VLOOKUP(Application!B638,'APP BACKGROUND'!A:G,7,0)))</f>
        <v/>
      </c>
      <c r="G638" s="57"/>
      <c r="H638" s="63"/>
      <c r="I638" s="66" t="str">
        <f>IF(B:B="","",(VLOOKUP(Application!B638,'APP BACKGROUND'!A:C,3,0)))</f>
        <v/>
      </c>
      <c r="J638" s="64" t="str">
        <f t="shared" si="100"/>
        <v/>
      </c>
      <c r="K638" s="65" t="str">
        <f t="shared" si="101"/>
        <v/>
      </c>
      <c r="L638" s="65" t="str">
        <f t="shared" si="104"/>
        <v/>
      </c>
      <c r="M638" s="65" t="str">
        <f t="shared" si="102"/>
        <v/>
      </c>
      <c r="N638" s="65" t="str">
        <f t="shared" si="103"/>
        <v/>
      </c>
      <c r="O638" s="65" t="str">
        <f t="shared" si="105"/>
        <v/>
      </c>
      <c r="P638" s="65" t="str">
        <f t="shared" si="106"/>
        <v/>
      </c>
      <c r="Q638" s="59"/>
      <c r="R638" s="14" t="str">
        <f t="shared" si="107"/>
        <v/>
      </c>
      <c r="S638" s="25" t="str">
        <f t="shared" si="108"/>
        <v/>
      </c>
      <c r="T638" s="25"/>
      <c r="U638" s="25"/>
      <c r="V638" s="58"/>
      <c r="W638" s="58"/>
      <c r="X638" s="69" t="str">
        <f t="shared" si="109"/>
        <v/>
      </c>
      <c r="Y638" s="76"/>
      <c r="Z638" s="76"/>
      <c r="AA638" s="76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0"/>
      <c r="AM638" s="60"/>
      <c r="AN638" s="60"/>
      <c r="AO638" s="60"/>
      <c r="AP638" s="60"/>
      <c r="AQ638" s="60"/>
      <c r="AR638" s="60"/>
      <c r="AS638" s="60"/>
      <c r="AT638" s="25"/>
      <c r="AU638" s="38"/>
      <c r="AV638" s="59"/>
      <c r="AW638" s="59"/>
      <c r="AX638" s="17"/>
      <c r="AY638" s="17"/>
    </row>
    <row r="639" spans="1:51" ht="14.5">
      <c r="A639" s="86"/>
      <c r="B639" s="84"/>
      <c r="C639" s="88"/>
      <c r="D639" s="61" t="str">
        <f>IFERROR(IF(OR(B639="",AND(B639&lt;&gt;"",C639="")),"",(VLOOKUP(B639,'APP BACKGROUND'!A:C,2,0))),"")</f>
        <v/>
      </c>
      <c r="E639" s="62" t="str">
        <f>IF(D639="","",(VLOOKUP(B639,'APP BACKGROUND'!A:D,4,0)))</f>
        <v/>
      </c>
      <c r="F639" s="58" t="str">
        <f>IF(D639="","",(VLOOKUP(Application!B639,'APP BACKGROUND'!A:G,7,0)))</f>
        <v/>
      </c>
      <c r="G639" s="57"/>
      <c r="H639" s="63"/>
      <c r="I639" s="66" t="str">
        <f>IF(B:B="","",(VLOOKUP(Application!B639,'APP BACKGROUND'!A:C,3,0)))</f>
        <v/>
      </c>
      <c r="J639" s="64" t="str">
        <f t="shared" si="100"/>
        <v/>
      </c>
      <c r="K639" s="65" t="str">
        <f t="shared" si="101"/>
        <v/>
      </c>
      <c r="L639" s="65" t="str">
        <f t="shared" si="104"/>
        <v/>
      </c>
      <c r="M639" s="65" t="str">
        <f t="shared" si="102"/>
        <v/>
      </c>
      <c r="N639" s="65" t="str">
        <f t="shared" si="103"/>
        <v/>
      </c>
      <c r="O639" s="65" t="str">
        <f t="shared" si="105"/>
        <v/>
      </c>
      <c r="P639" s="65" t="str">
        <f t="shared" si="106"/>
        <v/>
      </c>
      <c r="Q639" s="59"/>
      <c r="R639" s="14" t="str">
        <f t="shared" si="107"/>
        <v/>
      </c>
      <c r="S639" s="25" t="str">
        <f t="shared" si="108"/>
        <v/>
      </c>
      <c r="T639" s="25"/>
      <c r="U639" s="25"/>
      <c r="V639" s="58"/>
      <c r="W639" s="58"/>
      <c r="X639" s="69" t="str">
        <f t="shared" si="109"/>
        <v/>
      </c>
      <c r="Y639" s="76"/>
      <c r="Z639" s="76"/>
      <c r="AA639" s="76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0"/>
      <c r="AM639" s="60"/>
      <c r="AN639" s="60"/>
      <c r="AO639" s="60"/>
      <c r="AP639" s="60"/>
      <c r="AQ639" s="60"/>
      <c r="AR639" s="60"/>
      <c r="AS639" s="60"/>
      <c r="AT639" s="25"/>
      <c r="AU639" s="38"/>
      <c r="AV639" s="59"/>
      <c r="AW639" s="59"/>
      <c r="AX639" s="17"/>
      <c r="AY639" s="17"/>
    </row>
    <row r="640" spans="1:51" ht="14.5">
      <c r="A640" s="86"/>
      <c r="B640" s="84"/>
      <c r="C640" s="88"/>
      <c r="D640" s="61" t="str">
        <f>IFERROR(IF(OR(B640="",AND(B640&lt;&gt;"",C640="")),"",(VLOOKUP(B640,'APP BACKGROUND'!A:C,2,0))),"")</f>
        <v/>
      </c>
      <c r="E640" s="62" t="str">
        <f>IF(D640="","",(VLOOKUP(B640,'APP BACKGROUND'!A:D,4,0)))</f>
        <v/>
      </c>
      <c r="F640" s="58" t="str">
        <f>IF(D640="","",(VLOOKUP(Application!B640,'APP BACKGROUND'!A:G,7,0)))</f>
        <v/>
      </c>
      <c r="G640" s="57"/>
      <c r="H640" s="63"/>
      <c r="I640" s="66" t="str">
        <f>IF(B:B="","",(VLOOKUP(Application!B640,'APP BACKGROUND'!A:C,3,0)))</f>
        <v/>
      </c>
      <c r="J640" s="64" t="str">
        <f t="shared" si="100"/>
        <v/>
      </c>
      <c r="K640" s="65" t="str">
        <f t="shared" si="101"/>
        <v/>
      </c>
      <c r="L640" s="65" t="str">
        <f t="shared" si="104"/>
        <v/>
      </c>
      <c r="M640" s="65" t="str">
        <f t="shared" si="102"/>
        <v/>
      </c>
      <c r="N640" s="65" t="str">
        <f t="shared" si="103"/>
        <v/>
      </c>
      <c r="O640" s="65" t="str">
        <f t="shared" si="105"/>
        <v/>
      </c>
      <c r="P640" s="65" t="str">
        <f t="shared" si="106"/>
        <v/>
      </c>
      <c r="Q640" s="59"/>
      <c r="R640" s="14" t="str">
        <f t="shared" si="107"/>
        <v/>
      </c>
      <c r="S640" s="25" t="str">
        <f t="shared" si="108"/>
        <v/>
      </c>
      <c r="T640" s="25"/>
      <c r="U640" s="25"/>
      <c r="V640" s="58"/>
      <c r="W640" s="58"/>
      <c r="X640" s="69" t="str">
        <f t="shared" si="109"/>
        <v/>
      </c>
      <c r="Y640" s="76"/>
      <c r="Z640" s="76"/>
      <c r="AA640" s="76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0"/>
      <c r="AM640" s="60"/>
      <c r="AN640" s="60"/>
      <c r="AO640" s="60"/>
      <c r="AP640" s="60"/>
      <c r="AQ640" s="60"/>
      <c r="AR640" s="60"/>
      <c r="AS640" s="60"/>
      <c r="AT640" s="25"/>
      <c r="AU640" s="38"/>
      <c r="AV640" s="59"/>
      <c r="AW640" s="59"/>
      <c r="AX640" s="17"/>
      <c r="AY640" s="17"/>
    </row>
    <row r="641" spans="1:51" ht="14.5">
      <c r="A641" s="86"/>
      <c r="B641" s="84"/>
      <c r="C641" s="88"/>
      <c r="D641" s="61" t="str">
        <f>IFERROR(IF(OR(B641="",AND(B641&lt;&gt;"",C641="")),"",(VLOOKUP(B641,'APP BACKGROUND'!A:C,2,0))),"")</f>
        <v/>
      </c>
      <c r="E641" s="62" t="str">
        <f>IF(D641="","",(VLOOKUP(B641,'APP BACKGROUND'!A:D,4,0)))</f>
        <v/>
      </c>
      <c r="F641" s="58" t="str">
        <f>IF(D641="","",(VLOOKUP(Application!B641,'APP BACKGROUND'!A:G,7,0)))</f>
        <v/>
      </c>
      <c r="G641" s="57"/>
      <c r="H641" s="63"/>
      <c r="I641" s="66" t="str">
        <f>IF(B:B="","",(VLOOKUP(Application!B641,'APP BACKGROUND'!A:C,3,0)))</f>
        <v/>
      </c>
      <c r="J641" s="64" t="str">
        <f t="shared" si="100"/>
        <v/>
      </c>
      <c r="K641" s="65" t="str">
        <f t="shared" si="101"/>
        <v/>
      </c>
      <c r="L641" s="65" t="str">
        <f t="shared" si="104"/>
        <v/>
      </c>
      <c r="M641" s="65" t="str">
        <f t="shared" si="102"/>
        <v/>
      </c>
      <c r="N641" s="65" t="str">
        <f t="shared" si="103"/>
        <v/>
      </c>
      <c r="O641" s="65" t="str">
        <f t="shared" si="105"/>
        <v/>
      </c>
      <c r="P641" s="65" t="str">
        <f t="shared" si="106"/>
        <v/>
      </c>
      <c r="Q641" s="59"/>
      <c r="R641" s="14" t="str">
        <f t="shared" si="107"/>
        <v/>
      </c>
      <c r="S641" s="25" t="str">
        <f t="shared" si="108"/>
        <v/>
      </c>
      <c r="T641" s="25"/>
      <c r="U641" s="25"/>
      <c r="V641" s="58"/>
      <c r="W641" s="58"/>
      <c r="X641" s="69" t="str">
        <f t="shared" si="109"/>
        <v/>
      </c>
      <c r="Y641" s="76"/>
      <c r="Z641" s="76"/>
      <c r="AA641" s="76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0"/>
      <c r="AM641" s="60"/>
      <c r="AN641" s="60"/>
      <c r="AO641" s="60"/>
      <c r="AP641" s="60"/>
      <c r="AQ641" s="60"/>
      <c r="AR641" s="60"/>
      <c r="AS641" s="60"/>
      <c r="AT641" s="25"/>
      <c r="AU641" s="38"/>
      <c r="AV641" s="59"/>
      <c r="AW641" s="59"/>
      <c r="AX641" s="17"/>
      <c r="AY641" s="17"/>
    </row>
    <row r="642" spans="1:51" ht="14.5">
      <c r="A642" s="86"/>
      <c r="B642" s="84"/>
      <c r="C642" s="88"/>
      <c r="D642" s="61" t="str">
        <f>IFERROR(IF(OR(B642="",AND(B642&lt;&gt;"",C642="")),"",(VLOOKUP(B642,'APP BACKGROUND'!A:C,2,0))),"")</f>
        <v/>
      </c>
      <c r="E642" s="62" t="str">
        <f>IF(D642="","",(VLOOKUP(B642,'APP BACKGROUND'!A:D,4,0)))</f>
        <v/>
      </c>
      <c r="F642" s="58" t="str">
        <f>IF(D642="","",(VLOOKUP(Application!B642,'APP BACKGROUND'!A:G,7,0)))</f>
        <v/>
      </c>
      <c r="G642" s="57"/>
      <c r="H642" s="63"/>
      <c r="I642" s="66" t="str">
        <f>IF(B:B="","",(VLOOKUP(Application!B642,'APP BACKGROUND'!A:C,3,0)))</f>
        <v/>
      </c>
      <c r="J642" s="64" t="str">
        <f t="shared" si="100"/>
        <v/>
      </c>
      <c r="K642" s="65" t="str">
        <f t="shared" si="101"/>
        <v/>
      </c>
      <c r="L642" s="65" t="str">
        <f t="shared" si="104"/>
        <v/>
      </c>
      <c r="M642" s="65" t="str">
        <f t="shared" si="102"/>
        <v/>
      </c>
      <c r="N642" s="65" t="str">
        <f t="shared" si="103"/>
        <v/>
      </c>
      <c r="O642" s="65" t="str">
        <f t="shared" si="105"/>
        <v/>
      </c>
      <c r="P642" s="65" t="str">
        <f t="shared" si="106"/>
        <v/>
      </c>
      <c r="Q642" s="59"/>
      <c r="R642" s="14" t="str">
        <f t="shared" si="107"/>
        <v/>
      </c>
      <c r="S642" s="25" t="str">
        <f t="shared" si="108"/>
        <v/>
      </c>
      <c r="T642" s="25"/>
      <c r="U642" s="25"/>
      <c r="V642" s="58"/>
      <c r="W642" s="58"/>
      <c r="X642" s="69" t="str">
        <f t="shared" si="109"/>
        <v/>
      </c>
      <c r="Y642" s="76"/>
      <c r="Z642" s="76"/>
      <c r="AA642" s="76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0"/>
      <c r="AM642" s="60"/>
      <c r="AN642" s="60"/>
      <c r="AO642" s="60"/>
      <c r="AP642" s="60"/>
      <c r="AQ642" s="60"/>
      <c r="AR642" s="60"/>
      <c r="AS642" s="60"/>
      <c r="AT642" s="25"/>
      <c r="AU642" s="38"/>
      <c r="AV642" s="59"/>
      <c r="AW642" s="59"/>
      <c r="AX642" s="17"/>
      <c r="AY642" s="17"/>
    </row>
    <row r="643" spans="1:51" ht="14.5">
      <c r="A643" s="86"/>
      <c r="B643" s="84"/>
      <c r="C643" s="88"/>
      <c r="D643" s="61" t="str">
        <f>IFERROR(IF(OR(B643="",AND(B643&lt;&gt;"",C643="")),"",(VLOOKUP(B643,'APP BACKGROUND'!A:C,2,0))),"")</f>
        <v/>
      </c>
      <c r="E643" s="62" t="str">
        <f>IF(D643="","",(VLOOKUP(B643,'APP BACKGROUND'!A:D,4,0)))</f>
        <v/>
      </c>
      <c r="F643" s="58" t="str">
        <f>IF(D643="","",(VLOOKUP(Application!B643,'APP BACKGROUND'!A:G,7,0)))</f>
        <v/>
      </c>
      <c r="G643" s="57"/>
      <c r="H643" s="63"/>
      <c r="I643" s="66" t="str">
        <f>IF(B:B="","",(VLOOKUP(Application!B643,'APP BACKGROUND'!A:C,3,0)))</f>
        <v/>
      </c>
      <c r="J643" s="64" t="str">
        <f t="shared" si="100"/>
        <v/>
      </c>
      <c r="K643" s="65" t="str">
        <f t="shared" si="101"/>
        <v/>
      </c>
      <c r="L643" s="65" t="str">
        <f t="shared" si="104"/>
        <v/>
      </c>
      <c r="M643" s="65" t="str">
        <f t="shared" si="102"/>
        <v/>
      </c>
      <c r="N643" s="65" t="str">
        <f t="shared" si="103"/>
        <v/>
      </c>
      <c r="O643" s="65" t="str">
        <f t="shared" si="105"/>
        <v/>
      </c>
      <c r="P643" s="65" t="str">
        <f t="shared" si="106"/>
        <v/>
      </c>
      <c r="Q643" s="59"/>
      <c r="R643" s="14" t="str">
        <f t="shared" si="107"/>
        <v/>
      </c>
      <c r="S643" s="25" t="str">
        <f t="shared" si="108"/>
        <v/>
      </c>
      <c r="T643" s="25"/>
      <c r="U643" s="25"/>
      <c r="V643" s="58"/>
      <c r="W643" s="58"/>
      <c r="X643" s="69" t="str">
        <f t="shared" si="109"/>
        <v/>
      </c>
      <c r="Y643" s="76"/>
      <c r="Z643" s="76"/>
      <c r="AA643" s="76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0"/>
      <c r="AM643" s="60"/>
      <c r="AN643" s="60"/>
      <c r="AO643" s="60"/>
      <c r="AP643" s="60"/>
      <c r="AQ643" s="60"/>
      <c r="AR643" s="60"/>
      <c r="AS643" s="60"/>
      <c r="AT643" s="25"/>
      <c r="AU643" s="38"/>
      <c r="AV643" s="59"/>
      <c r="AW643" s="59"/>
      <c r="AX643" s="17"/>
      <c r="AY643" s="17"/>
    </row>
    <row r="644" spans="1:51" ht="14.5">
      <c r="A644" s="86"/>
      <c r="B644" s="84"/>
      <c r="C644" s="88"/>
      <c r="D644" s="61" t="str">
        <f>IFERROR(IF(OR(B644="",AND(B644&lt;&gt;"",C644="")),"",(VLOOKUP(B644,'APP BACKGROUND'!A:C,2,0))),"")</f>
        <v/>
      </c>
      <c r="E644" s="62" t="str">
        <f>IF(D644="","",(VLOOKUP(B644,'APP BACKGROUND'!A:D,4,0)))</f>
        <v/>
      </c>
      <c r="F644" s="58" t="str">
        <f>IF(D644="","",(VLOOKUP(Application!B644,'APP BACKGROUND'!A:G,7,0)))</f>
        <v/>
      </c>
      <c r="G644" s="57"/>
      <c r="H644" s="63"/>
      <c r="I644" s="66" t="str">
        <f>IF(B:B="","",(VLOOKUP(Application!B644,'APP BACKGROUND'!A:C,3,0)))</f>
        <v/>
      </c>
      <c r="J644" s="64" t="str">
        <f t="shared" si="100"/>
        <v/>
      </c>
      <c r="K644" s="65" t="str">
        <f t="shared" si="101"/>
        <v/>
      </c>
      <c r="L644" s="65" t="str">
        <f t="shared" si="104"/>
        <v/>
      </c>
      <c r="M644" s="65" t="str">
        <f t="shared" si="102"/>
        <v/>
      </c>
      <c r="N644" s="65" t="str">
        <f t="shared" si="103"/>
        <v/>
      </c>
      <c r="O644" s="65" t="str">
        <f t="shared" si="105"/>
        <v/>
      </c>
      <c r="P644" s="65" t="str">
        <f t="shared" si="106"/>
        <v/>
      </c>
      <c r="Q644" s="59"/>
      <c r="R644" s="14" t="str">
        <f t="shared" si="107"/>
        <v/>
      </c>
      <c r="S644" s="25" t="str">
        <f t="shared" si="108"/>
        <v/>
      </c>
      <c r="T644" s="25"/>
      <c r="U644" s="25"/>
      <c r="V644" s="58"/>
      <c r="W644" s="58"/>
      <c r="X644" s="69" t="str">
        <f t="shared" si="109"/>
        <v/>
      </c>
      <c r="Y644" s="76"/>
      <c r="Z644" s="76"/>
      <c r="AA644" s="76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0"/>
      <c r="AM644" s="60"/>
      <c r="AN644" s="60"/>
      <c r="AO644" s="60"/>
      <c r="AP644" s="60"/>
      <c r="AQ644" s="60"/>
      <c r="AR644" s="60"/>
      <c r="AS644" s="60"/>
      <c r="AT644" s="25"/>
      <c r="AU644" s="38"/>
      <c r="AV644" s="59"/>
      <c r="AW644" s="59"/>
      <c r="AX644" s="17"/>
      <c r="AY644" s="17"/>
    </row>
    <row r="645" spans="1:51" ht="14.5">
      <c r="A645" s="86"/>
      <c r="B645" s="84"/>
      <c r="C645" s="88"/>
      <c r="D645" s="61" t="str">
        <f>IFERROR(IF(OR(B645="",AND(B645&lt;&gt;"",C645="")),"",(VLOOKUP(B645,'APP BACKGROUND'!A:C,2,0))),"")</f>
        <v/>
      </c>
      <c r="E645" s="62" t="str">
        <f>IF(D645="","",(VLOOKUP(B645,'APP BACKGROUND'!A:D,4,0)))</f>
        <v/>
      </c>
      <c r="F645" s="58" t="str">
        <f>IF(D645="","",(VLOOKUP(Application!B645,'APP BACKGROUND'!A:G,7,0)))</f>
        <v/>
      </c>
      <c r="G645" s="57"/>
      <c r="H645" s="63"/>
      <c r="I645" s="66" t="str">
        <f>IF(B:B="","",(VLOOKUP(Application!B645,'APP BACKGROUND'!A:C,3,0)))</f>
        <v/>
      </c>
      <c r="J645" s="64" t="str">
        <f t="shared" si="100"/>
        <v/>
      </c>
      <c r="K645" s="65" t="str">
        <f t="shared" si="101"/>
        <v/>
      </c>
      <c r="L645" s="65" t="str">
        <f t="shared" si="104"/>
        <v/>
      </c>
      <c r="M645" s="65" t="str">
        <f t="shared" si="102"/>
        <v/>
      </c>
      <c r="N645" s="65" t="str">
        <f t="shared" si="103"/>
        <v/>
      </c>
      <c r="O645" s="65" t="str">
        <f t="shared" si="105"/>
        <v/>
      </c>
      <c r="P645" s="65" t="str">
        <f t="shared" si="106"/>
        <v/>
      </c>
      <c r="Q645" s="59"/>
      <c r="R645" s="14" t="str">
        <f t="shared" si="107"/>
        <v/>
      </c>
      <c r="S645" s="25" t="str">
        <f t="shared" si="108"/>
        <v/>
      </c>
      <c r="T645" s="25"/>
      <c r="U645" s="25"/>
      <c r="V645" s="58"/>
      <c r="W645" s="58"/>
      <c r="X645" s="69" t="str">
        <f t="shared" si="109"/>
        <v/>
      </c>
      <c r="Y645" s="76"/>
      <c r="Z645" s="76"/>
      <c r="AA645" s="76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0"/>
      <c r="AM645" s="60"/>
      <c r="AN645" s="60"/>
      <c r="AO645" s="60"/>
      <c r="AP645" s="60"/>
      <c r="AQ645" s="60"/>
      <c r="AR645" s="60"/>
      <c r="AS645" s="60"/>
      <c r="AT645" s="25"/>
      <c r="AU645" s="38"/>
      <c r="AV645" s="59"/>
      <c r="AW645" s="59"/>
      <c r="AX645" s="17"/>
      <c r="AY645" s="17"/>
    </row>
    <row r="646" spans="1:51" ht="14.5">
      <c r="A646" s="86"/>
      <c r="B646" s="84"/>
      <c r="C646" s="88"/>
      <c r="D646" s="61" t="str">
        <f>IFERROR(IF(OR(B646="",AND(B646&lt;&gt;"",C646="")),"",(VLOOKUP(B646,'APP BACKGROUND'!A:C,2,0))),"")</f>
        <v/>
      </c>
      <c r="E646" s="62" t="str">
        <f>IF(D646="","",(VLOOKUP(B646,'APP BACKGROUND'!A:D,4,0)))</f>
        <v/>
      </c>
      <c r="F646" s="58" t="str">
        <f>IF(D646="","",(VLOOKUP(Application!B646,'APP BACKGROUND'!A:G,7,0)))</f>
        <v/>
      </c>
      <c r="G646" s="57"/>
      <c r="H646" s="63"/>
      <c r="I646" s="66" t="str">
        <f>IF(B:B="","",(VLOOKUP(Application!B646,'APP BACKGROUND'!A:C,3,0)))</f>
        <v/>
      </c>
      <c r="J646" s="64" t="str">
        <f t="shared" si="100"/>
        <v/>
      </c>
      <c r="K646" s="65" t="str">
        <f t="shared" si="101"/>
        <v/>
      </c>
      <c r="L646" s="65" t="str">
        <f t="shared" si="104"/>
        <v/>
      </c>
      <c r="M646" s="65" t="str">
        <f t="shared" si="102"/>
        <v/>
      </c>
      <c r="N646" s="65" t="str">
        <f t="shared" si="103"/>
        <v/>
      </c>
      <c r="O646" s="65" t="str">
        <f t="shared" si="105"/>
        <v/>
      </c>
      <c r="P646" s="65" t="str">
        <f t="shared" si="106"/>
        <v/>
      </c>
      <c r="Q646" s="59"/>
      <c r="R646" s="14" t="str">
        <f t="shared" si="107"/>
        <v/>
      </c>
      <c r="S646" s="25" t="str">
        <f t="shared" si="108"/>
        <v/>
      </c>
      <c r="T646" s="25"/>
      <c r="U646" s="25"/>
      <c r="V646" s="58"/>
      <c r="W646" s="58"/>
      <c r="X646" s="69" t="str">
        <f t="shared" si="109"/>
        <v/>
      </c>
      <c r="Y646" s="76"/>
      <c r="Z646" s="76"/>
      <c r="AA646" s="76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0"/>
      <c r="AM646" s="60"/>
      <c r="AN646" s="60"/>
      <c r="AO646" s="60"/>
      <c r="AP646" s="60"/>
      <c r="AQ646" s="60"/>
      <c r="AR646" s="60"/>
      <c r="AS646" s="60"/>
      <c r="AT646" s="25"/>
      <c r="AU646" s="38"/>
      <c r="AV646" s="59"/>
      <c r="AW646" s="59"/>
      <c r="AX646" s="17"/>
      <c r="AY646" s="17"/>
    </row>
    <row r="647" spans="1:51" ht="14.5">
      <c r="A647" s="86"/>
      <c r="B647" s="84"/>
      <c r="C647" s="88"/>
      <c r="D647" s="61" t="str">
        <f>IFERROR(IF(OR(B647="",AND(B647&lt;&gt;"",C647="")),"",(VLOOKUP(B647,'APP BACKGROUND'!A:C,2,0))),"")</f>
        <v/>
      </c>
      <c r="E647" s="62" t="str">
        <f>IF(D647="","",(VLOOKUP(B647,'APP BACKGROUND'!A:D,4,0)))</f>
        <v/>
      </c>
      <c r="F647" s="58" t="str">
        <f>IF(D647="","",(VLOOKUP(Application!B647,'APP BACKGROUND'!A:G,7,0)))</f>
        <v/>
      </c>
      <c r="G647" s="57"/>
      <c r="H647" s="63"/>
      <c r="I647" s="66" t="str">
        <f>IF(B:B="","",(VLOOKUP(Application!B647,'APP BACKGROUND'!A:C,3,0)))</f>
        <v/>
      </c>
      <c r="J647" s="64" t="str">
        <f t="shared" si="100"/>
        <v/>
      </c>
      <c r="K647" s="65" t="str">
        <f t="shared" si="101"/>
        <v/>
      </c>
      <c r="L647" s="65" t="str">
        <f t="shared" si="104"/>
        <v/>
      </c>
      <c r="M647" s="65" t="str">
        <f t="shared" si="102"/>
        <v/>
      </c>
      <c r="N647" s="65" t="str">
        <f t="shared" si="103"/>
        <v/>
      </c>
      <c r="O647" s="65" t="str">
        <f t="shared" si="105"/>
        <v/>
      </c>
      <c r="P647" s="65" t="str">
        <f t="shared" si="106"/>
        <v/>
      </c>
      <c r="Q647" s="59"/>
      <c r="R647" s="14" t="str">
        <f t="shared" si="107"/>
        <v/>
      </c>
      <c r="S647" s="25" t="str">
        <f t="shared" si="108"/>
        <v/>
      </c>
      <c r="T647" s="25"/>
      <c r="U647" s="25"/>
      <c r="V647" s="58"/>
      <c r="W647" s="58"/>
      <c r="X647" s="69" t="str">
        <f t="shared" si="109"/>
        <v/>
      </c>
      <c r="Y647" s="76"/>
      <c r="Z647" s="76"/>
      <c r="AA647" s="76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0"/>
      <c r="AM647" s="60"/>
      <c r="AN647" s="60"/>
      <c r="AO647" s="60"/>
      <c r="AP647" s="60"/>
      <c r="AQ647" s="60"/>
      <c r="AR647" s="60"/>
      <c r="AS647" s="60"/>
      <c r="AT647" s="25"/>
      <c r="AU647" s="38"/>
      <c r="AV647" s="59"/>
      <c r="AW647" s="59"/>
      <c r="AX647" s="17"/>
      <c r="AY647" s="17"/>
    </row>
    <row r="648" spans="1:51" ht="14.5">
      <c r="A648" s="86"/>
      <c r="B648" s="84"/>
      <c r="C648" s="88"/>
      <c r="D648" s="61" t="str">
        <f>IFERROR(IF(OR(B648="",AND(B648&lt;&gt;"",C648="")),"",(VLOOKUP(B648,'APP BACKGROUND'!A:C,2,0))),"")</f>
        <v/>
      </c>
      <c r="E648" s="62" t="str">
        <f>IF(D648="","",(VLOOKUP(B648,'APP BACKGROUND'!A:D,4,0)))</f>
        <v/>
      </c>
      <c r="F648" s="58" t="str">
        <f>IF(D648="","",(VLOOKUP(Application!B648,'APP BACKGROUND'!A:G,7,0)))</f>
        <v/>
      </c>
      <c r="G648" s="57"/>
      <c r="H648" s="63"/>
      <c r="I648" s="66" t="str">
        <f>IF(B:B="","",(VLOOKUP(Application!B648,'APP BACKGROUND'!A:C,3,0)))</f>
        <v/>
      </c>
      <c r="J648" s="64" t="str">
        <f t="shared" si="100"/>
        <v/>
      </c>
      <c r="K648" s="65" t="str">
        <f t="shared" si="101"/>
        <v/>
      </c>
      <c r="L648" s="65" t="str">
        <f t="shared" si="104"/>
        <v/>
      </c>
      <c r="M648" s="65" t="str">
        <f t="shared" si="102"/>
        <v/>
      </c>
      <c r="N648" s="65" t="str">
        <f t="shared" si="103"/>
        <v/>
      </c>
      <c r="O648" s="65" t="str">
        <f t="shared" si="105"/>
        <v/>
      </c>
      <c r="P648" s="65" t="str">
        <f t="shared" si="106"/>
        <v/>
      </c>
      <c r="Q648" s="59"/>
      <c r="R648" s="14" t="str">
        <f t="shared" si="107"/>
        <v/>
      </c>
      <c r="S648" s="25" t="str">
        <f t="shared" si="108"/>
        <v/>
      </c>
      <c r="T648" s="25"/>
      <c r="U648" s="25"/>
      <c r="V648" s="58"/>
      <c r="W648" s="58"/>
      <c r="X648" s="69" t="str">
        <f t="shared" si="109"/>
        <v/>
      </c>
      <c r="Y648" s="76"/>
      <c r="Z648" s="76"/>
      <c r="AA648" s="76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0"/>
      <c r="AM648" s="60"/>
      <c r="AN648" s="60"/>
      <c r="AO648" s="60"/>
      <c r="AP648" s="60"/>
      <c r="AQ648" s="60"/>
      <c r="AR648" s="60"/>
      <c r="AS648" s="60"/>
      <c r="AT648" s="25"/>
      <c r="AU648" s="38"/>
      <c r="AV648" s="59"/>
      <c r="AW648" s="59"/>
      <c r="AX648" s="17"/>
      <c r="AY648" s="17"/>
    </row>
    <row r="649" spans="1:51" ht="14.5">
      <c r="A649" s="86"/>
      <c r="B649" s="84"/>
      <c r="C649" s="88"/>
      <c r="D649" s="61" t="str">
        <f>IFERROR(IF(OR(B649="",AND(B649&lt;&gt;"",C649="")),"",(VLOOKUP(B649,'APP BACKGROUND'!A:C,2,0))),"")</f>
        <v/>
      </c>
      <c r="E649" s="62" t="str">
        <f>IF(D649="","",(VLOOKUP(B649,'APP BACKGROUND'!A:D,4,0)))</f>
        <v/>
      </c>
      <c r="F649" s="58" t="str">
        <f>IF(D649="","",(VLOOKUP(Application!B649,'APP BACKGROUND'!A:G,7,0)))</f>
        <v/>
      </c>
      <c r="G649" s="57"/>
      <c r="H649" s="63"/>
      <c r="I649" s="66" t="str">
        <f>IF(B:B="","",(VLOOKUP(Application!B649,'APP BACKGROUND'!A:C,3,0)))</f>
        <v/>
      </c>
      <c r="J649" s="64" t="str">
        <f t="shared" si="100"/>
        <v/>
      </c>
      <c r="K649" s="65" t="str">
        <f t="shared" si="101"/>
        <v/>
      </c>
      <c r="L649" s="65" t="str">
        <f t="shared" si="104"/>
        <v/>
      </c>
      <c r="M649" s="65" t="str">
        <f t="shared" si="102"/>
        <v/>
      </c>
      <c r="N649" s="65" t="str">
        <f t="shared" si="103"/>
        <v/>
      </c>
      <c r="O649" s="65" t="str">
        <f t="shared" si="105"/>
        <v/>
      </c>
      <c r="P649" s="65" t="str">
        <f t="shared" si="106"/>
        <v/>
      </c>
      <c r="Q649" s="59"/>
      <c r="R649" s="14" t="str">
        <f t="shared" si="107"/>
        <v/>
      </c>
      <c r="S649" s="25" t="str">
        <f t="shared" si="108"/>
        <v/>
      </c>
      <c r="T649" s="25"/>
      <c r="U649" s="25"/>
      <c r="V649" s="58"/>
      <c r="W649" s="58"/>
      <c r="X649" s="69" t="str">
        <f t="shared" si="109"/>
        <v/>
      </c>
      <c r="Y649" s="76"/>
      <c r="Z649" s="76"/>
      <c r="AA649" s="76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0"/>
      <c r="AM649" s="60"/>
      <c r="AN649" s="60"/>
      <c r="AO649" s="60"/>
      <c r="AP649" s="60"/>
      <c r="AQ649" s="60"/>
      <c r="AR649" s="60"/>
      <c r="AS649" s="60"/>
      <c r="AT649" s="25"/>
      <c r="AU649" s="38"/>
      <c r="AV649" s="59"/>
      <c r="AW649" s="59"/>
      <c r="AX649" s="17"/>
      <c r="AY649" s="17"/>
    </row>
    <row r="650" spans="1:51" ht="14.5">
      <c r="A650" s="86"/>
      <c r="B650" s="84"/>
      <c r="C650" s="88"/>
      <c r="D650" s="61" t="str">
        <f>IFERROR(IF(OR(B650="",AND(B650&lt;&gt;"",C650="")),"",(VLOOKUP(B650,'APP BACKGROUND'!A:C,2,0))),"")</f>
        <v/>
      </c>
      <c r="E650" s="62" t="str">
        <f>IF(D650="","",(VLOOKUP(B650,'APP BACKGROUND'!A:D,4,0)))</f>
        <v/>
      </c>
      <c r="F650" s="58" t="str">
        <f>IF(D650="","",(VLOOKUP(Application!B650,'APP BACKGROUND'!A:G,7,0)))</f>
        <v/>
      </c>
      <c r="G650" s="57"/>
      <c r="H650" s="63"/>
      <c r="I650" s="66" t="str">
        <f>IF(B:B="","",(VLOOKUP(Application!B650,'APP BACKGROUND'!A:C,3,0)))</f>
        <v/>
      </c>
      <c r="J650" s="64" t="str">
        <f t="shared" si="100"/>
        <v/>
      </c>
      <c r="K650" s="65" t="str">
        <f t="shared" si="101"/>
        <v/>
      </c>
      <c r="L650" s="65" t="str">
        <f t="shared" si="104"/>
        <v/>
      </c>
      <c r="M650" s="65" t="str">
        <f t="shared" si="102"/>
        <v/>
      </c>
      <c r="N650" s="65" t="str">
        <f t="shared" si="103"/>
        <v/>
      </c>
      <c r="O650" s="65" t="str">
        <f t="shared" si="105"/>
        <v/>
      </c>
      <c r="P650" s="65" t="str">
        <f t="shared" si="106"/>
        <v/>
      </c>
      <c r="Q650" s="59"/>
      <c r="R650" s="14" t="str">
        <f t="shared" si="107"/>
        <v/>
      </c>
      <c r="S650" s="25" t="str">
        <f t="shared" si="108"/>
        <v/>
      </c>
      <c r="T650" s="25"/>
      <c r="U650" s="25"/>
      <c r="V650" s="58"/>
      <c r="W650" s="58"/>
      <c r="X650" s="69" t="str">
        <f t="shared" si="109"/>
        <v/>
      </c>
      <c r="Y650" s="76"/>
      <c r="Z650" s="76"/>
      <c r="AA650" s="76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0"/>
      <c r="AM650" s="60"/>
      <c r="AN650" s="60"/>
      <c r="AO650" s="60"/>
      <c r="AP650" s="60"/>
      <c r="AQ650" s="60"/>
      <c r="AR650" s="60"/>
      <c r="AS650" s="60"/>
      <c r="AT650" s="25"/>
      <c r="AU650" s="38"/>
      <c r="AV650" s="59"/>
      <c r="AW650" s="59"/>
      <c r="AX650" s="17"/>
      <c r="AY650" s="17"/>
    </row>
    <row r="651" spans="1:51" ht="14.5">
      <c r="A651" s="86"/>
      <c r="B651" s="84"/>
      <c r="C651" s="88"/>
      <c r="D651" s="61" t="str">
        <f>IFERROR(IF(OR(B651="",AND(B651&lt;&gt;"",C651="")),"",(VLOOKUP(B651,'APP BACKGROUND'!A:C,2,0))),"")</f>
        <v/>
      </c>
      <c r="E651" s="62" t="str">
        <f>IF(D651="","",(VLOOKUP(B651,'APP BACKGROUND'!A:D,4,0)))</f>
        <v/>
      </c>
      <c r="F651" s="58" t="str">
        <f>IF(D651="","",(VLOOKUP(Application!B651,'APP BACKGROUND'!A:G,7,0)))</f>
        <v/>
      </c>
      <c r="G651" s="57"/>
      <c r="H651" s="63"/>
      <c r="I651" s="66" t="str">
        <f>IF(B:B="","",(VLOOKUP(Application!B651,'APP BACKGROUND'!A:C,3,0)))</f>
        <v/>
      </c>
      <c r="J651" s="64" t="str">
        <f t="shared" si="100"/>
        <v/>
      </c>
      <c r="K651" s="65" t="str">
        <f t="shared" si="101"/>
        <v/>
      </c>
      <c r="L651" s="65" t="str">
        <f t="shared" si="104"/>
        <v/>
      </c>
      <c r="M651" s="65" t="str">
        <f t="shared" si="102"/>
        <v/>
      </c>
      <c r="N651" s="65" t="str">
        <f t="shared" si="103"/>
        <v/>
      </c>
      <c r="O651" s="65" t="str">
        <f t="shared" si="105"/>
        <v/>
      </c>
      <c r="P651" s="65" t="str">
        <f t="shared" si="106"/>
        <v/>
      </c>
      <c r="Q651" s="59"/>
      <c r="R651" s="14" t="str">
        <f t="shared" si="107"/>
        <v/>
      </c>
      <c r="S651" s="25" t="str">
        <f t="shared" si="108"/>
        <v/>
      </c>
      <c r="T651" s="25"/>
      <c r="U651" s="25"/>
      <c r="V651" s="58"/>
      <c r="W651" s="58"/>
      <c r="X651" s="69" t="str">
        <f t="shared" si="109"/>
        <v/>
      </c>
      <c r="Y651" s="76"/>
      <c r="Z651" s="76"/>
      <c r="AA651" s="76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0"/>
      <c r="AM651" s="60"/>
      <c r="AN651" s="60"/>
      <c r="AO651" s="60"/>
      <c r="AP651" s="60"/>
      <c r="AQ651" s="60"/>
      <c r="AR651" s="60"/>
      <c r="AS651" s="60"/>
      <c r="AT651" s="25"/>
      <c r="AU651" s="38"/>
      <c r="AV651" s="59"/>
      <c r="AW651" s="59"/>
      <c r="AX651" s="17"/>
      <c r="AY651" s="17"/>
    </row>
    <row r="652" spans="1:51" ht="14.5">
      <c r="A652" s="86"/>
      <c r="B652" s="84"/>
      <c r="C652" s="88"/>
      <c r="D652" s="61" t="str">
        <f>IFERROR(IF(OR(B652="",AND(B652&lt;&gt;"",C652="")),"",(VLOOKUP(B652,'APP BACKGROUND'!A:C,2,0))),"")</f>
        <v/>
      </c>
      <c r="E652" s="62" t="str">
        <f>IF(D652="","",(VLOOKUP(B652,'APP BACKGROUND'!A:D,4,0)))</f>
        <v/>
      </c>
      <c r="F652" s="58" t="str">
        <f>IF(D652="","",(VLOOKUP(Application!B652,'APP BACKGROUND'!A:G,7,0)))</f>
        <v/>
      </c>
      <c r="G652" s="57"/>
      <c r="H652" s="63"/>
      <c r="I652" s="66" t="str">
        <f>IF(B:B="","",(VLOOKUP(Application!B652,'APP BACKGROUND'!A:C,3,0)))</f>
        <v/>
      </c>
      <c r="J652" s="64" t="str">
        <f t="shared" si="100"/>
        <v/>
      </c>
      <c r="K652" s="65" t="str">
        <f t="shared" si="101"/>
        <v/>
      </c>
      <c r="L652" s="65" t="str">
        <f t="shared" si="104"/>
        <v/>
      </c>
      <c r="M652" s="65" t="str">
        <f t="shared" si="102"/>
        <v/>
      </c>
      <c r="N652" s="65" t="str">
        <f t="shared" si="103"/>
        <v/>
      </c>
      <c r="O652" s="65" t="str">
        <f t="shared" si="105"/>
        <v/>
      </c>
      <c r="P652" s="65" t="str">
        <f t="shared" si="106"/>
        <v/>
      </c>
      <c r="Q652" s="59"/>
      <c r="R652" s="14" t="str">
        <f t="shared" si="107"/>
        <v/>
      </c>
      <c r="S652" s="25" t="str">
        <f t="shared" si="108"/>
        <v/>
      </c>
      <c r="T652" s="25"/>
      <c r="U652" s="25"/>
      <c r="V652" s="58"/>
      <c r="W652" s="58"/>
      <c r="X652" s="69" t="str">
        <f t="shared" si="109"/>
        <v/>
      </c>
      <c r="Y652" s="76"/>
      <c r="Z652" s="76"/>
      <c r="AA652" s="76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0"/>
      <c r="AM652" s="60"/>
      <c r="AN652" s="60"/>
      <c r="AO652" s="60"/>
      <c r="AP652" s="60"/>
      <c r="AQ652" s="60"/>
      <c r="AR652" s="60"/>
      <c r="AS652" s="60"/>
      <c r="AT652" s="25"/>
      <c r="AU652" s="38"/>
      <c r="AV652" s="59"/>
      <c r="AW652" s="59"/>
      <c r="AX652" s="17"/>
      <c r="AY652" s="17"/>
    </row>
    <row r="653" spans="1:51" ht="14.5">
      <c r="A653" s="86"/>
      <c r="B653" s="84"/>
      <c r="C653" s="88"/>
      <c r="D653" s="61" t="str">
        <f>IFERROR(IF(OR(B653="",AND(B653&lt;&gt;"",C653="")),"",(VLOOKUP(B653,'APP BACKGROUND'!A:C,2,0))),"")</f>
        <v/>
      </c>
      <c r="E653" s="62" t="str">
        <f>IF(D653="","",(VLOOKUP(B653,'APP BACKGROUND'!A:D,4,0)))</f>
        <v/>
      </c>
      <c r="F653" s="58" t="str">
        <f>IF(D653="","",(VLOOKUP(Application!B653,'APP BACKGROUND'!A:G,7,0)))</f>
        <v/>
      </c>
      <c r="G653" s="57"/>
      <c r="H653" s="63"/>
      <c r="I653" s="66" t="str">
        <f>IF(B:B="","",(VLOOKUP(Application!B653,'APP BACKGROUND'!A:C,3,0)))</f>
        <v/>
      </c>
      <c r="J653" s="64" t="str">
        <f t="shared" si="100"/>
        <v/>
      </c>
      <c r="K653" s="65" t="str">
        <f t="shared" si="101"/>
        <v/>
      </c>
      <c r="L653" s="65" t="str">
        <f t="shared" si="104"/>
        <v/>
      </c>
      <c r="M653" s="65" t="str">
        <f t="shared" si="102"/>
        <v/>
      </c>
      <c r="N653" s="65" t="str">
        <f t="shared" si="103"/>
        <v/>
      </c>
      <c r="O653" s="65" t="str">
        <f t="shared" si="105"/>
        <v/>
      </c>
      <c r="P653" s="65" t="str">
        <f t="shared" si="106"/>
        <v/>
      </c>
      <c r="Q653" s="59"/>
      <c r="R653" s="14" t="str">
        <f t="shared" si="107"/>
        <v/>
      </c>
      <c r="S653" s="25" t="str">
        <f t="shared" si="108"/>
        <v/>
      </c>
      <c r="T653" s="25"/>
      <c r="U653" s="25"/>
      <c r="V653" s="58"/>
      <c r="W653" s="58"/>
      <c r="X653" s="69" t="str">
        <f t="shared" si="109"/>
        <v/>
      </c>
      <c r="Y653" s="76"/>
      <c r="Z653" s="76"/>
      <c r="AA653" s="76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0"/>
      <c r="AM653" s="60"/>
      <c r="AN653" s="60"/>
      <c r="AO653" s="60"/>
      <c r="AP653" s="60"/>
      <c r="AQ653" s="60"/>
      <c r="AR653" s="60"/>
      <c r="AS653" s="60"/>
      <c r="AT653" s="25"/>
      <c r="AU653" s="38"/>
      <c r="AV653" s="59"/>
      <c r="AW653" s="59"/>
      <c r="AX653" s="17"/>
      <c r="AY653" s="17"/>
    </row>
    <row r="654" spans="1:51" ht="14.5">
      <c r="A654" s="86"/>
      <c r="B654" s="84"/>
      <c r="C654" s="88"/>
      <c r="D654" s="61" t="str">
        <f>IFERROR(IF(OR(B654="",AND(B654&lt;&gt;"",C654="")),"",(VLOOKUP(B654,'APP BACKGROUND'!A:C,2,0))),"")</f>
        <v/>
      </c>
      <c r="E654" s="62" t="str">
        <f>IF(D654="","",(VLOOKUP(B654,'APP BACKGROUND'!A:D,4,0)))</f>
        <v/>
      </c>
      <c r="F654" s="58" t="str">
        <f>IF(D654="","",(VLOOKUP(Application!B654,'APP BACKGROUND'!A:G,7,0)))</f>
        <v/>
      </c>
      <c r="G654" s="57"/>
      <c r="H654" s="63"/>
      <c r="I654" s="66" t="str">
        <f>IF(B:B="","",(VLOOKUP(Application!B654,'APP BACKGROUND'!A:C,3,0)))</f>
        <v/>
      </c>
      <c r="J654" s="64" t="str">
        <f t="shared" si="100"/>
        <v/>
      </c>
      <c r="K654" s="65" t="str">
        <f t="shared" si="101"/>
        <v/>
      </c>
      <c r="L654" s="65" t="str">
        <f t="shared" si="104"/>
        <v/>
      </c>
      <c r="M654" s="65" t="str">
        <f t="shared" si="102"/>
        <v/>
      </c>
      <c r="N654" s="65" t="str">
        <f t="shared" si="103"/>
        <v/>
      </c>
      <c r="O654" s="65" t="str">
        <f t="shared" si="105"/>
        <v/>
      </c>
      <c r="P654" s="65" t="str">
        <f t="shared" si="106"/>
        <v/>
      </c>
      <c r="Q654" s="59"/>
      <c r="R654" s="14" t="str">
        <f t="shared" si="107"/>
        <v/>
      </c>
      <c r="S654" s="25" t="str">
        <f t="shared" si="108"/>
        <v/>
      </c>
      <c r="T654" s="25"/>
      <c r="U654" s="25"/>
      <c r="V654" s="58"/>
      <c r="W654" s="58"/>
      <c r="X654" s="69" t="str">
        <f t="shared" si="109"/>
        <v/>
      </c>
      <c r="Y654" s="76"/>
      <c r="Z654" s="76"/>
      <c r="AA654" s="76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0"/>
      <c r="AM654" s="60"/>
      <c r="AN654" s="60"/>
      <c r="AO654" s="60"/>
      <c r="AP654" s="60"/>
      <c r="AQ654" s="60"/>
      <c r="AR654" s="60"/>
      <c r="AS654" s="60"/>
      <c r="AT654" s="25"/>
      <c r="AU654" s="38"/>
      <c r="AV654" s="59"/>
      <c r="AW654" s="59"/>
      <c r="AX654" s="17"/>
      <c r="AY654" s="17"/>
    </row>
    <row r="655" spans="1:51" ht="14.5">
      <c r="A655" s="86"/>
      <c r="B655" s="84"/>
      <c r="C655" s="88"/>
      <c r="D655" s="61" t="str">
        <f>IFERROR(IF(OR(B655="",AND(B655&lt;&gt;"",C655="")),"",(VLOOKUP(B655,'APP BACKGROUND'!A:C,2,0))),"")</f>
        <v/>
      </c>
      <c r="E655" s="62" t="str">
        <f>IF(D655="","",(VLOOKUP(B655,'APP BACKGROUND'!A:D,4,0)))</f>
        <v/>
      </c>
      <c r="F655" s="58" t="str">
        <f>IF(D655="","",(VLOOKUP(Application!B655,'APP BACKGROUND'!A:G,7,0)))</f>
        <v/>
      </c>
      <c r="G655" s="57"/>
      <c r="H655" s="63"/>
      <c r="I655" s="66" t="str">
        <f>IF(B:B="","",(VLOOKUP(Application!B655,'APP BACKGROUND'!A:C,3,0)))</f>
        <v/>
      </c>
      <c r="J655" s="64" t="str">
        <f t="shared" si="100"/>
        <v/>
      </c>
      <c r="K655" s="65" t="str">
        <f t="shared" si="101"/>
        <v/>
      </c>
      <c r="L655" s="65" t="str">
        <f t="shared" si="104"/>
        <v/>
      </c>
      <c r="M655" s="65" t="str">
        <f t="shared" si="102"/>
        <v/>
      </c>
      <c r="N655" s="65" t="str">
        <f t="shared" si="103"/>
        <v/>
      </c>
      <c r="O655" s="65" t="str">
        <f t="shared" si="105"/>
        <v/>
      </c>
      <c r="P655" s="65" t="str">
        <f t="shared" si="106"/>
        <v/>
      </c>
      <c r="Q655" s="59"/>
      <c r="R655" s="14" t="str">
        <f t="shared" si="107"/>
        <v/>
      </c>
      <c r="S655" s="25" t="str">
        <f t="shared" si="108"/>
        <v/>
      </c>
      <c r="T655" s="25"/>
      <c r="U655" s="25"/>
      <c r="V655" s="58"/>
      <c r="W655" s="58"/>
      <c r="X655" s="69" t="str">
        <f t="shared" si="109"/>
        <v/>
      </c>
      <c r="Y655" s="76"/>
      <c r="Z655" s="76"/>
      <c r="AA655" s="76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0"/>
      <c r="AM655" s="60"/>
      <c r="AN655" s="60"/>
      <c r="AO655" s="60"/>
      <c r="AP655" s="60"/>
      <c r="AQ655" s="60"/>
      <c r="AR655" s="60"/>
      <c r="AS655" s="60"/>
      <c r="AT655" s="25"/>
      <c r="AU655" s="38"/>
      <c r="AV655" s="59"/>
      <c r="AW655" s="59"/>
      <c r="AX655" s="17"/>
      <c r="AY655" s="17"/>
    </row>
    <row r="656" spans="1:51" ht="14.5">
      <c r="A656" s="86"/>
      <c r="B656" s="84"/>
      <c r="C656" s="88"/>
      <c r="D656" s="61" t="str">
        <f>IFERROR(IF(OR(B656="",AND(B656&lt;&gt;"",C656="")),"",(VLOOKUP(B656,'APP BACKGROUND'!A:C,2,0))),"")</f>
        <v/>
      </c>
      <c r="E656" s="62" t="str">
        <f>IF(D656="","",(VLOOKUP(B656,'APP BACKGROUND'!A:D,4,0)))</f>
        <v/>
      </c>
      <c r="F656" s="58" t="str">
        <f>IF(D656="","",(VLOOKUP(Application!B656,'APP BACKGROUND'!A:G,7,0)))</f>
        <v/>
      </c>
      <c r="G656" s="57"/>
      <c r="H656" s="63"/>
      <c r="I656" s="66" t="str">
        <f>IF(B:B="","",(VLOOKUP(Application!B656,'APP BACKGROUND'!A:C,3,0)))</f>
        <v/>
      </c>
      <c r="J656" s="64" t="str">
        <f t="shared" ref="J656:J719" si="110">IF(B:B="","",Q656/F656)</f>
        <v/>
      </c>
      <c r="K656" s="65" t="str">
        <f t="shared" ref="K656:K719" si="111">IF(B:B="","",IF(AND(J656&gt;0),1,""))</f>
        <v/>
      </c>
      <c r="L656" s="65" t="str">
        <f t="shared" si="104"/>
        <v/>
      </c>
      <c r="M656" s="65" t="str">
        <f t="shared" ref="M656:M719" si="112">IF(B:B="","",IF(OR(H656="",I656="Spirits",B656="",D656="",E656="",F656=""),"",IF(AND(J656=""),"",IF(AND(H656="Hot Buy",(J656*100)&lt;=20),1,IF((J656*100)&gt;=10,"",1)))))</f>
        <v/>
      </c>
      <c r="N656" s="65" t="str">
        <f t="shared" ref="N656:N719" si="113">IF(B:B="","",IF(OR(H656="",I656="",B656="",D656="",E656="",F656=""),1,IF(AND(Q656=""),1,"")))</f>
        <v/>
      </c>
      <c r="O656" s="65" t="str">
        <f t="shared" si="105"/>
        <v/>
      </c>
      <c r="P656" s="65" t="str">
        <f t="shared" si="106"/>
        <v/>
      </c>
      <c r="Q656" s="59"/>
      <c r="R656" s="14" t="str">
        <f t="shared" si="107"/>
        <v/>
      </c>
      <c r="S656" s="25" t="str">
        <f t="shared" si="108"/>
        <v/>
      </c>
      <c r="T656" s="25"/>
      <c r="U656" s="25"/>
      <c r="V656" s="58"/>
      <c r="W656" s="58"/>
      <c r="X656" s="69" t="str">
        <f t="shared" si="109"/>
        <v/>
      </c>
      <c r="Y656" s="76"/>
      <c r="Z656" s="76"/>
      <c r="AA656" s="76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0"/>
      <c r="AM656" s="60"/>
      <c r="AN656" s="60"/>
      <c r="AO656" s="60"/>
      <c r="AP656" s="60"/>
      <c r="AQ656" s="60"/>
      <c r="AR656" s="60"/>
      <c r="AS656" s="60"/>
      <c r="AT656" s="25"/>
      <c r="AU656" s="38"/>
      <c r="AV656" s="59"/>
      <c r="AW656" s="59"/>
      <c r="AX656" s="17"/>
      <c r="AY656" s="17"/>
    </row>
    <row r="657" spans="1:51" ht="14.5">
      <c r="A657" s="86"/>
      <c r="B657" s="84"/>
      <c r="C657" s="88"/>
      <c r="D657" s="61" t="str">
        <f>IFERROR(IF(OR(B657="",AND(B657&lt;&gt;"",C657="")),"",(VLOOKUP(B657,'APP BACKGROUND'!A:C,2,0))),"")</f>
        <v/>
      </c>
      <c r="E657" s="62" t="str">
        <f>IF(D657="","",(VLOOKUP(B657,'APP BACKGROUND'!A:D,4,0)))</f>
        <v/>
      </c>
      <c r="F657" s="58" t="str">
        <f>IF(D657="","",(VLOOKUP(Application!B657,'APP BACKGROUND'!A:G,7,0)))</f>
        <v/>
      </c>
      <c r="G657" s="57"/>
      <c r="H657" s="63"/>
      <c r="I657" s="66" t="str">
        <f>IF(B:B="","",(VLOOKUP(Application!B657,'APP BACKGROUND'!A:C,3,0)))</f>
        <v/>
      </c>
      <c r="J657" s="64" t="str">
        <f t="shared" si="110"/>
        <v/>
      </c>
      <c r="K657" s="65" t="str">
        <f t="shared" si="111"/>
        <v/>
      </c>
      <c r="L657" s="65" t="str">
        <f t="shared" ref="L657:L720" si="114">IF(OR(I657="Wine",I657="Refreshment Beverage",I657="Beer",E657="",F657=""),"",IF(AND(J657=""),"",IF((J657*100)&gt;=5,"",1)))</f>
        <v/>
      </c>
      <c r="M657" s="65" t="str">
        <f t="shared" si="112"/>
        <v/>
      </c>
      <c r="N657" s="65" t="str">
        <f t="shared" si="113"/>
        <v/>
      </c>
      <c r="O657" s="65" t="str">
        <f t="shared" ref="O657:O720" si="115">IF(OR(H657="",B657="",D657="",E657="",F657=""),"",IF(AND(J657=""),"",IF((J657*100)&lt;=20,"",1)))</f>
        <v/>
      </c>
      <c r="P657" s="65" t="str">
        <f t="shared" ref="P657:P720" si="116">IF(OR(D657="",E657="",F657=""),"",IF(AND(K657=""),"",IF(AND(H657="LTO"),"",IF((J657*100)&gt;=15,"",1))))</f>
        <v/>
      </c>
      <c r="Q657" s="59"/>
      <c r="R657" s="14" t="str">
        <f t="shared" ref="R657:R720" si="117">IF(H657="","",(F657-Q657))</f>
        <v/>
      </c>
      <c r="S657" s="25" t="str">
        <f t="shared" ref="S657:S720" si="118">IF(H657="","",IF(OR(L657=1,M657=1,N657=1,Q657="",P657=1),"No","Yes"))</f>
        <v/>
      </c>
      <c r="T657" s="25"/>
      <c r="U657" s="25"/>
      <c r="V657" s="58"/>
      <c r="W657" s="58"/>
      <c r="X657" s="69" t="str">
        <f t="shared" ref="X657:X720" si="119">IF(B:B="","",IF(V657="Max_Miles",ROUNDUP(SUM(F657/1.5),0),IF(AND(OR(V657="At_Shelf",V657="BONUS BUNDLES A&amp;B"),F657&lt;10),2,IF(AND(OR(V657="At_Shelf",V657="BONUS BUNDLES A&amp;B"),F657&lt;15),3,IF(AND(OR(V657="At_Shelf",V657="BONUS BUNDLES A&amp;B"),F657&lt;20),4,IF(AND(OR(V657="At_Shelf",V657="BONUS BUNDLES A&amp;B"),F657&lt;30),6,IF(AND(OR(V657="At_Shelf",V657="BONUS BUNDLES A&amp;B"),F657&lt;40),8,IF(AND(OR(V657="At_Shelf",V657="BONUS BUNDLES A&amp;B"),F657&lt;50),10,IF(AND(OR(V657="At_Shelf",V657="BONUS BUNDLES A&amp;B"),F657&gt;49.99),12,IF(V657="TAKEOFF_TO_TASTES_CONTEST",15,""))))))))))</f>
        <v/>
      </c>
      <c r="Y657" s="76"/>
      <c r="Z657" s="76"/>
      <c r="AA657" s="76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0"/>
      <c r="AM657" s="60"/>
      <c r="AN657" s="60"/>
      <c r="AO657" s="60"/>
      <c r="AP657" s="60"/>
      <c r="AQ657" s="60"/>
      <c r="AR657" s="60"/>
      <c r="AS657" s="60"/>
      <c r="AT657" s="25"/>
      <c r="AU657" s="38"/>
      <c r="AV657" s="59"/>
      <c r="AW657" s="59"/>
      <c r="AX657" s="17"/>
      <c r="AY657" s="17"/>
    </row>
    <row r="658" spans="1:51" ht="14.5">
      <c r="A658" s="86"/>
      <c r="B658" s="84"/>
      <c r="C658" s="88"/>
      <c r="D658" s="61" t="str">
        <f>IFERROR(IF(OR(B658="",AND(B658&lt;&gt;"",C658="")),"",(VLOOKUP(B658,'APP BACKGROUND'!A:C,2,0))),"")</f>
        <v/>
      </c>
      <c r="E658" s="62" t="str">
        <f>IF(D658="","",(VLOOKUP(B658,'APP BACKGROUND'!A:D,4,0)))</f>
        <v/>
      </c>
      <c r="F658" s="58" t="str">
        <f>IF(D658="","",(VLOOKUP(Application!B658,'APP BACKGROUND'!A:G,7,0)))</f>
        <v/>
      </c>
      <c r="G658" s="57"/>
      <c r="H658" s="63"/>
      <c r="I658" s="66" t="str">
        <f>IF(B:B="","",(VLOOKUP(Application!B658,'APP BACKGROUND'!A:C,3,0)))</f>
        <v/>
      </c>
      <c r="J658" s="64" t="str">
        <f t="shared" si="110"/>
        <v/>
      </c>
      <c r="K658" s="65" t="str">
        <f t="shared" si="111"/>
        <v/>
      </c>
      <c r="L658" s="65" t="str">
        <f t="shared" si="114"/>
        <v/>
      </c>
      <c r="M658" s="65" t="str">
        <f t="shared" si="112"/>
        <v/>
      </c>
      <c r="N658" s="65" t="str">
        <f t="shared" si="113"/>
        <v/>
      </c>
      <c r="O658" s="65" t="str">
        <f t="shared" si="115"/>
        <v/>
      </c>
      <c r="P658" s="65" t="str">
        <f t="shared" si="116"/>
        <v/>
      </c>
      <c r="Q658" s="59"/>
      <c r="R658" s="14" t="str">
        <f t="shared" si="117"/>
        <v/>
      </c>
      <c r="S658" s="25" t="str">
        <f t="shared" si="118"/>
        <v/>
      </c>
      <c r="T658" s="25"/>
      <c r="U658" s="25"/>
      <c r="V658" s="58"/>
      <c r="W658" s="58"/>
      <c r="X658" s="69" t="str">
        <f t="shared" si="119"/>
        <v/>
      </c>
      <c r="Y658" s="76"/>
      <c r="Z658" s="76"/>
      <c r="AA658" s="76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0"/>
      <c r="AM658" s="60"/>
      <c r="AN658" s="60"/>
      <c r="AO658" s="60"/>
      <c r="AP658" s="60"/>
      <c r="AQ658" s="60"/>
      <c r="AR658" s="60"/>
      <c r="AS658" s="60"/>
      <c r="AT658" s="25"/>
      <c r="AU658" s="38"/>
      <c r="AV658" s="59"/>
      <c r="AW658" s="59"/>
      <c r="AX658" s="17"/>
      <c r="AY658" s="17"/>
    </row>
    <row r="659" spans="1:51" ht="14.5">
      <c r="A659" s="86"/>
      <c r="B659" s="84"/>
      <c r="C659" s="88"/>
      <c r="D659" s="61" t="str">
        <f>IFERROR(IF(OR(B659="",AND(B659&lt;&gt;"",C659="")),"",(VLOOKUP(B659,'APP BACKGROUND'!A:C,2,0))),"")</f>
        <v/>
      </c>
      <c r="E659" s="62" t="str">
        <f>IF(D659="","",(VLOOKUP(B659,'APP BACKGROUND'!A:D,4,0)))</f>
        <v/>
      </c>
      <c r="F659" s="58" t="str">
        <f>IF(D659="","",(VLOOKUP(Application!B659,'APP BACKGROUND'!A:G,7,0)))</f>
        <v/>
      </c>
      <c r="G659" s="57"/>
      <c r="H659" s="63"/>
      <c r="I659" s="66" t="str">
        <f>IF(B:B="","",(VLOOKUP(Application!B659,'APP BACKGROUND'!A:C,3,0)))</f>
        <v/>
      </c>
      <c r="J659" s="64" t="str">
        <f t="shared" si="110"/>
        <v/>
      </c>
      <c r="K659" s="65" t="str">
        <f t="shared" si="111"/>
        <v/>
      </c>
      <c r="L659" s="65" t="str">
        <f t="shared" si="114"/>
        <v/>
      </c>
      <c r="M659" s="65" t="str">
        <f t="shared" si="112"/>
        <v/>
      </c>
      <c r="N659" s="65" t="str">
        <f t="shared" si="113"/>
        <v/>
      </c>
      <c r="O659" s="65" t="str">
        <f t="shared" si="115"/>
        <v/>
      </c>
      <c r="P659" s="65" t="str">
        <f t="shared" si="116"/>
        <v/>
      </c>
      <c r="Q659" s="59"/>
      <c r="R659" s="14" t="str">
        <f t="shared" si="117"/>
        <v/>
      </c>
      <c r="S659" s="25" t="str">
        <f t="shared" si="118"/>
        <v/>
      </c>
      <c r="T659" s="25"/>
      <c r="U659" s="25"/>
      <c r="V659" s="58"/>
      <c r="W659" s="58"/>
      <c r="X659" s="69" t="str">
        <f t="shared" si="119"/>
        <v/>
      </c>
      <c r="Y659" s="76"/>
      <c r="Z659" s="76"/>
      <c r="AA659" s="76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0"/>
      <c r="AM659" s="60"/>
      <c r="AN659" s="60"/>
      <c r="AO659" s="60"/>
      <c r="AP659" s="60"/>
      <c r="AQ659" s="60"/>
      <c r="AR659" s="60"/>
      <c r="AS659" s="60"/>
      <c r="AT659" s="25"/>
      <c r="AU659" s="38"/>
      <c r="AV659" s="59"/>
      <c r="AW659" s="59"/>
      <c r="AX659" s="17"/>
      <c r="AY659" s="17"/>
    </row>
    <row r="660" spans="1:51" ht="14.5">
      <c r="A660" s="86"/>
      <c r="B660" s="84"/>
      <c r="C660" s="88"/>
      <c r="D660" s="61" t="str">
        <f>IFERROR(IF(OR(B660="",AND(B660&lt;&gt;"",C660="")),"",(VLOOKUP(B660,'APP BACKGROUND'!A:C,2,0))),"")</f>
        <v/>
      </c>
      <c r="E660" s="62" t="str">
        <f>IF(D660="","",(VLOOKUP(B660,'APP BACKGROUND'!A:D,4,0)))</f>
        <v/>
      </c>
      <c r="F660" s="58" t="str">
        <f>IF(D660="","",(VLOOKUP(Application!B660,'APP BACKGROUND'!A:G,7,0)))</f>
        <v/>
      </c>
      <c r="G660" s="57"/>
      <c r="H660" s="63"/>
      <c r="I660" s="66" t="str">
        <f>IF(B:B="","",(VLOOKUP(Application!B660,'APP BACKGROUND'!A:C,3,0)))</f>
        <v/>
      </c>
      <c r="J660" s="64" t="str">
        <f t="shared" si="110"/>
        <v/>
      </c>
      <c r="K660" s="65" t="str">
        <f t="shared" si="111"/>
        <v/>
      </c>
      <c r="L660" s="65" t="str">
        <f t="shared" si="114"/>
        <v/>
      </c>
      <c r="M660" s="65" t="str">
        <f t="shared" si="112"/>
        <v/>
      </c>
      <c r="N660" s="65" t="str">
        <f t="shared" si="113"/>
        <v/>
      </c>
      <c r="O660" s="65" t="str">
        <f t="shared" si="115"/>
        <v/>
      </c>
      <c r="P660" s="65" t="str">
        <f t="shared" si="116"/>
        <v/>
      </c>
      <c r="Q660" s="59"/>
      <c r="R660" s="14" t="str">
        <f t="shared" si="117"/>
        <v/>
      </c>
      <c r="S660" s="25" t="str">
        <f t="shared" si="118"/>
        <v/>
      </c>
      <c r="T660" s="25"/>
      <c r="U660" s="25"/>
      <c r="V660" s="58"/>
      <c r="W660" s="58"/>
      <c r="X660" s="69" t="str">
        <f t="shared" si="119"/>
        <v/>
      </c>
      <c r="Y660" s="76"/>
      <c r="Z660" s="76"/>
      <c r="AA660" s="76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0"/>
      <c r="AM660" s="60"/>
      <c r="AN660" s="60"/>
      <c r="AO660" s="60"/>
      <c r="AP660" s="60"/>
      <c r="AQ660" s="60"/>
      <c r="AR660" s="60"/>
      <c r="AS660" s="60"/>
      <c r="AT660" s="25"/>
      <c r="AU660" s="38"/>
      <c r="AV660" s="59"/>
      <c r="AW660" s="59"/>
      <c r="AX660" s="17"/>
      <c r="AY660" s="17"/>
    </row>
    <row r="661" spans="1:51" ht="14.5">
      <c r="A661" s="86"/>
      <c r="B661" s="84"/>
      <c r="C661" s="88"/>
      <c r="D661" s="61" t="str">
        <f>IFERROR(IF(OR(B661="",AND(B661&lt;&gt;"",C661="")),"",(VLOOKUP(B661,'APP BACKGROUND'!A:C,2,0))),"")</f>
        <v/>
      </c>
      <c r="E661" s="62" t="str">
        <f>IF(D661="","",(VLOOKUP(B661,'APP BACKGROUND'!A:D,4,0)))</f>
        <v/>
      </c>
      <c r="F661" s="58" t="str">
        <f>IF(D661="","",(VLOOKUP(Application!B661,'APP BACKGROUND'!A:G,7,0)))</f>
        <v/>
      </c>
      <c r="G661" s="57"/>
      <c r="H661" s="63"/>
      <c r="I661" s="66" t="str">
        <f>IF(B:B="","",(VLOOKUP(Application!B661,'APP BACKGROUND'!A:C,3,0)))</f>
        <v/>
      </c>
      <c r="J661" s="64" t="str">
        <f t="shared" si="110"/>
        <v/>
      </c>
      <c r="K661" s="65" t="str">
        <f t="shared" si="111"/>
        <v/>
      </c>
      <c r="L661" s="65" t="str">
        <f t="shared" si="114"/>
        <v/>
      </c>
      <c r="M661" s="65" t="str">
        <f t="shared" si="112"/>
        <v/>
      </c>
      <c r="N661" s="65" t="str">
        <f t="shared" si="113"/>
        <v/>
      </c>
      <c r="O661" s="65" t="str">
        <f t="shared" si="115"/>
        <v/>
      </c>
      <c r="P661" s="65" t="str">
        <f t="shared" si="116"/>
        <v/>
      </c>
      <c r="Q661" s="59"/>
      <c r="R661" s="14" t="str">
        <f t="shared" si="117"/>
        <v/>
      </c>
      <c r="S661" s="25" t="str">
        <f t="shared" si="118"/>
        <v/>
      </c>
      <c r="T661" s="25"/>
      <c r="U661" s="25"/>
      <c r="V661" s="58"/>
      <c r="W661" s="58"/>
      <c r="X661" s="69" t="str">
        <f t="shared" si="119"/>
        <v/>
      </c>
      <c r="Y661" s="76"/>
      <c r="Z661" s="76"/>
      <c r="AA661" s="76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0"/>
      <c r="AM661" s="60"/>
      <c r="AN661" s="60"/>
      <c r="AO661" s="60"/>
      <c r="AP661" s="60"/>
      <c r="AQ661" s="60"/>
      <c r="AR661" s="60"/>
      <c r="AS661" s="60"/>
      <c r="AT661" s="25"/>
      <c r="AU661" s="38"/>
      <c r="AV661" s="59"/>
      <c r="AW661" s="59"/>
      <c r="AX661" s="17"/>
      <c r="AY661" s="17"/>
    </row>
    <row r="662" spans="1:51" ht="14.5">
      <c r="A662" s="86"/>
      <c r="B662" s="84"/>
      <c r="C662" s="88"/>
      <c r="D662" s="61" t="str">
        <f>IFERROR(IF(OR(B662="",AND(B662&lt;&gt;"",C662="")),"",(VLOOKUP(B662,'APP BACKGROUND'!A:C,2,0))),"")</f>
        <v/>
      </c>
      <c r="E662" s="62" t="str">
        <f>IF(D662="","",(VLOOKUP(B662,'APP BACKGROUND'!A:D,4,0)))</f>
        <v/>
      </c>
      <c r="F662" s="58" t="str">
        <f>IF(D662="","",(VLOOKUP(Application!B662,'APP BACKGROUND'!A:G,7,0)))</f>
        <v/>
      </c>
      <c r="G662" s="57"/>
      <c r="H662" s="63"/>
      <c r="I662" s="66" t="str">
        <f>IF(B:B="","",(VLOOKUP(Application!B662,'APP BACKGROUND'!A:C,3,0)))</f>
        <v/>
      </c>
      <c r="J662" s="64" t="str">
        <f t="shared" si="110"/>
        <v/>
      </c>
      <c r="K662" s="65" t="str">
        <f t="shared" si="111"/>
        <v/>
      </c>
      <c r="L662" s="65" t="str">
        <f t="shared" si="114"/>
        <v/>
      </c>
      <c r="M662" s="65" t="str">
        <f t="shared" si="112"/>
        <v/>
      </c>
      <c r="N662" s="65" t="str">
        <f t="shared" si="113"/>
        <v/>
      </c>
      <c r="O662" s="65" t="str">
        <f t="shared" si="115"/>
        <v/>
      </c>
      <c r="P662" s="65" t="str">
        <f t="shared" si="116"/>
        <v/>
      </c>
      <c r="Q662" s="59"/>
      <c r="R662" s="14" t="str">
        <f t="shared" si="117"/>
        <v/>
      </c>
      <c r="S662" s="25" t="str">
        <f t="shared" si="118"/>
        <v/>
      </c>
      <c r="T662" s="25"/>
      <c r="U662" s="25"/>
      <c r="V662" s="58"/>
      <c r="W662" s="58"/>
      <c r="X662" s="69" t="str">
        <f t="shared" si="119"/>
        <v/>
      </c>
      <c r="Y662" s="76"/>
      <c r="Z662" s="76"/>
      <c r="AA662" s="76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0"/>
      <c r="AM662" s="60"/>
      <c r="AN662" s="60"/>
      <c r="AO662" s="60"/>
      <c r="AP662" s="60"/>
      <c r="AQ662" s="60"/>
      <c r="AR662" s="60"/>
      <c r="AS662" s="60"/>
      <c r="AT662" s="25"/>
      <c r="AU662" s="38"/>
      <c r="AV662" s="59"/>
      <c r="AW662" s="59"/>
      <c r="AX662" s="17"/>
      <c r="AY662" s="17"/>
    </row>
    <row r="663" spans="1:51" ht="14.5">
      <c r="A663" s="86"/>
      <c r="B663" s="84"/>
      <c r="C663" s="88"/>
      <c r="D663" s="61" t="str">
        <f>IFERROR(IF(OR(B663="",AND(B663&lt;&gt;"",C663="")),"",(VLOOKUP(B663,'APP BACKGROUND'!A:C,2,0))),"")</f>
        <v/>
      </c>
      <c r="E663" s="62" t="str">
        <f>IF(D663="","",(VLOOKUP(B663,'APP BACKGROUND'!A:D,4,0)))</f>
        <v/>
      </c>
      <c r="F663" s="58" t="str">
        <f>IF(D663="","",(VLOOKUP(Application!B663,'APP BACKGROUND'!A:G,7,0)))</f>
        <v/>
      </c>
      <c r="G663" s="57"/>
      <c r="H663" s="63"/>
      <c r="I663" s="66" t="str">
        <f>IF(B:B="","",(VLOOKUP(Application!B663,'APP BACKGROUND'!A:C,3,0)))</f>
        <v/>
      </c>
      <c r="J663" s="64" t="str">
        <f t="shared" si="110"/>
        <v/>
      </c>
      <c r="K663" s="65" t="str">
        <f t="shared" si="111"/>
        <v/>
      </c>
      <c r="L663" s="65" t="str">
        <f t="shared" si="114"/>
        <v/>
      </c>
      <c r="M663" s="65" t="str">
        <f t="shared" si="112"/>
        <v/>
      </c>
      <c r="N663" s="65" t="str">
        <f t="shared" si="113"/>
        <v/>
      </c>
      <c r="O663" s="65" t="str">
        <f t="shared" si="115"/>
        <v/>
      </c>
      <c r="P663" s="65" t="str">
        <f t="shared" si="116"/>
        <v/>
      </c>
      <c r="Q663" s="59"/>
      <c r="R663" s="14" t="str">
        <f t="shared" si="117"/>
        <v/>
      </c>
      <c r="S663" s="25" t="str">
        <f t="shared" si="118"/>
        <v/>
      </c>
      <c r="T663" s="25"/>
      <c r="U663" s="25"/>
      <c r="V663" s="58"/>
      <c r="W663" s="58"/>
      <c r="X663" s="69" t="str">
        <f t="shared" si="119"/>
        <v/>
      </c>
      <c r="Y663" s="76"/>
      <c r="Z663" s="76"/>
      <c r="AA663" s="76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0"/>
      <c r="AM663" s="60"/>
      <c r="AN663" s="60"/>
      <c r="AO663" s="60"/>
      <c r="AP663" s="60"/>
      <c r="AQ663" s="60"/>
      <c r="AR663" s="60"/>
      <c r="AS663" s="60"/>
      <c r="AT663" s="25"/>
      <c r="AU663" s="38"/>
      <c r="AV663" s="59"/>
      <c r="AW663" s="59"/>
      <c r="AX663" s="17"/>
      <c r="AY663" s="17"/>
    </row>
    <row r="664" spans="1:51" ht="14.5">
      <c r="A664" s="86"/>
      <c r="B664" s="84"/>
      <c r="C664" s="88"/>
      <c r="D664" s="61" t="str">
        <f>IFERROR(IF(OR(B664="",AND(B664&lt;&gt;"",C664="")),"",(VLOOKUP(B664,'APP BACKGROUND'!A:C,2,0))),"")</f>
        <v/>
      </c>
      <c r="E664" s="62" t="str">
        <f>IF(D664="","",(VLOOKUP(B664,'APP BACKGROUND'!A:D,4,0)))</f>
        <v/>
      </c>
      <c r="F664" s="58" t="str">
        <f>IF(D664="","",(VLOOKUP(Application!B664,'APP BACKGROUND'!A:G,7,0)))</f>
        <v/>
      </c>
      <c r="G664" s="57"/>
      <c r="H664" s="63"/>
      <c r="I664" s="66" t="str">
        <f>IF(B:B="","",(VLOOKUP(Application!B664,'APP BACKGROUND'!A:C,3,0)))</f>
        <v/>
      </c>
      <c r="J664" s="64" t="str">
        <f t="shared" si="110"/>
        <v/>
      </c>
      <c r="K664" s="65" t="str">
        <f t="shared" si="111"/>
        <v/>
      </c>
      <c r="L664" s="65" t="str">
        <f t="shared" si="114"/>
        <v/>
      </c>
      <c r="M664" s="65" t="str">
        <f t="shared" si="112"/>
        <v/>
      </c>
      <c r="N664" s="65" t="str">
        <f t="shared" si="113"/>
        <v/>
      </c>
      <c r="O664" s="65" t="str">
        <f t="shared" si="115"/>
        <v/>
      </c>
      <c r="P664" s="65" t="str">
        <f t="shared" si="116"/>
        <v/>
      </c>
      <c r="Q664" s="59"/>
      <c r="R664" s="14" t="str">
        <f t="shared" si="117"/>
        <v/>
      </c>
      <c r="S664" s="25" t="str">
        <f t="shared" si="118"/>
        <v/>
      </c>
      <c r="T664" s="25"/>
      <c r="U664" s="25"/>
      <c r="V664" s="58"/>
      <c r="W664" s="58"/>
      <c r="X664" s="69" t="str">
        <f t="shared" si="119"/>
        <v/>
      </c>
      <c r="Y664" s="76"/>
      <c r="Z664" s="76"/>
      <c r="AA664" s="76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0"/>
      <c r="AM664" s="60"/>
      <c r="AN664" s="60"/>
      <c r="AO664" s="60"/>
      <c r="AP664" s="60"/>
      <c r="AQ664" s="60"/>
      <c r="AR664" s="60"/>
      <c r="AS664" s="60"/>
      <c r="AT664" s="25"/>
      <c r="AU664" s="38"/>
      <c r="AV664" s="59"/>
      <c r="AW664" s="59"/>
      <c r="AX664" s="17"/>
      <c r="AY664" s="17"/>
    </row>
    <row r="665" spans="1:51" ht="14.5">
      <c r="A665" s="86"/>
      <c r="B665" s="84"/>
      <c r="C665" s="88"/>
      <c r="D665" s="61" t="str">
        <f>IFERROR(IF(OR(B665="",AND(B665&lt;&gt;"",C665="")),"",(VLOOKUP(B665,'APP BACKGROUND'!A:C,2,0))),"")</f>
        <v/>
      </c>
      <c r="E665" s="62" t="str">
        <f>IF(D665="","",(VLOOKUP(B665,'APP BACKGROUND'!A:D,4,0)))</f>
        <v/>
      </c>
      <c r="F665" s="58" t="str">
        <f>IF(D665="","",(VLOOKUP(Application!B665,'APP BACKGROUND'!A:G,7,0)))</f>
        <v/>
      </c>
      <c r="G665" s="57"/>
      <c r="H665" s="63"/>
      <c r="I665" s="66" t="str">
        <f>IF(B:B="","",(VLOOKUP(Application!B665,'APP BACKGROUND'!A:C,3,0)))</f>
        <v/>
      </c>
      <c r="J665" s="64" t="str">
        <f t="shared" si="110"/>
        <v/>
      </c>
      <c r="K665" s="65" t="str">
        <f t="shared" si="111"/>
        <v/>
      </c>
      <c r="L665" s="65" t="str">
        <f t="shared" si="114"/>
        <v/>
      </c>
      <c r="M665" s="65" t="str">
        <f t="shared" si="112"/>
        <v/>
      </c>
      <c r="N665" s="65" t="str">
        <f t="shared" si="113"/>
        <v/>
      </c>
      <c r="O665" s="65" t="str">
        <f t="shared" si="115"/>
        <v/>
      </c>
      <c r="P665" s="65" t="str">
        <f t="shared" si="116"/>
        <v/>
      </c>
      <c r="Q665" s="59"/>
      <c r="R665" s="14" t="str">
        <f t="shared" si="117"/>
        <v/>
      </c>
      <c r="S665" s="25" t="str">
        <f t="shared" si="118"/>
        <v/>
      </c>
      <c r="T665" s="25"/>
      <c r="U665" s="25"/>
      <c r="V665" s="58"/>
      <c r="W665" s="58"/>
      <c r="X665" s="69" t="str">
        <f t="shared" si="119"/>
        <v/>
      </c>
      <c r="Y665" s="76"/>
      <c r="Z665" s="76"/>
      <c r="AA665" s="76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0"/>
      <c r="AM665" s="60"/>
      <c r="AN665" s="60"/>
      <c r="AO665" s="60"/>
      <c r="AP665" s="60"/>
      <c r="AQ665" s="60"/>
      <c r="AR665" s="60"/>
      <c r="AS665" s="60"/>
      <c r="AT665" s="25"/>
      <c r="AU665" s="38"/>
      <c r="AV665" s="59"/>
      <c r="AW665" s="59"/>
      <c r="AX665" s="17"/>
      <c r="AY665" s="17"/>
    </row>
    <row r="666" spans="1:51" ht="14.5">
      <c r="A666" s="86"/>
      <c r="B666" s="84"/>
      <c r="C666" s="88"/>
      <c r="D666" s="61" t="str">
        <f>IFERROR(IF(OR(B666="",AND(B666&lt;&gt;"",C666="")),"",(VLOOKUP(B666,'APP BACKGROUND'!A:C,2,0))),"")</f>
        <v/>
      </c>
      <c r="E666" s="62" t="str">
        <f>IF(D666="","",(VLOOKUP(B666,'APP BACKGROUND'!A:D,4,0)))</f>
        <v/>
      </c>
      <c r="F666" s="58" t="str">
        <f>IF(D666="","",(VLOOKUP(Application!B666,'APP BACKGROUND'!A:G,7,0)))</f>
        <v/>
      </c>
      <c r="G666" s="57"/>
      <c r="H666" s="63"/>
      <c r="I666" s="66" t="str">
        <f>IF(B:B="","",(VLOOKUP(Application!B666,'APP BACKGROUND'!A:C,3,0)))</f>
        <v/>
      </c>
      <c r="J666" s="64" t="str">
        <f t="shared" si="110"/>
        <v/>
      </c>
      <c r="K666" s="65" t="str">
        <f t="shared" si="111"/>
        <v/>
      </c>
      <c r="L666" s="65" t="str">
        <f t="shared" si="114"/>
        <v/>
      </c>
      <c r="M666" s="65" t="str">
        <f t="shared" si="112"/>
        <v/>
      </c>
      <c r="N666" s="65" t="str">
        <f t="shared" si="113"/>
        <v/>
      </c>
      <c r="O666" s="65" t="str">
        <f t="shared" si="115"/>
        <v/>
      </c>
      <c r="P666" s="65" t="str">
        <f t="shared" si="116"/>
        <v/>
      </c>
      <c r="Q666" s="59"/>
      <c r="R666" s="14" t="str">
        <f t="shared" si="117"/>
        <v/>
      </c>
      <c r="S666" s="25" t="str">
        <f t="shared" si="118"/>
        <v/>
      </c>
      <c r="T666" s="25"/>
      <c r="U666" s="25"/>
      <c r="V666" s="58"/>
      <c r="W666" s="58"/>
      <c r="X666" s="69" t="str">
        <f t="shared" si="119"/>
        <v/>
      </c>
      <c r="Y666" s="76"/>
      <c r="Z666" s="76"/>
      <c r="AA666" s="76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0"/>
      <c r="AM666" s="60"/>
      <c r="AN666" s="60"/>
      <c r="AO666" s="60"/>
      <c r="AP666" s="60"/>
      <c r="AQ666" s="60"/>
      <c r="AR666" s="60"/>
      <c r="AS666" s="60"/>
      <c r="AT666" s="25"/>
      <c r="AU666" s="38"/>
      <c r="AV666" s="59"/>
      <c r="AW666" s="59"/>
      <c r="AX666" s="17"/>
      <c r="AY666" s="17"/>
    </row>
    <row r="667" spans="1:51" ht="14.5">
      <c r="A667" s="86"/>
      <c r="B667" s="84"/>
      <c r="C667" s="88"/>
      <c r="D667" s="61" t="str">
        <f>IFERROR(IF(OR(B667="",AND(B667&lt;&gt;"",C667="")),"",(VLOOKUP(B667,'APP BACKGROUND'!A:C,2,0))),"")</f>
        <v/>
      </c>
      <c r="E667" s="62" t="str">
        <f>IF(D667="","",(VLOOKUP(B667,'APP BACKGROUND'!A:D,4,0)))</f>
        <v/>
      </c>
      <c r="F667" s="58" t="str">
        <f>IF(D667="","",(VLOOKUP(Application!B667,'APP BACKGROUND'!A:G,7,0)))</f>
        <v/>
      </c>
      <c r="G667" s="57"/>
      <c r="H667" s="63"/>
      <c r="I667" s="66" t="str">
        <f>IF(B:B="","",(VLOOKUP(Application!B667,'APP BACKGROUND'!A:C,3,0)))</f>
        <v/>
      </c>
      <c r="J667" s="64" t="str">
        <f t="shared" si="110"/>
        <v/>
      </c>
      <c r="K667" s="65" t="str">
        <f t="shared" si="111"/>
        <v/>
      </c>
      <c r="L667" s="65" t="str">
        <f t="shared" si="114"/>
        <v/>
      </c>
      <c r="M667" s="65" t="str">
        <f t="shared" si="112"/>
        <v/>
      </c>
      <c r="N667" s="65" t="str">
        <f t="shared" si="113"/>
        <v/>
      </c>
      <c r="O667" s="65" t="str">
        <f t="shared" si="115"/>
        <v/>
      </c>
      <c r="P667" s="65" t="str">
        <f t="shared" si="116"/>
        <v/>
      </c>
      <c r="Q667" s="59"/>
      <c r="R667" s="14" t="str">
        <f t="shared" si="117"/>
        <v/>
      </c>
      <c r="S667" s="25" t="str">
        <f t="shared" si="118"/>
        <v/>
      </c>
      <c r="T667" s="25"/>
      <c r="U667" s="25"/>
      <c r="V667" s="58"/>
      <c r="W667" s="58"/>
      <c r="X667" s="69" t="str">
        <f t="shared" si="119"/>
        <v/>
      </c>
      <c r="Y667" s="76"/>
      <c r="Z667" s="76"/>
      <c r="AA667" s="76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0"/>
      <c r="AM667" s="60"/>
      <c r="AN667" s="60"/>
      <c r="AO667" s="60"/>
      <c r="AP667" s="60"/>
      <c r="AQ667" s="60"/>
      <c r="AR667" s="60"/>
      <c r="AS667" s="60"/>
      <c r="AT667" s="25"/>
      <c r="AU667" s="38"/>
      <c r="AV667" s="59"/>
      <c r="AW667" s="59"/>
      <c r="AX667" s="17"/>
      <c r="AY667" s="17"/>
    </row>
    <row r="668" spans="1:51" ht="14.5">
      <c r="A668" s="86"/>
      <c r="B668" s="84"/>
      <c r="C668" s="88"/>
      <c r="D668" s="61" t="str">
        <f>IFERROR(IF(OR(B668="",AND(B668&lt;&gt;"",C668="")),"",(VLOOKUP(B668,'APP BACKGROUND'!A:C,2,0))),"")</f>
        <v/>
      </c>
      <c r="E668" s="62" t="str">
        <f>IF(D668="","",(VLOOKUP(B668,'APP BACKGROUND'!A:D,4,0)))</f>
        <v/>
      </c>
      <c r="F668" s="58" t="str">
        <f>IF(D668="","",(VLOOKUP(Application!B668,'APP BACKGROUND'!A:G,7,0)))</f>
        <v/>
      </c>
      <c r="G668" s="57"/>
      <c r="H668" s="63"/>
      <c r="I668" s="66" t="str">
        <f>IF(B:B="","",(VLOOKUP(Application!B668,'APP BACKGROUND'!A:C,3,0)))</f>
        <v/>
      </c>
      <c r="J668" s="64" t="str">
        <f t="shared" si="110"/>
        <v/>
      </c>
      <c r="K668" s="65" t="str">
        <f t="shared" si="111"/>
        <v/>
      </c>
      <c r="L668" s="65" t="str">
        <f t="shared" si="114"/>
        <v/>
      </c>
      <c r="M668" s="65" t="str">
        <f t="shared" si="112"/>
        <v/>
      </c>
      <c r="N668" s="65" t="str">
        <f t="shared" si="113"/>
        <v/>
      </c>
      <c r="O668" s="65" t="str">
        <f t="shared" si="115"/>
        <v/>
      </c>
      <c r="P668" s="65" t="str">
        <f t="shared" si="116"/>
        <v/>
      </c>
      <c r="Q668" s="59"/>
      <c r="R668" s="14" t="str">
        <f t="shared" si="117"/>
        <v/>
      </c>
      <c r="S668" s="25" t="str">
        <f t="shared" si="118"/>
        <v/>
      </c>
      <c r="T668" s="25"/>
      <c r="U668" s="25"/>
      <c r="V668" s="58"/>
      <c r="W668" s="58"/>
      <c r="X668" s="69" t="str">
        <f t="shared" si="119"/>
        <v/>
      </c>
      <c r="Y668" s="76"/>
      <c r="Z668" s="76"/>
      <c r="AA668" s="76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0"/>
      <c r="AM668" s="60"/>
      <c r="AN668" s="60"/>
      <c r="AO668" s="60"/>
      <c r="AP668" s="60"/>
      <c r="AQ668" s="60"/>
      <c r="AR668" s="60"/>
      <c r="AS668" s="60"/>
      <c r="AT668" s="25"/>
      <c r="AU668" s="38"/>
      <c r="AV668" s="59"/>
      <c r="AW668" s="59"/>
      <c r="AX668" s="17"/>
      <c r="AY668" s="17"/>
    </row>
    <row r="669" spans="1:51" ht="14.5">
      <c r="A669" s="86"/>
      <c r="B669" s="84"/>
      <c r="C669" s="88"/>
      <c r="D669" s="61" t="str">
        <f>IFERROR(IF(OR(B669="",AND(B669&lt;&gt;"",C669="")),"",(VLOOKUP(B669,'APP BACKGROUND'!A:C,2,0))),"")</f>
        <v/>
      </c>
      <c r="E669" s="62" t="str">
        <f>IF(D669="","",(VLOOKUP(B669,'APP BACKGROUND'!A:D,4,0)))</f>
        <v/>
      </c>
      <c r="F669" s="58" t="str">
        <f>IF(D669="","",(VLOOKUP(Application!B669,'APP BACKGROUND'!A:G,7,0)))</f>
        <v/>
      </c>
      <c r="G669" s="57"/>
      <c r="H669" s="63"/>
      <c r="I669" s="66" t="str">
        <f>IF(B:B="","",(VLOOKUP(Application!B669,'APP BACKGROUND'!A:C,3,0)))</f>
        <v/>
      </c>
      <c r="J669" s="64" t="str">
        <f t="shared" si="110"/>
        <v/>
      </c>
      <c r="K669" s="65" t="str">
        <f t="shared" si="111"/>
        <v/>
      </c>
      <c r="L669" s="65" t="str">
        <f t="shared" si="114"/>
        <v/>
      </c>
      <c r="M669" s="65" t="str">
        <f t="shared" si="112"/>
        <v/>
      </c>
      <c r="N669" s="65" t="str">
        <f t="shared" si="113"/>
        <v/>
      </c>
      <c r="O669" s="65" t="str">
        <f t="shared" si="115"/>
        <v/>
      </c>
      <c r="P669" s="65" t="str">
        <f t="shared" si="116"/>
        <v/>
      </c>
      <c r="Q669" s="59"/>
      <c r="R669" s="14" t="str">
        <f t="shared" si="117"/>
        <v/>
      </c>
      <c r="S669" s="25" t="str">
        <f t="shared" si="118"/>
        <v/>
      </c>
      <c r="T669" s="25"/>
      <c r="U669" s="25"/>
      <c r="V669" s="58"/>
      <c r="W669" s="58"/>
      <c r="X669" s="69" t="str">
        <f t="shared" si="119"/>
        <v/>
      </c>
      <c r="Y669" s="76"/>
      <c r="Z669" s="76"/>
      <c r="AA669" s="76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0"/>
      <c r="AM669" s="60"/>
      <c r="AN669" s="60"/>
      <c r="AO669" s="60"/>
      <c r="AP669" s="60"/>
      <c r="AQ669" s="60"/>
      <c r="AR669" s="60"/>
      <c r="AS669" s="60"/>
      <c r="AT669" s="25"/>
      <c r="AU669" s="38"/>
      <c r="AV669" s="59"/>
      <c r="AW669" s="59"/>
      <c r="AX669" s="17"/>
      <c r="AY669" s="17"/>
    </row>
    <row r="670" spans="1:51" ht="14.5">
      <c r="A670" s="86"/>
      <c r="B670" s="84"/>
      <c r="C670" s="88"/>
      <c r="D670" s="61" t="str">
        <f>IFERROR(IF(OR(B670="",AND(B670&lt;&gt;"",C670="")),"",(VLOOKUP(B670,'APP BACKGROUND'!A:C,2,0))),"")</f>
        <v/>
      </c>
      <c r="E670" s="62" t="str">
        <f>IF(D670="","",(VLOOKUP(B670,'APP BACKGROUND'!A:D,4,0)))</f>
        <v/>
      </c>
      <c r="F670" s="58" t="str">
        <f>IF(D670="","",(VLOOKUP(Application!B670,'APP BACKGROUND'!A:G,7,0)))</f>
        <v/>
      </c>
      <c r="G670" s="57"/>
      <c r="H670" s="63"/>
      <c r="I670" s="66" t="str">
        <f>IF(B:B="","",(VLOOKUP(Application!B670,'APP BACKGROUND'!A:C,3,0)))</f>
        <v/>
      </c>
      <c r="J670" s="64" t="str">
        <f t="shared" si="110"/>
        <v/>
      </c>
      <c r="K670" s="65" t="str">
        <f t="shared" si="111"/>
        <v/>
      </c>
      <c r="L670" s="65" t="str">
        <f t="shared" si="114"/>
        <v/>
      </c>
      <c r="M670" s="65" t="str">
        <f t="shared" si="112"/>
        <v/>
      </c>
      <c r="N670" s="65" t="str">
        <f t="shared" si="113"/>
        <v/>
      </c>
      <c r="O670" s="65" t="str">
        <f t="shared" si="115"/>
        <v/>
      </c>
      <c r="P670" s="65" t="str">
        <f t="shared" si="116"/>
        <v/>
      </c>
      <c r="Q670" s="59"/>
      <c r="R670" s="14" t="str">
        <f t="shared" si="117"/>
        <v/>
      </c>
      <c r="S670" s="25" t="str">
        <f t="shared" si="118"/>
        <v/>
      </c>
      <c r="T670" s="25"/>
      <c r="U670" s="25"/>
      <c r="V670" s="58"/>
      <c r="W670" s="58"/>
      <c r="X670" s="69" t="str">
        <f t="shared" si="119"/>
        <v/>
      </c>
      <c r="Y670" s="76"/>
      <c r="Z670" s="76"/>
      <c r="AA670" s="76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0"/>
      <c r="AM670" s="60"/>
      <c r="AN670" s="60"/>
      <c r="AO670" s="60"/>
      <c r="AP670" s="60"/>
      <c r="AQ670" s="60"/>
      <c r="AR670" s="60"/>
      <c r="AS670" s="60"/>
      <c r="AT670" s="25"/>
      <c r="AU670" s="38"/>
      <c r="AV670" s="59"/>
      <c r="AW670" s="59"/>
      <c r="AX670" s="17"/>
      <c r="AY670" s="17"/>
    </row>
    <row r="671" spans="1:51" ht="14.5">
      <c r="A671" s="86"/>
      <c r="B671" s="84"/>
      <c r="C671" s="88"/>
      <c r="D671" s="61" t="str">
        <f>IFERROR(IF(OR(B671="",AND(B671&lt;&gt;"",C671="")),"",(VLOOKUP(B671,'APP BACKGROUND'!A:C,2,0))),"")</f>
        <v/>
      </c>
      <c r="E671" s="62" t="str">
        <f>IF(D671="","",(VLOOKUP(B671,'APP BACKGROUND'!A:D,4,0)))</f>
        <v/>
      </c>
      <c r="F671" s="58" t="str">
        <f>IF(D671="","",(VLOOKUP(Application!B671,'APP BACKGROUND'!A:G,7,0)))</f>
        <v/>
      </c>
      <c r="G671" s="57"/>
      <c r="H671" s="63"/>
      <c r="I671" s="66" t="str">
        <f>IF(B:B="","",(VLOOKUP(Application!B671,'APP BACKGROUND'!A:C,3,0)))</f>
        <v/>
      </c>
      <c r="J671" s="64" t="str">
        <f t="shared" si="110"/>
        <v/>
      </c>
      <c r="K671" s="65" t="str">
        <f t="shared" si="111"/>
        <v/>
      </c>
      <c r="L671" s="65" t="str">
        <f t="shared" si="114"/>
        <v/>
      </c>
      <c r="M671" s="65" t="str">
        <f t="shared" si="112"/>
        <v/>
      </c>
      <c r="N671" s="65" t="str">
        <f t="shared" si="113"/>
        <v/>
      </c>
      <c r="O671" s="65" t="str">
        <f t="shared" si="115"/>
        <v/>
      </c>
      <c r="P671" s="65" t="str">
        <f t="shared" si="116"/>
        <v/>
      </c>
      <c r="Q671" s="59"/>
      <c r="R671" s="14" t="str">
        <f t="shared" si="117"/>
        <v/>
      </c>
      <c r="S671" s="25" t="str">
        <f t="shared" si="118"/>
        <v/>
      </c>
      <c r="T671" s="25"/>
      <c r="U671" s="25"/>
      <c r="V671" s="58"/>
      <c r="W671" s="58"/>
      <c r="X671" s="69" t="str">
        <f t="shared" si="119"/>
        <v/>
      </c>
      <c r="Y671" s="76"/>
      <c r="Z671" s="76"/>
      <c r="AA671" s="76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0"/>
      <c r="AM671" s="60"/>
      <c r="AN671" s="60"/>
      <c r="AO671" s="60"/>
      <c r="AP671" s="60"/>
      <c r="AQ671" s="60"/>
      <c r="AR671" s="60"/>
      <c r="AS671" s="60"/>
      <c r="AT671" s="25"/>
      <c r="AU671" s="38"/>
      <c r="AV671" s="59"/>
      <c r="AW671" s="59"/>
      <c r="AX671" s="17"/>
      <c r="AY671" s="17"/>
    </row>
    <row r="672" spans="1:51" ht="14.5">
      <c r="A672" s="86"/>
      <c r="B672" s="84"/>
      <c r="C672" s="88"/>
      <c r="D672" s="61" t="str">
        <f>IFERROR(IF(OR(B672="",AND(B672&lt;&gt;"",C672="")),"",(VLOOKUP(B672,'APP BACKGROUND'!A:C,2,0))),"")</f>
        <v/>
      </c>
      <c r="E672" s="62" t="str">
        <f>IF(D672="","",(VLOOKUP(B672,'APP BACKGROUND'!A:D,4,0)))</f>
        <v/>
      </c>
      <c r="F672" s="58" t="str">
        <f>IF(D672="","",(VLOOKUP(Application!B672,'APP BACKGROUND'!A:G,7,0)))</f>
        <v/>
      </c>
      <c r="G672" s="57"/>
      <c r="H672" s="63"/>
      <c r="I672" s="66" t="str">
        <f>IF(B:B="","",(VLOOKUP(Application!B672,'APP BACKGROUND'!A:C,3,0)))</f>
        <v/>
      </c>
      <c r="J672" s="64" t="str">
        <f t="shared" si="110"/>
        <v/>
      </c>
      <c r="K672" s="65" t="str">
        <f t="shared" si="111"/>
        <v/>
      </c>
      <c r="L672" s="65" t="str">
        <f t="shared" si="114"/>
        <v/>
      </c>
      <c r="M672" s="65" t="str">
        <f t="shared" si="112"/>
        <v/>
      </c>
      <c r="N672" s="65" t="str">
        <f t="shared" si="113"/>
        <v/>
      </c>
      <c r="O672" s="65" t="str">
        <f t="shared" si="115"/>
        <v/>
      </c>
      <c r="P672" s="65" t="str">
        <f t="shared" si="116"/>
        <v/>
      </c>
      <c r="Q672" s="59"/>
      <c r="R672" s="14" t="str">
        <f t="shared" si="117"/>
        <v/>
      </c>
      <c r="S672" s="25" t="str">
        <f t="shared" si="118"/>
        <v/>
      </c>
      <c r="T672" s="25"/>
      <c r="U672" s="25"/>
      <c r="V672" s="58"/>
      <c r="W672" s="58"/>
      <c r="X672" s="69" t="str">
        <f t="shared" si="119"/>
        <v/>
      </c>
      <c r="Y672" s="76"/>
      <c r="Z672" s="76"/>
      <c r="AA672" s="76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0"/>
      <c r="AM672" s="60"/>
      <c r="AN672" s="60"/>
      <c r="AO672" s="60"/>
      <c r="AP672" s="60"/>
      <c r="AQ672" s="60"/>
      <c r="AR672" s="60"/>
      <c r="AS672" s="60"/>
      <c r="AT672" s="25"/>
      <c r="AU672" s="38"/>
      <c r="AV672" s="59"/>
      <c r="AW672" s="59"/>
      <c r="AX672" s="17"/>
      <c r="AY672" s="17"/>
    </row>
    <row r="673" spans="1:51" ht="14.5">
      <c r="A673" s="86"/>
      <c r="B673" s="84"/>
      <c r="C673" s="88"/>
      <c r="D673" s="61" t="str">
        <f>IFERROR(IF(OR(B673="",AND(B673&lt;&gt;"",C673="")),"",(VLOOKUP(B673,'APP BACKGROUND'!A:C,2,0))),"")</f>
        <v/>
      </c>
      <c r="E673" s="62" t="str">
        <f>IF(D673="","",(VLOOKUP(B673,'APP BACKGROUND'!A:D,4,0)))</f>
        <v/>
      </c>
      <c r="F673" s="58" t="str">
        <f>IF(D673="","",(VLOOKUP(Application!B673,'APP BACKGROUND'!A:G,7,0)))</f>
        <v/>
      </c>
      <c r="G673" s="57"/>
      <c r="H673" s="63"/>
      <c r="I673" s="66" t="str">
        <f>IF(B:B="","",(VLOOKUP(Application!B673,'APP BACKGROUND'!A:C,3,0)))</f>
        <v/>
      </c>
      <c r="J673" s="64" t="str">
        <f t="shared" si="110"/>
        <v/>
      </c>
      <c r="K673" s="65" t="str">
        <f t="shared" si="111"/>
        <v/>
      </c>
      <c r="L673" s="65" t="str">
        <f t="shared" si="114"/>
        <v/>
      </c>
      <c r="M673" s="65" t="str">
        <f t="shared" si="112"/>
        <v/>
      </c>
      <c r="N673" s="65" t="str">
        <f t="shared" si="113"/>
        <v/>
      </c>
      <c r="O673" s="65" t="str">
        <f t="shared" si="115"/>
        <v/>
      </c>
      <c r="P673" s="65" t="str">
        <f t="shared" si="116"/>
        <v/>
      </c>
      <c r="Q673" s="59"/>
      <c r="R673" s="14" t="str">
        <f t="shared" si="117"/>
        <v/>
      </c>
      <c r="S673" s="25" t="str">
        <f t="shared" si="118"/>
        <v/>
      </c>
      <c r="T673" s="25"/>
      <c r="U673" s="25"/>
      <c r="V673" s="58"/>
      <c r="W673" s="58"/>
      <c r="X673" s="69" t="str">
        <f t="shared" si="119"/>
        <v/>
      </c>
      <c r="Y673" s="76"/>
      <c r="Z673" s="76"/>
      <c r="AA673" s="76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0"/>
      <c r="AM673" s="60"/>
      <c r="AN673" s="60"/>
      <c r="AO673" s="60"/>
      <c r="AP673" s="60"/>
      <c r="AQ673" s="60"/>
      <c r="AR673" s="60"/>
      <c r="AS673" s="60"/>
      <c r="AT673" s="25"/>
      <c r="AU673" s="38"/>
      <c r="AV673" s="59"/>
      <c r="AW673" s="59"/>
      <c r="AX673" s="17"/>
      <c r="AY673" s="17"/>
    </row>
    <row r="674" spans="1:51" ht="14.5">
      <c r="A674" s="86"/>
      <c r="B674" s="84"/>
      <c r="C674" s="88"/>
      <c r="D674" s="61" t="str">
        <f>IFERROR(IF(OR(B674="",AND(B674&lt;&gt;"",C674="")),"",(VLOOKUP(B674,'APP BACKGROUND'!A:C,2,0))),"")</f>
        <v/>
      </c>
      <c r="E674" s="62" t="str">
        <f>IF(D674="","",(VLOOKUP(B674,'APP BACKGROUND'!A:D,4,0)))</f>
        <v/>
      </c>
      <c r="F674" s="58" t="str">
        <f>IF(D674="","",(VLOOKUP(Application!B674,'APP BACKGROUND'!A:G,7,0)))</f>
        <v/>
      </c>
      <c r="G674" s="57"/>
      <c r="H674" s="63"/>
      <c r="I674" s="66" t="str">
        <f>IF(B:B="","",(VLOOKUP(Application!B674,'APP BACKGROUND'!A:C,3,0)))</f>
        <v/>
      </c>
      <c r="J674" s="64" t="str">
        <f t="shared" si="110"/>
        <v/>
      </c>
      <c r="K674" s="65" t="str">
        <f t="shared" si="111"/>
        <v/>
      </c>
      <c r="L674" s="65" t="str">
        <f t="shared" si="114"/>
        <v/>
      </c>
      <c r="M674" s="65" t="str">
        <f t="shared" si="112"/>
        <v/>
      </c>
      <c r="N674" s="65" t="str">
        <f t="shared" si="113"/>
        <v/>
      </c>
      <c r="O674" s="65" t="str">
        <f t="shared" si="115"/>
        <v/>
      </c>
      <c r="P674" s="65" t="str">
        <f t="shared" si="116"/>
        <v/>
      </c>
      <c r="Q674" s="59"/>
      <c r="R674" s="14" t="str">
        <f t="shared" si="117"/>
        <v/>
      </c>
      <c r="S674" s="25" t="str">
        <f t="shared" si="118"/>
        <v/>
      </c>
      <c r="T674" s="25"/>
      <c r="U674" s="25"/>
      <c r="V674" s="58"/>
      <c r="W674" s="58"/>
      <c r="X674" s="69" t="str">
        <f t="shared" si="119"/>
        <v/>
      </c>
      <c r="Y674" s="76"/>
      <c r="Z674" s="76"/>
      <c r="AA674" s="76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0"/>
      <c r="AM674" s="60"/>
      <c r="AN674" s="60"/>
      <c r="AO674" s="60"/>
      <c r="AP674" s="60"/>
      <c r="AQ674" s="60"/>
      <c r="AR674" s="60"/>
      <c r="AS674" s="60"/>
      <c r="AT674" s="25"/>
      <c r="AU674" s="38"/>
      <c r="AV674" s="59"/>
      <c r="AW674" s="59"/>
      <c r="AX674" s="17"/>
      <c r="AY674" s="17"/>
    </row>
    <row r="675" spans="1:51" ht="14.5">
      <c r="A675" s="86"/>
      <c r="B675" s="84"/>
      <c r="C675" s="88"/>
      <c r="D675" s="61" t="str">
        <f>IFERROR(IF(OR(B675="",AND(B675&lt;&gt;"",C675="")),"",(VLOOKUP(B675,'APP BACKGROUND'!A:C,2,0))),"")</f>
        <v/>
      </c>
      <c r="E675" s="62" t="str">
        <f>IF(D675="","",(VLOOKUP(B675,'APP BACKGROUND'!A:D,4,0)))</f>
        <v/>
      </c>
      <c r="F675" s="58" t="str">
        <f>IF(D675="","",(VLOOKUP(Application!B675,'APP BACKGROUND'!A:G,7,0)))</f>
        <v/>
      </c>
      <c r="G675" s="57"/>
      <c r="H675" s="63"/>
      <c r="I675" s="66" t="str">
        <f>IF(B:B="","",(VLOOKUP(Application!B675,'APP BACKGROUND'!A:C,3,0)))</f>
        <v/>
      </c>
      <c r="J675" s="64" t="str">
        <f t="shared" si="110"/>
        <v/>
      </c>
      <c r="K675" s="65" t="str">
        <f t="shared" si="111"/>
        <v/>
      </c>
      <c r="L675" s="65" t="str">
        <f t="shared" si="114"/>
        <v/>
      </c>
      <c r="M675" s="65" t="str">
        <f t="shared" si="112"/>
        <v/>
      </c>
      <c r="N675" s="65" t="str">
        <f t="shared" si="113"/>
        <v/>
      </c>
      <c r="O675" s="65" t="str">
        <f t="shared" si="115"/>
        <v/>
      </c>
      <c r="P675" s="65" t="str">
        <f t="shared" si="116"/>
        <v/>
      </c>
      <c r="Q675" s="59"/>
      <c r="R675" s="14" t="str">
        <f t="shared" si="117"/>
        <v/>
      </c>
      <c r="S675" s="25" t="str">
        <f t="shared" si="118"/>
        <v/>
      </c>
      <c r="T675" s="25"/>
      <c r="U675" s="25"/>
      <c r="V675" s="58"/>
      <c r="W675" s="58"/>
      <c r="X675" s="69" t="str">
        <f t="shared" si="119"/>
        <v/>
      </c>
      <c r="Y675" s="76"/>
      <c r="Z675" s="76"/>
      <c r="AA675" s="76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0"/>
      <c r="AM675" s="60"/>
      <c r="AN675" s="60"/>
      <c r="AO675" s="60"/>
      <c r="AP675" s="60"/>
      <c r="AQ675" s="60"/>
      <c r="AR675" s="60"/>
      <c r="AS675" s="60"/>
      <c r="AT675" s="25"/>
      <c r="AU675" s="38"/>
      <c r="AV675" s="59"/>
      <c r="AW675" s="59"/>
      <c r="AX675" s="17"/>
      <c r="AY675" s="17"/>
    </row>
    <row r="676" spans="1:51" ht="14.5">
      <c r="A676" s="86"/>
      <c r="B676" s="84"/>
      <c r="C676" s="88"/>
      <c r="D676" s="61" t="str">
        <f>IFERROR(IF(OR(B676="",AND(B676&lt;&gt;"",C676="")),"",(VLOOKUP(B676,'APP BACKGROUND'!A:C,2,0))),"")</f>
        <v/>
      </c>
      <c r="E676" s="62" t="str">
        <f>IF(D676="","",(VLOOKUP(B676,'APP BACKGROUND'!A:D,4,0)))</f>
        <v/>
      </c>
      <c r="F676" s="58" t="str">
        <f>IF(D676="","",(VLOOKUP(Application!B676,'APP BACKGROUND'!A:G,7,0)))</f>
        <v/>
      </c>
      <c r="G676" s="57"/>
      <c r="H676" s="63"/>
      <c r="I676" s="66" t="str">
        <f>IF(B:B="","",(VLOOKUP(Application!B676,'APP BACKGROUND'!A:C,3,0)))</f>
        <v/>
      </c>
      <c r="J676" s="64" t="str">
        <f t="shared" si="110"/>
        <v/>
      </c>
      <c r="K676" s="65" t="str">
        <f t="shared" si="111"/>
        <v/>
      </c>
      <c r="L676" s="65" t="str">
        <f t="shared" si="114"/>
        <v/>
      </c>
      <c r="M676" s="65" t="str">
        <f t="shared" si="112"/>
        <v/>
      </c>
      <c r="N676" s="65" t="str">
        <f t="shared" si="113"/>
        <v/>
      </c>
      <c r="O676" s="65" t="str">
        <f t="shared" si="115"/>
        <v/>
      </c>
      <c r="P676" s="65" t="str">
        <f t="shared" si="116"/>
        <v/>
      </c>
      <c r="Q676" s="59"/>
      <c r="R676" s="14" t="str">
        <f t="shared" si="117"/>
        <v/>
      </c>
      <c r="S676" s="25" t="str">
        <f t="shared" si="118"/>
        <v/>
      </c>
      <c r="T676" s="25"/>
      <c r="U676" s="25"/>
      <c r="V676" s="58"/>
      <c r="W676" s="58"/>
      <c r="X676" s="69" t="str">
        <f t="shared" si="119"/>
        <v/>
      </c>
      <c r="Y676" s="76"/>
      <c r="Z676" s="76"/>
      <c r="AA676" s="76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0"/>
      <c r="AM676" s="60"/>
      <c r="AN676" s="60"/>
      <c r="AO676" s="60"/>
      <c r="AP676" s="60"/>
      <c r="AQ676" s="60"/>
      <c r="AR676" s="60"/>
      <c r="AS676" s="60"/>
      <c r="AT676" s="25"/>
      <c r="AU676" s="38"/>
      <c r="AV676" s="59"/>
      <c r="AW676" s="59"/>
      <c r="AX676" s="17"/>
      <c r="AY676" s="17"/>
    </row>
    <row r="677" spans="1:51" ht="14.5">
      <c r="A677" s="86"/>
      <c r="B677" s="84"/>
      <c r="C677" s="88"/>
      <c r="D677" s="61" t="str">
        <f>IFERROR(IF(OR(B677="",AND(B677&lt;&gt;"",C677="")),"",(VLOOKUP(B677,'APP BACKGROUND'!A:C,2,0))),"")</f>
        <v/>
      </c>
      <c r="E677" s="62" t="str">
        <f>IF(D677="","",(VLOOKUP(B677,'APP BACKGROUND'!A:D,4,0)))</f>
        <v/>
      </c>
      <c r="F677" s="58" t="str">
        <f>IF(D677="","",(VLOOKUP(Application!B677,'APP BACKGROUND'!A:G,7,0)))</f>
        <v/>
      </c>
      <c r="G677" s="57"/>
      <c r="H677" s="63"/>
      <c r="I677" s="66" t="str">
        <f>IF(B:B="","",(VLOOKUP(Application!B677,'APP BACKGROUND'!A:C,3,0)))</f>
        <v/>
      </c>
      <c r="J677" s="64" t="str">
        <f t="shared" si="110"/>
        <v/>
      </c>
      <c r="K677" s="65" t="str">
        <f t="shared" si="111"/>
        <v/>
      </c>
      <c r="L677" s="65" t="str">
        <f t="shared" si="114"/>
        <v/>
      </c>
      <c r="M677" s="65" t="str">
        <f t="shared" si="112"/>
        <v/>
      </c>
      <c r="N677" s="65" t="str">
        <f t="shared" si="113"/>
        <v/>
      </c>
      <c r="O677" s="65" t="str">
        <f t="shared" si="115"/>
        <v/>
      </c>
      <c r="P677" s="65" t="str">
        <f t="shared" si="116"/>
        <v/>
      </c>
      <c r="Q677" s="59"/>
      <c r="R677" s="14" t="str">
        <f t="shared" si="117"/>
        <v/>
      </c>
      <c r="S677" s="25" t="str">
        <f t="shared" si="118"/>
        <v/>
      </c>
      <c r="T677" s="25"/>
      <c r="U677" s="25"/>
      <c r="V677" s="58"/>
      <c r="W677" s="58"/>
      <c r="X677" s="69" t="str">
        <f t="shared" si="119"/>
        <v/>
      </c>
      <c r="Y677" s="76"/>
      <c r="Z677" s="76"/>
      <c r="AA677" s="76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0"/>
      <c r="AM677" s="60"/>
      <c r="AN677" s="60"/>
      <c r="AO677" s="60"/>
      <c r="AP677" s="60"/>
      <c r="AQ677" s="60"/>
      <c r="AR677" s="60"/>
      <c r="AS677" s="60"/>
      <c r="AT677" s="25"/>
      <c r="AU677" s="38"/>
      <c r="AV677" s="59"/>
      <c r="AW677" s="59"/>
      <c r="AX677" s="17"/>
      <c r="AY677" s="17"/>
    </row>
    <row r="678" spans="1:51" ht="14.5">
      <c r="A678" s="86"/>
      <c r="B678" s="84"/>
      <c r="C678" s="88"/>
      <c r="D678" s="61" t="str">
        <f>IFERROR(IF(OR(B678="",AND(B678&lt;&gt;"",C678="")),"",(VLOOKUP(B678,'APP BACKGROUND'!A:C,2,0))),"")</f>
        <v/>
      </c>
      <c r="E678" s="62" t="str">
        <f>IF(D678="","",(VLOOKUP(B678,'APP BACKGROUND'!A:D,4,0)))</f>
        <v/>
      </c>
      <c r="F678" s="58" t="str">
        <f>IF(D678="","",(VLOOKUP(Application!B678,'APP BACKGROUND'!A:G,7,0)))</f>
        <v/>
      </c>
      <c r="G678" s="57"/>
      <c r="H678" s="63"/>
      <c r="I678" s="66" t="str">
        <f>IF(B:B="","",(VLOOKUP(Application!B678,'APP BACKGROUND'!A:C,3,0)))</f>
        <v/>
      </c>
      <c r="J678" s="64" t="str">
        <f t="shared" si="110"/>
        <v/>
      </c>
      <c r="K678" s="65" t="str">
        <f t="shared" si="111"/>
        <v/>
      </c>
      <c r="L678" s="65" t="str">
        <f t="shared" si="114"/>
        <v/>
      </c>
      <c r="M678" s="65" t="str">
        <f t="shared" si="112"/>
        <v/>
      </c>
      <c r="N678" s="65" t="str">
        <f t="shared" si="113"/>
        <v/>
      </c>
      <c r="O678" s="65" t="str">
        <f t="shared" si="115"/>
        <v/>
      </c>
      <c r="P678" s="65" t="str">
        <f t="shared" si="116"/>
        <v/>
      </c>
      <c r="Q678" s="59"/>
      <c r="R678" s="14" t="str">
        <f t="shared" si="117"/>
        <v/>
      </c>
      <c r="S678" s="25" t="str">
        <f t="shared" si="118"/>
        <v/>
      </c>
      <c r="T678" s="25"/>
      <c r="U678" s="25"/>
      <c r="V678" s="58"/>
      <c r="W678" s="58"/>
      <c r="X678" s="69" t="str">
        <f t="shared" si="119"/>
        <v/>
      </c>
      <c r="Y678" s="76"/>
      <c r="Z678" s="76"/>
      <c r="AA678" s="76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0"/>
      <c r="AM678" s="60"/>
      <c r="AN678" s="60"/>
      <c r="AO678" s="60"/>
      <c r="AP678" s="60"/>
      <c r="AQ678" s="60"/>
      <c r="AR678" s="60"/>
      <c r="AS678" s="60"/>
      <c r="AT678" s="25"/>
      <c r="AU678" s="38"/>
      <c r="AV678" s="59"/>
      <c r="AW678" s="59"/>
      <c r="AX678" s="17"/>
      <c r="AY678" s="17"/>
    </row>
    <row r="679" spans="1:51" ht="14.5">
      <c r="A679" s="86"/>
      <c r="B679" s="84"/>
      <c r="C679" s="88"/>
      <c r="D679" s="61" t="str">
        <f>IFERROR(IF(OR(B679="",AND(B679&lt;&gt;"",C679="")),"",(VLOOKUP(B679,'APP BACKGROUND'!A:C,2,0))),"")</f>
        <v/>
      </c>
      <c r="E679" s="62" t="str">
        <f>IF(D679="","",(VLOOKUP(B679,'APP BACKGROUND'!A:D,4,0)))</f>
        <v/>
      </c>
      <c r="F679" s="58" t="str">
        <f>IF(D679="","",(VLOOKUP(Application!B679,'APP BACKGROUND'!A:G,7,0)))</f>
        <v/>
      </c>
      <c r="G679" s="57"/>
      <c r="H679" s="63"/>
      <c r="I679" s="66" t="str">
        <f>IF(B:B="","",(VLOOKUP(Application!B679,'APP BACKGROUND'!A:C,3,0)))</f>
        <v/>
      </c>
      <c r="J679" s="64" t="str">
        <f t="shared" si="110"/>
        <v/>
      </c>
      <c r="K679" s="65" t="str">
        <f t="shared" si="111"/>
        <v/>
      </c>
      <c r="L679" s="65" t="str">
        <f t="shared" si="114"/>
        <v/>
      </c>
      <c r="M679" s="65" t="str">
        <f t="shared" si="112"/>
        <v/>
      </c>
      <c r="N679" s="65" t="str">
        <f t="shared" si="113"/>
        <v/>
      </c>
      <c r="O679" s="65" t="str">
        <f t="shared" si="115"/>
        <v/>
      </c>
      <c r="P679" s="65" t="str">
        <f t="shared" si="116"/>
        <v/>
      </c>
      <c r="Q679" s="59"/>
      <c r="R679" s="14" t="str">
        <f t="shared" si="117"/>
        <v/>
      </c>
      <c r="S679" s="25" t="str">
        <f t="shared" si="118"/>
        <v/>
      </c>
      <c r="T679" s="25"/>
      <c r="U679" s="25"/>
      <c r="V679" s="58"/>
      <c r="W679" s="58"/>
      <c r="X679" s="69" t="str">
        <f t="shared" si="119"/>
        <v/>
      </c>
      <c r="Y679" s="76"/>
      <c r="Z679" s="76"/>
      <c r="AA679" s="76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0"/>
      <c r="AM679" s="60"/>
      <c r="AN679" s="60"/>
      <c r="AO679" s="60"/>
      <c r="AP679" s="60"/>
      <c r="AQ679" s="60"/>
      <c r="AR679" s="60"/>
      <c r="AS679" s="60"/>
      <c r="AT679" s="25"/>
      <c r="AU679" s="38"/>
      <c r="AV679" s="59"/>
      <c r="AW679" s="59"/>
      <c r="AX679" s="17"/>
      <c r="AY679" s="17"/>
    </row>
    <row r="680" spans="1:51" ht="14.5">
      <c r="A680" s="86"/>
      <c r="B680" s="84"/>
      <c r="C680" s="88"/>
      <c r="D680" s="61" t="str">
        <f>IFERROR(IF(OR(B680="",AND(B680&lt;&gt;"",C680="")),"",(VLOOKUP(B680,'APP BACKGROUND'!A:C,2,0))),"")</f>
        <v/>
      </c>
      <c r="E680" s="62" t="str">
        <f>IF(D680="","",(VLOOKUP(B680,'APP BACKGROUND'!A:D,4,0)))</f>
        <v/>
      </c>
      <c r="F680" s="58" t="str">
        <f>IF(D680="","",(VLOOKUP(Application!B680,'APP BACKGROUND'!A:G,7,0)))</f>
        <v/>
      </c>
      <c r="G680" s="57"/>
      <c r="H680" s="63"/>
      <c r="I680" s="66" t="str">
        <f>IF(B:B="","",(VLOOKUP(Application!B680,'APP BACKGROUND'!A:C,3,0)))</f>
        <v/>
      </c>
      <c r="J680" s="64" t="str">
        <f t="shared" si="110"/>
        <v/>
      </c>
      <c r="K680" s="65" t="str">
        <f t="shared" si="111"/>
        <v/>
      </c>
      <c r="L680" s="65" t="str">
        <f t="shared" si="114"/>
        <v/>
      </c>
      <c r="M680" s="65" t="str">
        <f t="shared" si="112"/>
        <v/>
      </c>
      <c r="N680" s="65" t="str">
        <f t="shared" si="113"/>
        <v/>
      </c>
      <c r="O680" s="65" t="str">
        <f t="shared" si="115"/>
        <v/>
      </c>
      <c r="P680" s="65" t="str">
        <f t="shared" si="116"/>
        <v/>
      </c>
      <c r="Q680" s="59"/>
      <c r="R680" s="14" t="str">
        <f t="shared" si="117"/>
        <v/>
      </c>
      <c r="S680" s="25" t="str">
        <f t="shared" si="118"/>
        <v/>
      </c>
      <c r="T680" s="25"/>
      <c r="U680" s="25"/>
      <c r="V680" s="58"/>
      <c r="W680" s="58"/>
      <c r="X680" s="69" t="str">
        <f t="shared" si="119"/>
        <v/>
      </c>
      <c r="Y680" s="76"/>
      <c r="Z680" s="76"/>
      <c r="AA680" s="76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0"/>
      <c r="AM680" s="60"/>
      <c r="AN680" s="60"/>
      <c r="AO680" s="60"/>
      <c r="AP680" s="60"/>
      <c r="AQ680" s="60"/>
      <c r="AR680" s="60"/>
      <c r="AS680" s="60"/>
      <c r="AT680" s="25"/>
      <c r="AU680" s="38"/>
      <c r="AV680" s="59"/>
      <c r="AW680" s="59"/>
      <c r="AX680" s="17"/>
      <c r="AY680" s="17"/>
    </row>
    <row r="681" spans="1:51" ht="14.5">
      <c r="A681" s="86"/>
      <c r="B681" s="84"/>
      <c r="C681" s="88"/>
      <c r="D681" s="61" t="str">
        <f>IFERROR(IF(OR(B681="",AND(B681&lt;&gt;"",C681="")),"",(VLOOKUP(B681,'APP BACKGROUND'!A:C,2,0))),"")</f>
        <v/>
      </c>
      <c r="E681" s="62" t="str">
        <f>IF(D681="","",(VLOOKUP(B681,'APP BACKGROUND'!A:D,4,0)))</f>
        <v/>
      </c>
      <c r="F681" s="58" t="str">
        <f>IF(D681="","",(VLOOKUP(Application!B681,'APP BACKGROUND'!A:G,7,0)))</f>
        <v/>
      </c>
      <c r="G681" s="57"/>
      <c r="H681" s="63"/>
      <c r="I681" s="66" t="str">
        <f>IF(B:B="","",(VLOOKUP(Application!B681,'APP BACKGROUND'!A:C,3,0)))</f>
        <v/>
      </c>
      <c r="J681" s="64" t="str">
        <f t="shared" si="110"/>
        <v/>
      </c>
      <c r="K681" s="65" t="str">
        <f t="shared" si="111"/>
        <v/>
      </c>
      <c r="L681" s="65" t="str">
        <f t="shared" si="114"/>
        <v/>
      </c>
      <c r="M681" s="65" t="str">
        <f t="shared" si="112"/>
        <v/>
      </c>
      <c r="N681" s="65" t="str">
        <f t="shared" si="113"/>
        <v/>
      </c>
      <c r="O681" s="65" t="str">
        <f t="shared" si="115"/>
        <v/>
      </c>
      <c r="P681" s="65" t="str">
        <f t="shared" si="116"/>
        <v/>
      </c>
      <c r="Q681" s="59"/>
      <c r="R681" s="14" t="str">
        <f t="shared" si="117"/>
        <v/>
      </c>
      <c r="S681" s="25" t="str">
        <f t="shared" si="118"/>
        <v/>
      </c>
      <c r="T681" s="25"/>
      <c r="U681" s="25"/>
      <c r="V681" s="58"/>
      <c r="W681" s="58"/>
      <c r="X681" s="69" t="str">
        <f t="shared" si="119"/>
        <v/>
      </c>
      <c r="Y681" s="76"/>
      <c r="Z681" s="76"/>
      <c r="AA681" s="76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0"/>
      <c r="AM681" s="60"/>
      <c r="AN681" s="60"/>
      <c r="AO681" s="60"/>
      <c r="AP681" s="60"/>
      <c r="AQ681" s="60"/>
      <c r="AR681" s="60"/>
      <c r="AS681" s="60"/>
      <c r="AT681" s="25"/>
      <c r="AU681" s="38"/>
      <c r="AV681" s="59"/>
      <c r="AW681" s="59"/>
      <c r="AX681" s="17"/>
      <c r="AY681" s="17"/>
    </row>
    <row r="682" spans="1:51" ht="14.5">
      <c r="A682" s="86"/>
      <c r="B682" s="84"/>
      <c r="C682" s="88"/>
      <c r="D682" s="61" t="str">
        <f>IFERROR(IF(OR(B682="",AND(B682&lt;&gt;"",C682="")),"",(VLOOKUP(B682,'APP BACKGROUND'!A:C,2,0))),"")</f>
        <v/>
      </c>
      <c r="E682" s="62" t="str">
        <f>IF(D682="","",(VLOOKUP(B682,'APP BACKGROUND'!A:D,4,0)))</f>
        <v/>
      </c>
      <c r="F682" s="58" t="str">
        <f>IF(D682="","",(VLOOKUP(Application!B682,'APP BACKGROUND'!A:G,7,0)))</f>
        <v/>
      </c>
      <c r="G682" s="57"/>
      <c r="H682" s="63"/>
      <c r="I682" s="66" t="str">
        <f>IF(B:B="","",(VLOOKUP(Application!B682,'APP BACKGROUND'!A:C,3,0)))</f>
        <v/>
      </c>
      <c r="J682" s="64" t="str">
        <f t="shared" si="110"/>
        <v/>
      </c>
      <c r="K682" s="65" t="str">
        <f t="shared" si="111"/>
        <v/>
      </c>
      <c r="L682" s="65" t="str">
        <f t="shared" si="114"/>
        <v/>
      </c>
      <c r="M682" s="65" t="str">
        <f t="shared" si="112"/>
        <v/>
      </c>
      <c r="N682" s="65" t="str">
        <f t="shared" si="113"/>
        <v/>
      </c>
      <c r="O682" s="65" t="str">
        <f t="shared" si="115"/>
        <v/>
      </c>
      <c r="P682" s="65" t="str">
        <f t="shared" si="116"/>
        <v/>
      </c>
      <c r="Q682" s="59"/>
      <c r="R682" s="14" t="str">
        <f t="shared" si="117"/>
        <v/>
      </c>
      <c r="S682" s="25" t="str">
        <f t="shared" si="118"/>
        <v/>
      </c>
      <c r="T682" s="25"/>
      <c r="U682" s="25"/>
      <c r="V682" s="58"/>
      <c r="W682" s="58"/>
      <c r="X682" s="69" t="str">
        <f t="shared" si="119"/>
        <v/>
      </c>
      <c r="Y682" s="76"/>
      <c r="Z682" s="76"/>
      <c r="AA682" s="76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0"/>
      <c r="AM682" s="60"/>
      <c r="AN682" s="60"/>
      <c r="AO682" s="60"/>
      <c r="AP682" s="60"/>
      <c r="AQ682" s="60"/>
      <c r="AR682" s="60"/>
      <c r="AS682" s="60"/>
      <c r="AT682" s="25"/>
      <c r="AU682" s="38"/>
      <c r="AV682" s="59"/>
      <c r="AW682" s="59"/>
      <c r="AX682" s="17"/>
      <c r="AY682" s="17"/>
    </row>
    <row r="683" spans="1:51" ht="14.5">
      <c r="A683" s="86"/>
      <c r="B683" s="84"/>
      <c r="C683" s="88"/>
      <c r="D683" s="61" t="str">
        <f>IFERROR(IF(OR(B683="",AND(B683&lt;&gt;"",C683="")),"",(VLOOKUP(B683,'APP BACKGROUND'!A:C,2,0))),"")</f>
        <v/>
      </c>
      <c r="E683" s="62" t="str">
        <f>IF(D683="","",(VLOOKUP(B683,'APP BACKGROUND'!A:D,4,0)))</f>
        <v/>
      </c>
      <c r="F683" s="58" t="str">
        <f>IF(D683="","",(VLOOKUP(Application!B683,'APP BACKGROUND'!A:G,7,0)))</f>
        <v/>
      </c>
      <c r="G683" s="57"/>
      <c r="H683" s="63"/>
      <c r="I683" s="66" t="str">
        <f>IF(B:B="","",(VLOOKUP(Application!B683,'APP BACKGROUND'!A:C,3,0)))</f>
        <v/>
      </c>
      <c r="J683" s="64" t="str">
        <f t="shared" si="110"/>
        <v/>
      </c>
      <c r="K683" s="65" t="str">
        <f t="shared" si="111"/>
        <v/>
      </c>
      <c r="L683" s="65" t="str">
        <f t="shared" si="114"/>
        <v/>
      </c>
      <c r="M683" s="65" t="str">
        <f t="shared" si="112"/>
        <v/>
      </c>
      <c r="N683" s="65" t="str">
        <f t="shared" si="113"/>
        <v/>
      </c>
      <c r="O683" s="65" t="str">
        <f t="shared" si="115"/>
        <v/>
      </c>
      <c r="P683" s="65" t="str">
        <f t="shared" si="116"/>
        <v/>
      </c>
      <c r="Q683" s="59"/>
      <c r="R683" s="14" t="str">
        <f t="shared" si="117"/>
        <v/>
      </c>
      <c r="S683" s="25" t="str">
        <f t="shared" si="118"/>
        <v/>
      </c>
      <c r="T683" s="25"/>
      <c r="U683" s="25"/>
      <c r="V683" s="58"/>
      <c r="W683" s="58"/>
      <c r="X683" s="69" t="str">
        <f t="shared" si="119"/>
        <v/>
      </c>
      <c r="Y683" s="76"/>
      <c r="Z683" s="76"/>
      <c r="AA683" s="76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0"/>
      <c r="AM683" s="60"/>
      <c r="AN683" s="60"/>
      <c r="AO683" s="60"/>
      <c r="AP683" s="60"/>
      <c r="AQ683" s="60"/>
      <c r="AR683" s="60"/>
      <c r="AS683" s="60"/>
      <c r="AT683" s="25"/>
      <c r="AU683" s="38"/>
      <c r="AV683" s="59"/>
      <c r="AW683" s="59"/>
      <c r="AX683" s="17"/>
      <c r="AY683" s="17"/>
    </row>
    <row r="684" spans="1:51" ht="14.5">
      <c r="A684" s="86"/>
      <c r="B684" s="84"/>
      <c r="C684" s="88"/>
      <c r="D684" s="61" t="str">
        <f>IFERROR(IF(OR(B684="",AND(B684&lt;&gt;"",C684="")),"",(VLOOKUP(B684,'APP BACKGROUND'!A:C,2,0))),"")</f>
        <v/>
      </c>
      <c r="E684" s="62" t="str">
        <f>IF(D684="","",(VLOOKUP(B684,'APP BACKGROUND'!A:D,4,0)))</f>
        <v/>
      </c>
      <c r="F684" s="58" t="str">
        <f>IF(D684="","",(VLOOKUP(Application!B684,'APP BACKGROUND'!A:G,7,0)))</f>
        <v/>
      </c>
      <c r="G684" s="57"/>
      <c r="H684" s="63"/>
      <c r="I684" s="66" t="str">
        <f>IF(B:B="","",(VLOOKUP(Application!B684,'APP BACKGROUND'!A:C,3,0)))</f>
        <v/>
      </c>
      <c r="J684" s="64" t="str">
        <f t="shared" si="110"/>
        <v/>
      </c>
      <c r="K684" s="65" t="str">
        <f t="shared" si="111"/>
        <v/>
      </c>
      <c r="L684" s="65" t="str">
        <f t="shared" si="114"/>
        <v/>
      </c>
      <c r="M684" s="65" t="str">
        <f t="shared" si="112"/>
        <v/>
      </c>
      <c r="N684" s="65" t="str">
        <f t="shared" si="113"/>
        <v/>
      </c>
      <c r="O684" s="65" t="str">
        <f t="shared" si="115"/>
        <v/>
      </c>
      <c r="P684" s="65" t="str">
        <f t="shared" si="116"/>
        <v/>
      </c>
      <c r="Q684" s="59"/>
      <c r="R684" s="14" t="str">
        <f t="shared" si="117"/>
        <v/>
      </c>
      <c r="S684" s="25" t="str">
        <f t="shared" si="118"/>
        <v/>
      </c>
      <c r="T684" s="25"/>
      <c r="U684" s="25"/>
      <c r="V684" s="58"/>
      <c r="W684" s="58"/>
      <c r="X684" s="69" t="str">
        <f t="shared" si="119"/>
        <v/>
      </c>
      <c r="Y684" s="76"/>
      <c r="Z684" s="76"/>
      <c r="AA684" s="76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0"/>
      <c r="AM684" s="60"/>
      <c r="AN684" s="60"/>
      <c r="AO684" s="60"/>
      <c r="AP684" s="60"/>
      <c r="AQ684" s="60"/>
      <c r="AR684" s="60"/>
      <c r="AS684" s="60"/>
      <c r="AT684" s="25"/>
      <c r="AU684" s="38"/>
      <c r="AV684" s="59"/>
      <c r="AW684" s="59"/>
      <c r="AX684" s="17"/>
      <c r="AY684" s="17"/>
    </row>
    <row r="685" spans="1:51" ht="14.5">
      <c r="A685" s="86"/>
      <c r="B685" s="84"/>
      <c r="C685" s="88"/>
      <c r="D685" s="61" t="str">
        <f>IFERROR(IF(OR(B685="",AND(B685&lt;&gt;"",C685="")),"",(VLOOKUP(B685,'APP BACKGROUND'!A:C,2,0))),"")</f>
        <v/>
      </c>
      <c r="E685" s="62" t="str">
        <f>IF(D685="","",(VLOOKUP(B685,'APP BACKGROUND'!A:D,4,0)))</f>
        <v/>
      </c>
      <c r="F685" s="58" t="str">
        <f>IF(D685="","",(VLOOKUP(Application!B685,'APP BACKGROUND'!A:G,7,0)))</f>
        <v/>
      </c>
      <c r="G685" s="57"/>
      <c r="H685" s="63"/>
      <c r="I685" s="66" t="str">
        <f>IF(B:B="","",(VLOOKUP(Application!B685,'APP BACKGROUND'!A:C,3,0)))</f>
        <v/>
      </c>
      <c r="J685" s="64" t="str">
        <f t="shared" si="110"/>
        <v/>
      </c>
      <c r="K685" s="65" t="str">
        <f t="shared" si="111"/>
        <v/>
      </c>
      <c r="L685" s="65" t="str">
        <f t="shared" si="114"/>
        <v/>
      </c>
      <c r="M685" s="65" t="str">
        <f t="shared" si="112"/>
        <v/>
      </c>
      <c r="N685" s="65" t="str">
        <f t="shared" si="113"/>
        <v/>
      </c>
      <c r="O685" s="65" t="str">
        <f t="shared" si="115"/>
        <v/>
      </c>
      <c r="P685" s="65" t="str">
        <f t="shared" si="116"/>
        <v/>
      </c>
      <c r="Q685" s="59"/>
      <c r="R685" s="14" t="str">
        <f t="shared" si="117"/>
        <v/>
      </c>
      <c r="S685" s="25" t="str">
        <f t="shared" si="118"/>
        <v/>
      </c>
      <c r="T685" s="25"/>
      <c r="U685" s="25"/>
      <c r="V685" s="58"/>
      <c r="W685" s="58"/>
      <c r="X685" s="69" t="str">
        <f t="shared" si="119"/>
        <v/>
      </c>
      <c r="Y685" s="76"/>
      <c r="Z685" s="76"/>
      <c r="AA685" s="76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0"/>
      <c r="AM685" s="60"/>
      <c r="AN685" s="60"/>
      <c r="AO685" s="60"/>
      <c r="AP685" s="60"/>
      <c r="AQ685" s="60"/>
      <c r="AR685" s="60"/>
      <c r="AS685" s="60"/>
      <c r="AT685" s="25"/>
      <c r="AU685" s="38"/>
      <c r="AV685" s="59"/>
      <c r="AW685" s="59"/>
      <c r="AX685" s="17"/>
      <c r="AY685" s="17"/>
    </row>
    <row r="686" spans="1:51" ht="14.5">
      <c r="A686" s="86"/>
      <c r="B686" s="84"/>
      <c r="C686" s="88"/>
      <c r="D686" s="61" t="str">
        <f>IFERROR(IF(OR(B686="",AND(B686&lt;&gt;"",C686="")),"",(VLOOKUP(B686,'APP BACKGROUND'!A:C,2,0))),"")</f>
        <v/>
      </c>
      <c r="E686" s="62" t="str">
        <f>IF(D686="","",(VLOOKUP(B686,'APP BACKGROUND'!A:D,4,0)))</f>
        <v/>
      </c>
      <c r="F686" s="58" t="str">
        <f>IF(D686="","",(VLOOKUP(Application!B686,'APP BACKGROUND'!A:G,7,0)))</f>
        <v/>
      </c>
      <c r="G686" s="57"/>
      <c r="H686" s="63"/>
      <c r="I686" s="66" t="str">
        <f>IF(B:B="","",(VLOOKUP(Application!B686,'APP BACKGROUND'!A:C,3,0)))</f>
        <v/>
      </c>
      <c r="J686" s="64" t="str">
        <f t="shared" si="110"/>
        <v/>
      </c>
      <c r="K686" s="65" t="str">
        <f t="shared" si="111"/>
        <v/>
      </c>
      <c r="L686" s="65" t="str">
        <f t="shared" si="114"/>
        <v/>
      </c>
      <c r="M686" s="65" t="str">
        <f t="shared" si="112"/>
        <v/>
      </c>
      <c r="N686" s="65" t="str">
        <f t="shared" si="113"/>
        <v/>
      </c>
      <c r="O686" s="65" t="str">
        <f t="shared" si="115"/>
        <v/>
      </c>
      <c r="P686" s="65" t="str">
        <f t="shared" si="116"/>
        <v/>
      </c>
      <c r="Q686" s="59"/>
      <c r="R686" s="14" t="str">
        <f t="shared" si="117"/>
        <v/>
      </c>
      <c r="S686" s="25" t="str">
        <f t="shared" si="118"/>
        <v/>
      </c>
      <c r="T686" s="25"/>
      <c r="U686" s="25"/>
      <c r="V686" s="58"/>
      <c r="W686" s="58"/>
      <c r="X686" s="69" t="str">
        <f t="shared" si="119"/>
        <v/>
      </c>
      <c r="Y686" s="76"/>
      <c r="Z686" s="76"/>
      <c r="AA686" s="76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0"/>
      <c r="AM686" s="60"/>
      <c r="AN686" s="60"/>
      <c r="AO686" s="60"/>
      <c r="AP686" s="60"/>
      <c r="AQ686" s="60"/>
      <c r="AR686" s="60"/>
      <c r="AS686" s="60"/>
      <c r="AT686" s="25"/>
      <c r="AU686" s="38"/>
      <c r="AV686" s="59"/>
      <c r="AW686" s="59"/>
      <c r="AX686" s="17"/>
      <c r="AY686" s="17"/>
    </row>
    <row r="687" spans="1:51" ht="14.5">
      <c r="A687" s="86"/>
      <c r="B687" s="84"/>
      <c r="C687" s="88"/>
      <c r="D687" s="61" t="str">
        <f>IFERROR(IF(OR(B687="",AND(B687&lt;&gt;"",C687="")),"",(VLOOKUP(B687,'APP BACKGROUND'!A:C,2,0))),"")</f>
        <v/>
      </c>
      <c r="E687" s="62" t="str">
        <f>IF(D687="","",(VLOOKUP(B687,'APP BACKGROUND'!A:D,4,0)))</f>
        <v/>
      </c>
      <c r="F687" s="58" t="str">
        <f>IF(D687="","",(VLOOKUP(Application!B687,'APP BACKGROUND'!A:G,7,0)))</f>
        <v/>
      </c>
      <c r="G687" s="57"/>
      <c r="H687" s="63"/>
      <c r="I687" s="66" t="str">
        <f>IF(B:B="","",(VLOOKUP(Application!B687,'APP BACKGROUND'!A:C,3,0)))</f>
        <v/>
      </c>
      <c r="J687" s="64" t="str">
        <f t="shared" si="110"/>
        <v/>
      </c>
      <c r="K687" s="65" t="str">
        <f t="shared" si="111"/>
        <v/>
      </c>
      <c r="L687" s="65" t="str">
        <f t="shared" si="114"/>
        <v/>
      </c>
      <c r="M687" s="65" t="str">
        <f t="shared" si="112"/>
        <v/>
      </c>
      <c r="N687" s="65" t="str">
        <f t="shared" si="113"/>
        <v/>
      </c>
      <c r="O687" s="65" t="str">
        <f t="shared" si="115"/>
        <v/>
      </c>
      <c r="P687" s="65" t="str">
        <f t="shared" si="116"/>
        <v/>
      </c>
      <c r="Q687" s="59"/>
      <c r="R687" s="14" t="str">
        <f t="shared" si="117"/>
        <v/>
      </c>
      <c r="S687" s="25" t="str">
        <f t="shared" si="118"/>
        <v/>
      </c>
      <c r="T687" s="25"/>
      <c r="U687" s="25"/>
      <c r="V687" s="58"/>
      <c r="W687" s="58"/>
      <c r="X687" s="69" t="str">
        <f t="shared" si="119"/>
        <v/>
      </c>
      <c r="Y687" s="76"/>
      <c r="Z687" s="76"/>
      <c r="AA687" s="76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0"/>
      <c r="AM687" s="60"/>
      <c r="AN687" s="60"/>
      <c r="AO687" s="60"/>
      <c r="AP687" s="60"/>
      <c r="AQ687" s="60"/>
      <c r="AR687" s="60"/>
      <c r="AS687" s="60"/>
      <c r="AT687" s="25"/>
      <c r="AU687" s="38"/>
      <c r="AV687" s="59"/>
      <c r="AW687" s="59"/>
      <c r="AX687" s="17"/>
      <c r="AY687" s="17"/>
    </row>
    <row r="688" spans="1:51" ht="14.5">
      <c r="A688" s="86"/>
      <c r="B688" s="84"/>
      <c r="C688" s="88"/>
      <c r="D688" s="61" t="str">
        <f>IFERROR(IF(OR(B688="",AND(B688&lt;&gt;"",C688="")),"",(VLOOKUP(B688,'APP BACKGROUND'!A:C,2,0))),"")</f>
        <v/>
      </c>
      <c r="E688" s="62" t="str">
        <f>IF(D688="","",(VLOOKUP(B688,'APP BACKGROUND'!A:D,4,0)))</f>
        <v/>
      </c>
      <c r="F688" s="58" t="str">
        <f>IF(D688="","",(VLOOKUP(Application!B688,'APP BACKGROUND'!A:G,7,0)))</f>
        <v/>
      </c>
      <c r="G688" s="57"/>
      <c r="H688" s="63"/>
      <c r="I688" s="66" t="str">
        <f>IF(B:B="","",(VLOOKUP(Application!B688,'APP BACKGROUND'!A:C,3,0)))</f>
        <v/>
      </c>
      <c r="J688" s="64" t="str">
        <f t="shared" si="110"/>
        <v/>
      </c>
      <c r="K688" s="65" t="str">
        <f t="shared" si="111"/>
        <v/>
      </c>
      <c r="L688" s="65" t="str">
        <f t="shared" si="114"/>
        <v/>
      </c>
      <c r="M688" s="65" t="str">
        <f t="shared" si="112"/>
        <v/>
      </c>
      <c r="N688" s="65" t="str">
        <f t="shared" si="113"/>
        <v/>
      </c>
      <c r="O688" s="65" t="str">
        <f t="shared" si="115"/>
        <v/>
      </c>
      <c r="P688" s="65" t="str">
        <f t="shared" si="116"/>
        <v/>
      </c>
      <c r="Q688" s="59"/>
      <c r="R688" s="14" t="str">
        <f t="shared" si="117"/>
        <v/>
      </c>
      <c r="S688" s="25" t="str">
        <f t="shared" si="118"/>
        <v/>
      </c>
      <c r="T688" s="25"/>
      <c r="U688" s="25"/>
      <c r="V688" s="58"/>
      <c r="W688" s="58"/>
      <c r="X688" s="69" t="str">
        <f t="shared" si="119"/>
        <v/>
      </c>
      <c r="Y688" s="76"/>
      <c r="Z688" s="76"/>
      <c r="AA688" s="76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0"/>
      <c r="AM688" s="60"/>
      <c r="AN688" s="60"/>
      <c r="AO688" s="60"/>
      <c r="AP688" s="60"/>
      <c r="AQ688" s="60"/>
      <c r="AR688" s="60"/>
      <c r="AS688" s="60"/>
      <c r="AT688" s="25"/>
      <c r="AU688" s="38"/>
      <c r="AV688" s="59"/>
      <c r="AW688" s="59"/>
      <c r="AX688" s="17"/>
      <c r="AY688" s="17"/>
    </row>
    <row r="689" spans="1:51" ht="14.5">
      <c r="A689" s="86"/>
      <c r="B689" s="84"/>
      <c r="C689" s="88"/>
      <c r="D689" s="61" t="str">
        <f>IFERROR(IF(OR(B689="",AND(B689&lt;&gt;"",C689="")),"",(VLOOKUP(B689,'APP BACKGROUND'!A:C,2,0))),"")</f>
        <v/>
      </c>
      <c r="E689" s="62" t="str">
        <f>IF(D689="","",(VLOOKUP(B689,'APP BACKGROUND'!A:D,4,0)))</f>
        <v/>
      </c>
      <c r="F689" s="58" t="str">
        <f>IF(D689="","",(VLOOKUP(Application!B689,'APP BACKGROUND'!A:G,7,0)))</f>
        <v/>
      </c>
      <c r="G689" s="57"/>
      <c r="H689" s="63"/>
      <c r="I689" s="66" t="str">
        <f>IF(B:B="","",(VLOOKUP(Application!B689,'APP BACKGROUND'!A:C,3,0)))</f>
        <v/>
      </c>
      <c r="J689" s="64" t="str">
        <f t="shared" si="110"/>
        <v/>
      </c>
      <c r="K689" s="65" t="str">
        <f t="shared" si="111"/>
        <v/>
      </c>
      <c r="L689" s="65" t="str">
        <f t="shared" si="114"/>
        <v/>
      </c>
      <c r="M689" s="65" t="str">
        <f t="shared" si="112"/>
        <v/>
      </c>
      <c r="N689" s="65" t="str">
        <f t="shared" si="113"/>
        <v/>
      </c>
      <c r="O689" s="65" t="str">
        <f t="shared" si="115"/>
        <v/>
      </c>
      <c r="P689" s="65" t="str">
        <f t="shared" si="116"/>
        <v/>
      </c>
      <c r="Q689" s="59"/>
      <c r="R689" s="14" t="str">
        <f t="shared" si="117"/>
        <v/>
      </c>
      <c r="S689" s="25" t="str">
        <f t="shared" si="118"/>
        <v/>
      </c>
      <c r="T689" s="25"/>
      <c r="U689" s="25"/>
      <c r="V689" s="58"/>
      <c r="W689" s="58"/>
      <c r="X689" s="69" t="str">
        <f t="shared" si="119"/>
        <v/>
      </c>
      <c r="Y689" s="76"/>
      <c r="Z689" s="76"/>
      <c r="AA689" s="76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0"/>
      <c r="AM689" s="60"/>
      <c r="AN689" s="60"/>
      <c r="AO689" s="60"/>
      <c r="AP689" s="60"/>
      <c r="AQ689" s="60"/>
      <c r="AR689" s="60"/>
      <c r="AS689" s="60"/>
      <c r="AT689" s="25"/>
      <c r="AU689" s="38"/>
      <c r="AV689" s="59"/>
      <c r="AW689" s="59"/>
      <c r="AX689" s="17"/>
      <c r="AY689" s="17"/>
    </row>
    <row r="690" spans="1:51" ht="14.5">
      <c r="A690" s="86"/>
      <c r="B690" s="84"/>
      <c r="C690" s="88"/>
      <c r="D690" s="61" t="str">
        <f>IFERROR(IF(OR(B690="",AND(B690&lt;&gt;"",C690="")),"",(VLOOKUP(B690,'APP BACKGROUND'!A:C,2,0))),"")</f>
        <v/>
      </c>
      <c r="E690" s="62" t="str">
        <f>IF(D690="","",(VLOOKUP(B690,'APP BACKGROUND'!A:D,4,0)))</f>
        <v/>
      </c>
      <c r="F690" s="58" t="str">
        <f>IF(D690="","",(VLOOKUP(Application!B690,'APP BACKGROUND'!A:G,7,0)))</f>
        <v/>
      </c>
      <c r="G690" s="57"/>
      <c r="H690" s="63"/>
      <c r="I690" s="66" t="str">
        <f>IF(B:B="","",(VLOOKUP(Application!B690,'APP BACKGROUND'!A:C,3,0)))</f>
        <v/>
      </c>
      <c r="J690" s="64" t="str">
        <f t="shared" si="110"/>
        <v/>
      </c>
      <c r="K690" s="65" t="str">
        <f t="shared" si="111"/>
        <v/>
      </c>
      <c r="L690" s="65" t="str">
        <f t="shared" si="114"/>
        <v/>
      </c>
      <c r="M690" s="65" t="str">
        <f t="shared" si="112"/>
        <v/>
      </c>
      <c r="N690" s="65" t="str">
        <f t="shared" si="113"/>
        <v/>
      </c>
      <c r="O690" s="65" t="str">
        <f t="shared" si="115"/>
        <v/>
      </c>
      <c r="P690" s="65" t="str">
        <f t="shared" si="116"/>
        <v/>
      </c>
      <c r="Q690" s="59"/>
      <c r="R690" s="14" t="str">
        <f t="shared" si="117"/>
        <v/>
      </c>
      <c r="S690" s="25" t="str">
        <f t="shared" si="118"/>
        <v/>
      </c>
      <c r="T690" s="25"/>
      <c r="U690" s="25"/>
      <c r="V690" s="58"/>
      <c r="W690" s="58"/>
      <c r="X690" s="69" t="str">
        <f t="shared" si="119"/>
        <v/>
      </c>
      <c r="Y690" s="76"/>
      <c r="Z690" s="76"/>
      <c r="AA690" s="76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0"/>
      <c r="AM690" s="60"/>
      <c r="AN690" s="60"/>
      <c r="AO690" s="60"/>
      <c r="AP690" s="60"/>
      <c r="AQ690" s="60"/>
      <c r="AR690" s="60"/>
      <c r="AS690" s="60"/>
      <c r="AT690" s="25"/>
      <c r="AU690" s="38"/>
      <c r="AV690" s="59"/>
      <c r="AW690" s="59"/>
      <c r="AX690" s="17"/>
      <c r="AY690" s="17"/>
    </row>
    <row r="691" spans="1:51" ht="14.5">
      <c r="A691" s="86"/>
      <c r="B691" s="84"/>
      <c r="C691" s="88"/>
      <c r="D691" s="61" t="str">
        <f>IFERROR(IF(OR(B691="",AND(B691&lt;&gt;"",C691="")),"",(VLOOKUP(B691,'APP BACKGROUND'!A:C,2,0))),"")</f>
        <v/>
      </c>
      <c r="E691" s="62" t="str">
        <f>IF(D691="","",(VLOOKUP(B691,'APP BACKGROUND'!A:D,4,0)))</f>
        <v/>
      </c>
      <c r="F691" s="58" t="str">
        <f>IF(D691="","",(VLOOKUP(Application!B691,'APP BACKGROUND'!A:G,7,0)))</f>
        <v/>
      </c>
      <c r="G691" s="57"/>
      <c r="H691" s="63"/>
      <c r="I691" s="66" t="str">
        <f>IF(B:B="","",(VLOOKUP(Application!B691,'APP BACKGROUND'!A:C,3,0)))</f>
        <v/>
      </c>
      <c r="J691" s="64" t="str">
        <f t="shared" si="110"/>
        <v/>
      </c>
      <c r="K691" s="65" t="str">
        <f t="shared" si="111"/>
        <v/>
      </c>
      <c r="L691" s="65" t="str">
        <f t="shared" si="114"/>
        <v/>
      </c>
      <c r="M691" s="65" t="str">
        <f t="shared" si="112"/>
        <v/>
      </c>
      <c r="N691" s="65" t="str">
        <f t="shared" si="113"/>
        <v/>
      </c>
      <c r="O691" s="65" t="str">
        <f t="shared" si="115"/>
        <v/>
      </c>
      <c r="P691" s="65" t="str">
        <f t="shared" si="116"/>
        <v/>
      </c>
      <c r="Q691" s="59"/>
      <c r="R691" s="14" t="str">
        <f t="shared" si="117"/>
        <v/>
      </c>
      <c r="S691" s="25" t="str">
        <f t="shared" si="118"/>
        <v/>
      </c>
      <c r="T691" s="25"/>
      <c r="U691" s="25"/>
      <c r="V691" s="58"/>
      <c r="W691" s="58"/>
      <c r="X691" s="69" t="str">
        <f t="shared" si="119"/>
        <v/>
      </c>
      <c r="Y691" s="76"/>
      <c r="Z691" s="76"/>
      <c r="AA691" s="76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0"/>
      <c r="AM691" s="60"/>
      <c r="AN691" s="60"/>
      <c r="AO691" s="60"/>
      <c r="AP691" s="60"/>
      <c r="AQ691" s="60"/>
      <c r="AR691" s="60"/>
      <c r="AS691" s="60"/>
      <c r="AT691" s="25"/>
      <c r="AU691" s="38"/>
      <c r="AV691" s="59"/>
      <c r="AW691" s="59"/>
      <c r="AX691" s="17"/>
      <c r="AY691" s="17"/>
    </row>
    <row r="692" spans="1:51" ht="14.5">
      <c r="A692" s="86"/>
      <c r="B692" s="84"/>
      <c r="C692" s="88"/>
      <c r="D692" s="61" t="str">
        <f>IFERROR(IF(OR(B692="",AND(B692&lt;&gt;"",C692="")),"",(VLOOKUP(B692,'APP BACKGROUND'!A:C,2,0))),"")</f>
        <v/>
      </c>
      <c r="E692" s="62" t="str">
        <f>IF(D692="","",(VLOOKUP(B692,'APP BACKGROUND'!A:D,4,0)))</f>
        <v/>
      </c>
      <c r="F692" s="58" t="str">
        <f>IF(D692="","",(VLOOKUP(Application!B692,'APP BACKGROUND'!A:G,7,0)))</f>
        <v/>
      </c>
      <c r="G692" s="57"/>
      <c r="H692" s="63"/>
      <c r="I692" s="66" t="str">
        <f>IF(B:B="","",(VLOOKUP(Application!B692,'APP BACKGROUND'!A:C,3,0)))</f>
        <v/>
      </c>
      <c r="J692" s="64" t="str">
        <f t="shared" si="110"/>
        <v/>
      </c>
      <c r="K692" s="65" t="str">
        <f t="shared" si="111"/>
        <v/>
      </c>
      <c r="L692" s="65" t="str">
        <f t="shared" si="114"/>
        <v/>
      </c>
      <c r="M692" s="65" t="str">
        <f t="shared" si="112"/>
        <v/>
      </c>
      <c r="N692" s="65" t="str">
        <f t="shared" si="113"/>
        <v/>
      </c>
      <c r="O692" s="65" t="str">
        <f t="shared" si="115"/>
        <v/>
      </c>
      <c r="P692" s="65" t="str">
        <f t="shared" si="116"/>
        <v/>
      </c>
      <c r="Q692" s="59"/>
      <c r="R692" s="14" t="str">
        <f t="shared" si="117"/>
        <v/>
      </c>
      <c r="S692" s="25" t="str">
        <f t="shared" si="118"/>
        <v/>
      </c>
      <c r="T692" s="25"/>
      <c r="U692" s="25"/>
      <c r="V692" s="58"/>
      <c r="W692" s="58"/>
      <c r="X692" s="69" t="str">
        <f t="shared" si="119"/>
        <v/>
      </c>
      <c r="Y692" s="76"/>
      <c r="Z692" s="76"/>
      <c r="AA692" s="76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0"/>
      <c r="AM692" s="60"/>
      <c r="AN692" s="60"/>
      <c r="AO692" s="60"/>
      <c r="AP692" s="60"/>
      <c r="AQ692" s="60"/>
      <c r="AR692" s="60"/>
      <c r="AS692" s="60"/>
      <c r="AT692" s="25"/>
      <c r="AU692" s="38"/>
      <c r="AV692" s="59"/>
      <c r="AW692" s="59"/>
      <c r="AX692" s="17"/>
      <c r="AY692" s="17"/>
    </row>
    <row r="693" spans="1:51" ht="14.5">
      <c r="A693" s="86"/>
      <c r="B693" s="84"/>
      <c r="C693" s="88"/>
      <c r="D693" s="61" t="str">
        <f>IFERROR(IF(OR(B693="",AND(B693&lt;&gt;"",C693="")),"",(VLOOKUP(B693,'APP BACKGROUND'!A:C,2,0))),"")</f>
        <v/>
      </c>
      <c r="E693" s="62" t="str">
        <f>IF(D693="","",(VLOOKUP(B693,'APP BACKGROUND'!A:D,4,0)))</f>
        <v/>
      </c>
      <c r="F693" s="58" t="str">
        <f>IF(D693="","",(VLOOKUP(Application!B693,'APP BACKGROUND'!A:G,7,0)))</f>
        <v/>
      </c>
      <c r="G693" s="57"/>
      <c r="H693" s="63"/>
      <c r="I693" s="66" t="str">
        <f>IF(B:B="","",(VLOOKUP(Application!B693,'APP BACKGROUND'!A:C,3,0)))</f>
        <v/>
      </c>
      <c r="J693" s="64" t="str">
        <f t="shared" si="110"/>
        <v/>
      </c>
      <c r="K693" s="65" t="str">
        <f t="shared" si="111"/>
        <v/>
      </c>
      <c r="L693" s="65" t="str">
        <f t="shared" si="114"/>
        <v/>
      </c>
      <c r="M693" s="65" t="str">
        <f t="shared" si="112"/>
        <v/>
      </c>
      <c r="N693" s="65" t="str">
        <f t="shared" si="113"/>
        <v/>
      </c>
      <c r="O693" s="65" t="str">
        <f t="shared" si="115"/>
        <v/>
      </c>
      <c r="P693" s="65" t="str">
        <f t="shared" si="116"/>
        <v/>
      </c>
      <c r="Q693" s="59"/>
      <c r="R693" s="14" t="str">
        <f t="shared" si="117"/>
        <v/>
      </c>
      <c r="S693" s="25" t="str">
        <f t="shared" si="118"/>
        <v/>
      </c>
      <c r="T693" s="25"/>
      <c r="U693" s="25"/>
      <c r="V693" s="58"/>
      <c r="W693" s="58"/>
      <c r="X693" s="69" t="str">
        <f t="shared" si="119"/>
        <v/>
      </c>
      <c r="Y693" s="76"/>
      <c r="Z693" s="76"/>
      <c r="AA693" s="76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0"/>
      <c r="AM693" s="60"/>
      <c r="AN693" s="60"/>
      <c r="AO693" s="60"/>
      <c r="AP693" s="60"/>
      <c r="AQ693" s="60"/>
      <c r="AR693" s="60"/>
      <c r="AS693" s="60"/>
      <c r="AT693" s="25"/>
      <c r="AU693" s="38"/>
      <c r="AV693" s="59"/>
      <c r="AW693" s="59"/>
      <c r="AX693" s="17"/>
      <c r="AY693" s="17"/>
    </row>
    <row r="694" spans="1:51" ht="14.5">
      <c r="A694" s="86"/>
      <c r="B694" s="84"/>
      <c r="C694" s="88"/>
      <c r="D694" s="61" t="str">
        <f>IFERROR(IF(OR(B694="",AND(B694&lt;&gt;"",C694="")),"",(VLOOKUP(B694,'APP BACKGROUND'!A:C,2,0))),"")</f>
        <v/>
      </c>
      <c r="E694" s="62" t="str">
        <f>IF(D694="","",(VLOOKUP(B694,'APP BACKGROUND'!A:D,4,0)))</f>
        <v/>
      </c>
      <c r="F694" s="58" t="str">
        <f>IF(D694="","",(VLOOKUP(Application!B694,'APP BACKGROUND'!A:G,7,0)))</f>
        <v/>
      </c>
      <c r="G694" s="57"/>
      <c r="H694" s="63"/>
      <c r="I694" s="66" t="str">
        <f>IF(B:B="","",(VLOOKUP(Application!B694,'APP BACKGROUND'!A:C,3,0)))</f>
        <v/>
      </c>
      <c r="J694" s="64" t="str">
        <f t="shared" si="110"/>
        <v/>
      </c>
      <c r="K694" s="65" t="str">
        <f t="shared" si="111"/>
        <v/>
      </c>
      <c r="L694" s="65" t="str">
        <f t="shared" si="114"/>
        <v/>
      </c>
      <c r="M694" s="65" t="str">
        <f t="shared" si="112"/>
        <v/>
      </c>
      <c r="N694" s="65" t="str">
        <f t="shared" si="113"/>
        <v/>
      </c>
      <c r="O694" s="65" t="str">
        <f t="shared" si="115"/>
        <v/>
      </c>
      <c r="P694" s="65" t="str">
        <f t="shared" si="116"/>
        <v/>
      </c>
      <c r="Q694" s="59"/>
      <c r="R694" s="14" t="str">
        <f t="shared" si="117"/>
        <v/>
      </c>
      <c r="S694" s="25" t="str">
        <f t="shared" si="118"/>
        <v/>
      </c>
      <c r="T694" s="25"/>
      <c r="U694" s="25"/>
      <c r="V694" s="58"/>
      <c r="W694" s="58"/>
      <c r="X694" s="69" t="str">
        <f t="shared" si="119"/>
        <v/>
      </c>
      <c r="Y694" s="76"/>
      <c r="Z694" s="76"/>
      <c r="AA694" s="76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0"/>
      <c r="AM694" s="60"/>
      <c r="AN694" s="60"/>
      <c r="AO694" s="60"/>
      <c r="AP694" s="60"/>
      <c r="AQ694" s="60"/>
      <c r="AR694" s="60"/>
      <c r="AS694" s="60"/>
      <c r="AT694" s="25"/>
      <c r="AU694" s="38"/>
      <c r="AV694" s="59"/>
      <c r="AW694" s="59"/>
      <c r="AX694" s="17"/>
      <c r="AY694" s="17"/>
    </row>
    <row r="695" spans="1:51" ht="14.5">
      <c r="A695" s="86"/>
      <c r="B695" s="84"/>
      <c r="C695" s="88"/>
      <c r="D695" s="61" t="str">
        <f>IFERROR(IF(OR(B695="",AND(B695&lt;&gt;"",C695="")),"",(VLOOKUP(B695,'APP BACKGROUND'!A:C,2,0))),"")</f>
        <v/>
      </c>
      <c r="E695" s="62" t="str">
        <f>IF(D695="","",(VLOOKUP(B695,'APP BACKGROUND'!A:D,4,0)))</f>
        <v/>
      </c>
      <c r="F695" s="58" t="str">
        <f>IF(D695="","",(VLOOKUP(Application!B695,'APP BACKGROUND'!A:G,7,0)))</f>
        <v/>
      </c>
      <c r="G695" s="57"/>
      <c r="H695" s="63"/>
      <c r="I695" s="66" t="str">
        <f>IF(B:B="","",(VLOOKUP(Application!B695,'APP BACKGROUND'!A:C,3,0)))</f>
        <v/>
      </c>
      <c r="J695" s="64" t="str">
        <f t="shared" si="110"/>
        <v/>
      </c>
      <c r="K695" s="65" t="str">
        <f t="shared" si="111"/>
        <v/>
      </c>
      <c r="L695" s="65" t="str">
        <f t="shared" si="114"/>
        <v/>
      </c>
      <c r="M695" s="65" t="str">
        <f t="shared" si="112"/>
        <v/>
      </c>
      <c r="N695" s="65" t="str">
        <f t="shared" si="113"/>
        <v/>
      </c>
      <c r="O695" s="65" t="str">
        <f t="shared" si="115"/>
        <v/>
      </c>
      <c r="P695" s="65" t="str">
        <f t="shared" si="116"/>
        <v/>
      </c>
      <c r="Q695" s="59"/>
      <c r="R695" s="14" t="str">
        <f t="shared" si="117"/>
        <v/>
      </c>
      <c r="S695" s="25" t="str">
        <f t="shared" si="118"/>
        <v/>
      </c>
      <c r="T695" s="25"/>
      <c r="U695" s="25"/>
      <c r="V695" s="58"/>
      <c r="W695" s="58"/>
      <c r="X695" s="69" t="str">
        <f t="shared" si="119"/>
        <v/>
      </c>
      <c r="Y695" s="76"/>
      <c r="Z695" s="76"/>
      <c r="AA695" s="76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0"/>
      <c r="AM695" s="60"/>
      <c r="AN695" s="60"/>
      <c r="AO695" s="60"/>
      <c r="AP695" s="60"/>
      <c r="AQ695" s="60"/>
      <c r="AR695" s="60"/>
      <c r="AS695" s="60"/>
      <c r="AT695" s="25"/>
      <c r="AU695" s="38"/>
      <c r="AV695" s="59"/>
      <c r="AW695" s="59"/>
      <c r="AX695" s="17"/>
      <c r="AY695" s="17"/>
    </row>
    <row r="696" spans="1:51" ht="14.5">
      <c r="A696" s="86"/>
      <c r="B696" s="84"/>
      <c r="C696" s="88"/>
      <c r="D696" s="61" t="str">
        <f>IFERROR(IF(OR(B696="",AND(B696&lt;&gt;"",C696="")),"",(VLOOKUP(B696,'APP BACKGROUND'!A:C,2,0))),"")</f>
        <v/>
      </c>
      <c r="E696" s="62" t="str">
        <f>IF(D696="","",(VLOOKUP(B696,'APP BACKGROUND'!A:D,4,0)))</f>
        <v/>
      </c>
      <c r="F696" s="58" t="str">
        <f>IF(D696="","",(VLOOKUP(Application!B696,'APP BACKGROUND'!A:G,7,0)))</f>
        <v/>
      </c>
      <c r="G696" s="57"/>
      <c r="H696" s="63"/>
      <c r="I696" s="66" t="str">
        <f>IF(B:B="","",(VLOOKUP(Application!B696,'APP BACKGROUND'!A:C,3,0)))</f>
        <v/>
      </c>
      <c r="J696" s="64" t="str">
        <f t="shared" si="110"/>
        <v/>
      </c>
      <c r="K696" s="65" t="str">
        <f t="shared" si="111"/>
        <v/>
      </c>
      <c r="L696" s="65" t="str">
        <f t="shared" si="114"/>
        <v/>
      </c>
      <c r="M696" s="65" t="str">
        <f t="shared" si="112"/>
        <v/>
      </c>
      <c r="N696" s="65" t="str">
        <f t="shared" si="113"/>
        <v/>
      </c>
      <c r="O696" s="65" t="str">
        <f t="shared" si="115"/>
        <v/>
      </c>
      <c r="P696" s="65" t="str">
        <f t="shared" si="116"/>
        <v/>
      </c>
      <c r="Q696" s="59"/>
      <c r="R696" s="14" t="str">
        <f t="shared" si="117"/>
        <v/>
      </c>
      <c r="S696" s="25" t="str">
        <f t="shared" si="118"/>
        <v/>
      </c>
      <c r="T696" s="25"/>
      <c r="U696" s="25"/>
      <c r="V696" s="58"/>
      <c r="W696" s="58"/>
      <c r="X696" s="69" t="str">
        <f t="shared" si="119"/>
        <v/>
      </c>
      <c r="Y696" s="76"/>
      <c r="Z696" s="76"/>
      <c r="AA696" s="76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0"/>
      <c r="AM696" s="60"/>
      <c r="AN696" s="60"/>
      <c r="AO696" s="60"/>
      <c r="AP696" s="60"/>
      <c r="AQ696" s="60"/>
      <c r="AR696" s="60"/>
      <c r="AS696" s="60"/>
      <c r="AT696" s="25"/>
      <c r="AU696" s="38"/>
      <c r="AV696" s="59"/>
      <c r="AW696" s="59"/>
      <c r="AX696" s="17"/>
      <c r="AY696" s="17"/>
    </row>
    <row r="697" spans="1:51" ht="14.5">
      <c r="A697" s="86"/>
      <c r="B697" s="84"/>
      <c r="C697" s="88"/>
      <c r="D697" s="61" t="str">
        <f>IFERROR(IF(OR(B697="",AND(B697&lt;&gt;"",C697="")),"",(VLOOKUP(B697,'APP BACKGROUND'!A:C,2,0))),"")</f>
        <v/>
      </c>
      <c r="E697" s="62" t="str">
        <f>IF(D697="","",(VLOOKUP(B697,'APP BACKGROUND'!A:D,4,0)))</f>
        <v/>
      </c>
      <c r="F697" s="58" t="str">
        <f>IF(D697="","",(VLOOKUP(Application!B697,'APP BACKGROUND'!A:G,7,0)))</f>
        <v/>
      </c>
      <c r="G697" s="57"/>
      <c r="H697" s="63"/>
      <c r="I697" s="66" t="str">
        <f>IF(B:B="","",(VLOOKUP(Application!B697,'APP BACKGROUND'!A:C,3,0)))</f>
        <v/>
      </c>
      <c r="J697" s="64" t="str">
        <f t="shared" si="110"/>
        <v/>
      </c>
      <c r="K697" s="65" t="str">
        <f t="shared" si="111"/>
        <v/>
      </c>
      <c r="L697" s="65" t="str">
        <f t="shared" si="114"/>
        <v/>
      </c>
      <c r="M697" s="65" t="str">
        <f t="shared" si="112"/>
        <v/>
      </c>
      <c r="N697" s="65" t="str">
        <f t="shared" si="113"/>
        <v/>
      </c>
      <c r="O697" s="65" t="str">
        <f t="shared" si="115"/>
        <v/>
      </c>
      <c r="P697" s="65" t="str">
        <f t="shared" si="116"/>
        <v/>
      </c>
      <c r="Q697" s="59"/>
      <c r="R697" s="14" t="str">
        <f t="shared" si="117"/>
        <v/>
      </c>
      <c r="S697" s="25" t="str">
        <f t="shared" si="118"/>
        <v/>
      </c>
      <c r="T697" s="25"/>
      <c r="U697" s="25"/>
      <c r="V697" s="58"/>
      <c r="W697" s="58"/>
      <c r="X697" s="69" t="str">
        <f t="shared" si="119"/>
        <v/>
      </c>
      <c r="Y697" s="76"/>
      <c r="Z697" s="76"/>
      <c r="AA697" s="76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0"/>
      <c r="AM697" s="60"/>
      <c r="AN697" s="60"/>
      <c r="AO697" s="60"/>
      <c r="AP697" s="60"/>
      <c r="AQ697" s="60"/>
      <c r="AR697" s="60"/>
      <c r="AS697" s="60"/>
      <c r="AT697" s="25"/>
      <c r="AU697" s="38"/>
      <c r="AV697" s="59"/>
      <c r="AW697" s="59"/>
      <c r="AX697" s="17"/>
      <c r="AY697" s="17"/>
    </row>
    <row r="698" spans="1:51" ht="14.5">
      <c r="A698" s="86"/>
      <c r="B698" s="84"/>
      <c r="C698" s="88"/>
      <c r="D698" s="61" t="str">
        <f>IFERROR(IF(OR(B698="",AND(B698&lt;&gt;"",C698="")),"",(VLOOKUP(B698,'APP BACKGROUND'!A:C,2,0))),"")</f>
        <v/>
      </c>
      <c r="E698" s="62" t="str">
        <f>IF(D698="","",(VLOOKUP(B698,'APP BACKGROUND'!A:D,4,0)))</f>
        <v/>
      </c>
      <c r="F698" s="58" t="str">
        <f>IF(D698="","",(VLOOKUP(Application!B698,'APP BACKGROUND'!A:G,7,0)))</f>
        <v/>
      </c>
      <c r="G698" s="57"/>
      <c r="H698" s="63"/>
      <c r="I698" s="66" t="str">
        <f>IF(B:B="","",(VLOOKUP(Application!B698,'APP BACKGROUND'!A:C,3,0)))</f>
        <v/>
      </c>
      <c r="J698" s="64" t="str">
        <f t="shared" si="110"/>
        <v/>
      </c>
      <c r="K698" s="65" t="str">
        <f t="shared" si="111"/>
        <v/>
      </c>
      <c r="L698" s="65" t="str">
        <f t="shared" si="114"/>
        <v/>
      </c>
      <c r="M698" s="65" t="str">
        <f t="shared" si="112"/>
        <v/>
      </c>
      <c r="N698" s="65" t="str">
        <f t="shared" si="113"/>
        <v/>
      </c>
      <c r="O698" s="65" t="str">
        <f t="shared" si="115"/>
        <v/>
      </c>
      <c r="P698" s="65" t="str">
        <f t="shared" si="116"/>
        <v/>
      </c>
      <c r="Q698" s="59"/>
      <c r="R698" s="14" t="str">
        <f t="shared" si="117"/>
        <v/>
      </c>
      <c r="S698" s="25" t="str">
        <f t="shared" si="118"/>
        <v/>
      </c>
      <c r="T698" s="25"/>
      <c r="U698" s="25"/>
      <c r="V698" s="58"/>
      <c r="W698" s="58"/>
      <c r="X698" s="69" t="str">
        <f t="shared" si="119"/>
        <v/>
      </c>
      <c r="Y698" s="76"/>
      <c r="Z698" s="76"/>
      <c r="AA698" s="76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0"/>
      <c r="AM698" s="60"/>
      <c r="AN698" s="60"/>
      <c r="AO698" s="60"/>
      <c r="AP698" s="60"/>
      <c r="AQ698" s="60"/>
      <c r="AR698" s="60"/>
      <c r="AS698" s="60"/>
      <c r="AT698" s="25"/>
      <c r="AU698" s="38"/>
      <c r="AV698" s="59"/>
      <c r="AW698" s="59"/>
      <c r="AX698" s="17"/>
      <c r="AY698" s="17"/>
    </row>
    <row r="699" spans="1:51" ht="14.5">
      <c r="A699" s="86"/>
      <c r="B699" s="84"/>
      <c r="C699" s="88"/>
      <c r="D699" s="61" t="str">
        <f>IFERROR(IF(OR(B699="",AND(B699&lt;&gt;"",C699="")),"",(VLOOKUP(B699,'APP BACKGROUND'!A:C,2,0))),"")</f>
        <v/>
      </c>
      <c r="E699" s="62" t="str">
        <f>IF(D699="","",(VLOOKUP(B699,'APP BACKGROUND'!A:D,4,0)))</f>
        <v/>
      </c>
      <c r="F699" s="58" t="str">
        <f>IF(D699="","",(VLOOKUP(Application!B699,'APP BACKGROUND'!A:G,7,0)))</f>
        <v/>
      </c>
      <c r="G699" s="57"/>
      <c r="H699" s="63"/>
      <c r="I699" s="66" t="str">
        <f>IF(B:B="","",(VLOOKUP(Application!B699,'APP BACKGROUND'!A:C,3,0)))</f>
        <v/>
      </c>
      <c r="J699" s="64" t="str">
        <f t="shared" si="110"/>
        <v/>
      </c>
      <c r="K699" s="65" t="str">
        <f t="shared" si="111"/>
        <v/>
      </c>
      <c r="L699" s="65" t="str">
        <f t="shared" si="114"/>
        <v/>
      </c>
      <c r="M699" s="65" t="str">
        <f t="shared" si="112"/>
        <v/>
      </c>
      <c r="N699" s="65" t="str">
        <f t="shared" si="113"/>
        <v/>
      </c>
      <c r="O699" s="65" t="str">
        <f t="shared" si="115"/>
        <v/>
      </c>
      <c r="P699" s="65" t="str">
        <f t="shared" si="116"/>
        <v/>
      </c>
      <c r="Q699" s="59"/>
      <c r="R699" s="14" t="str">
        <f t="shared" si="117"/>
        <v/>
      </c>
      <c r="S699" s="25" t="str">
        <f t="shared" si="118"/>
        <v/>
      </c>
      <c r="T699" s="25"/>
      <c r="U699" s="25"/>
      <c r="V699" s="58"/>
      <c r="W699" s="58"/>
      <c r="X699" s="69" t="str">
        <f t="shared" si="119"/>
        <v/>
      </c>
      <c r="Y699" s="76"/>
      <c r="Z699" s="76"/>
      <c r="AA699" s="76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0"/>
      <c r="AM699" s="60"/>
      <c r="AN699" s="60"/>
      <c r="AO699" s="60"/>
      <c r="AP699" s="60"/>
      <c r="AQ699" s="60"/>
      <c r="AR699" s="60"/>
      <c r="AS699" s="60"/>
      <c r="AT699" s="25"/>
      <c r="AU699" s="38"/>
      <c r="AV699" s="59"/>
      <c r="AW699" s="59"/>
      <c r="AX699" s="17"/>
      <c r="AY699" s="17"/>
    </row>
    <row r="700" spans="1:51" ht="14.5">
      <c r="A700" s="86"/>
      <c r="B700" s="84"/>
      <c r="C700" s="88"/>
      <c r="D700" s="61" t="str">
        <f>IFERROR(IF(OR(B700="",AND(B700&lt;&gt;"",C700="")),"",(VLOOKUP(B700,'APP BACKGROUND'!A:C,2,0))),"")</f>
        <v/>
      </c>
      <c r="E700" s="62" t="str">
        <f>IF(D700="","",(VLOOKUP(B700,'APP BACKGROUND'!A:D,4,0)))</f>
        <v/>
      </c>
      <c r="F700" s="58" t="str">
        <f>IF(D700="","",(VLOOKUP(Application!B700,'APP BACKGROUND'!A:G,7,0)))</f>
        <v/>
      </c>
      <c r="G700" s="57"/>
      <c r="H700" s="63"/>
      <c r="I700" s="66" t="str">
        <f>IF(B:B="","",(VLOOKUP(Application!B700,'APP BACKGROUND'!A:C,3,0)))</f>
        <v/>
      </c>
      <c r="J700" s="64" t="str">
        <f t="shared" si="110"/>
        <v/>
      </c>
      <c r="K700" s="65" t="str">
        <f t="shared" si="111"/>
        <v/>
      </c>
      <c r="L700" s="65" t="str">
        <f t="shared" si="114"/>
        <v/>
      </c>
      <c r="M700" s="65" t="str">
        <f t="shared" si="112"/>
        <v/>
      </c>
      <c r="N700" s="65" t="str">
        <f t="shared" si="113"/>
        <v/>
      </c>
      <c r="O700" s="65" t="str">
        <f t="shared" si="115"/>
        <v/>
      </c>
      <c r="P700" s="65" t="str">
        <f t="shared" si="116"/>
        <v/>
      </c>
      <c r="Q700" s="59"/>
      <c r="R700" s="14" t="str">
        <f t="shared" si="117"/>
        <v/>
      </c>
      <c r="S700" s="25" t="str">
        <f t="shared" si="118"/>
        <v/>
      </c>
      <c r="T700" s="25"/>
      <c r="U700" s="25"/>
      <c r="V700" s="58"/>
      <c r="W700" s="58"/>
      <c r="X700" s="69" t="str">
        <f t="shared" si="119"/>
        <v/>
      </c>
      <c r="Y700" s="76"/>
      <c r="Z700" s="76"/>
      <c r="AA700" s="76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0"/>
      <c r="AM700" s="60"/>
      <c r="AN700" s="60"/>
      <c r="AO700" s="60"/>
      <c r="AP700" s="60"/>
      <c r="AQ700" s="60"/>
      <c r="AR700" s="60"/>
      <c r="AS700" s="60"/>
      <c r="AT700" s="25"/>
      <c r="AU700" s="38"/>
      <c r="AV700" s="59"/>
      <c r="AW700" s="59"/>
      <c r="AX700" s="17"/>
      <c r="AY700" s="17"/>
    </row>
    <row r="701" spans="1:51" ht="14.5">
      <c r="A701" s="86"/>
      <c r="B701" s="84"/>
      <c r="C701" s="88"/>
      <c r="D701" s="61" t="str">
        <f>IFERROR(IF(OR(B701="",AND(B701&lt;&gt;"",C701="")),"",(VLOOKUP(B701,'APP BACKGROUND'!A:C,2,0))),"")</f>
        <v/>
      </c>
      <c r="E701" s="62" t="str">
        <f>IF(D701="","",(VLOOKUP(B701,'APP BACKGROUND'!A:D,4,0)))</f>
        <v/>
      </c>
      <c r="F701" s="58" t="str">
        <f>IF(D701="","",(VLOOKUP(Application!B701,'APP BACKGROUND'!A:G,7,0)))</f>
        <v/>
      </c>
      <c r="G701" s="57"/>
      <c r="H701" s="63"/>
      <c r="I701" s="66" t="str">
        <f>IF(B:B="","",(VLOOKUP(Application!B701,'APP BACKGROUND'!A:C,3,0)))</f>
        <v/>
      </c>
      <c r="J701" s="64" t="str">
        <f t="shared" si="110"/>
        <v/>
      </c>
      <c r="K701" s="65" t="str">
        <f t="shared" si="111"/>
        <v/>
      </c>
      <c r="L701" s="65" t="str">
        <f t="shared" si="114"/>
        <v/>
      </c>
      <c r="M701" s="65" t="str">
        <f t="shared" si="112"/>
        <v/>
      </c>
      <c r="N701" s="65" t="str">
        <f t="shared" si="113"/>
        <v/>
      </c>
      <c r="O701" s="65" t="str">
        <f t="shared" si="115"/>
        <v/>
      </c>
      <c r="P701" s="65" t="str">
        <f t="shared" si="116"/>
        <v/>
      </c>
      <c r="Q701" s="59"/>
      <c r="R701" s="14" t="str">
        <f t="shared" si="117"/>
        <v/>
      </c>
      <c r="S701" s="25" t="str">
        <f t="shared" si="118"/>
        <v/>
      </c>
      <c r="T701" s="25"/>
      <c r="U701" s="25"/>
      <c r="V701" s="58"/>
      <c r="W701" s="58"/>
      <c r="X701" s="69" t="str">
        <f t="shared" si="119"/>
        <v/>
      </c>
      <c r="Y701" s="76"/>
      <c r="Z701" s="76"/>
      <c r="AA701" s="76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0"/>
      <c r="AM701" s="60"/>
      <c r="AN701" s="60"/>
      <c r="AO701" s="60"/>
      <c r="AP701" s="60"/>
      <c r="AQ701" s="60"/>
      <c r="AR701" s="60"/>
      <c r="AS701" s="60"/>
      <c r="AT701" s="25"/>
      <c r="AU701" s="38"/>
      <c r="AV701" s="59"/>
      <c r="AW701" s="59"/>
      <c r="AX701" s="17"/>
      <c r="AY701" s="17"/>
    </row>
    <row r="702" spans="1:51" ht="14.5">
      <c r="A702" s="86"/>
      <c r="B702" s="84"/>
      <c r="C702" s="88"/>
      <c r="D702" s="61" t="str">
        <f>IFERROR(IF(OR(B702="",AND(B702&lt;&gt;"",C702="")),"",(VLOOKUP(B702,'APP BACKGROUND'!A:C,2,0))),"")</f>
        <v/>
      </c>
      <c r="E702" s="62" t="str">
        <f>IF(D702="","",(VLOOKUP(B702,'APP BACKGROUND'!A:D,4,0)))</f>
        <v/>
      </c>
      <c r="F702" s="58" t="str">
        <f>IF(D702="","",(VLOOKUP(Application!B702,'APP BACKGROUND'!A:G,7,0)))</f>
        <v/>
      </c>
      <c r="G702" s="57"/>
      <c r="H702" s="63"/>
      <c r="I702" s="66" t="str">
        <f>IF(B:B="","",(VLOOKUP(Application!B702,'APP BACKGROUND'!A:C,3,0)))</f>
        <v/>
      </c>
      <c r="J702" s="64" t="str">
        <f t="shared" si="110"/>
        <v/>
      </c>
      <c r="K702" s="65" t="str">
        <f t="shared" si="111"/>
        <v/>
      </c>
      <c r="L702" s="65" t="str">
        <f t="shared" si="114"/>
        <v/>
      </c>
      <c r="M702" s="65" t="str">
        <f t="shared" si="112"/>
        <v/>
      </c>
      <c r="N702" s="65" t="str">
        <f t="shared" si="113"/>
        <v/>
      </c>
      <c r="O702" s="65" t="str">
        <f t="shared" si="115"/>
        <v/>
      </c>
      <c r="P702" s="65" t="str">
        <f t="shared" si="116"/>
        <v/>
      </c>
      <c r="Q702" s="59"/>
      <c r="R702" s="14" t="str">
        <f t="shared" si="117"/>
        <v/>
      </c>
      <c r="S702" s="25" t="str">
        <f t="shared" si="118"/>
        <v/>
      </c>
      <c r="T702" s="25"/>
      <c r="U702" s="25"/>
      <c r="V702" s="58"/>
      <c r="W702" s="58"/>
      <c r="X702" s="69" t="str">
        <f t="shared" si="119"/>
        <v/>
      </c>
      <c r="Y702" s="76"/>
      <c r="Z702" s="76"/>
      <c r="AA702" s="76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0"/>
      <c r="AM702" s="60"/>
      <c r="AN702" s="60"/>
      <c r="AO702" s="60"/>
      <c r="AP702" s="60"/>
      <c r="AQ702" s="60"/>
      <c r="AR702" s="60"/>
      <c r="AS702" s="60"/>
      <c r="AT702" s="25"/>
      <c r="AU702" s="38"/>
      <c r="AV702" s="59"/>
      <c r="AW702" s="59"/>
      <c r="AX702" s="17"/>
      <c r="AY702" s="17"/>
    </row>
    <row r="703" spans="1:51" ht="14.5">
      <c r="A703" s="86"/>
      <c r="B703" s="84"/>
      <c r="C703" s="88"/>
      <c r="D703" s="61" t="str">
        <f>IFERROR(IF(OR(B703="",AND(B703&lt;&gt;"",C703="")),"",(VLOOKUP(B703,'APP BACKGROUND'!A:C,2,0))),"")</f>
        <v/>
      </c>
      <c r="E703" s="62" t="str">
        <f>IF(D703="","",(VLOOKUP(B703,'APP BACKGROUND'!A:D,4,0)))</f>
        <v/>
      </c>
      <c r="F703" s="58" t="str">
        <f>IF(D703="","",(VLOOKUP(Application!B703,'APP BACKGROUND'!A:G,7,0)))</f>
        <v/>
      </c>
      <c r="G703" s="57"/>
      <c r="H703" s="63"/>
      <c r="I703" s="66" t="str">
        <f>IF(B:B="","",(VLOOKUP(Application!B703,'APP BACKGROUND'!A:C,3,0)))</f>
        <v/>
      </c>
      <c r="J703" s="64" t="str">
        <f t="shared" si="110"/>
        <v/>
      </c>
      <c r="K703" s="65" t="str">
        <f t="shared" si="111"/>
        <v/>
      </c>
      <c r="L703" s="65" t="str">
        <f t="shared" si="114"/>
        <v/>
      </c>
      <c r="M703" s="65" t="str">
        <f t="shared" si="112"/>
        <v/>
      </c>
      <c r="N703" s="65" t="str">
        <f t="shared" si="113"/>
        <v/>
      </c>
      <c r="O703" s="65" t="str">
        <f t="shared" si="115"/>
        <v/>
      </c>
      <c r="P703" s="65" t="str">
        <f t="shared" si="116"/>
        <v/>
      </c>
      <c r="Q703" s="59"/>
      <c r="R703" s="14" t="str">
        <f t="shared" si="117"/>
        <v/>
      </c>
      <c r="S703" s="25" t="str">
        <f t="shared" si="118"/>
        <v/>
      </c>
      <c r="T703" s="25"/>
      <c r="U703" s="25"/>
      <c r="V703" s="58"/>
      <c r="W703" s="58"/>
      <c r="X703" s="69" t="str">
        <f t="shared" si="119"/>
        <v/>
      </c>
      <c r="Y703" s="76"/>
      <c r="Z703" s="76"/>
      <c r="AA703" s="76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0"/>
      <c r="AM703" s="60"/>
      <c r="AN703" s="60"/>
      <c r="AO703" s="60"/>
      <c r="AP703" s="60"/>
      <c r="AQ703" s="60"/>
      <c r="AR703" s="60"/>
      <c r="AS703" s="60"/>
      <c r="AT703" s="25"/>
      <c r="AU703" s="38"/>
      <c r="AV703" s="59"/>
      <c r="AW703" s="59"/>
      <c r="AX703" s="17"/>
      <c r="AY703" s="17"/>
    </row>
    <row r="704" spans="1:51" ht="14.5">
      <c r="A704" s="86"/>
      <c r="B704" s="84"/>
      <c r="C704" s="88"/>
      <c r="D704" s="61" t="str">
        <f>IFERROR(IF(OR(B704="",AND(B704&lt;&gt;"",C704="")),"",(VLOOKUP(B704,'APP BACKGROUND'!A:C,2,0))),"")</f>
        <v/>
      </c>
      <c r="E704" s="62" t="str">
        <f>IF(D704="","",(VLOOKUP(B704,'APP BACKGROUND'!A:D,4,0)))</f>
        <v/>
      </c>
      <c r="F704" s="58" t="str">
        <f>IF(D704="","",(VLOOKUP(Application!B704,'APP BACKGROUND'!A:G,7,0)))</f>
        <v/>
      </c>
      <c r="G704" s="57"/>
      <c r="H704" s="63"/>
      <c r="I704" s="66" t="str">
        <f>IF(B:B="","",(VLOOKUP(Application!B704,'APP BACKGROUND'!A:C,3,0)))</f>
        <v/>
      </c>
      <c r="J704" s="64" t="str">
        <f t="shared" si="110"/>
        <v/>
      </c>
      <c r="K704" s="65" t="str">
        <f t="shared" si="111"/>
        <v/>
      </c>
      <c r="L704" s="65" t="str">
        <f t="shared" si="114"/>
        <v/>
      </c>
      <c r="M704" s="65" t="str">
        <f t="shared" si="112"/>
        <v/>
      </c>
      <c r="N704" s="65" t="str">
        <f t="shared" si="113"/>
        <v/>
      </c>
      <c r="O704" s="65" t="str">
        <f t="shared" si="115"/>
        <v/>
      </c>
      <c r="P704" s="65" t="str">
        <f t="shared" si="116"/>
        <v/>
      </c>
      <c r="Q704" s="59"/>
      <c r="R704" s="14" t="str">
        <f t="shared" si="117"/>
        <v/>
      </c>
      <c r="S704" s="25" t="str">
        <f t="shared" si="118"/>
        <v/>
      </c>
      <c r="T704" s="25"/>
      <c r="U704" s="25"/>
      <c r="V704" s="58"/>
      <c r="W704" s="58"/>
      <c r="X704" s="69" t="str">
        <f t="shared" si="119"/>
        <v/>
      </c>
      <c r="Y704" s="76"/>
      <c r="Z704" s="76"/>
      <c r="AA704" s="76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0"/>
      <c r="AM704" s="60"/>
      <c r="AN704" s="60"/>
      <c r="AO704" s="60"/>
      <c r="AP704" s="60"/>
      <c r="AQ704" s="60"/>
      <c r="AR704" s="60"/>
      <c r="AS704" s="60"/>
      <c r="AT704" s="25"/>
      <c r="AU704" s="38"/>
      <c r="AV704" s="59"/>
      <c r="AW704" s="59"/>
      <c r="AX704" s="17"/>
      <c r="AY704" s="17"/>
    </row>
    <row r="705" spans="1:51" ht="14.5">
      <c r="A705" s="86"/>
      <c r="B705" s="84"/>
      <c r="C705" s="88"/>
      <c r="D705" s="61" t="str">
        <f>IFERROR(IF(OR(B705="",AND(B705&lt;&gt;"",C705="")),"",(VLOOKUP(B705,'APP BACKGROUND'!A:C,2,0))),"")</f>
        <v/>
      </c>
      <c r="E705" s="62" t="str">
        <f>IF(D705="","",(VLOOKUP(B705,'APP BACKGROUND'!A:D,4,0)))</f>
        <v/>
      </c>
      <c r="F705" s="58" t="str">
        <f>IF(D705="","",(VLOOKUP(Application!B705,'APP BACKGROUND'!A:G,7,0)))</f>
        <v/>
      </c>
      <c r="G705" s="57"/>
      <c r="H705" s="63"/>
      <c r="I705" s="66" t="str">
        <f>IF(B:B="","",(VLOOKUP(Application!B705,'APP BACKGROUND'!A:C,3,0)))</f>
        <v/>
      </c>
      <c r="J705" s="64" t="str">
        <f t="shared" si="110"/>
        <v/>
      </c>
      <c r="K705" s="65" t="str">
        <f t="shared" si="111"/>
        <v/>
      </c>
      <c r="L705" s="65" t="str">
        <f t="shared" si="114"/>
        <v/>
      </c>
      <c r="M705" s="65" t="str">
        <f t="shared" si="112"/>
        <v/>
      </c>
      <c r="N705" s="65" t="str">
        <f t="shared" si="113"/>
        <v/>
      </c>
      <c r="O705" s="65" t="str">
        <f t="shared" si="115"/>
        <v/>
      </c>
      <c r="P705" s="65" t="str">
        <f t="shared" si="116"/>
        <v/>
      </c>
      <c r="Q705" s="59"/>
      <c r="R705" s="14" t="str">
        <f t="shared" si="117"/>
        <v/>
      </c>
      <c r="S705" s="25" t="str">
        <f t="shared" si="118"/>
        <v/>
      </c>
      <c r="T705" s="25"/>
      <c r="U705" s="25"/>
      <c r="V705" s="58"/>
      <c r="W705" s="58"/>
      <c r="X705" s="69" t="str">
        <f t="shared" si="119"/>
        <v/>
      </c>
      <c r="Y705" s="76"/>
      <c r="Z705" s="76"/>
      <c r="AA705" s="76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0"/>
      <c r="AM705" s="60"/>
      <c r="AN705" s="60"/>
      <c r="AO705" s="60"/>
      <c r="AP705" s="60"/>
      <c r="AQ705" s="60"/>
      <c r="AR705" s="60"/>
      <c r="AS705" s="60"/>
      <c r="AT705" s="25"/>
      <c r="AU705" s="38"/>
      <c r="AV705" s="59"/>
      <c r="AW705" s="59"/>
      <c r="AX705" s="17"/>
      <c r="AY705" s="17"/>
    </row>
    <row r="706" spans="1:51" ht="14.5">
      <c r="A706" s="86"/>
      <c r="B706" s="84"/>
      <c r="C706" s="88"/>
      <c r="D706" s="61" t="str">
        <f>IFERROR(IF(OR(B706="",AND(B706&lt;&gt;"",C706="")),"",(VLOOKUP(B706,'APP BACKGROUND'!A:C,2,0))),"")</f>
        <v/>
      </c>
      <c r="E706" s="62" t="str">
        <f>IF(D706="","",(VLOOKUP(B706,'APP BACKGROUND'!A:D,4,0)))</f>
        <v/>
      </c>
      <c r="F706" s="58" t="str">
        <f>IF(D706="","",(VLOOKUP(Application!B706,'APP BACKGROUND'!A:G,7,0)))</f>
        <v/>
      </c>
      <c r="G706" s="57"/>
      <c r="H706" s="63"/>
      <c r="I706" s="66" t="str">
        <f>IF(B:B="","",(VLOOKUP(Application!B706,'APP BACKGROUND'!A:C,3,0)))</f>
        <v/>
      </c>
      <c r="J706" s="64" t="str">
        <f t="shared" si="110"/>
        <v/>
      </c>
      <c r="K706" s="65" t="str">
        <f t="shared" si="111"/>
        <v/>
      </c>
      <c r="L706" s="65" t="str">
        <f t="shared" si="114"/>
        <v/>
      </c>
      <c r="M706" s="65" t="str">
        <f t="shared" si="112"/>
        <v/>
      </c>
      <c r="N706" s="65" t="str">
        <f t="shared" si="113"/>
        <v/>
      </c>
      <c r="O706" s="65" t="str">
        <f t="shared" si="115"/>
        <v/>
      </c>
      <c r="P706" s="65" t="str">
        <f t="shared" si="116"/>
        <v/>
      </c>
      <c r="Q706" s="59"/>
      <c r="R706" s="14" t="str">
        <f t="shared" si="117"/>
        <v/>
      </c>
      <c r="S706" s="25" t="str">
        <f t="shared" si="118"/>
        <v/>
      </c>
      <c r="T706" s="25"/>
      <c r="U706" s="25"/>
      <c r="V706" s="58"/>
      <c r="W706" s="58"/>
      <c r="X706" s="69" t="str">
        <f t="shared" si="119"/>
        <v/>
      </c>
      <c r="Y706" s="76"/>
      <c r="Z706" s="76"/>
      <c r="AA706" s="76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0"/>
      <c r="AM706" s="60"/>
      <c r="AN706" s="60"/>
      <c r="AO706" s="60"/>
      <c r="AP706" s="60"/>
      <c r="AQ706" s="60"/>
      <c r="AR706" s="60"/>
      <c r="AS706" s="60"/>
      <c r="AT706" s="25"/>
      <c r="AU706" s="38"/>
      <c r="AV706" s="59"/>
      <c r="AW706" s="59"/>
      <c r="AX706" s="17"/>
      <c r="AY706" s="17"/>
    </row>
    <row r="707" spans="1:51" ht="14.5">
      <c r="A707" s="86"/>
      <c r="B707" s="84"/>
      <c r="C707" s="88"/>
      <c r="D707" s="61" t="str">
        <f>IFERROR(IF(OR(B707="",AND(B707&lt;&gt;"",C707="")),"",(VLOOKUP(B707,'APP BACKGROUND'!A:C,2,0))),"")</f>
        <v/>
      </c>
      <c r="E707" s="62" t="str">
        <f>IF(D707="","",(VLOOKUP(B707,'APP BACKGROUND'!A:D,4,0)))</f>
        <v/>
      </c>
      <c r="F707" s="58" t="str">
        <f>IF(D707="","",(VLOOKUP(Application!B707,'APP BACKGROUND'!A:G,7,0)))</f>
        <v/>
      </c>
      <c r="G707" s="57"/>
      <c r="H707" s="63"/>
      <c r="I707" s="66" t="str">
        <f>IF(B:B="","",(VLOOKUP(Application!B707,'APP BACKGROUND'!A:C,3,0)))</f>
        <v/>
      </c>
      <c r="J707" s="64" t="str">
        <f t="shared" si="110"/>
        <v/>
      </c>
      <c r="K707" s="65" t="str">
        <f t="shared" si="111"/>
        <v/>
      </c>
      <c r="L707" s="65" t="str">
        <f t="shared" si="114"/>
        <v/>
      </c>
      <c r="M707" s="65" t="str">
        <f t="shared" si="112"/>
        <v/>
      </c>
      <c r="N707" s="65" t="str">
        <f t="shared" si="113"/>
        <v/>
      </c>
      <c r="O707" s="65" t="str">
        <f t="shared" si="115"/>
        <v/>
      </c>
      <c r="P707" s="65" t="str">
        <f t="shared" si="116"/>
        <v/>
      </c>
      <c r="Q707" s="59"/>
      <c r="R707" s="14" t="str">
        <f t="shared" si="117"/>
        <v/>
      </c>
      <c r="S707" s="25" t="str">
        <f t="shared" si="118"/>
        <v/>
      </c>
      <c r="T707" s="25"/>
      <c r="U707" s="25"/>
      <c r="V707" s="58"/>
      <c r="W707" s="58"/>
      <c r="X707" s="69" t="str">
        <f t="shared" si="119"/>
        <v/>
      </c>
      <c r="Y707" s="76"/>
      <c r="Z707" s="76"/>
      <c r="AA707" s="76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0"/>
      <c r="AM707" s="60"/>
      <c r="AN707" s="60"/>
      <c r="AO707" s="60"/>
      <c r="AP707" s="60"/>
      <c r="AQ707" s="60"/>
      <c r="AR707" s="60"/>
      <c r="AS707" s="60"/>
      <c r="AT707" s="25"/>
      <c r="AU707" s="38"/>
      <c r="AV707" s="59"/>
      <c r="AW707" s="59"/>
      <c r="AX707" s="17"/>
      <c r="AY707" s="17"/>
    </row>
    <row r="708" spans="1:51" ht="14.5">
      <c r="A708" s="86"/>
      <c r="B708" s="84"/>
      <c r="C708" s="88"/>
      <c r="D708" s="61" t="str">
        <f>IFERROR(IF(OR(B708="",AND(B708&lt;&gt;"",C708="")),"",(VLOOKUP(B708,'APP BACKGROUND'!A:C,2,0))),"")</f>
        <v/>
      </c>
      <c r="E708" s="62" t="str">
        <f>IF(D708="","",(VLOOKUP(B708,'APP BACKGROUND'!A:D,4,0)))</f>
        <v/>
      </c>
      <c r="F708" s="58" t="str">
        <f>IF(D708="","",(VLOOKUP(Application!B708,'APP BACKGROUND'!A:G,7,0)))</f>
        <v/>
      </c>
      <c r="G708" s="57"/>
      <c r="H708" s="63"/>
      <c r="I708" s="66" t="str">
        <f>IF(B:B="","",(VLOOKUP(Application!B708,'APP BACKGROUND'!A:C,3,0)))</f>
        <v/>
      </c>
      <c r="J708" s="64" t="str">
        <f t="shared" si="110"/>
        <v/>
      </c>
      <c r="K708" s="65" t="str">
        <f t="shared" si="111"/>
        <v/>
      </c>
      <c r="L708" s="65" t="str">
        <f t="shared" si="114"/>
        <v/>
      </c>
      <c r="M708" s="65" t="str">
        <f t="shared" si="112"/>
        <v/>
      </c>
      <c r="N708" s="65" t="str">
        <f t="shared" si="113"/>
        <v/>
      </c>
      <c r="O708" s="65" t="str">
        <f t="shared" si="115"/>
        <v/>
      </c>
      <c r="P708" s="65" t="str">
        <f t="shared" si="116"/>
        <v/>
      </c>
      <c r="Q708" s="59"/>
      <c r="R708" s="14" t="str">
        <f t="shared" si="117"/>
        <v/>
      </c>
      <c r="S708" s="25" t="str">
        <f t="shared" si="118"/>
        <v/>
      </c>
      <c r="T708" s="25"/>
      <c r="U708" s="25"/>
      <c r="V708" s="58"/>
      <c r="W708" s="58"/>
      <c r="X708" s="69" t="str">
        <f t="shared" si="119"/>
        <v/>
      </c>
      <c r="Y708" s="76"/>
      <c r="Z708" s="76"/>
      <c r="AA708" s="76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0"/>
      <c r="AM708" s="60"/>
      <c r="AN708" s="60"/>
      <c r="AO708" s="60"/>
      <c r="AP708" s="60"/>
      <c r="AQ708" s="60"/>
      <c r="AR708" s="60"/>
      <c r="AS708" s="60"/>
      <c r="AT708" s="25"/>
      <c r="AU708" s="38"/>
      <c r="AV708" s="59"/>
      <c r="AW708" s="59"/>
      <c r="AX708" s="17"/>
      <c r="AY708" s="17"/>
    </row>
    <row r="709" spans="1:51" ht="14.5">
      <c r="A709" s="86"/>
      <c r="B709" s="84"/>
      <c r="C709" s="88"/>
      <c r="D709" s="61" t="str">
        <f>IFERROR(IF(OR(B709="",AND(B709&lt;&gt;"",C709="")),"",(VLOOKUP(B709,'APP BACKGROUND'!A:C,2,0))),"")</f>
        <v/>
      </c>
      <c r="E709" s="62" t="str">
        <f>IF(D709="","",(VLOOKUP(B709,'APP BACKGROUND'!A:D,4,0)))</f>
        <v/>
      </c>
      <c r="F709" s="58" t="str">
        <f>IF(D709="","",(VLOOKUP(Application!B709,'APP BACKGROUND'!A:G,7,0)))</f>
        <v/>
      </c>
      <c r="G709" s="57"/>
      <c r="H709" s="63"/>
      <c r="I709" s="66" t="str">
        <f>IF(B:B="","",(VLOOKUP(Application!B709,'APP BACKGROUND'!A:C,3,0)))</f>
        <v/>
      </c>
      <c r="J709" s="64" t="str">
        <f t="shared" si="110"/>
        <v/>
      </c>
      <c r="K709" s="65" t="str">
        <f t="shared" si="111"/>
        <v/>
      </c>
      <c r="L709" s="65" t="str">
        <f t="shared" si="114"/>
        <v/>
      </c>
      <c r="M709" s="65" t="str">
        <f t="shared" si="112"/>
        <v/>
      </c>
      <c r="N709" s="65" t="str">
        <f t="shared" si="113"/>
        <v/>
      </c>
      <c r="O709" s="65" t="str">
        <f t="shared" si="115"/>
        <v/>
      </c>
      <c r="P709" s="65" t="str">
        <f t="shared" si="116"/>
        <v/>
      </c>
      <c r="Q709" s="59"/>
      <c r="R709" s="14" t="str">
        <f t="shared" si="117"/>
        <v/>
      </c>
      <c r="S709" s="25" t="str">
        <f t="shared" si="118"/>
        <v/>
      </c>
      <c r="T709" s="25"/>
      <c r="U709" s="25"/>
      <c r="V709" s="58"/>
      <c r="W709" s="58"/>
      <c r="X709" s="69" t="str">
        <f t="shared" si="119"/>
        <v/>
      </c>
      <c r="Y709" s="76"/>
      <c r="Z709" s="76"/>
      <c r="AA709" s="76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0"/>
      <c r="AM709" s="60"/>
      <c r="AN709" s="60"/>
      <c r="AO709" s="60"/>
      <c r="AP709" s="60"/>
      <c r="AQ709" s="60"/>
      <c r="AR709" s="60"/>
      <c r="AS709" s="60"/>
      <c r="AT709" s="25"/>
      <c r="AU709" s="38"/>
      <c r="AV709" s="59"/>
      <c r="AW709" s="59"/>
      <c r="AX709" s="17"/>
      <c r="AY709" s="17"/>
    </row>
    <row r="710" spans="1:51" ht="14.5">
      <c r="A710" s="86"/>
      <c r="B710" s="84"/>
      <c r="C710" s="88"/>
      <c r="D710" s="61" t="str">
        <f>IFERROR(IF(OR(B710="",AND(B710&lt;&gt;"",C710="")),"",(VLOOKUP(B710,'APP BACKGROUND'!A:C,2,0))),"")</f>
        <v/>
      </c>
      <c r="E710" s="62" t="str">
        <f>IF(D710="","",(VLOOKUP(B710,'APP BACKGROUND'!A:D,4,0)))</f>
        <v/>
      </c>
      <c r="F710" s="58" t="str">
        <f>IF(D710="","",(VLOOKUP(Application!B710,'APP BACKGROUND'!A:G,7,0)))</f>
        <v/>
      </c>
      <c r="G710" s="57"/>
      <c r="H710" s="63"/>
      <c r="I710" s="66" t="str">
        <f>IF(B:B="","",(VLOOKUP(Application!B710,'APP BACKGROUND'!A:C,3,0)))</f>
        <v/>
      </c>
      <c r="J710" s="64" t="str">
        <f t="shared" si="110"/>
        <v/>
      </c>
      <c r="K710" s="65" t="str">
        <f t="shared" si="111"/>
        <v/>
      </c>
      <c r="L710" s="65" t="str">
        <f t="shared" si="114"/>
        <v/>
      </c>
      <c r="M710" s="65" t="str">
        <f t="shared" si="112"/>
        <v/>
      </c>
      <c r="N710" s="65" t="str">
        <f t="shared" si="113"/>
        <v/>
      </c>
      <c r="O710" s="65" t="str">
        <f t="shared" si="115"/>
        <v/>
      </c>
      <c r="P710" s="65" t="str">
        <f t="shared" si="116"/>
        <v/>
      </c>
      <c r="Q710" s="59"/>
      <c r="R710" s="14" t="str">
        <f t="shared" si="117"/>
        <v/>
      </c>
      <c r="S710" s="25" t="str">
        <f t="shared" si="118"/>
        <v/>
      </c>
      <c r="T710" s="25"/>
      <c r="U710" s="25"/>
      <c r="V710" s="58"/>
      <c r="W710" s="58"/>
      <c r="X710" s="69" t="str">
        <f t="shared" si="119"/>
        <v/>
      </c>
      <c r="Y710" s="76"/>
      <c r="Z710" s="76"/>
      <c r="AA710" s="76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0"/>
      <c r="AM710" s="60"/>
      <c r="AN710" s="60"/>
      <c r="AO710" s="60"/>
      <c r="AP710" s="60"/>
      <c r="AQ710" s="60"/>
      <c r="AR710" s="60"/>
      <c r="AS710" s="60"/>
      <c r="AT710" s="25"/>
      <c r="AU710" s="38"/>
      <c r="AV710" s="59"/>
      <c r="AW710" s="59"/>
      <c r="AX710" s="17"/>
      <c r="AY710" s="17"/>
    </row>
    <row r="711" spans="1:51" ht="14.5">
      <c r="A711" s="86"/>
      <c r="B711" s="84"/>
      <c r="C711" s="88"/>
      <c r="D711" s="61" t="str">
        <f>IFERROR(IF(OR(B711="",AND(B711&lt;&gt;"",C711="")),"",(VLOOKUP(B711,'APP BACKGROUND'!A:C,2,0))),"")</f>
        <v/>
      </c>
      <c r="E711" s="62" t="str">
        <f>IF(D711="","",(VLOOKUP(B711,'APP BACKGROUND'!A:D,4,0)))</f>
        <v/>
      </c>
      <c r="F711" s="58" t="str">
        <f>IF(D711="","",(VLOOKUP(Application!B711,'APP BACKGROUND'!A:G,7,0)))</f>
        <v/>
      </c>
      <c r="G711" s="57"/>
      <c r="H711" s="63"/>
      <c r="I711" s="66" t="str">
        <f>IF(B:B="","",(VLOOKUP(Application!B711,'APP BACKGROUND'!A:C,3,0)))</f>
        <v/>
      </c>
      <c r="J711" s="64" t="str">
        <f t="shared" si="110"/>
        <v/>
      </c>
      <c r="K711" s="65" t="str">
        <f t="shared" si="111"/>
        <v/>
      </c>
      <c r="L711" s="65" t="str">
        <f t="shared" si="114"/>
        <v/>
      </c>
      <c r="M711" s="65" t="str">
        <f t="shared" si="112"/>
        <v/>
      </c>
      <c r="N711" s="65" t="str">
        <f t="shared" si="113"/>
        <v/>
      </c>
      <c r="O711" s="65" t="str">
        <f t="shared" si="115"/>
        <v/>
      </c>
      <c r="P711" s="65" t="str">
        <f t="shared" si="116"/>
        <v/>
      </c>
      <c r="Q711" s="59"/>
      <c r="R711" s="14" t="str">
        <f t="shared" si="117"/>
        <v/>
      </c>
      <c r="S711" s="25" t="str">
        <f t="shared" si="118"/>
        <v/>
      </c>
      <c r="T711" s="25"/>
      <c r="U711" s="25"/>
      <c r="V711" s="58"/>
      <c r="W711" s="58"/>
      <c r="X711" s="69" t="str">
        <f t="shared" si="119"/>
        <v/>
      </c>
      <c r="Y711" s="76"/>
      <c r="Z711" s="76"/>
      <c r="AA711" s="76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0"/>
      <c r="AM711" s="60"/>
      <c r="AN711" s="60"/>
      <c r="AO711" s="60"/>
      <c r="AP711" s="60"/>
      <c r="AQ711" s="60"/>
      <c r="AR711" s="60"/>
      <c r="AS711" s="60"/>
      <c r="AT711" s="25"/>
      <c r="AU711" s="38"/>
      <c r="AV711" s="59"/>
      <c r="AW711" s="59"/>
      <c r="AX711" s="17"/>
      <c r="AY711" s="17"/>
    </row>
    <row r="712" spans="1:51" ht="14.5">
      <c r="A712" s="86"/>
      <c r="B712" s="84"/>
      <c r="C712" s="88"/>
      <c r="D712" s="61" t="str">
        <f>IFERROR(IF(OR(B712="",AND(B712&lt;&gt;"",C712="")),"",(VLOOKUP(B712,'APP BACKGROUND'!A:C,2,0))),"")</f>
        <v/>
      </c>
      <c r="E712" s="62" t="str">
        <f>IF(D712="","",(VLOOKUP(B712,'APP BACKGROUND'!A:D,4,0)))</f>
        <v/>
      </c>
      <c r="F712" s="58" t="str">
        <f>IF(D712="","",(VLOOKUP(Application!B712,'APP BACKGROUND'!A:G,7,0)))</f>
        <v/>
      </c>
      <c r="G712" s="57"/>
      <c r="H712" s="63"/>
      <c r="I712" s="66" t="str">
        <f>IF(B:B="","",(VLOOKUP(Application!B712,'APP BACKGROUND'!A:C,3,0)))</f>
        <v/>
      </c>
      <c r="J712" s="64" t="str">
        <f t="shared" si="110"/>
        <v/>
      </c>
      <c r="K712" s="65" t="str">
        <f t="shared" si="111"/>
        <v/>
      </c>
      <c r="L712" s="65" t="str">
        <f t="shared" si="114"/>
        <v/>
      </c>
      <c r="M712" s="65" t="str">
        <f t="shared" si="112"/>
        <v/>
      </c>
      <c r="N712" s="65" t="str">
        <f t="shared" si="113"/>
        <v/>
      </c>
      <c r="O712" s="65" t="str">
        <f t="shared" si="115"/>
        <v/>
      </c>
      <c r="P712" s="65" t="str">
        <f t="shared" si="116"/>
        <v/>
      </c>
      <c r="Q712" s="59"/>
      <c r="R712" s="14" t="str">
        <f t="shared" si="117"/>
        <v/>
      </c>
      <c r="S712" s="25" t="str">
        <f t="shared" si="118"/>
        <v/>
      </c>
      <c r="T712" s="25"/>
      <c r="U712" s="25"/>
      <c r="V712" s="58"/>
      <c r="W712" s="58"/>
      <c r="X712" s="69" t="str">
        <f t="shared" si="119"/>
        <v/>
      </c>
      <c r="Y712" s="76"/>
      <c r="Z712" s="76"/>
      <c r="AA712" s="76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0"/>
      <c r="AM712" s="60"/>
      <c r="AN712" s="60"/>
      <c r="AO712" s="60"/>
      <c r="AP712" s="60"/>
      <c r="AQ712" s="60"/>
      <c r="AR712" s="60"/>
      <c r="AS712" s="60"/>
      <c r="AT712" s="25"/>
      <c r="AU712" s="38"/>
      <c r="AV712" s="59"/>
      <c r="AW712" s="59"/>
      <c r="AX712" s="17"/>
      <c r="AY712" s="17"/>
    </row>
    <row r="713" spans="1:51" ht="14.5">
      <c r="A713" s="86"/>
      <c r="B713" s="84"/>
      <c r="C713" s="88"/>
      <c r="D713" s="61" t="str">
        <f>IFERROR(IF(OR(B713="",AND(B713&lt;&gt;"",C713="")),"",(VLOOKUP(B713,'APP BACKGROUND'!A:C,2,0))),"")</f>
        <v/>
      </c>
      <c r="E713" s="62" t="str">
        <f>IF(D713="","",(VLOOKUP(B713,'APP BACKGROUND'!A:D,4,0)))</f>
        <v/>
      </c>
      <c r="F713" s="58" t="str">
        <f>IF(D713="","",(VLOOKUP(Application!B713,'APP BACKGROUND'!A:G,7,0)))</f>
        <v/>
      </c>
      <c r="G713" s="57"/>
      <c r="H713" s="63"/>
      <c r="I713" s="66" t="str">
        <f>IF(B:B="","",(VLOOKUP(Application!B713,'APP BACKGROUND'!A:C,3,0)))</f>
        <v/>
      </c>
      <c r="J713" s="64" t="str">
        <f t="shared" si="110"/>
        <v/>
      </c>
      <c r="K713" s="65" t="str">
        <f t="shared" si="111"/>
        <v/>
      </c>
      <c r="L713" s="65" t="str">
        <f t="shared" si="114"/>
        <v/>
      </c>
      <c r="M713" s="65" t="str">
        <f t="shared" si="112"/>
        <v/>
      </c>
      <c r="N713" s="65" t="str">
        <f t="shared" si="113"/>
        <v/>
      </c>
      <c r="O713" s="65" t="str">
        <f t="shared" si="115"/>
        <v/>
      </c>
      <c r="P713" s="65" t="str">
        <f t="shared" si="116"/>
        <v/>
      </c>
      <c r="Q713" s="59"/>
      <c r="R713" s="14" t="str">
        <f t="shared" si="117"/>
        <v/>
      </c>
      <c r="S713" s="25" t="str">
        <f t="shared" si="118"/>
        <v/>
      </c>
      <c r="T713" s="25"/>
      <c r="U713" s="25"/>
      <c r="V713" s="58"/>
      <c r="W713" s="58"/>
      <c r="X713" s="69" t="str">
        <f t="shared" si="119"/>
        <v/>
      </c>
      <c r="Y713" s="76"/>
      <c r="Z713" s="76"/>
      <c r="AA713" s="76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0"/>
      <c r="AM713" s="60"/>
      <c r="AN713" s="60"/>
      <c r="AO713" s="60"/>
      <c r="AP713" s="60"/>
      <c r="AQ713" s="60"/>
      <c r="AR713" s="60"/>
      <c r="AS713" s="60"/>
      <c r="AT713" s="25"/>
      <c r="AU713" s="38"/>
      <c r="AV713" s="59"/>
      <c r="AW713" s="59"/>
      <c r="AX713" s="17"/>
      <c r="AY713" s="17"/>
    </row>
    <row r="714" spans="1:51" ht="14.5">
      <c r="A714" s="86"/>
      <c r="B714" s="84"/>
      <c r="C714" s="88"/>
      <c r="D714" s="61" t="str">
        <f>IFERROR(IF(OR(B714="",AND(B714&lt;&gt;"",C714="")),"",(VLOOKUP(B714,'APP BACKGROUND'!A:C,2,0))),"")</f>
        <v/>
      </c>
      <c r="E714" s="62" t="str">
        <f>IF(D714="","",(VLOOKUP(B714,'APP BACKGROUND'!A:D,4,0)))</f>
        <v/>
      </c>
      <c r="F714" s="58" t="str">
        <f>IF(D714="","",(VLOOKUP(Application!B714,'APP BACKGROUND'!A:G,7,0)))</f>
        <v/>
      </c>
      <c r="G714" s="57"/>
      <c r="H714" s="63"/>
      <c r="I714" s="66" t="str">
        <f>IF(B:B="","",(VLOOKUP(Application!B714,'APP BACKGROUND'!A:C,3,0)))</f>
        <v/>
      </c>
      <c r="J714" s="64" t="str">
        <f t="shared" si="110"/>
        <v/>
      </c>
      <c r="K714" s="65" t="str">
        <f t="shared" si="111"/>
        <v/>
      </c>
      <c r="L714" s="65" t="str">
        <f t="shared" si="114"/>
        <v/>
      </c>
      <c r="M714" s="65" t="str">
        <f t="shared" si="112"/>
        <v/>
      </c>
      <c r="N714" s="65" t="str">
        <f t="shared" si="113"/>
        <v/>
      </c>
      <c r="O714" s="65" t="str">
        <f t="shared" si="115"/>
        <v/>
      </c>
      <c r="P714" s="65" t="str">
        <f t="shared" si="116"/>
        <v/>
      </c>
      <c r="Q714" s="59"/>
      <c r="R714" s="14" t="str">
        <f t="shared" si="117"/>
        <v/>
      </c>
      <c r="S714" s="25" t="str">
        <f t="shared" si="118"/>
        <v/>
      </c>
      <c r="T714" s="25"/>
      <c r="U714" s="25"/>
      <c r="V714" s="58"/>
      <c r="W714" s="58"/>
      <c r="X714" s="69" t="str">
        <f t="shared" si="119"/>
        <v/>
      </c>
      <c r="Y714" s="76"/>
      <c r="Z714" s="76"/>
      <c r="AA714" s="76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0"/>
      <c r="AM714" s="60"/>
      <c r="AN714" s="60"/>
      <c r="AO714" s="60"/>
      <c r="AP714" s="60"/>
      <c r="AQ714" s="60"/>
      <c r="AR714" s="60"/>
      <c r="AS714" s="60"/>
      <c r="AT714" s="25"/>
      <c r="AU714" s="38"/>
      <c r="AV714" s="59"/>
      <c r="AW714" s="59"/>
      <c r="AX714" s="17"/>
      <c r="AY714" s="17"/>
    </row>
    <row r="715" spans="1:51" ht="14.5">
      <c r="A715" s="86"/>
      <c r="B715" s="84"/>
      <c r="C715" s="88"/>
      <c r="D715" s="61" t="str">
        <f>IFERROR(IF(OR(B715="",AND(B715&lt;&gt;"",C715="")),"",(VLOOKUP(B715,'APP BACKGROUND'!A:C,2,0))),"")</f>
        <v/>
      </c>
      <c r="E715" s="62" t="str">
        <f>IF(D715="","",(VLOOKUP(B715,'APP BACKGROUND'!A:D,4,0)))</f>
        <v/>
      </c>
      <c r="F715" s="58" t="str">
        <f>IF(D715="","",(VLOOKUP(Application!B715,'APP BACKGROUND'!A:G,7,0)))</f>
        <v/>
      </c>
      <c r="G715" s="57"/>
      <c r="H715" s="63"/>
      <c r="I715" s="66" t="str">
        <f>IF(B:B="","",(VLOOKUP(Application!B715,'APP BACKGROUND'!A:C,3,0)))</f>
        <v/>
      </c>
      <c r="J715" s="64" t="str">
        <f t="shared" si="110"/>
        <v/>
      </c>
      <c r="K715" s="65" t="str">
        <f t="shared" si="111"/>
        <v/>
      </c>
      <c r="L715" s="65" t="str">
        <f t="shared" si="114"/>
        <v/>
      </c>
      <c r="M715" s="65" t="str">
        <f t="shared" si="112"/>
        <v/>
      </c>
      <c r="N715" s="65" t="str">
        <f t="shared" si="113"/>
        <v/>
      </c>
      <c r="O715" s="65" t="str">
        <f t="shared" si="115"/>
        <v/>
      </c>
      <c r="P715" s="65" t="str">
        <f t="shared" si="116"/>
        <v/>
      </c>
      <c r="Q715" s="59"/>
      <c r="R715" s="14" t="str">
        <f t="shared" si="117"/>
        <v/>
      </c>
      <c r="S715" s="25" t="str">
        <f t="shared" si="118"/>
        <v/>
      </c>
      <c r="T715" s="25"/>
      <c r="U715" s="25"/>
      <c r="V715" s="58"/>
      <c r="W715" s="58"/>
      <c r="X715" s="69" t="str">
        <f t="shared" si="119"/>
        <v/>
      </c>
      <c r="Y715" s="76"/>
      <c r="Z715" s="76"/>
      <c r="AA715" s="76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0"/>
      <c r="AM715" s="60"/>
      <c r="AN715" s="60"/>
      <c r="AO715" s="60"/>
      <c r="AP715" s="60"/>
      <c r="AQ715" s="60"/>
      <c r="AR715" s="60"/>
      <c r="AS715" s="60"/>
      <c r="AT715" s="25"/>
      <c r="AU715" s="38"/>
      <c r="AV715" s="59"/>
      <c r="AW715" s="59"/>
      <c r="AX715" s="17"/>
      <c r="AY715" s="17"/>
    </row>
    <row r="716" spans="1:51" ht="14.5">
      <c r="A716" s="86"/>
      <c r="B716" s="84"/>
      <c r="C716" s="88"/>
      <c r="D716" s="61" t="str">
        <f>IFERROR(IF(OR(B716="",AND(B716&lt;&gt;"",C716="")),"",(VLOOKUP(B716,'APP BACKGROUND'!A:C,2,0))),"")</f>
        <v/>
      </c>
      <c r="E716" s="62" t="str">
        <f>IF(D716="","",(VLOOKUP(B716,'APP BACKGROUND'!A:D,4,0)))</f>
        <v/>
      </c>
      <c r="F716" s="58" t="str">
        <f>IF(D716="","",(VLOOKUP(Application!B716,'APP BACKGROUND'!A:G,7,0)))</f>
        <v/>
      </c>
      <c r="G716" s="57"/>
      <c r="H716" s="63"/>
      <c r="I716" s="66" t="str">
        <f>IF(B:B="","",(VLOOKUP(Application!B716,'APP BACKGROUND'!A:C,3,0)))</f>
        <v/>
      </c>
      <c r="J716" s="64" t="str">
        <f t="shared" si="110"/>
        <v/>
      </c>
      <c r="K716" s="65" t="str">
        <f t="shared" si="111"/>
        <v/>
      </c>
      <c r="L716" s="65" t="str">
        <f t="shared" si="114"/>
        <v/>
      </c>
      <c r="M716" s="65" t="str">
        <f t="shared" si="112"/>
        <v/>
      </c>
      <c r="N716" s="65" t="str">
        <f t="shared" si="113"/>
        <v/>
      </c>
      <c r="O716" s="65" t="str">
        <f t="shared" si="115"/>
        <v/>
      </c>
      <c r="P716" s="65" t="str">
        <f t="shared" si="116"/>
        <v/>
      </c>
      <c r="Q716" s="59"/>
      <c r="R716" s="14" t="str">
        <f t="shared" si="117"/>
        <v/>
      </c>
      <c r="S716" s="25" t="str">
        <f t="shared" si="118"/>
        <v/>
      </c>
      <c r="T716" s="25"/>
      <c r="U716" s="25"/>
      <c r="V716" s="58"/>
      <c r="W716" s="58"/>
      <c r="X716" s="69" t="str">
        <f t="shared" si="119"/>
        <v/>
      </c>
      <c r="Y716" s="76"/>
      <c r="Z716" s="76"/>
      <c r="AA716" s="76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0"/>
      <c r="AM716" s="60"/>
      <c r="AN716" s="60"/>
      <c r="AO716" s="60"/>
      <c r="AP716" s="60"/>
      <c r="AQ716" s="60"/>
      <c r="AR716" s="60"/>
      <c r="AS716" s="60"/>
      <c r="AT716" s="25"/>
      <c r="AU716" s="38"/>
      <c r="AV716" s="59"/>
      <c r="AW716" s="59"/>
      <c r="AX716" s="17"/>
      <c r="AY716" s="17"/>
    </row>
    <row r="717" spans="1:51" ht="14.5">
      <c r="A717" s="86"/>
      <c r="B717" s="84"/>
      <c r="C717" s="88"/>
      <c r="D717" s="61" t="str">
        <f>IFERROR(IF(OR(B717="",AND(B717&lt;&gt;"",C717="")),"",(VLOOKUP(B717,'APP BACKGROUND'!A:C,2,0))),"")</f>
        <v/>
      </c>
      <c r="E717" s="62" t="str">
        <f>IF(D717="","",(VLOOKUP(B717,'APP BACKGROUND'!A:D,4,0)))</f>
        <v/>
      </c>
      <c r="F717" s="58" t="str">
        <f>IF(D717="","",(VLOOKUP(Application!B717,'APP BACKGROUND'!A:G,7,0)))</f>
        <v/>
      </c>
      <c r="G717" s="57"/>
      <c r="H717" s="63"/>
      <c r="I717" s="66" t="str">
        <f>IF(B:B="","",(VLOOKUP(Application!B717,'APP BACKGROUND'!A:C,3,0)))</f>
        <v/>
      </c>
      <c r="J717" s="64" t="str">
        <f t="shared" si="110"/>
        <v/>
      </c>
      <c r="K717" s="65" t="str">
        <f t="shared" si="111"/>
        <v/>
      </c>
      <c r="L717" s="65" t="str">
        <f t="shared" si="114"/>
        <v/>
      </c>
      <c r="M717" s="65" t="str">
        <f t="shared" si="112"/>
        <v/>
      </c>
      <c r="N717" s="65" t="str">
        <f t="shared" si="113"/>
        <v/>
      </c>
      <c r="O717" s="65" t="str">
        <f t="shared" si="115"/>
        <v/>
      </c>
      <c r="P717" s="65" t="str">
        <f t="shared" si="116"/>
        <v/>
      </c>
      <c r="Q717" s="59"/>
      <c r="R717" s="14" t="str">
        <f t="shared" si="117"/>
        <v/>
      </c>
      <c r="S717" s="25" t="str">
        <f t="shared" si="118"/>
        <v/>
      </c>
      <c r="T717" s="25"/>
      <c r="U717" s="25"/>
      <c r="V717" s="58"/>
      <c r="W717" s="58"/>
      <c r="X717" s="69" t="str">
        <f t="shared" si="119"/>
        <v/>
      </c>
      <c r="Y717" s="76"/>
      <c r="Z717" s="76"/>
      <c r="AA717" s="76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0"/>
      <c r="AM717" s="60"/>
      <c r="AN717" s="60"/>
      <c r="AO717" s="60"/>
      <c r="AP717" s="60"/>
      <c r="AQ717" s="60"/>
      <c r="AR717" s="60"/>
      <c r="AS717" s="60"/>
      <c r="AT717" s="25"/>
      <c r="AU717" s="38"/>
      <c r="AV717" s="59"/>
      <c r="AW717" s="59"/>
      <c r="AX717" s="17"/>
      <c r="AY717" s="17"/>
    </row>
    <row r="718" spans="1:51" ht="14.5">
      <c r="A718" s="86"/>
      <c r="B718" s="84"/>
      <c r="C718" s="88"/>
      <c r="D718" s="61" t="str">
        <f>IFERROR(IF(OR(B718="",AND(B718&lt;&gt;"",C718="")),"",(VLOOKUP(B718,'APP BACKGROUND'!A:C,2,0))),"")</f>
        <v/>
      </c>
      <c r="E718" s="62" t="str">
        <f>IF(D718="","",(VLOOKUP(B718,'APP BACKGROUND'!A:D,4,0)))</f>
        <v/>
      </c>
      <c r="F718" s="58" t="str">
        <f>IF(D718="","",(VLOOKUP(Application!B718,'APP BACKGROUND'!A:G,7,0)))</f>
        <v/>
      </c>
      <c r="G718" s="57"/>
      <c r="H718" s="63"/>
      <c r="I718" s="66" t="str">
        <f>IF(B:B="","",(VLOOKUP(Application!B718,'APP BACKGROUND'!A:C,3,0)))</f>
        <v/>
      </c>
      <c r="J718" s="64" t="str">
        <f t="shared" si="110"/>
        <v/>
      </c>
      <c r="K718" s="65" t="str">
        <f t="shared" si="111"/>
        <v/>
      </c>
      <c r="L718" s="65" t="str">
        <f t="shared" si="114"/>
        <v/>
      </c>
      <c r="M718" s="65" t="str">
        <f t="shared" si="112"/>
        <v/>
      </c>
      <c r="N718" s="65" t="str">
        <f t="shared" si="113"/>
        <v/>
      </c>
      <c r="O718" s="65" t="str">
        <f t="shared" si="115"/>
        <v/>
      </c>
      <c r="P718" s="65" t="str">
        <f t="shared" si="116"/>
        <v/>
      </c>
      <c r="Q718" s="59"/>
      <c r="R718" s="14" t="str">
        <f t="shared" si="117"/>
        <v/>
      </c>
      <c r="S718" s="25" t="str">
        <f t="shared" si="118"/>
        <v/>
      </c>
      <c r="T718" s="25"/>
      <c r="U718" s="25"/>
      <c r="V718" s="58"/>
      <c r="W718" s="58"/>
      <c r="X718" s="69" t="str">
        <f t="shared" si="119"/>
        <v/>
      </c>
      <c r="Y718" s="76"/>
      <c r="Z718" s="76"/>
      <c r="AA718" s="76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0"/>
      <c r="AM718" s="60"/>
      <c r="AN718" s="60"/>
      <c r="AO718" s="60"/>
      <c r="AP718" s="60"/>
      <c r="AQ718" s="60"/>
      <c r="AR718" s="60"/>
      <c r="AS718" s="60"/>
      <c r="AT718" s="25"/>
      <c r="AU718" s="38"/>
      <c r="AV718" s="59"/>
      <c r="AW718" s="59"/>
      <c r="AX718" s="17"/>
      <c r="AY718" s="17"/>
    </row>
    <row r="719" spans="1:51" ht="14.5">
      <c r="A719" s="86"/>
      <c r="B719" s="84"/>
      <c r="C719" s="88"/>
      <c r="D719" s="61" t="str">
        <f>IFERROR(IF(OR(B719="",AND(B719&lt;&gt;"",C719="")),"",(VLOOKUP(B719,'APP BACKGROUND'!A:C,2,0))),"")</f>
        <v/>
      </c>
      <c r="E719" s="62" t="str">
        <f>IF(D719="","",(VLOOKUP(B719,'APP BACKGROUND'!A:D,4,0)))</f>
        <v/>
      </c>
      <c r="F719" s="58" t="str">
        <f>IF(D719="","",(VLOOKUP(Application!B719,'APP BACKGROUND'!A:G,7,0)))</f>
        <v/>
      </c>
      <c r="G719" s="57"/>
      <c r="H719" s="63"/>
      <c r="I719" s="66" t="str">
        <f>IF(B:B="","",(VLOOKUP(Application!B719,'APP BACKGROUND'!A:C,3,0)))</f>
        <v/>
      </c>
      <c r="J719" s="64" t="str">
        <f t="shared" si="110"/>
        <v/>
      </c>
      <c r="K719" s="65" t="str">
        <f t="shared" si="111"/>
        <v/>
      </c>
      <c r="L719" s="65" t="str">
        <f t="shared" si="114"/>
        <v/>
      </c>
      <c r="M719" s="65" t="str">
        <f t="shared" si="112"/>
        <v/>
      </c>
      <c r="N719" s="65" t="str">
        <f t="shared" si="113"/>
        <v/>
      </c>
      <c r="O719" s="65" t="str">
        <f t="shared" si="115"/>
        <v/>
      </c>
      <c r="P719" s="65" t="str">
        <f t="shared" si="116"/>
        <v/>
      </c>
      <c r="Q719" s="59"/>
      <c r="R719" s="14" t="str">
        <f t="shared" si="117"/>
        <v/>
      </c>
      <c r="S719" s="25" t="str">
        <f t="shared" si="118"/>
        <v/>
      </c>
      <c r="T719" s="25"/>
      <c r="U719" s="25"/>
      <c r="V719" s="58"/>
      <c r="W719" s="58"/>
      <c r="X719" s="69" t="str">
        <f t="shared" si="119"/>
        <v/>
      </c>
      <c r="Y719" s="76"/>
      <c r="Z719" s="76"/>
      <c r="AA719" s="76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0"/>
      <c r="AM719" s="60"/>
      <c r="AN719" s="60"/>
      <c r="AO719" s="60"/>
      <c r="AP719" s="60"/>
      <c r="AQ719" s="60"/>
      <c r="AR719" s="60"/>
      <c r="AS719" s="60"/>
      <c r="AT719" s="25"/>
      <c r="AU719" s="38"/>
      <c r="AV719" s="59"/>
      <c r="AW719" s="59"/>
      <c r="AX719" s="17"/>
      <c r="AY719" s="17"/>
    </row>
    <row r="720" spans="1:51" ht="14.5">
      <c r="A720" s="86"/>
      <c r="B720" s="84"/>
      <c r="C720" s="88"/>
      <c r="D720" s="61" t="str">
        <f>IFERROR(IF(OR(B720="",AND(B720&lt;&gt;"",C720="")),"",(VLOOKUP(B720,'APP BACKGROUND'!A:C,2,0))),"")</f>
        <v/>
      </c>
      <c r="E720" s="62" t="str">
        <f>IF(D720="","",(VLOOKUP(B720,'APP BACKGROUND'!A:D,4,0)))</f>
        <v/>
      </c>
      <c r="F720" s="58" t="str">
        <f>IF(D720="","",(VLOOKUP(Application!B720,'APP BACKGROUND'!A:G,7,0)))</f>
        <v/>
      </c>
      <c r="G720" s="57"/>
      <c r="H720" s="63"/>
      <c r="I720" s="66" t="str">
        <f>IF(B:B="","",(VLOOKUP(Application!B720,'APP BACKGROUND'!A:C,3,0)))</f>
        <v/>
      </c>
      <c r="J720" s="64" t="str">
        <f t="shared" ref="J720:J783" si="120">IF(B:B="","",Q720/F720)</f>
        <v/>
      </c>
      <c r="K720" s="65" t="str">
        <f t="shared" ref="K720:K783" si="121">IF(B:B="","",IF(AND(J720&gt;0),1,""))</f>
        <v/>
      </c>
      <c r="L720" s="65" t="str">
        <f t="shared" si="114"/>
        <v/>
      </c>
      <c r="M720" s="65" t="str">
        <f t="shared" ref="M720:M783" si="122">IF(B:B="","",IF(OR(H720="",I720="Spirits",B720="",D720="",E720="",F720=""),"",IF(AND(J720=""),"",IF(AND(H720="Hot Buy",(J720*100)&lt;=20),1,IF((J720*100)&gt;=10,"",1)))))</f>
        <v/>
      </c>
      <c r="N720" s="65" t="str">
        <f t="shared" ref="N720:N783" si="123">IF(B:B="","",IF(OR(H720="",I720="",B720="",D720="",E720="",F720=""),1,IF(AND(Q720=""),1,"")))</f>
        <v/>
      </c>
      <c r="O720" s="65" t="str">
        <f t="shared" si="115"/>
        <v/>
      </c>
      <c r="P720" s="65" t="str">
        <f t="shared" si="116"/>
        <v/>
      </c>
      <c r="Q720" s="59"/>
      <c r="R720" s="14" t="str">
        <f t="shared" si="117"/>
        <v/>
      </c>
      <c r="S720" s="25" t="str">
        <f t="shared" si="118"/>
        <v/>
      </c>
      <c r="T720" s="25"/>
      <c r="U720" s="25"/>
      <c r="V720" s="58"/>
      <c r="W720" s="58"/>
      <c r="X720" s="69" t="str">
        <f t="shared" si="119"/>
        <v/>
      </c>
      <c r="Y720" s="76"/>
      <c r="Z720" s="76"/>
      <c r="AA720" s="76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0"/>
      <c r="AM720" s="60"/>
      <c r="AN720" s="60"/>
      <c r="AO720" s="60"/>
      <c r="AP720" s="60"/>
      <c r="AQ720" s="60"/>
      <c r="AR720" s="60"/>
      <c r="AS720" s="60"/>
      <c r="AT720" s="25"/>
      <c r="AU720" s="38"/>
      <c r="AV720" s="59"/>
      <c r="AW720" s="59"/>
      <c r="AX720" s="17"/>
      <c r="AY720" s="17"/>
    </row>
    <row r="721" spans="1:51" ht="14.5">
      <c r="A721" s="86"/>
      <c r="B721" s="84"/>
      <c r="C721" s="88"/>
      <c r="D721" s="61" t="str">
        <f>IFERROR(IF(OR(B721="",AND(B721&lt;&gt;"",C721="")),"",(VLOOKUP(B721,'APP BACKGROUND'!A:C,2,0))),"")</f>
        <v/>
      </c>
      <c r="E721" s="62" t="str">
        <f>IF(D721="","",(VLOOKUP(B721,'APP BACKGROUND'!A:D,4,0)))</f>
        <v/>
      </c>
      <c r="F721" s="58" t="str">
        <f>IF(D721="","",(VLOOKUP(Application!B721,'APP BACKGROUND'!A:G,7,0)))</f>
        <v/>
      </c>
      <c r="G721" s="57"/>
      <c r="H721" s="63"/>
      <c r="I721" s="66" t="str">
        <f>IF(B:B="","",(VLOOKUP(Application!B721,'APP BACKGROUND'!A:C,3,0)))</f>
        <v/>
      </c>
      <c r="J721" s="64" t="str">
        <f t="shared" si="120"/>
        <v/>
      </c>
      <c r="K721" s="65" t="str">
        <f t="shared" si="121"/>
        <v/>
      </c>
      <c r="L721" s="65" t="str">
        <f t="shared" ref="L721:L784" si="124">IF(OR(I721="Wine",I721="Refreshment Beverage",I721="Beer",E721="",F721=""),"",IF(AND(J721=""),"",IF((J721*100)&gt;=5,"",1)))</f>
        <v/>
      </c>
      <c r="M721" s="65" t="str">
        <f t="shared" si="122"/>
        <v/>
      </c>
      <c r="N721" s="65" t="str">
        <f t="shared" si="123"/>
        <v/>
      </c>
      <c r="O721" s="65" t="str">
        <f t="shared" ref="O721:O784" si="125">IF(OR(H721="",B721="",D721="",E721="",F721=""),"",IF(AND(J721=""),"",IF((J721*100)&lt;=20,"",1)))</f>
        <v/>
      </c>
      <c r="P721" s="65" t="str">
        <f t="shared" ref="P721:P784" si="126">IF(OR(D721="",E721="",F721=""),"",IF(AND(K721=""),"",IF(AND(H721="LTO"),"",IF((J721*100)&gt;=15,"",1))))</f>
        <v/>
      </c>
      <c r="Q721" s="59"/>
      <c r="R721" s="14" t="str">
        <f t="shared" ref="R721:R784" si="127">IF(H721="","",(F721-Q721))</f>
        <v/>
      </c>
      <c r="S721" s="25" t="str">
        <f t="shared" ref="S721:S784" si="128">IF(H721="","",IF(OR(L721=1,M721=1,N721=1,Q721="",P721=1),"No","Yes"))</f>
        <v/>
      </c>
      <c r="T721" s="25"/>
      <c r="U721" s="25"/>
      <c r="V721" s="58"/>
      <c r="W721" s="58"/>
      <c r="X721" s="69" t="str">
        <f t="shared" ref="X721:X784" si="129">IF(B:B="","",IF(V721="Max_Miles",ROUNDUP(SUM(F721/1.5),0),IF(AND(OR(V721="At_Shelf",V721="BONUS BUNDLES A&amp;B"),F721&lt;10),2,IF(AND(OR(V721="At_Shelf",V721="BONUS BUNDLES A&amp;B"),F721&lt;15),3,IF(AND(OR(V721="At_Shelf",V721="BONUS BUNDLES A&amp;B"),F721&lt;20),4,IF(AND(OR(V721="At_Shelf",V721="BONUS BUNDLES A&amp;B"),F721&lt;30),6,IF(AND(OR(V721="At_Shelf",V721="BONUS BUNDLES A&amp;B"),F721&lt;40),8,IF(AND(OR(V721="At_Shelf",V721="BONUS BUNDLES A&amp;B"),F721&lt;50),10,IF(AND(OR(V721="At_Shelf",V721="BONUS BUNDLES A&amp;B"),F721&gt;49.99),12,IF(V721="TAKEOFF_TO_TASTES_CONTEST",15,""))))))))))</f>
        <v/>
      </c>
      <c r="Y721" s="76"/>
      <c r="Z721" s="76"/>
      <c r="AA721" s="76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0"/>
      <c r="AM721" s="60"/>
      <c r="AN721" s="60"/>
      <c r="AO721" s="60"/>
      <c r="AP721" s="60"/>
      <c r="AQ721" s="60"/>
      <c r="AR721" s="60"/>
      <c r="AS721" s="60"/>
      <c r="AT721" s="25"/>
      <c r="AU721" s="38"/>
      <c r="AV721" s="59"/>
      <c r="AW721" s="59"/>
      <c r="AX721" s="17"/>
      <c r="AY721" s="17"/>
    </row>
    <row r="722" spans="1:51" ht="14.5">
      <c r="A722" s="86"/>
      <c r="B722" s="84"/>
      <c r="C722" s="88"/>
      <c r="D722" s="61" t="str">
        <f>IFERROR(IF(OR(B722="",AND(B722&lt;&gt;"",C722="")),"",(VLOOKUP(B722,'APP BACKGROUND'!A:C,2,0))),"")</f>
        <v/>
      </c>
      <c r="E722" s="62" t="str">
        <f>IF(D722="","",(VLOOKUP(B722,'APP BACKGROUND'!A:D,4,0)))</f>
        <v/>
      </c>
      <c r="F722" s="58" t="str">
        <f>IF(D722="","",(VLOOKUP(Application!B722,'APP BACKGROUND'!A:G,7,0)))</f>
        <v/>
      </c>
      <c r="G722" s="57"/>
      <c r="H722" s="63"/>
      <c r="I722" s="66" t="str">
        <f>IF(B:B="","",(VLOOKUP(Application!B722,'APP BACKGROUND'!A:C,3,0)))</f>
        <v/>
      </c>
      <c r="J722" s="64" t="str">
        <f t="shared" si="120"/>
        <v/>
      </c>
      <c r="K722" s="65" t="str">
        <f t="shared" si="121"/>
        <v/>
      </c>
      <c r="L722" s="65" t="str">
        <f t="shared" si="124"/>
        <v/>
      </c>
      <c r="M722" s="65" t="str">
        <f t="shared" si="122"/>
        <v/>
      </c>
      <c r="N722" s="65" t="str">
        <f t="shared" si="123"/>
        <v/>
      </c>
      <c r="O722" s="65" t="str">
        <f t="shared" si="125"/>
        <v/>
      </c>
      <c r="P722" s="65" t="str">
        <f t="shared" si="126"/>
        <v/>
      </c>
      <c r="Q722" s="59"/>
      <c r="R722" s="14" t="str">
        <f t="shared" si="127"/>
        <v/>
      </c>
      <c r="S722" s="25" t="str">
        <f t="shared" si="128"/>
        <v/>
      </c>
      <c r="T722" s="25"/>
      <c r="U722" s="25"/>
      <c r="V722" s="58"/>
      <c r="W722" s="58"/>
      <c r="X722" s="69" t="str">
        <f t="shared" si="129"/>
        <v/>
      </c>
      <c r="Y722" s="76"/>
      <c r="Z722" s="76"/>
      <c r="AA722" s="76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0"/>
      <c r="AM722" s="60"/>
      <c r="AN722" s="60"/>
      <c r="AO722" s="60"/>
      <c r="AP722" s="60"/>
      <c r="AQ722" s="60"/>
      <c r="AR722" s="60"/>
      <c r="AS722" s="60"/>
      <c r="AT722" s="25"/>
      <c r="AU722" s="38"/>
      <c r="AV722" s="59"/>
      <c r="AW722" s="59"/>
      <c r="AX722" s="17"/>
      <c r="AY722" s="17"/>
    </row>
    <row r="723" spans="1:51" ht="14.5">
      <c r="A723" s="86"/>
      <c r="B723" s="84"/>
      <c r="C723" s="88"/>
      <c r="D723" s="61" t="str">
        <f>IFERROR(IF(OR(B723="",AND(B723&lt;&gt;"",C723="")),"",(VLOOKUP(B723,'APP BACKGROUND'!A:C,2,0))),"")</f>
        <v/>
      </c>
      <c r="E723" s="62" t="str">
        <f>IF(D723="","",(VLOOKUP(B723,'APP BACKGROUND'!A:D,4,0)))</f>
        <v/>
      </c>
      <c r="F723" s="58" t="str">
        <f>IF(D723="","",(VLOOKUP(Application!B723,'APP BACKGROUND'!A:G,7,0)))</f>
        <v/>
      </c>
      <c r="G723" s="57"/>
      <c r="H723" s="63"/>
      <c r="I723" s="66" t="str">
        <f>IF(B:B="","",(VLOOKUP(Application!B723,'APP BACKGROUND'!A:C,3,0)))</f>
        <v/>
      </c>
      <c r="J723" s="64" t="str">
        <f t="shared" si="120"/>
        <v/>
      </c>
      <c r="K723" s="65" t="str">
        <f t="shared" si="121"/>
        <v/>
      </c>
      <c r="L723" s="65" t="str">
        <f t="shared" si="124"/>
        <v/>
      </c>
      <c r="M723" s="65" t="str">
        <f t="shared" si="122"/>
        <v/>
      </c>
      <c r="N723" s="65" t="str">
        <f t="shared" si="123"/>
        <v/>
      </c>
      <c r="O723" s="65" t="str">
        <f t="shared" si="125"/>
        <v/>
      </c>
      <c r="P723" s="65" t="str">
        <f t="shared" si="126"/>
        <v/>
      </c>
      <c r="Q723" s="59"/>
      <c r="R723" s="14" t="str">
        <f t="shared" si="127"/>
        <v/>
      </c>
      <c r="S723" s="25" t="str">
        <f t="shared" si="128"/>
        <v/>
      </c>
      <c r="T723" s="25"/>
      <c r="U723" s="25"/>
      <c r="V723" s="58"/>
      <c r="W723" s="58"/>
      <c r="X723" s="69" t="str">
        <f t="shared" si="129"/>
        <v/>
      </c>
      <c r="Y723" s="76"/>
      <c r="Z723" s="76"/>
      <c r="AA723" s="76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0"/>
      <c r="AM723" s="60"/>
      <c r="AN723" s="60"/>
      <c r="AO723" s="60"/>
      <c r="AP723" s="60"/>
      <c r="AQ723" s="60"/>
      <c r="AR723" s="60"/>
      <c r="AS723" s="60"/>
      <c r="AT723" s="25"/>
      <c r="AU723" s="38"/>
      <c r="AV723" s="59"/>
      <c r="AW723" s="59"/>
      <c r="AX723" s="17"/>
      <c r="AY723" s="17"/>
    </row>
    <row r="724" spans="1:51" ht="14.5">
      <c r="A724" s="86"/>
      <c r="B724" s="84"/>
      <c r="C724" s="88"/>
      <c r="D724" s="61" t="str">
        <f>IFERROR(IF(OR(B724="",AND(B724&lt;&gt;"",C724="")),"",(VLOOKUP(B724,'APP BACKGROUND'!A:C,2,0))),"")</f>
        <v/>
      </c>
      <c r="E724" s="62" t="str">
        <f>IF(D724="","",(VLOOKUP(B724,'APP BACKGROUND'!A:D,4,0)))</f>
        <v/>
      </c>
      <c r="F724" s="58" t="str">
        <f>IF(D724="","",(VLOOKUP(Application!B724,'APP BACKGROUND'!A:G,7,0)))</f>
        <v/>
      </c>
      <c r="G724" s="57"/>
      <c r="H724" s="63"/>
      <c r="I724" s="66" t="str">
        <f>IF(B:B="","",(VLOOKUP(Application!B724,'APP BACKGROUND'!A:C,3,0)))</f>
        <v/>
      </c>
      <c r="J724" s="64" t="str">
        <f t="shared" si="120"/>
        <v/>
      </c>
      <c r="K724" s="65" t="str">
        <f t="shared" si="121"/>
        <v/>
      </c>
      <c r="L724" s="65" t="str">
        <f t="shared" si="124"/>
        <v/>
      </c>
      <c r="M724" s="65" t="str">
        <f t="shared" si="122"/>
        <v/>
      </c>
      <c r="N724" s="65" t="str">
        <f t="shared" si="123"/>
        <v/>
      </c>
      <c r="O724" s="65" t="str">
        <f t="shared" si="125"/>
        <v/>
      </c>
      <c r="P724" s="65" t="str">
        <f t="shared" si="126"/>
        <v/>
      </c>
      <c r="Q724" s="59"/>
      <c r="R724" s="14" t="str">
        <f t="shared" si="127"/>
        <v/>
      </c>
      <c r="S724" s="25" t="str">
        <f t="shared" si="128"/>
        <v/>
      </c>
      <c r="T724" s="25"/>
      <c r="U724" s="25"/>
      <c r="V724" s="58"/>
      <c r="W724" s="58"/>
      <c r="X724" s="69" t="str">
        <f t="shared" si="129"/>
        <v/>
      </c>
      <c r="Y724" s="76"/>
      <c r="Z724" s="76"/>
      <c r="AA724" s="76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0"/>
      <c r="AM724" s="60"/>
      <c r="AN724" s="60"/>
      <c r="AO724" s="60"/>
      <c r="AP724" s="60"/>
      <c r="AQ724" s="60"/>
      <c r="AR724" s="60"/>
      <c r="AS724" s="60"/>
      <c r="AT724" s="25"/>
      <c r="AU724" s="38"/>
      <c r="AV724" s="59"/>
      <c r="AW724" s="59"/>
      <c r="AX724" s="17"/>
      <c r="AY724" s="17"/>
    </row>
    <row r="725" spans="1:51" ht="14.5">
      <c r="A725" s="86"/>
      <c r="B725" s="84"/>
      <c r="C725" s="88"/>
      <c r="D725" s="61" t="str">
        <f>IFERROR(IF(OR(B725="",AND(B725&lt;&gt;"",C725="")),"",(VLOOKUP(B725,'APP BACKGROUND'!A:C,2,0))),"")</f>
        <v/>
      </c>
      <c r="E725" s="62" t="str">
        <f>IF(D725="","",(VLOOKUP(B725,'APP BACKGROUND'!A:D,4,0)))</f>
        <v/>
      </c>
      <c r="F725" s="58" t="str">
        <f>IF(D725="","",(VLOOKUP(Application!B725,'APP BACKGROUND'!A:G,7,0)))</f>
        <v/>
      </c>
      <c r="G725" s="57"/>
      <c r="H725" s="63"/>
      <c r="I725" s="66" t="str">
        <f>IF(B:B="","",(VLOOKUP(Application!B725,'APP BACKGROUND'!A:C,3,0)))</f>
        <v/>
      </c>
      <c r="J725" s="64" t="str">
        <f t="shared" si="120"/>
        <v/>
      </c>
      <c r="K725" s="65" t="str">
        <f t="shared" si="121"/>
        <v/>
      </c>
      <c r="L725" s="65" t="str">
        <f t="shared" si="124"/>
        <v/>
      </c>
      <c r="M725" s="65" t="str">
        <f t="shared" si="122"/>
        <v/>
      </c>
      <c r="N725" s="65" t="str">
        <f t="shared" si="123"/>
        <v/>
      </c>
      <c r="O725" s="65" t="str">
        <f t="shared" si="125"/>
        <v/>
      </c>
      <c r="P725" s="65" t="str">
        <f t="shared" si="126"/>
        <v/>
      </c>
      <c r="Q725" s="59"/>
      <c r="R725" s="14" t="str">
        <f t="shared" si="127"/>
        <v/>
      </c>
      <c r="S725" s="25" t="str">
        <f t="shared" si="128"/>
        <v/>
      </c>
      <c r="T725" s="25"/>
      <c r="U725" s="25"/>
      <c r="V725" s="58"/>
      <c r="W725" s="58"/>
      <c r="X725" s="69" t="str">
        <f t="shared" si="129"/>
        <v/>
      </c>
      <c r="Y725" s="76"/>
      <c r="Z725" s="76"/>
      <c r="AA725" s="76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0"/>
      <c r="AM725" s="60"/>
      <c r="AN725" s="60"/>
      <c r="AO725" s="60"/>
      <c r="AP725" s="60"/>
      <c r="AQ725" s="60"/>
      <c r="AR725" s="60"/>
      <c r="AS725" s="60"/>
      <c r="AT725" s="25"/>
      <c r="AU725" s="38"/>
      <c r="AV725" s="59"/>
      <c r="AW725" s="59"/>
      <c r="AX725" s="17"/>
      <c r="AY725" s="17"/>
    </row>
    <row r="726" spans="1:51" ht="14.5">
      <c r="A726" s="86"/>
      <c r="B726" s="84"/>
      <c r="C726" s="88"/>
      <c r="D726" s="61" t="str">
        <f>IFERROR(IF(OR(B726="",AND(B726&lt;&gt;"",C726="")),"",(VLOOKUP(B726,'APP BACKGROUND'!A:C,2,0))),"")</f>
        <v/>
      </c>
      <c r="E726" s="62" t="str">
        <f>IF(D726="","",(VLOOKUP(B726,'APP BACKGROUND'!A:D,4,0)))</f>
        <v/>
      </c>
      <c r="F726" s="58" t="str">
        <f>IF(D726="","",(VLOOKUP(Application!B726,'APP BACKGROUND'!A:G,7,0)))</f>
        <v/>
      </c>
      <c r="G726" s="57"/>
      <c r="H726" s="63"/>
      <c r="I726" s="66" t="str">
        <f>IF(B:B="","",(VLOOKUP(Application!B726,'APP BACKGROUND'!A:C,3,0)))</f>
        <v/>
      </c>
      <c r="J726" s="64" t="str">
        <f t="shared" si="120"/>
        <v/>
      </c>
      <c r="K726" s="65" t="str">
        <f t="shared" si="121"/>
        <v/>
      </c>
      <c r="L726" s="65" t="str">
        <f t="shared" si="124"/>
        <v/>
      </c>
      <c r="M726" s="65" t="str">
        <f t="shared" si="122"/>
        <v/>
      </c>
      <c r="N726" s="65" t="str">
        <f t="shared" si="123"/>
        <v/>
      </c>
      <c r="O726" s="65" t="str">
        <f t="shared" si="125"/>
        <v/>
      </c>
      <c r="P726" s="65" t="str">
        <f t="shared" si="126"/>
        <v/>
      </c>
      <c r="Q726" s="59"/>
      <c r="R726" s="14" t="str">
        <f t="shared" si="127"/>
        <v/>
      </c>
      <c r="S726" s="25" t="str">
        <f t="shared" si="128"/>
        <v/>
      </c>
      <c r="T726" s="25"/>
      <c r="U726" s="25"/>
      <c r="V726" s="58"/>
      <c r="W726" s="58"/>
      <c r="X726" s="69" t="str">
        <f t="shared" si="129"/>
        <v/>
      </c>
      <c r="Y726" s="76"/>
      <c r="Z726" s="76"/>
      <c r="AA726" s="76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0"/>
      <c r="AM726" s="60"/>
      <c r="AN726" s="60"/>
      <c r="AO726" s="60"/>
      <c r="AP726" s="60"/>
      <c r="AQ726" s="60"/>
      <c r="AR726" s="60"/>
      <c r="AS726" s="60"/>
      <c r="AT726" s="25"/>
      <c r="AU726" s="38"/>
      <c r="AV726" s="59"/>
      <c r="AW726" s="59"/>
      <c r="AX726" s="17"/>
      <c r="AY726" s="17"/>
    </row>
    <row r="727" spans="1:51" ht="14.5">
      <c r="A727" s="86"/>
      <c r="B727" s="84"/>
      <c r="C727" s="88"/>
      <c r="D727" s="61" t="str">
        <f>IFERROR(IF(OR(B727="",AND(B727&lt;&gt;"",C727="")),"",(VLOOKUP(B727,'APP BACKGROUND'!A:C,2,0))),"")</f>
        <v/>
      </c>
      <c r="E727" s="62" t="str">
        <f>IF(D727="","",(VLOOKUP(B727,'APP BACKGROUND'!A:D,4,0)))</f>
        <v/>
      </c>
      <c r="F727" s="58" t="str">
        <f>IF(D727="","",(VLOOKUP(Application!B727,'APP BACKGROUND'!A:G,7,0)))</f>
        <v/>
      </c>
      <c r="G727" s="57"/>
      <c r="H727" s="63"/>
      <c r="I727" s="66" t="str">
        <f>IF(B:B="","",(VLOOKUP(Application!B727,'APP BACKGROUND'!A:C,3,0)))</f>
        <v/>
      </c>
      <c r="J727" s="64" t="str">
        <f t="shared" si="120"/>
        <v/>
      </c>
      <c r="K727" s="65" t="str">
        <f t="shared" si="121"/>
        <v/>
      </c>
      <c r="L727" s="65" t="str">
        <f t="shared" si="124"/>
        <v/>
      </c>
      <c r="M727" s="65" t="str">
        <f t="shared" si="122"/>
        <v/>
      </c>
      <c r="N727" s="65" t="str">
        <f t="shared" si="123"/>
        <v/>
      </c>
      <c r="O727" s="65" t="str">
        <f t="shared" si="125"/>
        <v/>
      </c>
      <c r="P727" s="65" t="str">
        <f t="shared" si="126"/>
        <v/>
      </c>
      <c r="Q727" s="59"/>
      <c r="R727" s="14" t="str">
        <f t="shared" si="127"/>
        <v/>
      </c>
      <c r="S727" s="25" t="str">
        <f t="shared" si="128"/>
        <v/>
      </c>
      <c r="T727" s="25"/>
      <c r="U727" s="25"/>
      <c r="V727" s="58"/>
      <c r="W727" s="58"/>
      <c r="X727" s="69" t="str">
        <f t="shared" si="129"/>
        <v/>
      </c>
      <c r="Y727" s="76"/>
      <c r="Z727" s="76"/>
      <c r="AA727" s="76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0"/>
      <c r="AM727" s="60"/>
      <c r="AN727" s="60"/>
      <c r="AO727" s="60"/>
      <c r="AP727" s="60"/>
      <c r="AQ727" s="60"/>
      <c r="AR727" s="60"/>
      <c r="AS727" s="60"/>
      <c r="AT727" s="25"/>
      <c r="AU727" s="38"/>
      <c r="AV727" s="59"/>
      <c r="AW727" s="59"/>
      <c r="AX727" s="17"/>
      <c r="AY727" s="17"/>
    </row>
    <row r="728" spans="1:51" ht="14.5">
      <c r="A728" s="86"/>
      <c r="B728" s="84"/>
      <c r="C728" s="88"/>
      <c r="D728" s="61" t="str">
        <f>IFERROR(IF(OR(B728="",AND(B728&lt;&gt;"",C728="")),"",(VLOOKUP(B728,'APP BACKGROUND'!A:C,2,0))),"")</f>
        <v/>
      </c>
      <c r="E728" s="62" t="str">
        <f>IF(D728="","",(VLOOKUP(B728,'APP BACKGROUND'!A:D,4,0)))</f>
        <v/>
      </c>
      <c r="F728" s="58" t="str">
        <f>IF(D728="","",(VLOOKUP(Application!B728,'APP BACKGROUND'!A:G,7,0)))</f>
        <v/>
      </c>
      <c r="G728" s="57"/>
      <c r="H728" s="63"/>
      <c r="I728" s="66" t="str">
        <f>IF(B:B="","",(VLOOKUP(Application!B728,'APP BACKGROUND'!A:C,3,0)))</f>
        <v/>
      </c>
      <c r="J728" s="64" t="str">
        <f t="shared" si="120"/>
        <v/>
      </c>
      <c r="K728" s="65" t="str">
        <f t="shared" si="121"/>
        <v/>
      </c>
      <c r="L728" s="65" t="str">
        <f t="shared" si="124"/>
        <v/>
      </c>
      <c r="M728" s="65" t="str">
        <f t="shared" si="122"/>
        <v/>
      </c>
      <c r="N728" s="65" t="str">
        <f t="shared" si="123"/>
        <v/>
      </c>
      <c r="O728" s="65" t="str">
        <f t="shared" si="125"/>
        <v/>
      </c>
      <c r="P728" s="65" t="str">
        <f t="shared" si="126"/>
        <v/>
      </c>
      <c r="Q728" s="59"/>
      <c r="R728" s="14" t="str">
        <f t="shared" si="127"/>
        <v/>
      </c>
      <c r="S728" s="25" t="str">
        <f t="shared" si="128"/>
        <v/>
      </c>
      <c r="T728" s="25"/>
      <c r="U728" s="25"/>
      <c r="V728" s="58"/>
      <c r="W728" s="58"/>
      <c r="X728" s="69" t="str">
        <f t="shared" si="129"/>
        <v/>
      </c>
      <c r="Y728" s="76"/>
      <c r="Z728" s="76"/>
      <c r="AA728" s="76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0"/>
      <c r="AM728" s="60"/>
      <c r="AN728" s="60"/>
      <c r="AO728" s="60"/>
      <c r="AP728" s="60"/>
      <c r="AQ728" s="60"/>
      <c r="AR728" s="60"/>
      <c r="AS728" s="60"/>
      <c r="AT728" s="25"/>
      <c r="AU728" s="38"/>
      <c r="AV728" s="59"/>
      <c r="AW728" s="59"/>
      <c r="AX728" s="17"/>
      <c r="AY728" s="17"/>
    </row>
    <row r="729" spans="1:51" ht="14.5">
      <c r="A729" s="86"/>
      <c r="B729" s="84"/>
      <c r="C729" s="88"/>
      <c r="D729" s="61" t="str">
        <f>IFERROR(IF(OR(B729="",AND(B729&lt;&gt;"",C729="")),"",(VLOOKUP(B729,'APP BACKGROUND'!A:C,2,0))),"")</f>
        <v/>
      </c>
      <c r="E729" s="62" t="str">
        <f>IF(D729="","",(VLOOKUP(B729,'APP BACKGROUND'!A:D,4,0)))</f>
        <v/>
      </c>
      <c r="F729" s="58" t="str">
        <f>IF(D729="","",(VLOOKUP(Application!B729,'APP BACKGROUND'!A:G,7,0)))</f>
        <v/>
      </c>
      <c r="G729" s="57"/>
      <c r="H729" s="63"/>
      <c r="I729" s="66" t="str">
        <f>IF(B:B="","",(VLOOKUP(Application!B729,'APP BACKGROUND'!A:C,3,0)))</f>
        <v/>
      </c>
      <c r="J729" s="64" t="str">
        <f t="shared" si="120"/>
        <v/>
      </c>
      <c r="K729" s="65" t="str">
        <f t="shared" si="121"/>
        <v/>
      </c>
      <c r="L729" s="65" t="str">
        <f t="shared" si="124"/>
        <v/>
      </c>
      <c r="M729" s="65" t="str">
        <f t="shared" si="122"/>
        <v/>
      </c>
      <c r="N729" s="65" t="str">
        <f t="shared" si="123"/>
        <v/>
      </c>
      <c r="O729" s="65" t="str">
        <f t="shared" si="125"/>
        <v/>
      </c>
      <c r="P729" s="65" t="str">
        <f t="shared" si="126"/>
        <v/>
      </c>
      <c r="Q729" s="59"/>
      <c r="R729" s="14" t="str">
        <f t="shared" si="127"/>
        <v/>
      </c>
      <c r="S729" s="25" t="str">
        <f t="shared" si="128"/>
        <v/>
      </c>
      <c r="T729" s="25"/>
      <c r="U729" s="25"/>
      <c r="V729" s="58"/>
      <c r="W729" s="58"/>
      <c r="X729" s="69" t="str">
        <f t="shared" si="129"/>
        <v/>
      </c>
      <c r="Y729" s="76"/>
      <c r="Z729" s="76"/>
      <c r="AA729" s="76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0"/>
      <c r="AM729" s="60"/>
      <c r="AN729" s="60"/>
      <c r="AO729" s="60"/>
      <c r="AP729" s="60"/>
      <c r="AQ729" s="60"/>
      <c r="AR729" s="60"/>
      <c r="AS729" s="60"/>
      <c r="AT729" s="25"/>
      <c r="AU729" s="38"/>
      <c r="AV729" s="59"/>
      <c r="AW729" s="59"/>
      <c r="AX729" s="17"/>
      <c r="AY729" s="17"/>
    </row>
    <row r="730" spans="1:51" ht="14.5">
      <c r="A730" s="86"/>
      <c r="B730" s="84"/>
      <c r="C730" s="88"/>
      <c r="D730" s="61" t="str">
        <f>IFERROR(IF(OR(B730="",AND(B730&lt;&gt;"",C730="")),"",(VLOOKUP(B730,'APP BACKGROUND'!A:C,2,0))),"")</f>
        <v/>
      </c>
      <c r="E730" s="62" t="str">
        <f>IF(D730="","",(VLOOKUP(B730,'APP BACKGROUND'!A:D,4,0)))</f>
        <v/>
      </c>
      <c r="F730" s="58" t="str">
        <f>IF(D730="","",(VLOOKUP(Application!B730,'APP BACKGROUND'!A:G,7,0)))</f>
        <v/>
      </c>
      <c r="G730" s="57"/>
      <c r="H730" s="63"/>
      <c r="I730" s="66" t="str">
        <f>IF(B:B="","",(VLOOKUP(Application!B730,'APP BACKGROUND'!A:C,3,0)))</f>
        <v/>
      </c>
      <c r="J730" s="64" t="str">
        <f t="shared" si="120"/>
        <v/>
      </c>
      <c r="K730" s="65" t="str">
        <f t="shared" si="121"/>
        <v/>
      </c>
      <c r="L730" s="65" t="str">
        <f t="shared" si="124"/>
        <v/>
      </c>
      <c r="M730" s="65" t="str">
        <f t="shared" si="122"/>
        <v/>
      </c>
      <c r="N730" s="65" t="str">
        <f t="shared" si="123"/>
        <v/>
      </c>
      <c r="O730" s="65" t="str">
        <f t="shared" si="125"/>
        <v/>
      </c>
      <c r="P730" s="65" t="str">
        <f t="shared" si="126"/>
        <v/>
      </c>
      <c r="Q730" s="59"/>
      <c r="R730" s="14" t="str">
        <f t="shared" si="127"/>
        <v/>
      </c>
      <c r="S730" s="25" t="str">
        <f t="shared" si="128"/>
        <v/>
      </c>
      <c r="T730" s="25"/>
      <c r="U730" s="25"/>
      <c r="V730" s="58"/>
      <c r="W730" s="58"/>
      <c r="X730" s="69" t="str">
        <f t="shared" si="129"/>
        <v/>
      </c>
      <c r="Y730" s="76"/>
      <c r="Z730" s="76"/>
      <c r="AA730" s="76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0"/>
      <c r="AM730" s="60"/>
      <c r="AN730" s="60"/>
      <c r="AO730" s="60"/>
      <c r="AP730" s="60"/>
      <c r="AQ730" s="60"/>
      <c r="AR730" s="60"/>
      <c r="AS730" s="60"/>
      <c r="AT730" s="25"/>
      <c r="AU730" s="38"/>
      <c r="AV730" s="59"/>
      <c r="AW730" s="59"/>
      <c r="AX730" s="17"/>
      <c r="AY730" s="17"/>
    </row>
    <row r="731" spans="1:51" ht="14.5">
      <c r="A731" s="86"/>
      <c r="B731" s="84"/>
      <c r="C731" s="88"/>
      <c r="D731" s="61" t="str">
        <f>IFERROR(IF(OR(B731="",AND(B731&lt;&gt;"",C731="")),"",(VLOOKUP(B731,'APP BACKGROUND'!A:C,2,0))),"")</f>
        <v/>
      </c>
      <c r="E731" s="62" t="str">
        <f>IF(D731="","",(VLOOKUP(B731,'APP BACKGROUND'!A:D,4,0)))</f>
        <v/>
      </c>
      <c r="F731" s="58" t="str">
        <f>IF(D731="","",(VLOOKUP(Application!B731,'APP BACKGROUND'!A:G,7,0)))</f>
        <v/>
      </c>
      <c r="G731" s="57"/>
      <c r="H731" s="63"/>
      <c r="I731" s="66" t="str">
        <f>IF(B:B="","",(VLOOKUP(Application!B731,'APP BACKGROUND'!A:C,3,0)))</f>
        <v/>
      </c>
      <c r="J731" s="64" t="str">
        <f t="shared" si="120"/>
        <v/>
      </c>
      <c r="K731" s="65" t="str">
        <f t="shared" si="121"/>
        <v/>
      </c>
      <c r="L731" s="65" t="str">
        <f t="shared" si="124"/>
        <v/>
      </c>
      <c r="M731" s="65" t="str">
        <f t="shared" si="122"/>
        <v/>
      </c>
      <c r="N731" s="65" t="str">
        <f t="shared" si="123"/>
        <v/>
      </c>
      <c r="O731" s="65" t="str">
        <f t="shared" si="125"/>
        <v/>
      </c>
      <c r="P731" s="65" t="str">
        <f t="shared" si="126"/>
        <v/>
      </c>
      <c r="Q731" s="59"/>
      <c r="R731" s="14" t="str">
        <f t="shared" si="127"/>
        <v/>
      </c>
      <c r="S731" s="25" t="str">
        <f t="shared" si="128"/>
        <v/>
      </c>
      <c r="T731" s="25"/>
      <c r="U731" s="25"/>
      <c r="V731" s="58"/>
      <c r="W731" s="58"/>
      <c r="X731" s="69" t="str">
        <f t="shared" si="129"/>
        <v/>
      </c>
      <c r="Y731" s="76"/>
      <c r="Z731" s="76"/>
      <c r="AA731" s="76"/>
      <c r="AB731" s="63"/>
      <c r="AC731" s="63"/>
      <c r="AD731" s="63"/>
      <c r="AE731" s="63"/>
      <c r="AF731" s="63"/>
      <c r="AG731" s="63"/>
      <c r="AH731" s="63"/>
      <c r="AI731" s="63"/>
      <c r="AJ731" s="63"/>
      <c r="AK731" s="63"/>
      <c r="AL731" s="60"/>
      <c r="AM731" s="60"/>
      <c r="AN731" s="60"/>
      <c r="AO731" s="60"/>
      <c r="AP731" s="60"/>
      <c r="AQ731" s="60"/>
      <c r="AR731" s="60"/>
      <c r="AS731" s="60"/>
      <c r="AT731" s="25"/>
      <c r="AU731" s="38"/>
      <c r="AV731" s="59"/>
      <c r="AW731" s="59"/>
      <c r="AX731" s="17"/>
      <c r="AY731" s="17"/>
    </row>
    <row r="732" spans="1:51" ht="14.5">
      <c r="A732" s="86"/>
      <c r="B732" s="84"/>
      <c r="C732" s="88"/>
      <c r="D732" s="61" t="str">
        <f>IFERROR(IF(OR(B732="",AND(B732&lt;&gt;"",C732="")),"",(VLOOKUP(B732,'APP BACKGROUND'!A:C,2,0))),"")</f>
        <v/>
      </c>
      <c r="E732" s="62" t="str">
        <f>IF(D732="","",(VLOOKUP(B732,'APP BACKGROUND'!A:D,4,0)))</f>
        <v/>
      </c>
      <c r="F732" s="58" t="str">
        <f>IF(D732="","",(VLOOKUP(Application!B732,'APP BACKGROUND'!A:G,7,0)))</f>
        <v/>
      </c>
      <c r="G732" s="57"/>
      <c r="H732" s="63"/>
      <c r="I732" s="66" t="str">
        <f>IF(B:B="","",(VLOOKUP(Application!B732,'APP BACKGROUND'!A:C,3,0)))</f>
        <v/>
      </c>
      <c r="J732" s="64" t="str">
        <f t="shared" si="120"/>
        <v/>
      </c>
      <c r="K732" s="65" t="str">
        <f t="shared" si="121"/>
        <v/>
      </c>
      <c r="L732" s="65" t="str">
        <f t="shared" si="124"/>
        <v/>
      </c>
      <c r="M732" s="65" t="str">
        <f t="shared" si="122"/>
        <v/>
      </c>
      <c r="N732" s="65" t="str">
        <f t="shared" si="123"/>
        <v/>
      </c>
      <c r="O732" s="65" t="str">
        <f t="shared" si="125"/>
        <v/>
      </c>
      <c r="P732" s="65" t="str">
        <f t="shared" si="126"/>
        <v/>
      </c>
      <c r="Q732" s="59"/>
      <c r="R732" s="14" t="str">
        <f t="shared" si="127"/>
        <v/>
      </c>
      <c r="S732" s="25" t="str">
        <f t="shared" si="128"/>
        <v/>
      </c>
      <c r="T732" s="25"/>
      <c r="U732" s="25"/>
      <c r="V732" s="58"/>
      <c r="W732" s="58"/>
      <c r="X732" s="69" t="str">
        <f t="shared" si="129"/>
        <v/>
      </c>
      <c r="Y732" s="76"/>
      <c r="Z732" s="76"/>
      <c r="AA732" s="76"/>
      <c r="AB732" s="63"/>
      <c r="AC732" s="63"/>
      <c r="AD732" s="63"/>
      <c r="AE732" s="63"/>
      <c r="AF732" s="63"/>
      <c r="AG732" s="63"/>
      <c r="AH732" s="63"/>
      <c r="AI732" s="63"/>
      <c r="AJ732" s="63"/>
      <c r="AK732" s="63"/>
      <c r="AL732" s="60"/>
      <c r="AM732" s="60"/>
      <c r="AN732" s="60"/>
      <c r="AO732" s="60"/>
      <c r="AP732" s="60"/>
      <c r="AQ732" s="60"/>
      <c r="AR732" s="60"/>
      <c r="AS732" s="60"/>
      <c r="AT732" s="25"/>
      <c r="AU732" s="38"/>
      <c r="AV732" s="59"/>
      <c r="AW732" s="59"/>
      <c r="AX732" s="17"/>
      <c r="AY732" s="17"/>
    </row>
    <row r="733" spans="1:51" ht="14.5">
      <c r="A733" s="86"/>
      <c r="B733" s="84"/>
      <c r="C733" s="88"/>
      <c r="D733" s="61" t="str">
        <f>IFERROR(IF(OR(B733="",AND(B733&lt;&gt;"",C733="")),"",(VLOOKUP(B733,'APP BACKGROUND'!A:C,2,0))),"")</f>
        <v/>
      </c>
      <c r="E733" s="62" t="str">
        <f>IF(D733="","",(VLOOKUP(B733,'APP BACKGROUND'!A:D,4,0)))</f>
        <v/>
      </c>
      <c r="F733" s="58" t="str">
        <f>IF(D733="","",(VLOOKUP(Application!B733,'APP BACKGROUND'!A:G,7,0)))</f>
        <v/>
      </c>
      <c r="G733" s="57"/>
      <c r="H733" s="63"/>
      <c r="I733" s="66" t="str">
        <f>IF(B:B="","",(VLOOKUP(Application!B733,'APP BACKGROUND'!A:C,3,0)))</f>
        <v/>
      </c>
      <c r="J733" s="64" t="str">
        <f t="shared" si="120"/>
        <v/>
      </c>
      <c r="K733" s="65" t="str">
        <f t="shared" si="121"/>
        <v/>
      </c>
      <c r="L733" s="65" t="str">
        <f t="shared" si="124"/>
        <v/>
      </c>
      <c r="M733" s="65" t="str">
        <f t="shared" si="122"/>
        <v/>
      </c>
      <c r="N733" s="65" t="str">
        <f t="shared" si="123"/>
        <v/>
      </c>
      <c r="O733" s="65" t="str">
        <f t="shared" si="125"/>
        <v/>
      </c>
      <c r="P733" s="65" t="str">
        <f t="shared" si="126"/>
        <v/>
      </c>
      <c r="Q733" s="59"/>
      <c r="R733" s="14" t="str">
        <f t="shared" si="127"/>
        <v/>
      </c>
      <c r="S733" s="25" t="str">
        <f t="shared" si="128"/>
        <v/>
      </c>
      <c r="T733" s="25"/>
      <c r="U733" s="25"/>
      <c r="V733" s="58"/>
      <c r="W733" s="58"/>
      <c r="X733" s="69" t="str">
        <f t="shared" si="129"/>
        <v/>
      </c>
      <c r="Y733" s="76"/>
      <c r="Z733" s="76"/>
      <c r="AA733" s="76"/>
      <c r="AB733" s="63"/>
      <c r="AC733" s="63"/>
      <c r="AD733" s="63"/>
      <c r="AE733" s="63"/>
      <c r="AF733" s="63"/>
      <c r="AG733" s="63"/>
      <c r="AH733" s="63"/>
      <c r="AI733" s="63"/>
      <c r="AJ733" s="63"/>
      <c r="AK733" s="63"/>
      <c r="AL733" s="60"/>
      <c r="AM733" s="60"/>
      <c r="AN733" s="60"/>
      <c r="AO733" s="60"/>
      <c r="AP733" s="60"/>
      <c r="AQ733" s="60"/>
      <c r="AR733" s="60"/>
      <c r="AS733" s="60"/>
      <c r="AT733" s="25"/>
      <c r="AU733" s="38"/>
      <c r="AV733" s="59"/>
      <c r="AW733" s="59"/>
      <c r="AX733" s="17"/>
      <c r="AY733" s="17"/>
    </row>
    <row r="734" spans="1:51" ht="14.5">
      <c r="A734" s="86"/>
      <c r="B734" s="84"/>
      <c r="C734" s="88"/>
      <c r="D734" s="61" t="str">
        <f>IFERROR(IF(OR(B734="",AND(B734&lt;&gt;"",C734="")),"",(VLOOKUP(B734,'APP BACKGROUND'!A:C,2,0))),"")</f>
        <v/>
      </c>
      <c r="E734" s="62" t="str">
        <f>IF(D734="","",(VLOOKUP(B734,'APP BACKGROUND'!A:D,4,0)))</f>
        <v/>
      </c>
      <c r="F734" s="58" t="str">
        <f>IF(D734="","",(VLOOKUP(Application!B734,'APP BACKGROUND'!A:G,7,0)))</f>
        <v/>
      </c>
      <c r="G734" s="57"/>
      <c r="H734" s="63"/>
      <c r="I734" s="66" t="str">
        <f>IF(B:B="","",(VLOOKUP(Application!B734,'APP BACKGROUND'!A:C,3,0)))</f>
        <v/>
      </c>
      <c r="J734" s="64" t="str">
        <f t="shared" si="120"/>
        <v/>
      </c>
      <c r="K734" s="65" t="str">
        <f t="shared" si="121"/>
        <v/>
      </c>
      <c r="L734" s="65" t="str">
        <f t="shared" si="124"/>
        <v/>
      </c>
      <c r="M734" s="65" t="str">
        <f t="shared" si="122"/>
        <v/>
      </c>
      <c r="N734" s="65" t="str">
        <f t="shared" si="123"/>
        <v/>
      </c>
      <c r="O734" s="65" t="str">
        <f t="shared" si="125"/>
        <v/>
      </c>
      <c r="P734" s="65" t="str">
        <f t="shared" si="126"/>
        <v/>
      </c>
      <c r="Q734" s="59"/>
      <c r="R734" s="14" t="str">
        <f t="shared" si="127"/>
        <v/>
      </c>
      <c r="S734" s="25" t="str">
        <f t="shared" si="128"/>
        <v/>
      </c>
      <c r="T734" s="25"/>
      <c r="U734" s="25"/>
      <c r="V734" s="58"/>
      <c r="W734" s="58"/>
      <c r="X734" s="69" t="str">
        <f t="shared" si="129"/>
        <v/>
      </c>
      <c r="Y734" s="76"/>
      <c r="Z734" s="76"/>
      <c r="AA734" s="76"/>
      <c r="AB734" s="63"/>
      <c r="AC734" s="63"/>
      <c r="AD734" s="63"/>
      <c r="AE734" s="63"/>
      <c r="AF734" s="63"/>
      <c r="AG734" s="63"/>
      <c r="AH734" s="63"/>
      <c r="AI734" s="63"/>
      <c r="AJ734" s="63"/>
      <c r="AK734" s="63"/>
      <c r="AL734" s="60"/>
      <c r="AM734" s="60"/>
      <c r="AN734" s="60"/>
      <c r="AO734" s="60"/>
      <c r="AP734" s="60"/>
      <c r="AQ734" s="60"/>
      <c r="AR734" s="60"/>
      <c r="AS734" s="60"/>
      <c r="AT734" s="25"/>
      <c r="AU734" s="38"/>
      <c r="AV734" s="59"/>
      <c r="AW734" s="59"/>
      <c r="AX734" s="17"/>
      <c r="AY734" s="17"/>
    </row>
    <row r="735" spans="1:51" ht="14.5">
      <c r="A735" s="86"/>
      <c r="B735" s="84"/>
      <c r="C735" s="88"/>
      <c r="D735" s="61" t="str">
        <f>IFERROR(IF(OR(B735="",AND(B735&lt;&gt;"",C735="")),"",(VLOOKUP(B735,'APP BACKGROUND'!A:C,2,0))),"")</f>
        <v/>
      </c>
      <c r="E735" s="62" t="str">
        <f>IF(D735="","",(VLOOKUP(B735,'APP BACKGROUND'!A:D,4,0)))</f>
        <v/>
      </c>
      <c r="F735" s="58" t="str">
        <f>IF(D735="","",(VLOOKUP(Application!B735,'APP BACKGROUND'!A:G,7,0)))</f>
        <v/>
      </c>
      <c r="G735" s="57"/>
      <c r="H735" s="63"/>
      <c r="I735" s="66" t="str">
        <f>IF(B:B="","",(VLOOKUP(Application!B735,'APP BACKGROUND'!A:C,3,0)))</f>
        <v/>
      </c>
      <c r="J735" s="64" t="str">
        <f t="shared" si="120"/>
        <v/>
      </c>
      <c r="K735" s="65" t="str">
        <f t="shared" si="121"/>
        <v/>
      </c>
      <c r="L735" s="65" t="str">
        <f t="shared" si="124"/>
        <v/>
      </c>
      <c r="M735" s="65" t="str">
        <f t="shared" si="122"/>
        <v/>
      </c>
      <c r="N735" s="65" t="str">
        <f t="shared" si="123"/>
        <v/>
      </c>
      <c r="O735" s="65" t="str">
        <f t="shared" si="125"/>
        <v/>
      </c>
      <c r="P735" s="65" t="str">
        <f t="shared" si="126"/>
        <v/>
      </c>
      <c r="Q735" s="59"/>
      <c r="R735" s="14" t="str">
        <f t="shared" si="127"/>
        <v/>
      </c>
      <c r="S735" s="25" t="str">
        <f t="shared" si="128"/>
        <v/>
      </c>
      <c r="T735" s="25"/>
      <c r="U735" s="25"/>
      <c r="V735" s="58"/>
      <c r="W735" s="58"/>
      <c r="X735" s="69" t="str">
        <f t="shared" si="129"/>
        <v/>
      </c>
      <c r="Y735" s="76"/>
      <c r="Z735" s="76"/>
      <c r="AA735" s="76"/>
      <c r="AB735" s="63"/>
      <c r="AC735" s="63"/>
      <c r="AD735" s="63"/>
      <c r="AE735" s="63"/>
      <c r="AF735" s="63"/>
      <c r="AG735" s="63"/>
      <c r="AH735" s="63"/>
      <c r="AI735" s="63"/>
      <c r="AJ735" s="63"/>
      <c r="AK735" s="63"/>
      <c r="AL735" s="60"/>
      <c r="AM735" s="60"/>
      <c r="AN735" s="60"/>
      <c r="AO735" s="60"/>
      <c r="AP735" s="60"/>
      <c r="AQ735" s="60"/>
      <c r="AR735" s="60"/>
      <c r="AS735" s="60"/>
      <c r="AT735" s="25"/>
      <c r="AU735" s="38"/>
      <c r="AV735" s="59"/>
      <c r="AW735" s="59"/>
      <c r="AX735" s="17"/>
      <c r="AY735" s="17"/>
    </row>
    <row r="736" spans="1:51" ht="14.5">
      <c r="A736" s="86"/>
      <c r="B736" s="84"/>
      <c r="C736" s="88"/>
      <c r="D736" s="61" t="str">
        <f>IFERROR(IF(OR(B736="",AND(B736&lt;&gt;"",C736="")),"",(VLOOKUP(B736,'APP BACKGROUND'!A:C,2,0))),"")</f>
        <v/>
      </c>
      <c r="E736" s="62" t="str">
        <f>IF(D736="","",(VLOOKUP(B736,'APP BACKGROUND'!A:D,4,0)))</f>
        <v/>
      </c>
      <c r="F736" s="58" t="str">
        <f>IF(D736="","",(VLOOKUP(Application!B736,'APP BACKGROUND'!A:G,7,0)))</f>
        <v/>
      </c>
      <c r="G736" s="57"/>
      <c r="H736" s="63"/>
      <c r="I736" s="66" t="str">
        <f>IF(B:B="","",(VLOOKUP(Application!B736,'APP BACKGROUND'!A:C,3,0)))</f>
        <v/>
      </c>
      <c r="J736" s="64" t="str">
        <f t="shared" si="120"/>
        <v/>
      </c>
      <c r="K736" s="65" t="str">
        <f t="shared" si="121"/>
        <v/>
      </c>
      <c r="L736" s="65" t="str">
        <f t="shared" si="124"/>
        <v/>
      </c>
      <c r="M736" s="65" t="str">
        <f t="shared" si="122"/>
        <v/>
      </c>
      <c r="N736" s="65" t="str">
        <f t="shared" si="123"/>
        <v/>
      </c>
      <c r="O736" s="65" t="str">
        <f t="shared" si="125"/>
        <v/>
      </c>
      <c r="P736" s="65" t="str">
        <f t="shared" si="126"/>
        <v/>
      </c>
      <c r="Q736" s="59"/>
      <c r="R736" s="14" t="str">
        <f t="shared" si="127"/>
        <v/>
      </c>
      <c r="S736" s="25" t="str">
        <f t="shared" si="128"/>
        <v/>
      </c>
      <c r="T736" s="25"/>
      <c r="U736" s="25"/>
      <c r="V736" s="58"/>
      <c r="W736" s="58"/>
      <c r="X736" s="69" t="str">
        <f t="shared" si="129"/>
        <v/>
      </c>
      <c r="Y736" s="76"/>
      <c r="Z736" s="76"/>
      <c r="AA736" s="76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0"/>
      <c r="AM736" s="60"/>
      <c r="AN736" s="60"/>
      <c r="AO736" s="60"/>
      <c r="AP736" s="60"/>
      <c r="AQ736" s="60"/>
      <c r="AR736" s="60"/>
      <c r="AS736" s="60"/>
      <c r="AT736" s="25"/>
      <c r="AU736" s="38"/>
      <c r="AV736" s="59"/>
      <c r="AW736" s="59"/>
      <c r="AX736" s="17"/>
      <c r="AY736" s="17"/>
    </row>
    <row r="737" spans="1:51" ht="14.5">
      <c r="A737" s="86"/>
      <c r="B737" s="84"/>
      <c r="C737" s="88"/>
      <c r="D737" s="61" t="str">
        <f>IFERROR(IF(OR(B737="",AND(B737&lt;&gt;"",C737="")),"",(VLOOKUP(B737,'APP BACKGROUND'!A:C,2,0))),"")</f>
        <v/>
      </c>
      <c r="E737" s="62" t="str">
        <f>IF(D737="","",(VLOOKUP(B737,'APP BACKGROUND'!A:D,4,0)))</f>
        <v/>
      </c>
      <c r="F737" s="58" t="str">
        <f>IF(D737="","",(VLOOKUP(Application!B737,'APP BACKGROUND'!A:G,7,0)))</f>
        <v/>
      </c>
      <c r="G737" s="57"/>
      <c r="H737" s="63"/>
      <c r="I737" s="66" t="str">
        <f>IF(B:B="","",(VLOOKUP(Application!B737,'APP BACKGROUND'!A:C,3,0)))</f>
        <v/>
      </c>
      <c r="J737" s="64" t="str">
        <f t="shared" si="120"/>
        <v/>
      </c>
      <c r="K737" s="65" t="str">
        <f t="shared" si="121"/>
        <v/>
      </c>
      <c r="L737" s="65" t="str">
        <f t="shared" si="124"/>
        <v/>
      </c>
      <c r="M737" s="65" t="str">
        <f t="shared" si="122"/>
        <v/>
      </c>
      <c r="N737" s="65" t="str">
        <f t="shared" si="123"/>
        <v/>
      </c>
      <c r="O737" s="65" t="str">
        <f t="shared" si="125"/>
        <v/>
      </c>
      <c r="P737" s="65" t="str">
        <f t="shared" si="126"/>
        <v/>
      </c>
      <c r="Q737" s="59"/>
      <c r="R737" s="14" t="str">
        <f t="shared" si="127"/>
        <v/>
      </c>
      <c r="S737" s="25" t="str">
        <f t="shared" si="128"/>
        <v/>
      </c>
      <c r="T737" s="25"/>
      <c r="U737" s="25"/>
      <c r="V737" s="58"/>
      <c r="W737" s="58"/>
      <c r="X737" s="69" t="str">
        <f t="shared" si="129"/>
        <v/>
      </c>
      <c r="Y737" s="76"/>
      <c r="Z737" s="76"/>
      <c r="AA737" s="76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0"/>
      <c r="AM737" s="60"/>
      <c r="AN737" s="60"/>
      <c r="AO737" s="60"/>
      <c r="AP737" s="60"/>
      <c r="AQ737" s="60"/>
      <c r="AR737" s="60"/>
      <c r="AS737" s="60"/>
      <c r="AT737" s="25"/>
      <c r="AU737" s="38"/>
      <c r="AV737" s="59"/>
      <c r="AW737" s="59"/>
      <c r="AX737" s="17"/>
      <c r="AY737" s="17"/>
    </row>
    <row r="738" spans="1:51" ht="14.5">
      <c r="A738" s="86"/>
      <c r="B738" s="84"/>
      <c r="C738" s="88"/>
      <c r="D738" s="61" t="str">
        <f>IFERROR(IF(OR(B738="",AND(B738&lt;&gt;"",C738="")),"",(VLOOKUP(B738,'APP BACKGROUND'!A:C,2,0))),"")</f>
        <v/>
      </c>
      <c r="E738" s="62" t="str">
        <f>IF(D738="","",(VLOOKUP(B738,'APP BACKGROUND'!A:D,4,0)))</f>
        <v/>
      </c>
      <c r="F738" s="58" t="str">
        <f>IF(D738="","",(VLOOKUP(Application!B738,'APP BACKGROUND'!A:G,7,0)))</f>
        <v/>
      </c>
      <c r="G738" s="57"/>
      <c r="H738" s="63"/>
      <c r="I738" s="66" t="str">
        <f>IF(B:B="","",(VLOOKUP(Application!B738,'APP BACKGROUND'!A:C,3,0)))</f>
        <v/>
      </c>
      <c r="J738" s="64" t="str">
        <f t="shared" si="120"/>
        <v/>
      </c>
      <c r="K738" s="65" t="str">
        <f t="shared" si="121"/>
        <v/>
      </c>
      <c r="L738" s="65" t="str">
        <f t="shared" si="124"/>
        <v/>
      </c>
      <c r="M738" s="65" t="str">
        <f t="shared" si="122"/>
        <v/>
      </c>
      <c r="N738" s="65" t="str">
        <f t="shared" si="123"/>
        <v/>
      </c>
      <c r="O738" s="65" t="str">
        <f t="shared" si="125"/>
        <v/>
      </c>
      <c r="P738" s="65" t="str">
        <f t="shared" si="126"/>
        <v/>
      </c>
      <c r="Q738" s="59"/>
      <c r="R738" s="14" t="str">
        <f t="shared" si="127"/>
        <v/>
      </c>
      <c r="S738" s="25" t="str">
        <f t="shared" si="128"/>
        <v/>
      </c>
      <c r="T738" s="25"/>
      <c r="U738" s="25"/>
      <c r="V738" s="58"/>
      <c r="W738" s="58"/>
      <c r="X738" s="69" t="str">
        <f t="shared" si="129"/>
        <v/>
      </c>
      <c r="Y738" s="76"/>
      <c r="Z738" s="76"/>
      <c r="AA738" s="76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0"/>
      <c r="AM738" s="60"/>
      <c r="AN738" s="60"/>
      <c r="AO738" s="60"/>
      <c r="AP738" s="60"/>
      <c r="AQ738" s="60"/>
      <c r="AR738" s="60"/>
      <c r="AS738" s="60"/>
      <c r="AT738" s="25"/>
      <c r="AU738" s="38"/>
      <c r="AV738" s="59"/>
      <c r="AW738" s="59"/>
      <c r="AX738" s="17"/>
      <c r="AY738" s="17"/>
    </row>
    <row r="739" spans="1:51" ht="14.5">
      <c r="B739" s="84"/>
      <c r="C739" s="88"/>
      <c r="D739" s="61" t="str">
        <f>IFERROR(IF(OR(B739="",AND(B739&lt;&gt;"",C739="")),"",(VLOOKUP(B739,'APP BACKGROUND'!A:C,2,0))),"")</f>
        <v/>
      </c>
      <c r="E739" s="62" t="str">
        <f>IF(D739="","",(VLOOKUP(B739,'APP BACKGROUND'!A:D,4,0)))</f>
        <v/>
      </c>
      <c r="F739" s="58" t="str">
        <f>IF(D739="","",(VLOOKUP(Application!B739,'APP BACKGROUND'!A:G,7,0)))</f>
        <v/>
      </c>
      <c r="G739" s="57"/>
      <c r="H739" s="63"/>
      <c r="I739" s="66" t="str">
        <f>IF(B:B="","",(VLOOKUP(Application!B739,'APP BACKGROUND'!A:C,3,0)))</f>
        <v/>
      </c>
      <c r="J739" s="64" t="str">
        <f t="shared" si="120"/>
        <v/>
      </c>
      <c r="K739" s="65" t="str">
        <f t="shared" si="121"/>
        <v/>
      </c>
      <c r="L739" s="65" t="str">
        <f t="shared" si="124"/>
        <v/>
      </c>
      <c r="M739" s="65" t="str">
        <f t="shared" si="122"/>
        <v/>
      </c>
      <c r="N739" s="65" t="str">
        <f t="shared" si="123"/>
        <v/>
      </c>
      <c r="O739" s="65" t="str">
        <f t="shared" si="125"/>
        <v/>
      </c>
      <c r="P739" s="65" t="str">
        <f t="shared" si="126"/>
        <v/>
      </c>
      <c r="Q739" s="59"/>
      <c r="R739" s="14" t="str">
        <f t="shared" si="127"/>
        <v/>
      </c>
      <c r="S739" s="25" t="str">
        <f t="shared" si="128"/>
        <v/>
      </c>
      <c r="T739" s="25"/>
      <c r="U739" s="25"/>
      <c r="V739" s="58"/>
      <c r="W739" s="58"/>
      <c r="X739" s="69" t="str">
        <f t="shared" si="129"/>
        <v/>
      </c>
      <c r="Y739" s="76"/>
      <c r="Z739" s="76"/>
      <c r="AA739" s="76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0"/>
      <c r="AM739" s="60"/>
      <c r="AN739" s="60"/>
      <c r="AO739" s="60"/>
      <c r="AP739" s="60"/>
      <c r="AQ739" s="60"/>
      <c r="AR739" s="60"/>
      <c r="AS739" s="60"/>
      <c r="AT739" s="25"/>
      <c r="AU739" s="38"/>
      <c r="AV739" s="59"/>
      <c r="AW739" s="59"/>
      <c r="AX739" s="17"/>
      <c r="AY739" s="17"/>
    </row>
    <row r="740" spans="1:51" ht="14.5">
      <c r="B740" s="84"/>
      <c r="C740" s="88"/>
      <c r="D740" s="61" t="str">
        <f>IFERROR(IF(OR(B740="",AND(B740&lt;&gt;"",C740="")),"",(VLOOKUP(B740,'APP BACKGROUND'!A:C,2,0))),"")</f>
        <v/>
      </c>
      <c r="E740" s="62" t="str">
        <f>IF(D740="","",(VLOOKUP(B740,'APP BACKGROUND'!A:D,4,0)))</f>
        <v/>
      </c>
      <c r="F740" s="58" t="str">
        <f>IF(D740="","",(VLOOKUP(Application!B740,'APP BACKGROUND'!A:G,7,0)))</f>
        <v/>
      </c>
      <c r="G740" s="57"/>
      <c r="H740" s="63"/>
      <c r="I740" s="66" t="str">
        <f>IF(B:B="","",(VLOOKUP(Application!B740,'APP BACKGROUND'!A:C,3,0)))</f>
        <v/>
      </c>
      <c r="J740" s="64" t="str">
        <f t="shared" si="120"/>
        <v/>
      </c>
      <c r="K740" s="65" t="str">
        <f t="shared" si="121"/>
        <v/>
      </c>
      <c r="L740" s="65" t="str">
        <f t="shared" si="124"/>
        <v/>
      </c>
      <c r="M740" s="65" t="str">
        <f t="shared" si="122"/>
        <v/>
      </c>
      <c r="N740" s="65" t="str">
        <f t="shared" si="123"/>
        <v/>
      </c>
      <c r="O740" s="65" t="str">
        <f t="shared" si="125"/>
        <v/>
      </c>
      <c r="P740" s="65" t="str">
        <f t="shared" si="126"/>
        <v/>
      </c>
      <c r="Q740" s="59"/>
      <c r="R740" s="14" t="str">
        <f t="shared" si="127"/>
        <v/>
      </c>
      <c r="S740" s="25" t="str">
        <f t="shared" si="128"/>
        <v/>
      </c>
      <c r="T740" s="25"/>
      <c r="U740" s="25"/>
      <c r="V740" s="58"/>
      <c r="W740" s="58"/>
      <c r="X740" s="69" t="str">
        <f t="shared" si="129"/>
        <v/>
      </c>
      <c r="Y740" s="76"/>
      <c r="Z740" s="76"/>
      <c r="AA740" s="76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0"/>
      <c r="AM740" s="60"/>
      <c r="AN740" s="60"/>
      <c r="AO740" s="60"/>
      <c r="AP740" s="60"/>
      <c r="AQ740" s="60"/>
      <c r="AR740" s="60"/>
      <c r="AS740" s="60"/>
      <c r="AT740" s="25"/>
      <c r="AU740" s="38"/>
      <c r="AV740" s="59"/>
      <c r="AW740" s="59"/>
      <c r="AX740" s="17"/>
      <c r="AY740" s="17"/>
    </row>
    <row r="741" spans="1:51" ht="14.5">
      <c r="B741" s="84"/>
      <c r="C741" s="88"/>
      <c r="D741" s="61" t="str">
        <f>IFERROR(IF(OR(B741="",AND(B741&lt;&gt;"",C741="")),"",(VLOOKUP(B741,'APP BACKGROUND'!A:C,2,0))),"")</f>
        <v/>
      </c>
      <c r="E741" s="62" t="str">
        <f>IF(D741="","",(VLOOKUP(B741,'APP BACKGROUND'!A:D,4,0)))</f>
        <v/>
      </c>
      <c r="F741" s="58" t="str">
        <f>IF(D741="","",(VLOOKUP(Application!B741,'APP BACKGROUND'!A:G,7,0)))</f>
        <v/>
      </c>
      <c r="G741" s="57"/>
      <c r="H741" s="63"/>
      <c r="I741" s="66" t="str">
        <f>IF(B:B="","",(VLOOKUP(Application!B741,'APP BACKGROUND'!A:C,3,0)))</f>
        <v/>
      </c>
      <c r="J741" s="64" t="str">
        <f t="shared" si="120"/>
        <v/>
      </c>
      <c r="K741" s="65" t="str">
        <f t="shared" si="121"/>
        <v/>
      </c>
      <c r="L741" s="65" t="str">
        <f t="shared" si="124"/>
        <v/>
      </c>
      <c r="M741" s="65" t="str">
        <f t="shared" si="122"/>
        <v/>
      </c>
      <c r="N741" s="65" t="str">
        <f t="shared" si="123"/>
        <v/>
      </c>
      <c r="O741" s="65" t="str">
        <f t="shared" si="125"/>
        <v/>
      </c>
      <c r="P741" s="65" t="str">
        <f t="shared" si="126"/>
        <v/>
      </c>
      <c r="Q741" s="59"/>
      <c r="R741" s="14" t="str">
        <f t="shared" si="127"/>
        <v/>
      </c>
      <c r="S741" s="25" t="str">
        <f t="shared" si="128"/>
        <v/>
      </c>
      <c r="T741" s="25"/>
      <c r="U741" s="25"/>
      <c r="V741" s="58"/>
      <c r="W741" s="58"/>
      <c r="X741" s="69" t="str">
        <f t="shared" si="129"/>
        <v/>
      </c>
      <c r="Y741" s="76"/>
      <c r="Z741" s="76"/>
      <c r="AA741" s="76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0"/>
      <c r="AM741" s="60"/>
      <c r="AN741" s="60"/>
      <c r="AO741" s="60"/>
      <c r="AP741" s="60"/>
      <c r="AQ741" s="60"/>
      <c r="AR741" s="60"/>
      <c r="AS741" s="60"/>
      <c r="AT741" s="25"/>
      <c r="AU741" s="38"/>
      <c r="AV741" s="59"/>
      <c r="AW741" s="59"/>
      <c r="AX741" s="17"/>
      <c r="AY741" s="17"/>
    </row>
    <row r="742" spans="1:51" ht="14.5">
      <c r="B742" s="84"/>
      <c r="C742" s="88"/>
      <c r="D742" s="61" t="str">
        <f>IFERROR(IF(OR(B742="",AND(B742&lt;&gt;"",C742="")),"",(VLOOKUP(B742,'APP BACKGROUND'!A:C,2,0))),"")</f>
        <v/>
      </c>
      <c r="E742" s="62" t="str">
        <f>IF(D742="","",(VLOOKUP(B742,'APP BACKGROUND'!A:D,4,0)))</f>
        <v/>
      </c>
      <c r="F742" s="58" t="str">
        <f>IF(D742="","",(VLOOKUP(Application!B742,'APP BACKGROUND'!A:G,7,0)))</f>
        <v/>
      </c>
      <c r="G742" s="57"/>
      <c r="H742" s="63"/>
      <c r="I742" s="66" t="str">
        <f>IF(B:B="","",(VLOOKUP(Application!B742,'APP BACKGROUND'!A:C,3,0)))</f>
        <v/>
      </c>
      <c r="J742" s="64" t="str">
        <f t="shared" si="120"/>
        <v/>
      </c>
      <c r="K742" s="65" t="str">
        <f t="shared" si="121"/>
        <v/>
      </c>
      <c r="L742" s="65" t="str">
        <f t="shared" si="124"/>
        <v/>
      </c>
      <c r="M742" s="65" t="str">
        <f t="shared" si="122"/>
        <v/>
      </c>
      <c r="N742" s="65" t="str">
        <f t="shared" si="123"/>
        <v/>
      </c>
      <c r="O742" s="65" t="str">
        <f t="shared" si="125"/>
        <v/>
      </c>
      <c r="P742" s="65" t="str">
        <f t="shared" si="126"/>
        <v/>
      </c>
      <c r="Q742" s="59"/>
      <c r="R742" s="14" t="str">
        <f t="shared" si="127"/>
        <v/>
      </c>
      <c r="S742" s="25" t="str">
        <f t="shared" si="128"/>
        <v/>
      </c>
      <c r="T742" s="25"/>
      <c r="U742" s="25"/>
      <c r="V742" s="58"/>
      <c r="W742" s="58"/>
      <c r="X742" s="69" t="str">
        <f t="shared" si="129"/>
        <v/>
      </c>
      <c r="Y742" s="76"/>
      <c r="Z742" s="76"/>
      <c r="AA742" s="76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0"/>
      <c r="AM742" s="60"/>
      <c r="AN742" s="60"/>
      <c r="AO742" s="60"/>
      <c r="AP742" s="60"/>
      <c r="AQ742" s="60"/>
      <c r="AR742" s="60"/>
      <c r="AS742" s="60"/>
      <c r="AT742" s="25"/>
      <c r="AU742" s="38"/>
      <c r="AV742" s="59"/>
      <c r="AW742" s="59"/>
      <c r="AX742" s="17"/>
      <c r="AY742" s="17"/>
    </row>
    <row r="743" spans="1:51" ht="14.5">
      <c r="B743" s="84"/>
      <c r="C743" s="88"/>
      <c r="D743" s="61" t="str">
        <f>IFERROR(IF(OR(B743="",AND(B743&lt;&gt;"",C743="")),"",(VLOOKUP(B743,'APP BACKGROUND'!A:C,2,0))),"")</f>
        <v/>
      </c>
      <c r="E743" s="62" t="str">
        <f>IF(D743="","",(VLOOKUP(B743,'APP BACKGROUND'!A:D,4,0)))</f>
        <v/>
      </c>
      <c r="F743" s="58" t="str">
        <f>IF(D743="","",(VLOOKUP(Application!B743,'APP BACKGROUND'!A:G,7,0)))</f>
        <v/>
      </c>
      <c r="G743" s="57"/>
      <c r="H743" s="63"/>
      <c r="I743" s="66" t="str">
        <f>IF(B:B="","",(VLOOKUP(Application!B743,'APP BACKGROUND'!A:C,3,0)))</f>
        <v/>
      </c>
      <c r="J743" s="64" t="str">
        <f t="shared" si="120"/>
        <v/>
      </c>
      <c r="K743" s="65" t="str">
        <f t="shared" si="121"/>
        <v/>
      </c>
      <c r="L743" s="65" t="str">
        <f t="shared" si="124"/>
        <v/>
      </c>
      <c r="M743" s="65" t="str">
        <f t="shared" si="122"/>
        <v/>
      </c>
      <c r="N743" s="65" t="str">
        <f t="shared" si="123"/>
        <v/>
      </c>
      <c r="O743" s="65" t="str">
        <f t="shared" si="125"/>
        <v/>
      </c>
      <c r="P743" s="65" t="str">
        <f t="shared" si="126"/>
        <v/>
      </c>
      <c r="Q743" s="59"/>
      <c r="R743" s="14" t="str">
        <f t="shared" si="127"/>
        <v/>
      </c>
      <c r="S743" s="25" t="str">
        <f t="shared" si="128"/>
        <v/>
      </c>
      <c r="T743" s="25"/>
      <c r="U743" s="25"/>
      <c r="V743" s="58"/>
      <c r="W743" s="58"/>
      <c r="X743" s="69" t="str">
        <f t="shared" si="129"/>
        <v/>
      </c>
      <c r="Y743" s="76"/>
      <c r="Z743" s="76"/>
      <c r="AA743" s="76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0"/>
      <c r="AM743" s="60"/>
      <c r="AN743" s="60"/>
      <c r="AO743" s="60"/>
      <c r="AP743" s="60"/>
      <c r="AQ743" s="60"/>
      <c r="AR743" s="60"/>
      <c r="AS743" s="60"/>
      <c r="AT743" s="25"/>
      <c r="AU743" s="38"/>
      <c r="AV743" s="59"/>
      <c r="AW743" s="59"/>
      <c r="AX743" s="17"/>
      <c r="AY743" s="17"/>
    </row>
    <row r="744" spans="1:51" ht="14.5">
      <c r="B744" s="84"/>
      <c r="C744" s="88"/>
      <c r="D744" s="61" t="str">
        <f>IFERROR(IF(OR(B744="",AND(B744&lt;&gt;"",C744="")),"",(VLOOKUP(B744,'APP BACKGROUND'!A:C,2,0))),"")</f>
        <v/>
      </c>
      <c r="E744" s="62" t="str">
        <f>IF(D744="","",(VLOOKUP(B744,'APP BACKGROUND'!A:D,4,0)))</f>
        <v/>
      </c>
      <c r="F744" s="58" t="str">
        <f>IF(D744="","",(VLOOKUP(Application!B744,'APP BACKGROUND'!A:G,7,0)))</f>
        <v/>
      </c>
      <c r="G744" s="57"/>
      <c r="H744" s="63"/>
      <c r="I744" s="66" t="str">
        <f>IF(B:B="","",(VLOOKUP(Application!B744,'APP BACKGROUND'!A:C,3,0)))</f>
        <v/>
      </c>
      <c r="J744" s="64" t="str">
        <f t="shared" si="120"/>
        <v/>
      </c>
      <c r="K744" s="65" t="str">
        <f t="shared" si="121"/>
        <v/>
      </c>
      <c r="L744" s="65" t="str">
        <f t="shared" si="124"/>
        <v/>
      </c>
      <c r="M744" s="65" t="str">
        <f t="shared" si="122"/>
        <v/>
      </c>
      <c r="N744" s="65" t="str">
        <f t="shared" si="123"/>
        <v/>
      </c>
      <c r="O744" s="65" t="str">
        <f t="shared" si="125"/>
        <v/>
      </c>
      <c r="P744" s="65" t="str">
        <f t="shared" si="126"/>
        <v/>
      </c>
      <c r="Q744" s="59"/>
      <c r="R744" s="14" t="str">
        <f t="shared" si="127"/>
        <v/>
      </c>
      <c r="S744" s="25" t="str">
        <f t="shared" si="128"/>
        <v/>
      </c>
      <c r="T744" s="25"/>
      <c r="U744" s="25"/>
      <c r="V744" s="58"/>
      <c r="W744" s="58"/>
      <c r="X744" s="69" t="str">
        <f t="shared" si="129"/>
        <v/>
      </c>
      <c r="Y744" s="76"/>
      <c r="Z744" s="76"/>
      <c r="AA744" s="76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0"/>
      <c r="AM744" s="60"/>
      <c r="AN744" s="60"/>
      <c r="AO744" s="60"/>
      <c r="AP744" s="60"/>
      <c r="AQ744" s="60"/>
      <c r="AR744" s="60"/>
      <c r="AS744" s="60"/>
      <c r="AT744" s="25"/>
      <c r="AU744" s="38"/>
      <c r="AV744" s="59"/>
      <c r="AW744" s="59"/>
      <c r="AX744" s="17"/>
      <c r="AY744" s="17"/>
    </row>
    <row r="745" spans="1:51" ht="14.5">
      <c r="B745" s="84"/>
      <c r="C745" s="88"/>
      <c r="D745" s="61" t="str">
        <f>IFERROR(IF(OR(B745="",AND(B745&lt;&gt;"",C745="")),"",(VLOOKUP(B745,'APP BACKGROUND'!A:C,2,0))),"")</f>
        <v/>
      </c>
      <c r="E745" s="62" t="str">
        <f>IF(D745="","",(VLOOKUP(B745,'APP BACKGROUND'!A:D,4,0)))</f>
        <v/>
      </c>
      <c r="F745" s="58" t="str">
        <f>IF(D745="","",(VLOOKUP(Application!B745,'APP BACKGROUND'!A:G,7,0)))</f>
        <v/>
      </c>
      <c r="G745" s="57"/>
      <c r="H745" s="63"/>
      <c r="I745" s="66" t="str">
        <f>IF(B:B="","",(VLOOKUP(Application!B745,'APP BACKGROUND'!A:C,3,0)))</f>
        <v/>
      </c>
      <c r="J745" s="64" t="str">
        <f t="shared" si="120"/>
        <v/>
      </c>
      <c r="K745" s="65" t="str">
        <f t="shared" si="121"/>
        <v/>
      </c>
      <c r="L745" s="65" t="str">
        <f t="shared" si="124"/>
        <v/>
      </c>
      <c r="M745" s="65" t="str">
        <f t="shared" si="122"/>
        <v/>
      </c>
      <c r="N745" s="65" t="str">
        <f t="shared" si="123"/>
        <v/>
      </c>
      <c r="O745" s="65" t="str">
        <f t="shared" si="125"/>
        <v/>
      </c>
      <c r="P745" s="65" t="str">
        <f t="shared" si="126"/>
        <v/>
      </c>
      <c r="Q745" s="59"/>
      <c r="R745" s="14" t="str">
        <f t="shared" si="127"/>
        <v/>
      </c>
      <c r="S745" s="25" t="str">
        <f t="shared" si="128"/>
        <v/>
      </c>
      <c r="T745" s="25"/>
      <c r="U745" s="25"/>
      <c r="V745" s="58"/>
      <c r="W745" s="58"/>
      <c r="X745" s="69" t="str">
        <f t="shared" si="129"/>
        <v/>
      </c>
      <c r="Y745" s="76"/>
      <c r="Z745" s="76"/>
      <c r="AA745" s="76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0"/>
      <c r="AM745" s="60"/>
      <c r="AN745" s="60"/>
      <c r="AO745" s="60"/>
      <c r="AP745" s="60"/>
      <c r="AQ745" s="60"/>
      <c r="AR745" s="60"/>
      <c r="AS745" s="60"/>
      <c r="AT745" s="25"/>
      <c r="AU745" s="38"/>
      <c r="AV745" s="59"/>
      <c r="AW745" s="59"/>
      <c r="AX745" s="17"/>
      <c r="AY745" s="17"/>
    </row>
    <row r="746" spans="1:51" ht="14.5">
      <c r="B746" s="84"/>
      <c r="C746" s="88"/>
      <c r="D746" s="61" t="str">
        <f>IFERROR(IF(OR(B746="",AND(B746&lt;&gt;"",C746="")),"",(VLOOKUP(B746,'APP BACKGROUND'!A:C,2,0))),"")</f>
        <v/>
      </c>
      <c r="E746" s="62" t="str">
        <f>IF(D746="","",(VLOOKUP(B746,'APP BACKGROUND'!A:D,4,0)))</f>
        <v/>
      </c>
      <c r="F746" s="58" t="str">
        <f>IF(D746="","",(VLOOKUP(Application!B746,'APP BACKGROUND'!A:G,7,0)))</f>
        <v/>
      </c>
      <c r="G746" s="57"/>
      <c r="H746" s="63"/>
      <c r="I746" s="66" t="str">
        <f>IF(B:B="","",(VLOOKUP(Application!B746,'APP BACKGROUND'!A:C,3,0)))</f>
        <v/>
      </c>
      <c r="J746" s="64" t="str">
        <f t="shared" si="120"/>
        <v/>
      </c>
      <c r="K746" s="65" t="str">
        <f t="shared" si="121"/>
        <v/>
      </c>
      <c r="L746" s="65" t="str">
        <f t="shared" si="124"/>
        <v/>
      </c>
      <c r="M746" s="65" t="str">
        <f t="shared" si="122"/>
        <v/>
      </c>
      <c r="N746" s="65" t="str">
        <f t="shared" si="123"/>
        <v/>
      </c>
      <c r="O746" s="65" t="str">
        <f t="shared" si="125"/>
        <v/>
      </c>
      <c r="P746" s="65" t="str">
        <f t="shared" si="126"/>
        <v/>
      </c>
      <c r="Q746" s="59"/>
      <c r="R746" s="14" t="str">
        <f t="shared" si="127"/>
        <v/>
      </c>
      <c r="S746" s="25" t="str">
        <f t="shared" si="128"/>
        <v/>
      </c>
      <c r="T746" s="25"/>
      <c r="U746" s="25"/>
      <c r="V746" s="58"/>
      <c r="W746" s="58"/>
      <c r="X746" s="69" t="str">
        <f t="shared" si="129"/>
        <v/>
      </c>
      <c r="Y746" s="76"/>
      <c r="Z746" s="76"/>
      <c r="AA746" s="76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0"/>
      <c r="AM746" s="60"/>
      <c r="AN746" s="60"/>
      <c r="AO746" s="60"/>
      <c r="AP746" s="60"/>
      <c r="AQ746" s="60"/>
      <c r="AR746" s="60"/>
      <c r="AS746" s="60"/>
      <c r="AT746" s="25"/>
      <c r="AU746" s="38"/>
      <c r="AV746" s="59"/>
      <c r="AW746" s="59"/>
      <c r="AX746" s="17"/>
      <c r="AY746" s="17"/>
    </row>
    <row r="747" spans="1:51" ht="14.5">
      <c r="B747" s="84"/>
      <c r="C747" s="88"/>
      <c r="D747" s="61" t="str">
        <f>IFERROR(IF(OR(B747="",AND(B747&lt;&gt;"",C747="")),"",(VLOOKUP(B747,'APP BACKGROUND'!A:C,2,0))),"")</f>
        <v/>
      </c>
      <c r="E747" s="62" t="str">
        <f>IF(D747="","",(VLOOKUP(B747,'APP BACKGROUND'!A:D,4,0)))</f>
        <v/>
      </c>
      <c r="F747" s="58" t="str">
        <f>IF(D747="","",(VLOOKUP(Application!B747,'APP BACKGROUND'!A:G,7,0)))</f>
        <v/>
      </c>
      <c r="G747" s="57"/>
      <c r="H747" s="63"/>
      <c r="I747" s="66" t="str">
        <f>IF(B:B="","",(VLOOKUP(Application!B747,'APP BACKGROUND'!A:C,3,0)))</f>
        <v/>
      </c>
      <c r="J747" s="64" t="str">
        <f t="shared" si="120"/>
        <v/>
      </c>
      <c r="K747" s="65" t="str">
        <f t="shared" si="121"/>
        <v/>
      </c>
      <c r="L747" s="65" t="str">
        <f t="shared" si="124"/>
        <v/>
      </c>
      <c r="M747" s="65" t="str">
        <f t="shared" si="122"/>
        <v/>
      </c>
      <c r="N747" s="65" t="str">
        <f t="shared" si="123"/>
        <v/>
      </c>
      <c r="O747" s="65" t="str">
        <f t="shared" si="125"/>
        <v/>
      </c>
      <c r="P747" s="65" t="str">
        <f t="shared" si="126"/>
        <v/>
      </c>
      <c r="Q747" s="59"/>
      <c r="R747" s="14" t="str">
        <f t="shared" si="127"/>
        <v/>
      </c>
      <c r="S747" s="25" t="str">
        <f t="shared" si="128"/>
        <v/>
      </c>
      <c r="T747" s="25"/>
      <c r="U747" s="25"/>
      <c r="V747" s="58"/>
      <c r="W747" s="58"/>
      <c r="X747" s="69" t="str">
        <f t="shared" si="129"/>
        <v/>
      </c>
      <c r="Y747" s="76"/>
      <c r="Z747" s="76"/>
      <c r="AA747" s="76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0"/>
      <c r="AM747" s="60"/>
      <c r="AN747" s="60"/>
      <c r="AO747" s="60"/>
      <c r="AP747" s="60"/>
      <c r="AQ747" s="60"/>
      <c r="AR747" s="60"/>
      <c r="AS747" s="60"/>
      <c r="AT747" s="25"/>
      <c r="AU747" s="38"/>
      <c r="AV747" s="59"/>
      <c r="AW747" s="59"/>
      <c r="AX747" s="17"/>
      <c r="AY747" s="17"/>
    </row>
    <row r="748" spans="1:51" ht="14.5">
      <c r="B748" s="84"/>
      <c r="C748" s="88"/>
      <c r="D748" s="61" t="str">
        <f>IFERROR(IF(OR(B748="",AND(B748&lt;&gt;"",C748="")),"",(VLOOKUP(B748,'APP BACKGROUND'!A:C,2,0))),"")</f>
        <v/>
      </c>
      <c r="E748" s="62" t="str">
        <f>IF(D748="","",(VLOOKUP(B748,'APP BACKGROUND'!A:D,4,0)))</f>
        <v/>
      </c>
      <c r="F748" s="58" t="str">
        <f>IF(D748="","",(VLOOKUP(Application!B748,'APP BACKGROUND'!A:G,7,0)))</f>
        <v/>
      </c>
      <c r="G748" s="57"/>
      <c r="H748" s="63"/>
      <c r="I748" s="66" t="str">
        <f>IF(B:B="","",(VLOOKUP(Application!B748,'APP BACKGROUND'!A:C,3,0)))</f>
        <v/>
      </c>
      <c r="J748" s="64" t="str">
        <f t="shared" si="120"/>
        <v/>
      </c>
      <c r="K748" s="65" t="str">
        <f t="shared" si="121"/>
        <v/>
      </c>
      <c r="L748" s="65" t="str">
        <f t="shared" si="124"/>
        <v/>
      </c>
      <c r="M748" s="65" t="str">
        <f t="shared" si="122"/>
        <v/>
      </c>
      <c r="N748" s="65" t="str">
        <f t="shared" si="123"/>
        <v/>
      </c>
      <c r="O748" s="65" t="str">
        <f t="shared" si="125"/>
        <v/>
      </c>
      <c r="P748" s="65" t="str">
        <f t="shared" si="126"/>
        <v/>
      </c>
      <c r="Q748" s="59"/>
      <c r="R748" s="14" t="str">
        <f t="shared" si="127"/>
        <v/>
      </c>
      <c r="S748" s="25" t="str">
        <f t="shared" si="128"/>
        <v/>
      </c>
      <c r="T748" s="25"/>
      <c r="U748" s="25"/>
      <c r="V748" s="58"/>
      <c r="W748" s="58"/>
      <c r="X748" s="69" t="str">
        <f t="shared" si="129"/>
        <v/>
      </c>
      <c r="Y748" s="76"/>
      <c r="Z748" s="76"/>
      <c r="AA748" s="76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0"/>
      <c r="AM748" s="60"/>
      <c r="AN748" s="60"/>
      <c r="AO748" s="60"/>
      <c r="AP748" s="60"/>
      <c r="AQ748" s="60"/>
      <c r="AR748" s="60"/>
      <c r="AS748" s="60"/>
      <c r="AT748" s="25"/>
      <c r="AU748" s="38"/>
      <c r="AV748" s="59"/>
      <c r="AW748" s="59"/>
      <c r="AX748" s="17"/>
      <c r="AY748" s="17"/>
    </row>
    <row r="749" spans="1:51" ht="14.5">
      <c r="B749" s="84"/>
      <c r="C749" s="88"/>
      <c r="D749" s="61" t="str">
        <f>IFERROR(IF(OR(B749="",AND(B749&lt;&gt;"",C749="")),"",(VLOOKUP(B749,'APP BACKGROUND'!A:C,2,0))),"")</f>
        <v/>
      </c>
      <c r="E749" s="62" t="str">
        <f>IF(D749="","",(VLOOKUP(B749,'APP BACKGROUND'!A:D,4,0)))</f>
        <v/>
      </c>
      <c r="F749" s="58" t="str">
        <f>IF(D749="","",(VLOOKUP(Application!B749,'APP BACKGROUND'!A:G,7,0)))</f>
        <v/>
      </c>
      <c r="G749" s="57"/>
      <c r="H749" s="63"/>
      <c r="I749" s="66" t="str">
        <f>IF(B:B="","",(VLOOKUP(Application!B749,'APP BACKGROUND'!A:C,3,0)))</f>
        <v/>
      </c>
      <c r="J749" s="64" t="str">
        <f t="shared" si="120"/>
        <v/>
      </c>
      <c r="K749" s="65" t="str">
        <f t="shared" si="121"/>
        <v/>
      </c>
      <c r="L749" s="65" t="str">
        <f t="shared" si="124"/>
        <v/>
      </c>
      <c r="M749" s="65" t="str">
        <f t="shared" si="122"/>
        <v/>
      </c>
      <c r="N749" s="65" t="str">
        <f t="shared" si="123"/>
        <v/>
      </c>
      <c r="O749" s="65" t="str">
        <f t="shared" si="125"/>
        <v/>
      </c>
      <c r="P749" s="65" t="str">
        <f t="shared" si="126"/>
        <v/>
      </c>
      <c r="Q749" s="59"/>
      <c r="R749" s="14" t="str">
        <f t="shared" si="127"/>
        <v/>
      </c>
      <c r="S749" s="25" t="str">
        <f t="shared" si="128"/>
        <v/>
      </c>
      <c r="T749" s="25"/>
      <c r="U749" s="25"/>
      <c r="V749" s="58"/>
      <c r="W749" s="58"/>
      <c r="X749" s="69" t="str">
        <f t="shared" si="129"/>
        <v/>
      </c>
      <c r="Y749" s="76"/>
      <c r="Z749" s="76"/>
      <c r="AA749" s="76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0"/>
      <c r="AM749" s="60"/>
      <c r="AN749" s="60"/>
      <c r="AO749" s="60"/>
      <c r="AP749" s="60"/>
      <c r="AQ749" s="60"/>
      <c r="AR749" s="60"/>
      <c r="AS749" s="60"/>
      <c r="AT749" s="25"/>
      <c r="AU749" s="38"/>
      <c r="AV749" s="59"/>
      <c r="AW749" s="59"/>
      <c r="AX749" s="17"/>
      <c r="AY749" s="17"/>
    </row>
    <row r="750" spans="1:51" ht="14.5">
      <c r="B750" s="84"/>
      <c r="C750" s="88"/>
      <c r="D750" s="61" t="str">
        <f>IFERROR(IF(OR(B750="",AND(B750&lt;&gt;"",C750="")),"",(VLOOKUP(B750,'APP BACKGROUND'!A:C,2,0))),"")</f>
        <v/>
      </c>
      <c r="E750" s="62" t="str">
        <f>IF(D750="","",(VLOOKUP(B750,'APP BACKGROUND'!A:D,4,0)))</f>
        <v/>
      </c>
      <c r="F750" s="58" t="str">
        <f>IF(D750="","",(VLOOKUP(Application!B750,'APP BACKGROUND'!A:G,7,0)))</f>
        <v/>
      </c>
      <c r="G750" s="57"/>
      <c r="H750" s="63"/>
      <c r="I750" s="66" t="str">
        <f>IF(B:B="","",(VLOOKUP(Application!B750,'APP BACKGROUND'!A:C,3,0)))</f>
        <v/>
      </c>
      <c r="J750" s="64" t="str">
        <f t="shared" si="120"/>
        <v/>
      </c>
      <c r="K750" s="65" t="str">
        <f t="shared" si="121"/>
        <v/>
      </c>
      <c r="L750" s="65" t="str">
        <f t="shared" si="124"/>
        <v/>
      </c>
      <c r="M750" s="65" t="str">
        <f t="shared" si="122"/>
        <v/>
      </c>
      <c r="N750" s="65" t="str">
        <f t="shared" si="123"/>
        <v/>
      </c>
      <c r="O750" s="65" t="str">
        <f t="shared" si="125"/>
        <v/>
      </c>
      <c r="P750" s="65" t="str">
        <f t="shared" si="126"/>
        <v/>
      </c>
      <c r="Q750" s="59"/>
      <c r="R750" s="14" t="str">
        <f t="shared" si="127"/>
        <v/>
      </c>
      <c r="S750" s="25" t="str">
        <f t="shared" si="128"/>
        <v/>
      </c>
      <c r="T750" s="25"/>
      <c r="U750" s="25"/>
      <c r="V750" s="58"/>
      <c r="W750" s="58"/>
      <c r="X750" s="69" t="str">
        <f t="shared" si="129"/>
        <v/>
      </c>
      <c r="Y750" s="76"/>
      <c r="Z750" s="76"/>
      <c r="AA750" s="76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0"/>
      <c r="AM750" s="60"/>
      <c r="AN750" s="60"/>
      <c r="AO750" s="60"/>
      <c r="AP750" s="60"/>
      <c r="AQ750" s="60"/>
      <c r="AR750" s="60"/>
      <c r="AS750" s="60"/>
      <c r="AT750" s="25"/>
      <c r="AU750" s="38"/>
      <c r="AV750" s="59"/>
      <c r="AW750" s="59"/>
      <c r="AX750" s="17"/>
      <c r="AY750" s="17"/>
    </row>
    <row r="751" spans="1:51" ht="14.5">
      <c r="B751" s="84"/>
      <c r="C751" s="88"/>
      <c r="D751" s="61" t="str">
        <f>IFERROR(IF(OR(B751="",AND(B751&lt;&gt;"",C751="")),"",(VLOOKUP(B751,'APP BACKGROUND'!A:C,2,0))),"")</f>
        <v/>
      </c>
      <c r="E751" s="62" t="str">
        <f>IF(D751="","",(VLOOKUP(B751,'APP BACKGROUND'!A:D,4,0)))</f>
        <v/>
      </c>
      <c r="F751" s="58" t="str">
        <f>IF(D751="","",(VLOOKUP(Application!B751,'APP BACKGROUND'!A:G,7,0)))</f>
        <v/>
      </c>
      <c r="G751" s="57"/>
      <c r="H751" s="63"/>
      <c r="I751" s="66" t="str">
        <f>IF(B:B="","",(VLOOKUP(Application!B751,'APP BACKGROUND'!A:C,3,0)))</f>
        <v/>
      </c>
      <c r="J751" s="64" t="str">
        <f t="shared" si="120"/>
        <v/>
      </c>
      <c r="K751" s="65" t="str">
        <f t="shared" si="121"/>
        <v/>
      </c>
      <c r="L751" s="65" t="str">
        <f t="shared" si="124"/>
        <v/>
      </c>
      <c r="M751" s="65" t="str">
        <f t="shared" si="122"/>
        <v/>
      </c>
      <c r="N751" s="65" t="str">
        <f t="shared" si="123"/>
        <v/>
      </c>
      <c r="O751" s="65" t="str">
        <f t="shared" si="125"/>
        <v/>
      </c>
      <c r="P751" s="65" t="str">
        <f t="shared" si="126"/>
        <v/>
      </c>
      <c r="Q751" s="59"/>
      <c r="R751" s="14" t="str">
        <f t="shared" si="127"/>
        <v/>
      </c>
      <c r="S751" s="25" t="str">
        <f t="shared" si="128"/>
        <v/>
      </c>
      <c r="T751" s="25"/>
      <c r="U751" s="25"/>
      <c r="V751" s="58"/>
      <c r="W751" s="58"/>
      <c r="X751" s="69" t="str">
        <f t="shared" si="129"/>
        <v/>
      </c>
      <c r="Y751" s="76"/>
      <c r="Z751" s="76"/>
      <c r="AA751" s="76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0"/>
      <c r="AM751" s="60"/>
      <c r="AN751" s="60"/>
      <c r="AO751" s="60"/>
      <c r="AP751" s="60"/>
      <c r="AQ751" s="60"/>
      <c r="AR751" s="60"/>
      <c r="AS751" s="60"/>
      <c r="AT751" s="25"/>
      <c r="AU751" s="38"/>
      <c r="AV751" s="59"/>
      <c r="AW751" s="59"/>
      <c r="AX751" s="17"/>
      <c r="AY751" s="17"/>
    </row>
    <row r="752" spans="1:51" ht="14.5">
      <c r="B752" s="84"/>
      <c r="C752" s="88"/>
      <c r="D752" s="61" t="str">
        <f>IFERROR(IF(OR(B752="",AND(B752&lt;&gt;"",C752="")),"",(VLOOKUP(B752,'APP BACKGROUND'!A:C,2,0))),"")</f>
        <v/>
      </c>
      <c r="E752" s="62" t="str">
        <f>IF(D752="","",(VLOOKUP(B752,'APP BACKGROUND'!A:D,4,0)))</f>
        <v/>
      </c>
      <c r="F752" s="58" t="str">
        <f>IF(D752="","",(VLOOKUP(Application!B752,'APP BACKGROUND'!A:G,7,0)))</f>
        <v/>
      </c>
      <c r="G752" s="57"/>
      <c r="H752" s="63"/>
      <c r="I752" s="66" t="str">
        <f>IF(B:B="","",(VLOOKUP(Application!B752,'APP BACKGROUND'!A:C,3,0)))</f>
        <v/>
      </c>
      <c r="J752" s="64" t="str">
        <f t="shared" si="120"/>
        <v/>
      </c>
      <c r="K752" s="65" t="str">
        <f t="shared" si="121"/>
        <v/>
      </c>
      <c r="L752" s="65" t="str">
        <f t="shared" si="124"/>
        <v/>
      </c>
      <c r="M752" s="65" t="str">
        <f t="shared" si="122"/>
        <v/>
      </c>
      <c r="N752" s="65" t="str">
        <f t="shared" si="123"/>
        <v/>
      </c>
      <c r="O752" s="65" t="str">
        <f t="shared" si="125"/>
        <v/>
      </c>
      <c r="P752" s="65" t="str">
        <f t="shared" si="126"/>
        <v/>
      </c>
      <c r="Q752" s="59"/>
      <c r="R752" s="14" t="str">
        <f t="shared" si="127"/>
        <v/>
      </c>
      <c r="S752" s="25" t="str">
        <f t="shared" si="128"/>
        <v/>
      </c>
      <c r="T752" s="25"/>
      <c r="U752" s="25"/>
      <c r="V752" s="58"/>
      <c r="W752" s="58"/>
      <c r="X752" s="69" t="str">
        <f t="shared" si="129"/>
        <v/>
      </c>
      <c r="Y752" s="76"/>
      <c r="Z752" s="76"/>
      <c r="AA752" s="76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0"/>
      <c r="AM752" s="60"/>
      <c r="AN752" s="60"/>
      <c r="AO752" s="60"/>
      <c r="AP752" s="60"/>
      <c r="AQ752" s="60"/>
      <c r="AR752" s="60"/>
      <c r="AS752" s="60"/>
      <c r="AT752" s="25"/>
      <c r="AU752" s="38"/>
      <c r="AV752" s="59"/>
      <c r="AW752" s="59"/>
      <c r="AX752" s="17"/>
      <c r="AY752" s="17"/>
    </row>
    <row r="753" spans="2:51" ht="14.5">
      <c r="B753" s="84"/>
      <c r="C753" s="88"/>
      <c r="D753" s="61" t="str">
        <f>IFERROR(IF(OR(B753="",AND(B753&lt;&gt;"",C753="")),"",(VLOOKUP(B753,'APP BACKGROUND'!A:C,2,0))),"")</f>
        <v/>
      </c>
      <c r="E753" s="62" t="str">
        <f>IF(D753="","",(VLOOKUP(B753,'APP BACKGROUND'!A:D,4,0)))</f>
        <v/>
      </c>
      <c r="F753" s="58" t="str">
        <f>IF(D753="","",(VLOOKUP(Application!B753,'APP BACKGROUND'!A:G,7,0)))</f>
        <v/>
      </c>
      <c r="G753" s="57"/>
      <c r="H753" s="63"/>
      <c r="I753" s="66" t="str">
        <f>IF(B:B="","",(VLOOKUP(Application!B753,'APP BACKGROUND'!A:C,3,0)))</f>
        <v/>
      </c>
      <c r="J753" s="64" t="str">
        <f t="shared" si="120"/>
        <v/>
      </c>
      <c r="K753" s="65" t="str">
        <f t="shared" si="121"/>
        <v/>
      </c>
      <c r="L753" s="65" t="str">
        <f t="shared" si="124"/>
        <v/>
      </c>
      <c r="M753" s="65" t="str">
        <f t="shared" si="122"/>
        <v/>
      </c>
      <c r="N753" s="65" t="str">
        <f t="shared" si="123"/>
        <v/>
      </c>
      <c r="O753" s="65" t="str">
        <f t="shared" si="125"/>
        <v/>
      </c>
      <c r="P753" s="65" t="str">
        <f t="shared" si="126"/>
        <v/>
      </c>
      <c r="Q753" s="59"/>
      <c r="R753" s="14" t="str">
        <f t="shared" si="127"/>
        <v/>
      </c>
      <c r="S753" s="25" t="str">
        <f t="shared" si="128"/>
        <v/>
      </c>
      <c r="T753" s="25"/>
      <c r="U753" s="25"/>
      <c r="V753" s="58"/>
      <c r="W753" s="58"/>
      <c r="X753" s="69" t="str">
        <f t="shared" si="129"/>
        <v/>
      </c>
      <c r="Y753" s="76"/>
      <c r="Z753" s="76"/>
      <c r="AA753" s="76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0"/>
      <c r="AM753" s="60"/>
      <c r="AN753" s="60"/>
      <c r="AO753" s="60"/>
      <c r="AP753" s="60"/>
      <c r="AQ753" s="60"/>
      <c r="AR753" s="60"/>
      <c r="AS753" s="60"/>
      <c r="AT753" s="25"/>
      <c r="AU753" s="38"/>
      <c r="AV753" s="59"/>
      <c r="AW753" s="59"/>
      <c r="AX753" s="17"/>
      <c r="AY753" s="17"/>
    </row>
    <row r="754" spans="2:51" ht="14.5">
      <c r="B754" s="84"/>
      <c r="C754" s="88"/>
      <c r="D754" s="61" t="str">
        <f>IFERROR(IF(OR(B754="",AND(B754&lt;&gt;"",C754="")),"",(VLOOKUP(B754,'APP BACKGROUND'!A:C,2,0))),"")</f>
        <v/>
      </c>
      <c r="E754" s="62" t="str">
        <f>IF(D754="","",(VLOOKUP(B754,'APP BACKGROUND'!A:D,4,0)))</f>
        <v/>
      </c>
      <c r="F754" s="58" t="str">
        <f>IF(D754="","",(VLOOKUP(Application!B754,'APP BACKGROUND'!A:G,7,0)))</f>
        <v/>
      </c>
      <c r="G754" s="57"/>
      <c r="H754" s="63"/>
      <c r="I754" s="66" t="str">
        <f>IF(B:B="","",(VLOOKUP(Application!B754,'APP BACKGROUND'!A:C,3,0)))</f>
        <v/>
      </c>
      <c r="J754" s="64" t="str">
        <f t="shared" si="120"/>
        <v/>
      </c>
      <c r="K754" s="65" t="str">
        <f t="shared" si="121"/>
        <v/>
      </c>
      <c r="L754" s="65" t="str">
        <f t="shared" si="124"/>
        <v/>
      </c>
      <c r="M754" s="65" t="str">
        <f t="shared" si="122"/>
        <v/>
      </c>
      <c r="N754" s="65" t="str">
        <f t="shared" si="123"/>
        <v/>
      </c>
      <c r="O754" s="65" t="str">
        <f t="shared" si="125"/>
        <v/>
      </c>
      <c r="P754" s="65" t="str">
        <f t="shared" si="126"/>
        <v/>
      </c>
      <c r="Q754" s="59"/>
      <c r="R754" s="14" t="str">
        <f t="shared" si="127"/>
        <v/>
      </c>
      <c r="S754" s="25" t="str">
        <f t="shared" si="128"/>
        <v/>
      </c>
      <c r="T754" s="25"/>
      <c r="U754" s="25"/>
      <c r="V754" s="58"/>
      <c r="W754" s="58"/>
      <c r="X754" s="69" t="str">
        <f t="shared" si="129"/>
        <v/>
      </c>
      <c r="Y754" s="76"/>
      <c r="Z754" s="76"/>
      <c r="AA754" s="76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0"/>
      <c r="AM754" s="60"/>
      <c r="AN754" s="60"/>
      <c r="AO754" s="60"/>
      <c r="AP754" s="60"/>
      <c r="AQ754" s="60"/>
      <c r="AR754" s="60"/>
      <c r="AS754" s="60"/>
      <c r="AT754" s="25"/>
      <c r="AU754" s="38"/>
      <c r="AV754" s="59"/>
      <c r="AW754" s="59"/>
      <c r="AX754" s="17"/>
      <c r="AY754" s="17"/>
    </row>
    <row r="755" spans="2:51" ht="14.5">
      <c r="B755" s="84"/>
      <c r="C755" s="88"/>
      <c r="D755" s="61" t="str">
        <f>IFERROR(IF(OR(B755="",AND(B755&lt;&gt;"",C755="")),"",(VLOOKUP(B755,'APP BACKGROUND'!A:C,2,0))),"")</f>
        <v/>
      </c>
      <c r="E755" s="62" t="str">
        <f>IF(D755="","",(VLOOKUP(B755,'APP BACKGROUND'!A:D,4,0)))</f>
        <v/>
      </c>
      <c r="F755" s="58" t="str">
        <f>IF(D755="","",(VLOOKUP(Application!B755,'APP BACKGROUND'!A:G,7,0)))</f>
        <v/>
      </c>
      <c r="G755" s="57"/>
      <c r="H755" s="63"/>
      <c r="I755" s="66" t="str">
        <f>IF(B:B="","",(VLOOKUP(Application!B755,'APP BACKGROUND'!A:C,3,0)))</f>
        <v/>
      </c>
      <c r="J755" s="64" t="str">
        <f t="shared" si="120"/>
        <v/>
      </c>
      <c r="K755" s="65" t="str">
        <f t="shared" si="121"/>
        <v/>
      </c>
      <c r="L755" s="65" t="str">
        <f t="shared" si="124"/>
        <v/>
      </c>
      <c r="M755" s="65" t="str">
        <f t="shared" si="122"/>
        <v/>
      </c>
      <c r="N755" s="65" t="str">
        <f t="shared" si="123"/>
        <v/>
      </c>
      <c r="O755" s="65" t="str">
        <f t="shared" si="125"/>
        <v/>
      </c>
      <c r="P755" s="65" t="str">
        <f t="shared" si="126"/>
        <v/>
      </c>
      <c r="Q755" s="59"/>
      <c r="R755" s="14" t="str">
        <f t="shared" si="127"/>
        <v/>
      </c>
      <c r="S755" s="25" t="str">
        <f t="shared" si="128"/>
        <v/>
      </c>
      <c r="T755" s="25"/>
      <c r="U755" s="25"/>
      <c r="V755" s="58"/>
      <c r="W755" s="58"/>
      <c r="X755" s="69" t="str">
        <f t="shared" si="129"/>
        <v/>
      </c>
      <c r="Y755" s="76"/>
      <c r="Z755" s="76"/>
      <c r="AA755" s="76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0"/>
      <c r="AM755" s="60"/>
      <c r="AN755" s="60"/>
      <c r="AO755" s="60"/>
      <c r="AP755" s="60"/>
      <c r="AQ755" s="60"/>
      <c r="AR755" s="60"/>
      <c r="AS755" s="60"/>
      <c r="AT755" s="25"/>
      <c r="AU755" s="38"/>
      <c r="AV755" s="59"/>
      <c r="AW755" s="59"/>
      <c r="AX755" s="17"/>
      <c r="AY755" s="17"/>
    </row>
    <row r="756" spans="2:51" ht="14.5">
      <c r="B756" s="84"/>
      <c r="C756" s="88"/>
      <c r="D756" s="61" t="str">
        <f>IFERROR(IF(OR(B756="",AND(B756&lt;&gt;"",C756="")),"",(VLOOKUP(B756,'APP BACKGROUND'!A:C,2,0))),"")</f>
        <v/>
      </c>
      <c r="E756" s="62" t="str">
        <f>IF(D756="","",(VLOOKUP(B756,'APP BACKGROUND'!A:D,4,0)))</f>
        <v/>
      </c>
      <c r="F756" s="58" t="str">
        <f>IF(D756="","",(VLOOKUP(Application!B756,'APP BACKGROUND'!A:G,7,0)))</f>
        <v/>
      </c>
      <c r="G756" s="57"/>
      <c r="H756" s="63"/>
      <c r="I756" s="66" t="str">
        <f>IF(B:B="","",(VLOOKUP(Application!B756,'APP BACKGROUND'!A:C,3,0)))</f>
        <v/>
      </c>
      <c r="J756" s="64" t="str">
        <f t="shared" si="120"/>
        <v/>
      </c>
      <c r="K756" s="65" t="str">
        <f t="shared" si="121"/>
        <v/>
      </c>
      <c r="L756" s="65" t="str">
        <f t="shared" si="124"/>
        <v/>
      </c>
      <c r="M756" s="65" t="str">
        <f t="shared" si="122"/>
        <v/>
      </c>
      <c r="N756" s="65" t="str">
        <f t="shared" si="123"/>
        <v/>
      </c>
      <c r="O756" s="65" t="str">
        <f t="shared" si="125"/>
        <v/>
      </c>
      <c r="P756" s="65" t="str">
        <f t="shared" si="126"/>
        <v/>
      </c>
      <c r="Q756" s="59"/>
      <c r="R756" s="14" t="str">
        <f t="shared" si="127"/>
        <v/>
      </c>
      <c r="S756" s="25" t="str">
        <f t="shared" si="128"/>
        <v/>
      </c>
      <c r="T756" s="25"/>
      <c r="U756" s="25"/>
      <c r="V756" s="58"/>
      <c r="W756" s="58"/>
      <c r="X756" s="69" t="str">
        <f t="shared" si="129"/>
        <v/>
      </c>
      <c r="Y756" s="76"/>
      <c r="Z756" s="76"/>
      <c r="AA756" s="76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0"/>
      <c r="AM756" s="60"/>
      <c r="AN756" s="60"/>
      <c r="AO756" s="60"/>
      <c r="AP756" s="60"/>
      <c r="AQ756" s="60"/>
      <c r="AR756" s="60"/>
      <c r="AS756" s="60"/>
      <c r="AT756" s="25"/>
      <c r="AU756" s="38"/>
      <c r="AV756" s="59"/>
      <c r="AW756" s="59"/>
      <c r="AX756" s="17"/>
      <c r="AY756" s="17"/>
    </row>
    <row r="757" spans="2:51" ht="14.5">
      <c r="B757" s="84"/>
      <c r="C757" s="88"/>
      <c r="D757" s="61" t="str">
        <f>IFERROR(IF(OR(B757="",AND(B757&lt;&gt;"",C757="")),"",(VLOOKUP(B757,'APP BACKGROUND'!A:C,2,0))),"")</f>
        <v/>
      </c>
      <c r="E757" s="62" t="str">
        <f>IF(D757="","",(VLOOKUP(B757,'APP BACKGROUND'!A:D,4,0)))</f>
        <v/>
      </c>
      <c r="F757" s="58" t="str">
        <f>IF(D757="","",(VLOOKUP(Application!B757,'APP BACKGROUND'!A:G,7,0)))</f>
        <v/>
      </c>
      <c r="G757" s="57"/>
      <c r="H757" s="63"/>
      <c r="I757" s="66" t="str">
        <f>IF(B:B="","",(VLOOKUP(Application!B757,'APP BACKGROUND'!A:C,3,0)))</f>
        <v/>
      </c>
      <c r="J757" s="64" t="str">
        <f t="shared" si="120"/>
        <v/>
      </c>
      <c r="K757" s="65" t="str">
        <f t="shared" si="121"/>
        <v/>
      </c>
      <c r="L757" s="65" t="str">
        <f t="shared" si="124"/>
        <v/>
      </c>
      <c r="M757" s="65" t="str">
        <f t="shared" si="122"/>
        <v/>
      </c>
      <c r="N757" s="65" t="str">
        <f t="shared" si="123"/>
        <v/>
      </c>
      <c r="O757" s="65" t="str">
        <f t="shared" si="125"/>
        <v/>
      </c>
      <c r="P757" s="65" t="str">
        <f t="shared" si="126"/>
        <v/>
      </c>
      <c r="Q757" s="59"/>
      <c r="R757" s="14" t="str">
        <f t="shared" si="127"/>
        <v/>
      </c>
      <c r="S757" s="25" t="str">
        <f t="shared" si="128"/>
        <v/>
      </c>
      <c r="T757" s="25"/>
      <c r="U757" s="25"/>
      <c r="V757" s="58"/>
      <c r="W757" s="58"/>
      <c r="X757" s="69" t="str">
        <f t="shared" si="129"/>
        <v/>
      </c>
      <c r="Y757" s="76"/>
      <c r="Z757" s="76"/>
      <c r="AA757" s="76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0"/>
      <c r="AM757" s="60"/>
      <c r="AN757" s="60"/>
      <c r="AO757" s="60"/>
      <c r="AP757" s="60"/>
      <c r="AQ757" s="60"/>
      <c r="AR757" s="60"/>
      <c r="AS757" s="60"/>
      <c r="AT757" s="25"/>
      <c r="AU757" s="38"/>
      <c r="AV757" s="59"/>
      <c r="AW757" s="59"/>
      <c r="AX757" s="17"/>
      <c r="AY757" s="17"/>
    </row>
    <row r="758" spans="2:51" ht="14.5">
      <c r="B758" s="84"/>
      <c r="C758" s="88"/>
      <c r="D758" s="61" t="str">
        <f>IFERROR(IF(OR(B758="",AND(B758&lt;&gt;"",C758="")),"",(VLOOKUP(B758,'APP BACKGROUND'!A:C,2,0))),"")</f>
        <v/>
      </c>
      <c r="E758" s="62" t="str">
        <f>IF(D758="","",(VLOOKUP(B758,'APP BACKGROUND'!A:D,4,0)))</f>
        <v/>
      </c>
      <c r="F758" s="58" t="str">
        <f>IF(D758="","",(VLOOKUP(Application!B758,'APP BACKGROUND'!A:G,7,0)))</f>
        <v/>
      </c>
      <c r="G758" s="57"/>
      <c r="H758" s="63"/>
      <c r="I758" s="66" t="str">
        <f>IF(B:B="","",(VLOOKUP(Application!B758,'APP BACKGROUND'!A:C,3,0)))</f>
        <v/>
      </c>
      <c r="J758" s="64" t="str">
        <f t="shared" si="120"/>
        <v/>
      </c>
      <c r="K758" s="65" t="str">
        <f t="shared" si="121"/>
        <v/>
      </c>
      <c r="L758" s="65" t="str">
        <f t="shared" si="124"/>
        <v/>
      </c>
      <c r="M758" s="65" t="str">
        <f t="shared" si="122"/>
        <v/>
      </c>
      <c r="N758" s="65" t="str">
        <f t="shared" si="123"/>
        <v/>
      </c>
      <c r="O758" s="65" t="str">
        <f t="shared" si="125"/>
        <v/>
      </c>
      <c r="P758" s="65" t="str">
        <f t="shared" si="126"/>
        <v/>
      </c>
      <c r="Q758" s="59"/>
      <c r="R758" s="14" t="str">
        <f t="shared" si="127"/>
        <v/>
      </c>
      <c r="S758" s="25" t="str">
        <f t="shared" si="128"/>
        <v/>
      </c>
      <c r="T758" s="25"/>
      <c r="U758" s="25"/>
      <c r="V758" s="58"/>
      <c r="W758" s="58"/>
      <c r="X758" s="69" t="str">
        <f t="shared" si="129"/>
        <v/>
      </c>
      <c r="Y758" s="76"/>
      <c r="Z758" s="76"/>
      <c r="AA758" s="76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0"/>
      <c r="AM758" s="60"/>
      <c r="AN758" s="60"/>
      <c r="AO758" s="60"/>
      <c r="AP758" s="60"/>
      <c r="AQ758" s="60"/>
      <c r="AR758" s="60"/>
      <c r="AS758" s="60"/>
      <c r="AT758" s="25"/>
      <c r="AU758" s="38"/>
      <c r="AV758" s="59"/>
      <c r="AW758" s="59"/>
      <c r="AX758" s="17"/>
      <c r="AY758" s="17"/>
    </row>
    <row r="759" spans="2:51" ht="14.5">
      <c r="B759" s="84"/>
      <c r="C759" s="88"/>
      <c r="D759" s="61" t="str">
        <f>IFERROR(IF(OR(B759="",AND(B759&lt;&gt;"",C759="")),"",(VLOOKUP(B759,'APP BACKGROUND'!A:C,2,0))),"")</f>
        <v/>
      </c>
      <c r="E759" s="62" t="str">
        <f>IF(D759="","",(VLOOKUP(B759,'APP BACKGROUND'!A:D,4,0)))</f>
        <v/>
      </c>
      <c r="F759" s="58" t="str">
        <f>IF(D759="","",(VLOOKUP(Application!B759,'APP BACKGROUND'!A:G,7,0)))</f>
        <v/>
      </c>
      <c r="G759" s="57"/>
      <c r="H759" s="63"/>
      <c r="I759" s="66" t="str">
        <f>IF(B:B="","",(VLOOKUP(Application!B759,'APP BACKGROUND'!A:C,3,0)))</f>
        <v/>
      </c>
      <c r="J759" s="64" t="str">
        <f t="shared" si="120"/>
        <v/>
      </c>
      <c r="K759" s="65" t="str">
        <f t="shared" si="121"/>
        <v/>
      </c>
      <c r="L759" s="65" t="str">
        <f t="shared" si="124"/>
        <v/>
      </c>
      <c r="M759" s="65" t="str">
        <f t="shared" si="122"/>
        <v/>
      </c>
      <c r="N759" s="65" t="str">
        <f t="shared" si="123"/>
        <v/>
      </c>
      <c r="O759" s="65" t="str">
        <f t="shared" si="125"/>
        <v/>
      </c>
      <c r="P759" s="65" t="str">
        <f t="shared" si="126"/>
        <v/>
      </c>
      <c r="Q759" s="59"/>
      <c r="R759" s="14" t="str">
        <f t="shared" si="127"/>
        <v/>
      </c>
      <c r="S759" s="25" t="str">
        <f t="shared" si="128"/>
        <v/>
      </c>
      <c r="T759" s="25"/>
      <c r="U759" s="25"/>
      <c r="V759" s="58"/>
      <c r="W759" s="58"/>
      <c r="X759" s="69" t="str">
        <f t="shared" si="129"/>
        <v/>
      </c>
      <c r="Y759" s="76"/>
      <c r="Z759" s="76"/>
      <c r="AA759" s="76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0"/>
      <c r="AM759" s="60"/>
      <c r="AN759" s="60"/>
      <c r="AO759" s="60"/>
      <c r="AP759" s="60"/>
      <c r="AQ759" s="60"/>
      <c r="AR759" s="60"/>
      <c r="AS759" s="60"/>
      <c r="AT759" s="25"/>
      <c r="AU759" s="38"/>
      <c r="AV759" s="59"/>
      <c r="AW759" s="59"/>
      <c r="AX759" s="17"/>
      <c r="AY759" s="17"/>
    </row>
    <row r="760" spans="2:51" ht="14.5">
      <c r="B760" s="84"/>
      <c r="C760" s="88"/>
      <c r="D760" s="61" t="str">
        <f>IFERROR(IF(OR(B760="",AND(B760&lt;&gt;"",C760="")),"",(VLOOKUP(B760,'APP BACKGROUND'!A:C,2,0))),"")</f>
        <v/>
      </c>
      <c r="E760" s="62" t="str">
        <f>IF(D760="","",(VLOOKUP(B760,'APP BACKGROUND'!A:D,4,0)))</f>
        <v/>
      </c>
      <c r="F760" s="58" t="str">
        <f>IF(D760="","",(VLOOKUP(Application!B760,'APP BACKGROUND'!A:G,7,0)))</f>
        <v/>
      </c>
      <c r="G760" s="57"/>
      <c r="H760" s="63"/>
      <c r="I760" s="66" t="str">
        <f>IF(B:B="","",(VLOOKUP(Application!B760,'APP BACKGROUND'!A:C,3,0)))</f>
        <v/>
      </c>
      <c r="J760" s="64" t="str">
        <f t="shared" si="120"/>
        <v/>
      </c>
      <c r="K760" s="65" t="str">
        <f t="shared" si="121"/>
        <v/>
      </c>
      <c r="L760" s="65" t="str">
        <f t="shared" si="124"/>
        <v/>
      </c>
      <c r="M760" s="65" t="str">
        <f t="shared" si="122"/>
        <v/>
      </c>
      <c r="N760" s="65" t="str">
        <f t="shared" si="123"/>
        <v/>
      </c>
      <c r="O760" s="65" t="str">
        <f t="shared" si="125"/>
        <v/>
      </c>
      <c r="P760" s="65" t="str">
        <f t="shared" si="126"/>
        <v/>
      </c>
      <c r="Q760" s="59"/>
      <c r="R760" s="14" t="str">
        <f t="shared" si="127"/>
        <v/>
      </c>
      <c r="S760" s="25" t="str">
        <f t="shared" si="128"/>
        <v/>
      </c>
      <c r="T760" s="25"/>
      <c r="U760" s="25"/>
      <c r="V760" s="58"/>
      <c r="W760" s="58"/>
      <c r="X760" s="69" t="str">
        <f t="shared" si="129"/>
        <v/>
      </c>
      <c r="Y760" s="76"/>
      <c r="Z760" s="76"/>
      <c r="AA760" s="76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0"/>
      <c r="AM760" s="60"/>
      <c r="AN760" s="60"/>
      <c r="AO760" s="60"/>
      <c r="AP760" s="60"/>
      <c r="AQ760" s="60"/>
      <c r="AR760" s="60"/>
      <c r="AS760" s="60"/>
      <c r="AT760" s="25"/>
      <c r="AU760" s="38"/>
      <c r="AV760" s="59"/>
      <c r="AW760" s="59"/>
      <c r="AX760" s="17"/>
      <c r="AY760" s="17"/>
    </row>
    <row r="761" spans="2:51" ht="14.5">
      <c r="B761" s="84"/>
      <c r="C761" s="88"/>
      <c r="D761" s="61" t="str">
        <f>IFERROR(IF(OR(B761="",AND(B761&lt;&gt;"",C761="")),"",(VLOOKUP(B761,'APP BACKGROUND'!A:C,2,0))),"")</f>
        <v/>
      </c>
      <c r="E761" s="62" t="str">
        <f>IF(D761="","",(VLOOKUP(B761,'APP BACKGROUND'!A:D,4,0)))</f>
        <v/>
      </c>
      <c r="F761" s="58" t="str">
        <f>IF(D761="","",(VLOOKUP(Application!B761,'APP BACKGROUND'!A:G,7,0)))</f>
        <v/>
      </c>
      <c r="G761" s="57"/>
      <c r="H761" s="63"/>
      <c r="I761" s="66" t="str">
        <f>IF(B:B="","",(VLOOKUP(Application!B761,'APP BACKGROUND'!A:C,3,0)))</f>
        <v/>
      </c>
      <c r="J761" s="64" t="str">
        <f t="shared" si="120"/>
        <v/>
      </c>
      <c r="K761" s="65" t="str">
        <f t="shared" si="121"/>
        <v/>
      </c>
      <c r="L761" s="65" t="str">
        <f t="shared" si="124"/>
        <v/>
      </c>
      <c r="M761" s="65" t="str">
        <f t="shared" si="122"/>
        <v/>
      </c>
      <c r="N761" s="65" t="str">
        <f t="shared" si="123"/>
        <v/>
      </c>
      <c r="O761" s="65" t="str">
        <f t="shared" si="125"/>
        <v/>
      </c>
      <c r="P761" s="65" t="str">
        <f t="shared" si="126"/>
        <v/>
      </c>
      <c r="Q761" s="59"/>
      <c r="R761" s="14" t="str">
        <f t="shared" si="127"/>
        <v/>
      </c>
      <c r="S761" s="25" t="str">
        <f t="shared" si="128"/>
        <v/>
      </c>
      <c r="T761" s="25"/>
      <c r="U761" s="25"/>
      <c r="V761" s="58"/>
      <c r="W761" s="58"/>
      <c r="X761" s="69" t="str">
        <f t="shared" si="129"/>
        <v/>
      </c>
      <c r="Y761" s="76"/>
      <c r="Z761" s="76"/>
      <c r="AA761" s="76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0"/>
      <c r="AM761" s="60"/>
      <c r="AN761" s="60"/>
      <c r="AO761" s="60"/>
      <c r="AP761" s="60"/>
      <c r="AQ761" s="60"/>
      <c r="AR761" s="60"/>
      <c r="AS761" s="60"/>
      <c r="AT761" s="25"/>
      <c r="AU761" s="38"/>
      <c r="AV761" s="59"/>
      <c r="AW761" s="59"/>
      <c r="AX761" s="17"/>
      <c r="AY761" s="17"/>
    </row>
    <row r="762" spans="2:51" ht="14.5">
      <c r="B762" s="84"/>
      <c r="C762" s="88"/>
      <c r="D762" s="61" t="str">
        <f>IFERROR(IF(OR(B762="",AND(B762&lt;&gt;"",C762="")),"",(VLOOKUP(B762,'APP BACKGROUND'!A:C,2,0))),"")</f>
        <v/>
      </c>
      <c r="E762" s="62" t="str">
        <f>IF(D762="","",(VLOOKUP(B762,'APP BACKGROUND'!A:D,4,0)))</f>
        <v/>
      </c>
      <c r="F762" s="58" t="str">
        <f>IF(D762="","",(VLOOKUP(Application!B762,'APP BACKGROUND'!A:G,7,0)))</f>
        <v/>
      </c>
      <c r="G762" s="57"/>
      <c r="H762" s="63"/>
      <c r="I762" s="66" t="str">
        <f>IF(B:B="","",(VLOOKUP(Application!B762,'APP BACKGROUND'!A:C,3,0)))</f>
        <v/>
      </c>
      <c r="J762" s="64" t="str">
        <f t="shared" si="120"/>
        <v/>
      </c>
      <c r="K762" s="65" t="str">
        <f t="shared" si="121"/>
        <v/>
      </c>
      <c r="L762" s="65" t="str">
        <f t="shared" si="124"/>
        <v/>
      </c>
      <c r="M762" s="65" t="str">
        <f t="shared" si="122"/>
        <v/>
      </c>
      <c r="N762" s="65" t="str">
        <f t="shared" si="123"/>
        <v/>
      </c>
      <c r="O762" s="65" t="str">
        <f t="shared" si="125"/>
        <v/>
      </c>
      <c r="P762" s="65" t="str">
        <f t="shared" si="126"/>
        <v/>
      </c>
      <c r="Q762" s="59"/>
      <c r="R762" s="14" t="str">
        <f t="shared" si="127"/>
        <v/>
      </c>
      <c r="S762" s="25" t="str">
        <f t="shared" si="128"/>
        <v/>
      </c>
      <c r="T762" s="25"/>
      <c r="U762" s="25"/>
      <c r="V762" s="58"/>
      <c r="W762" s="58"/>
      <c r="X762" s="69" t="str">
        <f t="shared" si="129"/>
        <v/>
      </c>
      <c r="Y762" s="76"/>
      <c r="Z762" s="76"/>
      <c r="AA762" s="76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0"/>
      <c r="AM762" s="60"/>
      <c r="AN762" s="60"/>
      <c r="AO762" s="60"/>
      <c r="AP762" s="60"/>
      <c r="AQ762" s="60"/>
      <c r="AR762" s="60"/>
      <c r="AS762" s="60"/>
      <c r="AT762" s="25"/>
      <c r="AU762" s="38"/>
      <c r="AV762" s="59"/>
      <c r="AW762" s="59"/>
      <c r="AX762" s="17"/>
      <c r="AY762" s="17"/>
    </row>
    <row r="763" spans="2:51" ht="14.5">
      <c r="B763" s="84"/>
      <c r="C763" s="88"/>
      <c r="D763" s="61" t="str">
        <f>IFERROR(IF(OR(B763="",AND(B763&lt;&gt;"",C763="")),"",(VLOOKUP(B763,'APP BACKGROUND'!A:C,2,0))),"")</f>
        <v/>
      </c>
      <c r="E763" s="62" t="str">
        <f>IF(D763="","",(VLOOKUP(B763,'APP BACKGROUND'!A:D,4,0)))</f>
        <v/>
      </c>
      <c r="F763" s="58" t="str">
        <f>IF(D763="","",(VLOOKUP(Application!B763,'APP BACKGROUND'!A:G,7,0)))</f>
        <v/>
      </c>
      <c r="G763" s="57"/>
      <c r="H763" s="63"/>
      <c r="I763" s="66" t="str">
        <f>IF(B:B="","",(VLOOKUP(Application!B763,'APP BACKGROUND'!A:C,3,0)))</f>
        <v/>
      </c>
      <c r="J763" s="64" t="str">
        <f t="shared" si="120"/>
        <v/>
      </c>
      <c r="K763" s="65" t="str">
        <f t="shared" si="121"/>
        <v/>
      </c>
      <c r="L763" s="65" t="str">
        <f t="shared" si="124"/>
        <v/>
      </c>
      <c r="M763" s="65" t="str">
        <f t="shared" si="122"/>
        <v/>
      </c>
      <c r="N763" s="65" t="str">
        <f t="shared" si="123"/>
        <v/>
      </c>
      <c r="O763" s="65" t="str">
        <f t="shared" si="125"/>
        <v/>
      </c>
      <c r="P763" s="65" t="str">
        <f t="shared" si="126"/>
        <v/>
      </c>
      <c r="Q763" s="59"/>
      <c r="R763" s="14" t="str">
        <f t="shared" si="127"/>
        <v/>
      </c>
      <c r="S763" s="25" t="str">
        <f t="shared" si="128"/>
        <v/>
      </c>
      <c r="T763" s="25"/>
      <c r="U763" s="25"/>
      <c r="V763" s="58"/>
      <c r="W763" s="58"/>
      <c r="X763" s="69" t="str">
        <f t="shared" si="129"/>
        <v/>
      </c>
      <c r="Y763" s="76"/>
      <c r="Z763" s="76"/>
      <c r="AA763" s="76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0"/>
      <c r="AM763" s="60"/>
      <c r="AN763" s="60"/>
      <c r="AO763" s="60"/>
      <c r="AP763" s="60"/>
      <c r="AQ763" s="60"/>
      <c r="AR763" s="60"/>
      <c r="AS763" s="60"/>
      <c r="AT763" s="25"/>
      <c r="AU763" s="38"/>
      <c r="AV763" s="59"/>
      <c r="AW763" s="59"/>
      <c r="AX763" s="17"/>
      <c r="AY763" s="17"/>
    </row>
    <row r="764" spans="2:51" ht="14.5">
      <c r="B764" s="84"/>
      <c r="C764" s="88"/>
      <c r="D764" s="61" t="str">
        <f>IFERROR(IF(OR(B764="",AND(B764&lt;&gt;"",C764="")),"",(VLOOKUP(B764,'APP BACKGROUND'!A:C,2,0))),"")</f>
        <v/>
      </c>
      <c r="E764" s="62" t="str">
        <f>IF(D764="","",(VLOOKUP(B764,'APP BACKGROUND'!A:D,4,0)))</f>
        <v/>
      </c>
      <c r="F764" s="58" t="str">
        <f>IF(D764="","",(VLOOKUP(Application!B764,'APP BACKGROUND'!A:G,7,0)))</f>
        <v/>
      </c>
      <c r="G764" s="57"/>
      <c r="H764" s="63"/>
      <c r="I764" s="66" t="str">
        <f>IF(B:B="","",(VLOOKUP(Application!B764,'APP BACKGROUND'!A:C,3,0)))</f>
        <v/>
      </c>
      <c r="J764" s="64" t="str">
        <f t="shared" si="120"/>
        <v/>
      </c>
      <c r="K764" s="65" t="str">
        <f t="shared" si="121"/>
        <v/>
      </c>
      <c r="L764" s="65" t="str">
        <f t="shared" si="124"/>
        <v/>
      </c>
      <c r="M764" s="65" t="str">
        <f t="shared" si="122"/>
        <v/>
      </c>
      <c r="N764" s="65" t="str">
        <f t="shared" si="123"/>
        <v/>
      </c>
      <c r="O764" s="65" t="str">
        <f t="shared" si="125"/>
        <v/>
      </c>
      <c r="P764" s="65" t="str">
        <f t="shared" si="126"/>
        <v/>
      </c>
      <c r="Q764" s="59"/>
      <c r="R764" s="14" t="str">
        <f t="shared" si="127"/>
        <v/>
      </c>
      <c r="S764" s="25" t="str">
        <f t="shared" si="128"/>
        <v/>
      </c>
      <c r="T764" s="25"/>
      <c r="U764" s="25"/>
      <c r="V764" s="58"/>
      <c r="W764" s="58"/>
      <c r="X764" s="69" t="str">
        <f t="shared" si="129"/>
        <v/>
      </c>
      <c r="Y764" s="76"/>
      <c r="Z764" s="76"/>
      <c r="AA764" s="76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0"/>
      <c r="AM764" s="60"/>
      <c r="AN764" s="60"/>
      <c r="AO764" s="60"/>
      <c r="AP764" s="60"/>
      <c r="AQ764" s="60"/>
      <c r="AR764" s="60"/>
      <c r="AS764" s="60"/>
      <c r="AT764" s="25"/>
      <c r="AU764" s="38"/>
      <c r="AV764" s="59"/>
      <c r="AW764" s="59"/>
      <c r="AX764" s="17"/>
      <c r="AY764" s="17"/>
    </row>
    <row r="765" spans="2:51" ht="14.5">
      <c r="B765" s="84"/>
      <c r="C765" s="88"/>
      <c r="D765" s="61" t="str">
        <f>IFERROR(IF(OR(B765="",AND(B765&lt;&gt;"",C765="")),"",(VLOOKUP(B765,'APP BACKGROUND'!A:C,2,0))),"")</f>
        <v/>
      </c>
      <c r="E765" s="62" t="str">
        <f>IF(D765="","",(VLOOKUP(B765,'APP BACKGROUND'!A:D,4,0)))</f>
        <v/>
      </c>
      <c r="F765" s="58" t="str">
        <f>IF(D765="","",(VLOOKUP(Application!B765,'APP BACKGROUND'!A:G,7,0)))</f>
        <v/>
      </c>
      <c r="G765" s="57"/>
      <c r="H765" s="63"/>
      <c r="I765" s="66" t="str">
        <f>IF(B:B="","",(VLOOKUP(Application!B765,'APP BACKGROUND'!A:C,3,0)))</f>
        <v/>
      </c>
      <c r="J765" s="64" t="str">
        <f t="shared" si="120"/>
        <v/>
      </c>
      <c r="K765" s="65" t="str">
        <f t="shared" si="121"/>
        <v/>
      </c>
      <c r="L765" s="65" t="str">
        <f t="shared" si="124"/>
        <v/>
      </c>
      <c r="M765" s="65" t="str">
        <f t="shared" si="122"/>
        <v/>
      </c>
      <c r="N765" s="65" t="str">
        <f t="shared" si="123"/>
        <v/>
      </c>
      <c r="O765" s="65" t="str">
        <f t="shared" si="125"/>
        <v/>
      </c>
      <c r="P765" s="65" t="str">
        <f t="shared" si="126"/>
        <v/>
      </c>
      <c r="Q765" s="59"/>
      <c r="R765" s="14" t="str">
        <f t="shared" si="127"/>
        <v/>
      </c>
      <c r="S765" s="25" t="str">
        <f t="shared" si="128"/>
        <v/>
      </c>
      <c r="T765" s="25"/>
      <c r="U765" s="25"/>
      <c r="V765" s="58"/>
      <c r="W765" s="58"/>
      <c r="X765" s="69" t="str">
        <f t="shared" si="129"/>
        <v/>
      </c>
      <c r="Y765" s="76"/>
      <c r="Z765" s="76"/>
      <c r="AA765" s="76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0"/>
      <c r="AM765" s="60"/>
      <c r="AN765" s="60"/>
      <c r="AO765" s="60"/>
      <c r="AP765" s="60"/>
      <c r="AQ765" s="60"/>
      <c r="AR765" s="60"/>
      <c r="AS765" s="60"/>
      <c r="AT765" s="25"/>
      <c r="AU765" s="38"/>
      <c r="AV765" s="59"/>
      <c r="AW765" s="59"/>
      <c r="AX765" s="17"/>
      <c r="AY765" s="17"/>
    </row>
    <row r="766" spans="2:51" ht="14.5">
      <c r="B766" s="84"/>
      <c r="C766" s="88"/>
      <c r="D766" s="61" t="str">
        <f>IFERROR(IF(OR(B766="",AND(B766&lt;&gt;"",C766="")),"",(VLOOKUP(B766,'APP BACKGROUND'!A:C,2,0))),"")</f>
        <v/>
      </c>
      <c r="E766" s="62" t="str">
        <f>IF(D766="","",(VLOOKUP(B766,'APP BACKGROUND'!A:D,4,0)))</f>
        <v/>
      </c>
      <c r="F766" s="58" t="str">
        <f>IF(D766="","",(VLOOKUP(Application!B766,'APP BACKGROUND'!A:G,7,0)))</f>
        <v/>
      </c>
      <c r="G766" s="57"/>
      <c r="H766" s="63"/>
      <c r="I766" s="66" t="str">
        <f>IF(B:B="","",(VLOOKUP(Application!B766,'APP BACKGROUND'!A:C,3,0)))</f>
        <v/>
      </c>
      <c r="J766" s="64" t="str">
        <f t="shared" si="120"/>
        <v/>
      </c>
      <c r="K766" s="65" t="str">
        <f t="shared" si="121"/>
        <v/>
      </c>
      <c r="L766" s="65" t="str">
        <f t="shared" si="124"/>
        <v/>
      </c>
      <c r="M766" s="65" t="str">
        <f t="shared" si="122"/>
        <v/>
      </c>
      <c r="N766" s="65" t="str">
        <f t="shared" si="123"/>
        <v/>
      </c>
      <c r="O766" s="65" t="str">
        <f t="shared" si="125"/>
        <v/>
      </c>
      <c r="P766" s="65" t="str">
        <f t="shared" si="126"/>
        <v/>
      </c>
      <c r="Q766" s="59"/>
      <c r="R766" s="14" t="str">
        <f t="shared" si="127"/>
        <v/>
      </c>
      <c r="S766" s="25" t="str">
        <f t="shared" si="128"/>
        <v/>
      </c>
      <c r="T766" s="25"/>
      <c r="U766" s="25"/>
      <c r="V766" s="58"/>
      <c r="W766" s="58"/>
      <c r="X766" s="69" t="str">
        <f t="shared" si="129"/>
        <v/>
      </c>
      <c r="Y766" s="76"/>
      <c r="Z766" s="76"/>
      <c r="AA766" s="76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0"/>
      <c r="AM766" s="60"/>
      <c r="AN766" s="60"/>
      <c r="AO766" s="60"/>
      <c r="AP766" s="60"/>
      <c r="AQ766" s="60"/>
      <c r="AR766" s="60"/>
      <c r="AS766" s="60"/>
      <c r="AT766" s="25"/>
      <c r="AU766" s="38"/>
      <c r="AV766" s="59"/>
      <c r="AW766" s="59"/>
      <c r="AX766" s="17"/>
      <c r="AY766" s="17"/>
    </row>
    <row r="767" spans="2:51" ht="14.5">
      <c r="B767" s="84"/>
      <c r="C767" s="88"/>
      <c r="D767" s="61" t="str">
        <f>IFERROR(IF(OR(B767="",AND(B767&lt;&gt;"",C767="")),"",(VLOOKUP(B767,'APP BACKGROUND'!A:C,2,0))),"")</f>
        <v/>
      </c>
      <c r="E767" s="62" t="str">
        <f>IF(D767="","",(VLOOKUP(B767,'APP BACKGROUND'!A:D,4,0)))</f>
        <v/>
      </c>
      <c r="F767" s="58" t="str">
        <f>IF(D767="","",(VLOOKUP(Application!B767,'APP BACKGROUND'!A:G,7,0)))</f>
        <v/>
      </c>
      <c r="G767" s="57"/>
      <c r="H767" s="63"/>
      <c r="I767" s="66" t="str">
        <f>IF(B:B="","",(VLOOKUP(Application!B767,'APP BACKGROUND'!A:C,3,0)))</f>
        <v/>
      </c>
      <c r="J767" s="64" t="str">
        <f t="shared" si="120"/>
        <v/>
      </c>
      <c r="K767" s="65" t="str">
        <f t="shared" si="121"/>
        <v/>
      </c>
      <c r="L767" s="65" t="str">
        <f t="shared" si="124"/>
        <v/>
      </c>
      <c r="M767" s="65" t="str">
        <f t="shared" si="122"/>
        <v/>
      </c>
      <c r="N767" s="65" t="str">
        <f t="shared" si="123"/>
        <v/>
      </c>
      <c r="O767" s="65" t="str">
        <f t="shared" si="125"/>
        <v/>
      </c>
      <c r="P767" s="65" t="str">
        <f t="shared" si="126"/>
        <v/>
      </c>
      <c r="Q767" s="59"/>
      <c r="R767" s="14" t="str">
        <f t="shared" si="127"/>
        <v/>
      </c>
      <c r="S767" s="25" t="str">
        <f t="shared" si="128"/>
        <v/>
      </c>
      <c r="T767" s="25"/>
      <c r="U767" s="25"/>
      <c r="V767" s="58"/>
      <c r="W767" s="58"/>
      <c r="X767" s="69" t="str">
        <f t="shared" si="129"/>
        <v/>
      </c>
      <c r="Y767" s="76"/>
      <c r="Z767" s="76"/>
      <c r="AA767" s="76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0"/>
      <c r="AM767" s="60"/>
      <c r="AN767" s="60"/>
      <c r="AO767" s="60"/>
      <c r="AP767" s="60"/>
      <c r="AQ767" s="60"/>
      <c r="AR767" s="60"/>
      <c r="AS767" s="60"/>
      <c r="AT767" s="25"/>
      <c r="AU767" s="38"/>
      <c r="AV767" s="59"/>
      <c r="AW767" s="59"/>
      <c r="AX767" s="17"/>
      <c r="AY767" s="17"/>
    </row>
    <row r="768" spans="2:51" ht="14.5">
      <c r="B768" s="84"/>
      <c r="C768" s="88"/>
      <c r="D768" s="61" t="str">
        <f>IFERROR(IF(OR(B768="",AND(B768&lt;&gt;"",C768="")),"",(VLOOKUP(B768,'APP BACKGROUND'!A:C,2,0))),"")</f>
        <v/>
      </c>
      <c r="E768" s="62" t="str">
        <f>IF(D768="","",(VLOOKUP(B768,'APP BACKGROUND'!A:D,4,0)))</f>
        <v/>
      </c>
      <c r="F768" s="58" t="str">
        <f>IF(D768="","",(VLOOKUP(Application!B768,'APP BACKGROUND'!A:G,7,0)))</f>
        <v/>
      </c>
      <c r="G768" s="57"/>
      <c r="H768" s="63"/>
      <c r="I768" s="66" t="str">
        <f>IF(B:B="","",(VLOOKUP(Application!B768,'APP BACKGROUND'!A:C,3,0)))</f>
        <v/>
      </c>
      <c r="J768" s="64" t="str">
        <f t="shared" si="120"/>
        <v/>
      </c>
      <c r="K768" s="65" t="str">
        <f t="shared" si="121"/>
        <v/>
      </c>
      <c r="L768" s="65" t="str">
        <f t="shared" si="124"/>
        <v/>
      </c>
      <c r="M768" s="65" t="str">
        <f t="shared" si="122"/>
        <v/>
      </c>
      <c r="N768" s="65" t="str">
        <f t="shared" si="123"/>
        <v/>
      </c>
      <c r="O768" s="65" t="str">
        <f t="shared" si="125"/>
        <v/>
      </c>
      <c r="P768" s="65" t="str">
        <f t="shared" si="126"/>
        <v/>
      </c>
      <c r="Q768" s="59"/>
      <c r="R768" s="14" t="str">
        <f t="shared" si="127"/>
        <v/>
      </c>
      <c r="S768" s="25" t="str">
        <f t="shared" si="128"/>
        <v/>
      </c>
      <c r="T768" s="25"/>
      <c r="U768" s="25"/>
      <c r="V768" s="58"/>
      <c r="W768" s="58"/>
      <c r="X768" s="69" t="str">
        <f t="shared" si="129"/>
        <v/>
      </c>
      <c r="Y768" s="76"/>
      <c r="Z768" s="76"/>
      <c r="AA768" s="76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0"/>
      <c r="AM768" s="60"/>
      <c r="AN768" s="60"/>
      <c r="AO768" s="60"/>
      <c r="AP768" s="60"/>
      <c r="AQ768" s="60"/>
      <c r="AR768" s="60"/>
      <c r="AS768" s="60"/>
      <c r="AT768" s="25"/>
      <c r="AU768" s="38"/>
      <c r="AV768" s="59"/>
      <c r="AW768" s="59"/>
      <c r="AX768" s="17"/>
      <c r="AY768" s="17"/>
    </row>
    <row r="769" spans="2:51" ht="14.5">
      <c r="B769" s="84"/>
      <c r="C769" s="88"/>
      <c r="D769" s="61" t="str">
        <f>IFERROR(IF(OR(B769="",AND(B769&lt;&gt;"",C769="")),"",(VLOOKUP(B769,'APP BACKGROUND'!A:C,2,0))),"")</f>
        <v/>
      </c>
      <c r="E769" s="62" t="str">
        <f>IF(D769="","",(VLOOKUP(B769,'APP BACKGROUND'!A:D,4,0)))</f>
        <v/>
      </c>
      <c r="F769" s="58" t="str">
        <f>IF(D769="","",(VLOOKUP(Application!B769,'APP BACKGROUND'!A:G,7,0)))</f>
        <v/>
      </c>
      <c r="G769" s="57"/>
      <c r="H769" s="63"/>
      <c r="I769" s="66" t="str">
        <f>IF(B:B="","",(VLOOKUP(Application!B769,'APP BACKGROUND'!A:C,3,0)))</f>
        <v/>
      </c>
      <c r="J769" s="64" t="str">
        <f t="shared" si="120"/>
        <v/>
      </c>
      <c r="K769" s="65" t="str">
        <f t="shared" si="121"/>
        <v/>
      </c>
      <c r="L769" s="65" t="str">
        <f t="shared" si="124"/>
        <v/>
      </c>
      <c r="M769" s="65" t="str">
        <f t="shared" si="122"/>
        <v/>
      </c>
      <c r="N769" s="65" t="str">
        <f t="shared" si="123"/>
        <v/>
      </c>
      <c r="O769" s="65" t="str">
        <f t="shared" si="125"/>
        <v/>
      </c>
      <c r="P769" s="65" t="str">
        <f t="shared" si="126"/>
        <v/>
      </c>
      <c r="Q769" s="59"/>
      <c r="R769" s="14" t="str">
        <f t="shared" si="127"/>
        <v/>
      </c>
      <c r="S769" s="25" t="str">
        <f t="shared" si="128"/>
        <v/>
      </c>
      <c r="T769" s="25"/>
      <c r="U769" s="25"/>
      <c r="V769" s="58"/>
      <c r="W769" s="58"/>
      <c r="X769" s="69" t="str">
        <f t="shared" si="129"/>
        <v/>
      </c>
      <c r="Y769" s="76"/>
      <c r="Z769" s="76"/>
      <c r="AA769" s="76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0"/>
      <c r="AM769" s="60"/>
      <c r="AN769" s="60"/>
      <c r="AO769" s="60"/>
      <c r="AP769" s="60"/>
      <c r="AQ769" s="60"/>
      <c r="AR769" s="60"/>
      <c r="AS769" s="60"/>
      <c r="AT769" s="25"/>
      <c r="AU769" s="38"/>
      <c r="AV769" s="59"/>
      <c r="AW769" s="59"/>
      <c r="AX769" s="17"/>
      <c r="AY769" s="17"/>
    </row>
    <row r="770" spans="2:51" ht="14.5">
      <c r="B770" s="84"/>
      <c r="C770" s="88"/>
      <c r="D770" s="61" t="str">
        <f>IFERROR(IF(OR(B770="",AND(B770&lt;&gt;"",C770="")),"",(VLOOKUP(B770,'APP BACKGROUND'!A:C,2,0))),"")</f>
        <v/>
      </c>
      <c r="E770" s="62" t="str">
        <f>IF(D770="","",(VLOOKUP(B770,'APP BACKGROUND'!A:D,4,0)))</f>
        <v/>
      </c>
      <c r="F770" s="58" t="str">
        <f>IF(D770="","",(VLOOKUP(Application!B770,'APP BACKGROUND'!A:G,7,0)))</f>
        <v/>
      </c>
      <c r="G770" s="57"/>
      <c r="H770" s="63"/>
      <c r="I770" s="66" t="str">
        <f>IF(B:B="","",(VLOOKUP(Application!B770,'APP BACKGROUND'!A:C,3,0)))</f>
        <v/>
      </c>
      <c r="J770" s="64" t="str">
        <f t="shared" si="120"/>
        <v/>
      </c>
      <c r="K770" s="65" t="str">
        <f t="shared" si="121"/>
        <v/>
      </c>
      <c r="L770" s="65" t="str">
        <f t="shared" si="124"/>
        <v/>
      </c>
      <c r="M770" s="65" t="str">
        <f t="shared" si="122"/>
        <v/>
      </c>
      <c r="N770" s="65" t="str">
        <f t="shared" si="123"/>
        <v/>
      </c>
      <c r="O770" s="65" t="str">
        <f t="shared" si="125"/>
        <v/>
      </c>
      <c r="P770" s="65" t="str">
        <f t="shared" si="126"/>
        <v/>
      </c>
      <c r="Q770" s="59"/>
      <c r="R770" s="14" t="str">
        <f t="shared" si="127"/>
        <v/>
      </c>
      <c r="S770" s="25" t="str">
        <f t="shared" si="128"/>
        <v/>
      </c>
      <c r="T770" s="25"/>
      <c r="U770" s="25"/>
      <c r="V770" s="58"/>
      <c r="W770" s="58"/>
      <c r="X770" s="69" t="str">
        <f t="shared" si="129"/>
        <v/>
      </c>
      <c r="Y770" s="76"/>
      <c r="Z770" s="76"/>
      <c r="AA770" s="76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0"/>
      <c r="AM770" s="60"/>
      <c r="AN770" s="60"/>
      <c r="AO770" s="60"/>
      <c r="AP770" s="60"/>
      <c r="AQ770" s="60"/>
      <c r="AR770" s="60"/>
      <c r="AS770" s="60"/>
      <c r="AT770" s="25"/>
      <c r="AU770" s="38"/>
      <c r="AV770" s="59"/>
      <c r="AW770" s="59"/>
      <c r="AX770" s="17"/>
      <c r="AY770" s="17"/>
    </row>
    <row r="771" spans="2:51" ht="14.5">
      <c r="B771" s="84"/>
      <c r="C771" s="88"/>
      <c r="D771" s="61" t="str">
        <f>IFERROR(IF(OR(B771="",AND(B771&lt;&gt;"",C771="")),"",(VLOOKUP(B771,'APP BACKGROUND'!A:C,2,0))),"")</f>
        <v/>
      </c>
      <c r="E771" s="62" t="str">
        <f>IF(D771="","",(VLOOKUP(B771,'APP BACKGROUND'!A:D,4,0)))</f>
        <v/>
      </c>
      <c r="F771" s="58" t="str">
        <f>IF(D771="","",(VLOOKUP(Application!B771,'APP BACKGROUND'!A:G,7,0)))</f>
        <v/>
      </c>
      <c r="G771" s="57"/>
      <c r="H771" s="63"/>
      <c r="I771" s="66" t="str">
        <f>IF(B:B="","",(VLOOKUP(Application!B771,'APP BACKGROUND'!A:C,3,0)))</f>
        <v/>
      </c>
      <c r="J771" s="64" t="str">
        <f t="shared" si="120"/>
        <v/>
      </c>
      <c r="K771" s="65" t="str">
        <f t="shared" si="121"/>
        <v/>
      </c>
      <c r="L771" s="65" t="str">
        <f t="shared" si="124"/>
        <v/>
      </c>
      <c r="M771" s="65" t="str">
        <f t="shared" si="122"/>
        <v/>
      </c>
      <c r="N771" s="65" t="str">
        <f t="shared" si="123"/>
        <v/>
      </c>
      <c r="O771" s="65" t="str">
        <f t="shared" si="125"/>
        <v/>
      </c>
      <c r="P771" s="65" t="str">
        <f t="shared" si="126"/>
        <v/>
      </c>
      <c r="Q771" s="59"/>
      <c r="R771" s="14" t="str">
        <f t="shared" si="127"/>
        <v/>
      </c>
      <c r="S771" s="25" t="str">
        <f t="shared" si="128"/>
        <v/>
      </c>
      <c r="T771" s="25"/>
      <c r="U771" s="25"/>
      <c r="V771" s="58"/>
      <c r="W771" s="58"/>
      <c r="X771" s="69" t="str">
        <f t="shared" si="129"/>
        <v/>
      </c>
      <c r="Y771" s="76"/>
      <c r="Z771" s="76"/>
      <c r="AA771" s="76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0"/>
      <c r="AM771" s="60"/>
      <c r="AN771" s="60"/>
      <c r="AO771" s="60"/>
      <c r="AP771" s="60"/>
      <c r="AQ771" s="60"/>
      <c r="AR771" s="60"/>
      <c r="AS771" s="60"/>
      <c r="AT771" s="25"/>
      <c r="AU771" s="38"/>
      <c r="AV771" s="59"/>
      <c r="AW771" s="59"/>
      <c r="AX771" s="17"/>
      <c r="AY771" s="17"/>
    </row>
    <row r="772" spans="2:51" ht="14.5">
      <c r="B772" s="84"/>
      <c r="C772" s="88"/>
      <c r="D772" s="61" t="str">
        <f>IFERROR(IF(OR(B772="",AND(B772&lt;&gt;"",C772="")),"",(VLOOKUP(B772,'APP BACKGROUND'!A:C,2,0))),"")</f>
        <v/>
      </c>
      <c r="E772" s="62" t="str">
        <f>IF(D772="","",(VLOOKUP(B772,'APP BACKGROUND'!A:D,4,0)))</f>
        <v/>
      </c>
      <c r="F772" s="58" t="str">
        <f>IF(D772="","",(VLOOKUP(Application!B772,'APP BACKGROUND'!A:G,7,0)))</f>
        <v/>
      </c>
      <c r="G772" s="57"/>
      <c r="H772" s="63"/>
      <c r="I772" s="66" t="str">
        <f>IF(B:B="","",(VLOOKUP(Application!B772,'APP BACKGROUND'!A:C,3,0)))</f>
        <v/>
      </c>
      <c r="J772" s="64" t="str">
        <f t="shared" si="120"/>
        <v/>
      </c>
      <c r="K772" s="65" t="str">
        <f t="shared" si="121"/>
        <v/>
      </c>
      <c r="L772" s="65" t="str">
        <f t="shared" si="124"/>
        <v/>
      </c>
      <c r="M772" s="65" t="str">
        <f t="shared" si="122"/>
        <v/>
      </c>
      <c r="N772" s="65" t="str">
        <f t="shared" si="123"/>
        <v/>
      </c>
      <c r="O772" s="65" t="str">
        <f t="shared" si="125"/>
        <v/>
      </c>
      <c r="P772" s="65" t="str">
        <f t="shared" si="126"/>
        <v/>
      </c>
      <c r="Q772" s="59"/>
      <c r="R772" s="14" t="str">
        <f t="shared" si="127"/>
        <v/>
      </c>
      <c r="S772" s="25" t="str">
        <f t="shared" si="128"/>
        <v/>
      </c>
      <c r="T772" s="25"/>
      <c r="U772" s="25"/>
      <c r="V772" s="58"/>
      <c r="W772" s="58"/>
      <c r="X772" s="69" t="str">
        <f t="shared" si="129"/>
        <v/>
      </c>
      <c r="Y772" s="76"/>
      <c r="Z772" s="76"/>
      <c r="AA772" s="76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0"/>
      <c r="AM772" s="60"/>
      <c r="AN772" s="60"/>
      <c r="AO772" s="60"/>
      <c r="AP772" s="60"/>
      <c r="AQ772" s="60"/>
      <c r="AR772" s="60"/>
      <c r="AS772" s="60"/>
      <c r="AT772" s="25"/>
      <c r="AU772" s="38"/>
      <c r="AV772" s="59"/>
      <c r="AW772" s="59"/>
      <c r="AX772" s="17"/>
      <c r="AY772" s="17"/>
    </row>
    <row r="773" spans="2:51" ht="14.5">
      <c r="B773" s="84"/>
      <c r="C773" s="88"/>
      <c r="D773" s="61" t="str">
        <f>IFERROR(IF(OR(B773="",AND(B773&lt;&gt;"",C773="")),"",(VLOOKUP(B773,'APP BACKGROUND'!A:C,2,0))),"")</f>
        <v/>
      </c>
      <c r="E773" s="62" t="str">
        <f>IF(D773="","",(VLOOKUP(B773,'APP BACKGROUND'!A:D,4,0)))</f>
        <v/>
      </c>
      <c r="F773" s="58" t="str">
        <f>IF(D773="","",(VLOOKUP(Application!B773,'APP BACKGROUND'!A:G,7,0)))</f>
        <v/>
      </c>
      <c r="G773" s="57"/>
      <c r="H773" s="63"/>
      <c r="I773" s="66" t="str">
        <f>IF(B:B="","",(VLOOKUP(Application!B773,'APP BACKGROUND'!A:C,3,0)))</f>
        <v/>
      </c>
      <c r="J773" s="64" t="str">
        <f t="shared" si="120"/>
        <v/>
      </c>
      <c r="K773" s="65" t="str">
        <f t="shared" si="121"/>
        <v/>
      </c>
      <c r="L773" s="65" t="str">
        <f t="shared" si="124"/>
        <v/>
      </c>
      <c r="M773" s="65" t="str">
        <f t="shared" si="122"/>
        <v/>
      </c>
      <c r="N773" s="65" t="str">
        <f t="shared" si="123"/>
        <v/>
      </c>
      <c r="O773" s="65" t="str">
        <f t="shared" si="125"/>
        <v/>
      </c>
      <c r="P773" s="65" t="str">
        <f t="shared" si="126"/>
        <v/>
      </c>
      <c r="Q773" s="59"/>
      <c r="R773" s="14" t="str">
        <f t="shared" si="127"/>
        <v/>
      </c>
      <c r="S773" s="25" t="str">
        <f t="shared" si="128"/>
        <v/>
      </c>
      <c r="T773" s="25"/>
      <c r="U773" s="25"/>
      <c r="V773" s="58"/>
      <c r="W773" s="58"/>
      <c r="X773" s="69" t="str">
        <f t="shared" si="129"/>
        <v/>
      </c>
      <c r="Y773" s="76"/>
      <c r="Z773" s="76"/>
      <c r="AA773" s="76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0"/>
      <c r="AM773" s="60"/>
      <c r="AN773" s="60"/>
      <c r="AO773" s="60"/>
      <c r="AP773" s="60"/>
      <c r="AQ773" s="60"/>
      <c r="AR773" s="60"/>
      <c r="AS773" s="60"/>
      <c r="AT773" s="25"/>
      <c r="AU773" s="38"/>
      <c r="AV773" s="59"/>
      <c r="AW773" s="59"/>
      <c r="AX773" s="17"/>
      <c r="AY773" s="17"/>
    </row>
    <row r="774" spans="2:51" ht="14.5">
      <c r="B774" s="84"/>
      <c r="C774" s="88"/>
      <c r="D774" s="61" t="str">
        <f>IFERROR(IF(OR(B774="",AND(B774&lt;&gt;"",C774="")),"",(VLOOKUP(B774,'APP BACKGROUND'!A:C,2,0))),"")</f>
        <v/>
      </c>
      <c r="E774" s="62" t="str">
        <f>IF(D774="","",(VLOOKUP(B774,'APP BACKGROUND'!A:D,4,0)))</f>
        <v/>
      </c>
      <c r="F774" s="58" t="str">
        <f>IF(D774="","",(VLOOKUP(Application!B774,'APP BACKGROUND'!A:G,7,0)))</f>
        <v/>
      </c>
      <c r="G774" s="57"/>
      <c r="H774" s="63"/>
      <c r="I774" s="66" t="str">
        <f>IF(B:B="","",(VLOOKUP(Application!B774,'APP BACKGROUND'!A:C,3,0)))</f>
        <v/>
      </c>
      <c r="J774" s="64" t="str">
        <f t="shared" si="120"/>
        <v/>
      </c>
      <c r="K774" s="65" t="str">
        <f t="shared" si="121"/>
        <v/>
      </c>
      <c r="L774" s="65" t="str">
        <f t="shared" si="124"/>
        <v/>
      </c>
      <c r="M774" s="65" t="str">
        <f t="shared" si="122"/>
        <v/>
      </c>
      <c r="N774" s="65" t="str">
        <f t="shared" si="123"/>
        <v/>
      </c>
      <c r="O774" s="65" t="str">
        <f t="shared" si="125"/>
        <v/>
      </c>
      <c r="P774" s="65" t="str">
        <f t="shared" si="126"/>
        <v/>
      </c>
      <c r="Q774" s="59"/>
      <c r="R774" s="14" t="str">
        <f t="shared" si="127"/>
        <v/>
      </c>
      <c r="S774" s="25" t="str">
        <f t="shared" si="128"/>
        <v/>
      </c>
      <c r="T774" s="25"/>
      <c r="U774" s="25"/>
      <c r="V774" s="58"/>
      <c r="W774" s="58"/>
      <c r="X774" s="69" t="str">
        <f t="shared" si="129"/>
        <v/>
      </c>
      <c r="Y774" s="76"/>
      <c r="Z774" s="76"/>
      <c r="AA774" s="76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0"/>
      <c r="AM774" s="60"/>
      <c r="AN774" s="60"/>
      <c r="AO774" s="60"/>
      <c r="AP774" s="60"/>
      <c r="AQ774" s="60"/>
      <c r="AR774" s="60"/>
      <c r="AS774" s="60"/>
      <c r="AT774" s="25"/>
      <c r="AU774" s="38"/>
      <c r="AV774" s="59"/>
      <c r="AW774" s="59"/>
      <c r="AX774" s="17"/>
      <c r="AY774" s="17"/>
    </row>
    <row r="775" spans="2:51" ht="14.5">
      <c r="B775" s="84"/>
      <c r="C775" s="88"/>
      <c r="D775" s="61" t="str">
        <f>IFERROR(IF(OR(B775="",AND(B775&lt;&gt;"",C775="")),"",(VLOOKUP(B775,'APP BACKGROUND'!A:C,2,0))),"")</f>
        <v/>
      </c>
      <c r="E775" s="62" t="str">
        <f>IF(D775="","",(VLOOKUP(B775,'APP BACKGROUND'!A:D,4,0)))</f>
        <v/>
      </c>
      <c r="F775" s="58" t="str">
        <f>IF(D775="","",(VLOOKUP(Application!B775,'APP BACKGROUND'!A:G,7,0)))</f>
        <v/>
      </c>
      <c r="G775" s="57"/>
      <c r="H775" s="63"/>
      <c r="I775" s="66" t="str">
        <f>IF(B:B="","",(VLOOKUP(Application!B775,'APP BACKGROUND'!A:C,3,0)))</f>
        <v/>
      </c>
      <c r="J775" s="64" t="str">
        <f t="shared" si="120"/>
        <v/>
      </c>
      <c r="K775" s="65" t="str">
        <f t="shared" si="121"/>
        <v/>
      </c>
      <c r="L775" s="65" t="str">
        <f t="shared" si="124"/>
        <v/>
      </c>
      <c r="M775" s="65" t="str">
        <f t="shared" si="122"/>
        <v/>
      </c>
      <c r="N775" s="65" t="str">
        <f t="shared" si="123"/>
        <v/>
      </c>
      <c r="O775" s="65" t="str">
        <f t="shared" si="125"/>
        <v/>
      </c>
      <c r="P775" s="65" t="str">
        <f t="shared" si="126"/>
        <v/>
      </c>
      <c r="Q775" s="59"/>
      <c r="R775" s="14" t="str">
        <f t="shared" si="127"/>
        <v/>
      </c>
      <c r="S775" s="25" t="str">
        <f t="shared" si="128"/>
        <v/>
      </c>
      <c r="T775" s="25"/>
      <c r="U775" s="25"/>
      <c r="V775" s="58"/>
      <c r="W775" s="58"/>
      <c r="X775" s="69" t="str">
        <f t="shared" si="129"/>
        <v/>
      </c>
      <c r="Y775" s="76"/>
      <c r="Z775" s="76"/>
      <c r="AA775" s="76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0"/>
      <c r="AM775" s="60"/>
      <c r="AN775" s="60"/>
      <c r="AO775" s="60"/>
      <c r="AP775" s="60"/>
      <c r="AQ775" s="60"/>
      <c r="AR775" s="60"/>
      <c r="AS775" s="60"/>
      <c r="AT775" s="25"/>
      <c r="AU775" s="38"/>
      <c r="AV775" s="59"/>
      <c r="AW775" s="59"/>
      <c r="AX775" s="17"/>
      <c r="AY775" s="17"/>
    </row>
    <row r="776" spans="2:51" ht="14.5">
      <c r="B776" s="84"/>
      <c r="C776" s="88"/>
      <c r="D776" s="61" t="str">
        <f>IFERROR(IF(OR(B776="",AND(B776&lt;&gt;"",C776="")),"",(VLOOKUP(B776,'APP BACKGROUND'!A:C,2,0))),"")</f>
        <v/>
      </c>
      <c r="E776" s="62" t="str">
        <f>IF(D776="","",(VLOOKUP(B776,'APP BACKGROUND'!A:D,4,0)))</f>
        <v/>
      </c>
      <c r="F776" s="58" t="str">
        <f>IF(D776="","",(VLOOKUP(Application!B776,'APP BACKGROUND'!A:G,7,0)))</f>
        <v/>
      </c>
      <c r="G776" s="57"/>
      <c r="H776" s="63"/>
      <c r="I776" s="66" t="str">
        <f>IF(B:B="","",(VLOOKUP(Application!B776,'APP BACKGROUND'!A:C,3,0)))</f>
        <v/>
      </c>
      <c r="J776" s="64" t="str">
        <f t="shared" si="120"/>
        <v/>
      </c>
      <c r="K776" s="65" t="str">
        <f t="shared" si="121"/>
        <v/>
      </c>
      <c r="L776" s="65" t="str">
        <f t="shared" si="124"/>
        <v/>
      </c>
      <c r="M776" s="65" t="str">
        <f t="shared" si="122"/>
        <v/>
      </c>
      <c r="N776" s="65" t="str">
        <f t="shared" si="123"/>
        <v/>
      </c>
      <c r="O776" s="65" t="str">
        <f t="shared" si="125"/>
        <v/>
      </c>
      <c r="P776" s="65" t="str">
        <f t="shared" si="126"/>
        <v/>
      </c>
      <c r="Q776" s="59"/>
      <c r="R776" s="14" t="str">
        <f t="shared" si="127"/>
        <v/>
      </c>
      <c r="S776" s="25" t="str">
        <f t="shared" si="128"/>
        <v/>
      </c>
      <c r="T776" s="25"/>
      <c r="U776" s="25"/>
      <c r="V776" s="58"/>
      <c r="W776" s="58"/>
      <c r="X776" s="69" t="str">
        <f t="shared" si="129"/>
        <v/>
      </c>
      <c r="Y776" s="76"/>
      <c r="Z776" s="76"/>
      <c r="AA776" s="76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0"/>
      <c r="AM776" s="60"/>
      <c r="AN776" s="60"/>
      <c r="AO776" s="60"/>
      <c r="AP776" s="60"/>
      <c r="AQ776" s="60"/>
      <c r="AR776" s="60"/>
      <c r="AS776" s="60"/>
      <c r="AT776" s="25"/>
      <c r="AU776" s="38"/>
      <c r="AV776" s="59"/>
      <c r="AW776" s="59"/>
      <c r="AX776" s="17"/>
      <c r="AY776" s="17"/>
    </row>
    <row r="777" spans="2:51" ht="14.5">
      <c r="B777" s="84"/>
      <c r="C777" s="88"/>
      <c r="D777" s="61" t="str">
        <f>IFERROR(IF(OR(B777="",AND(B777&lt;&gt;"",C777="")),"",(VLOOKUP(B777,'APP BACKGROUND'!A:C,2,0))),"")</f>
        <v/>
      </c>
      <c r="E777" s="62" t="str">
        <f>IF(D777="","",(VLOOKUP(B777,'APP BACKGROUND'!A:D,4,0)))</f>
        <v/>
      </c>
      <c r="F777" s="58" t="str">
        <f>IF(D777="","",(VLOOKUP(Application!B777,'APP BACKGROUND'!A:G,7,0)))</f>
        <v/>
      </c>
      <c r="G777" s="57"/>
      <c r="H777" s="63"/>
      <c r="I777" s="66" t="str">
        <f>IF(B:B="","",(VLOOKUP(Application!B777,'APP BACKGROUND'!A:C,3,0)))</f>
        <v/>
      </c>
      <c r="J777" s="64" t="str">
        <f t="shared" si="120"/>
        <v/>
      </c>
      <c r="K777" s="65" t="str">
        <f t="shared" si="121"/>
        <v/>
      </c>
      <c r="L777" s="65" t="str">
        <f t="shared" si="124"/>
        <v/>
      </c>
      <c r="M777" s="65" t="str">
        <f t="shared" si="122"/>
        <v/>
      </c>
      <c r="N777" s="65" t="str">
        <f t="shared" si="123"/>
        <v/>
      </c>
      <c r="O777" s="65" t="str">
        <f t="shared" si="125"/>
        <v/>
      </c>
      <c r="P777" s="65" t="str">
        <f t="shared" si="126"/>
        <v/>
      </c>
      <c r="Q777" s="59"/>
      <c r="R777" s="14" t="str">
        <f t="shared" si="127"/>
        <v/>
      </c>
      <c r="S777" s="25" t="str">
        <f t="shared" si="128"/>
        <v/>
      </c>
      <c r="T777" s="25"/>
      <c r="U777" s="25"/>
      <c r="V777" s="58"/>
      <c r="W777" s="58"/>
      <c r="X777" s="69" t="str">
        <f t="shared" si="129"/>
        <v/>
      </c>
      <c r="Y777" s="76"/>
      <c r="Z777" s="76"/>
      <c r="AA777" s="76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0"/>
      <c r="AM777" s="60"/>
      <c r="AN777" s="60"/>
      <c r="AO777" s="60"/>
      <c r="AP777" s="60"/>
      <c r="AQ777" s="60"/>
      <c r="AR777" s="60"/>
      <c r="AS777" s="60"/>
      <c r="AT777" s="25"/>
      <c r="AU777" s="38"/>
      <c r="AV777" s="59"/>
      <c r="AW777" s="59"/>
      <c r="AX777" s="17"/>
      <c r="AY777" s="17"/>
    </row>
    <row r="778" spans="2:51" ht="14.5">
      <c r="B778" s="84"/>
      <c r="C778" s="88"/>
      <c r="D778" s="61" t="str">
        <f>IFERROR(IF(OR(B778="",AND(B778&lt;&gt;"",C778="")),"",(VLOOKUP(B778,'APP BACKGROUND'!A:C,2,0))),"")</f>
        <v/>
      </c>
      <c r="E778" s="62" t="str">
        <f>IF(D778="","",(VLOOKUP(B778,'APP BACKGROUND'!A:D,4,0)))</f>
        <v/>
      </c>
      <c r="F778" s="58" t="str">
        <f>IF(D778="","",(VLOOKUP(Application!B778,'APP BACKGROUND'!A:G,7,0)))</f>
        <v/>
      </c>
      <c r="G778" s="57"/>
      <c r="H778" s="63"/>
      <c r="I778" s="66" t="str">
        <f>IF(B:B="","",(VLOOKUP(Application!B778,'APP BACKGROUND'!A:C,3,0)))</f>
        <v/>
      </c>
      <c r="J778" s="64" t="str">
        <f t="shared" si="120"/>
        <v/>
      </c>
      <c r="K778" s="65" t="str">
        <f t="shared" si="121"/>
        <v/>
      </c>
      <c r="L778" s="65" t="str">
        <f t="shared" si="124"/>
        <v/>
      </c>
      <c r="M778" s="65" t="str">
        <f t="shared" si="122"/>
        <v/>
      </c>
      <c r="N778" s="65" t="str">
        <f t="shared" si="123"/>
        <v/>
      </c>
      <c r="O778" s="65" t="str">
        <f t="shared" si="125"/>
        <v/>
      </c>
      <c r="P778" s="65" t="str">
        <f t="shared" si="126"/>
        <v/>
      </c>
      <c r="Q778" s="59"/>
      <c r="R778" s="14" t="str">
        <f t="shared" si="127"/>
        <v/>
      </c>
      <c r="S778" s="25" t="str">
        <f t="shared" si="128"/>
        <v/>
      </c>
      <c r="T778" s="25"/>
      <c r="U778" s="25"/>
      <c r="V778" s="58"/>
      <c r="W778" s="58"/>
      <c r="X778" s="69" t="str">
        <f t="shared" si="129"/>
        <v/>
      </c>
      <c r="Y778" s="76"/>
      <c r="Z778" s="76"/>
      <c r="AA778" s="76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0"/>
      <c r="AM778" s="60"/>
      <c r="AN778" s="60"/>
      <c r="AO778" s="60"/>
      <c r="AP778" s="60"/>
      <c r="AQ778" s="60"/>
      <c r="AR778" s="60"/>
      <c r="AS778" s="60"/>
      <c r="AT778" s="25"/>
      <c r="AU778" s="38"/>
      <c r="AV778" s="59"/>
      <c r="AW778" s="59"/>
      <c r="AX778" s="17"/>
      <c r="AY778" s="17"/>
    </row>
    <row r="779" spans="2:51" ht="14.5">
      <c r="B779" s="84"/>
      <c r="C779" s="88"/>
      <c r="D779" s="61" t="str">
        <f>IFERROR(IF(OR(B779="",AND(B779&lt;&gt;"",C779="")),"",(VLOOKUP(B779,'APP BACKGROUND'!A:C,2,0))),"")</f>
        <v/>
      </c>
      <c r="E779" s="62" t="str">
        <f>IF(D779="","",(VLOOKUP(B779,'APP BACKGROUND'!A:D,4,0)))</f>
        <v/>
      </c>
      <c r="F779" s="58" t="str">
        <f>IF(D779="","",(VLOOKUP(Application!B779,'APP BACKGROUND'!A:G,7,0)))</f>
        <v/>
      </c>
      <c r="G779" s="57"/>
      <c r="H779" s="63"/>
      <c r="I779" s="66" t="str">
        <f>IF(B:B="","",(VLOOKUP(Application!B779,'APP BACKGROUND'!A:C,3,0)))</f>
        <v/>
      </c>
      <c r="J779" s="64" t="str">
        <f t="shared" si="120"/>
        <v/>
      </c>
      <c r="K779" s="65" t="str">
        <f t="shared" si="121"/>
        <v/>
      </c>
      <c r="L779" s="65" t="str">
        <f t="shared" si="124"/>
        <v/>
      </c>
      <c r="M779" s="65" t="str">
        <f t="shared" si="122"/>
        <v/>
      </c>
      <c r="N779" s="65" t="str">
        <f t="shared" si="123"/>
        <v/>
      </c>
      <c r="O779" s="65" t="str">
        <f t="shared" si="125"/>
        <v/>
      </c>
      <c r="P779" s="65" t="str">
        <f t="shared" si="126"/>
        <v/>
      </c>
      <c r="Q779" s="59"/>
      <c r="R779" s="14" t="str">
        <f t="shared" si="127"/>
        <v/>
      </c>
      <c r="S779" s="25" t="str">
        <f t="shared" si="128"/>
        <v/>
      </c>
      <c r="T779" s="25"/>
      <c r="U779" s="25"/>
      <c r="V779" s="58"/>
      <c r="W779" s="58"/>
      <c r="X779" s="69" t="str">
        <f t="shared" si="129"/>
        <v/>
      </c>
      <c r="Y779" s="76"/>
      <c r="Z779" s="76"/>
      <c r="AA779" s="76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0"/>
      <c r="AM779" s="60"/>
      <c r="AN779" s="60"/>
      <c r="AO779" s="60"/>
      <c r="AP779" s="60"/>
      <c r="AQ779" s="60"/>
      <c r="AR779" s="60"/>
      <c r="AS779" s="60"/>
      <c r="AT779" s="25"/>
      <c r="AU779" s="38"/>
      <c r="AV779" s="59"/>
      <c r="AW779" s="59"/>
      <c r="AX779" s="17"/>
      <c r="AY779" s="17"/>
    </row>
    <row r="780" spans="2:51" ht="14.5">
      <c r="B780" s="84"/>
      <c r="C780" s="88"/>
      <c r="D780" s="61" t="str">
        <f>IFERROR(IF(OR(B780="",AND(B780&lt;&gt;"",C780="")),"",(VLOOKUP(B780,'APP BACKGROUND'!A:C,2,0))),"")</f>
        <v/>
      </c>
      <c r="E780" s="62" t="str">
        <f>IF(D780="","",(VLOOKUP(B780,'APP BACKGROUND'!A:D,4,0)))</f>
        <v/>
      </c>
      <c r="F780" s="58" t="str">
        <f>IF(D780="","",(VLOOKUP(Application!B780,'APP BACKGROUND'!A:G,7,0)))</f>
        <v/>
      </c>
      <c r="G780" s="57"/>
      <c r="H780" s="63"/>
      <c r="I780" s="66" t="str">
        <f>IF(B:B="","",(VLOOKUP(Application!B780,'APP BACKGROUND'!A:C,3,0)))</f>
        <v/>
      </c>
      <c r="J780" s="64" t="str">
        <f t="shared" si="120"/>
        <v/>
      </c>
      <c r="K780" s="65" t="str">
        <f t="shared" si="121"/>
        <v/>
      </c>
      <c r="L780" s="65" t="str">
        <f t="shared" si="124"/>
        <v/>
      </c>
      <c r="M780" s="65" t="str">
        <f t="shared" si="122"/>
        <v/>
      </c>
      <c r="N780" s="65" t="str">
        <f t="shared" si="123"/>
        <v/>
      </c>
      <c r="O780" s="65" t="str">
        <f t="shared" si="125"/>
        <v/>
      </c>
      <c r="P780" s="65" t="str">
        <f t="shared" si="126"/>
        <v/>
      </c>
      <c r="Q780" s="59"/>
      <c r="R780" s="14" t="str">
        <f t="shared" si="127"/>
        <v/>
      </c>
      <c r="S780" s="25" t="str">
        <f t="shared" si="128"/>
        <v/>
      </c>
      <c r="T780" s="25"/>
      <c r="U780" s="25"/>
      <c r="V780" s="58"/>
      <c r="W780" s="58"/>
      <c r="X780" s="69" t="str">
        <f t="shared" si="129"/>
        <v/>
      </c>
      <c r="Y780" s="76"/>
      <c r="Z780" s="76"/>
      <c r="AA780" s="76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0"/>
      <c r="AM780" s="60"/>
      <c r="AN780" s="60"/>
      <c r="AO780" s="60"/>
      <c r="AP780" s="60"/>
      <c r="AQ780" s="60"/>
      <c r="AR780" s="60"/>
      <c r="AS780" s="60"/>
      <c r="AT780" s="25"/>
      <c r="AU780" s="38"/>
      <c r="AV780" s="59"/>
      <c r="AW780" s="59"/>
      <c r="AX780" s="17"/>
      <c r="AY780" s="17"/>
    </row>
    <row r="781" spans="2:51" ht="14.5">
      <c r="B781" s="84"/>
      <c r="C781" s="88"/>
      <c r="D781" s="61" t="str">
        <f>IFERROR(IF(OR(B781="",AND(B781&lt;&gt;"",C781="")),"",(VLOOKUP(B781,'APP BACKGROUND'!A:C,2,0))),"")</f>
        <v/>
      </c>
      <c r="E781" s="62" t="str">
        <f>IF(D781="","",(VLOOKUP(B781,'APP BACKGROUND'!A:D,4,0)))</f>
        <v/>
      </c>
      <c r="F781" s="58" t="str">
        <f>IF(D781="","",(VLOOKUP(Application!B781,'APP BACKGROUND'!A:G,7,0)))</f>
        <v/>
      </c>
      <c r="G781" s="57"/>
      <c r="H781" s="63"/>
      <c r="I781" s="66" t="str">
        <f>IF(B:B="","",(VLOOKUP(Application!B781,'APP BACKGROUND'!A:C,3,0)))</f>
        <v/>
      </c>
      <c r="J781" s="64" t="str">
        <f t="shared" si="120"/>
        <v/>
      </c>
      <c r="K781" s="65" t="str">
        <f t="shared" si="121"/>
        <v/>
      </c>
      <c r="L781" s="65" t="str">
        <f t="shared" si="124"/>
        <v/>
      </c>
      <c r="M781" s="65" t="str">
        <f t="shared" si="122"/>
        <v/>
      </c>
      <c r="N781" s="65" t="str">
        <f t="shared" si="123"/>
        <v/>
      </c>
      <c r="O781" s="65" t="str">
        <f t="shared" si="125"/>
        <v/>
      </c>
      <c r="P781" s="65" t="str">
        <f t="shared" si="126"/>
        <v/>
      </c>
      <c r="Q781" s="59"/>
      <c r="R781" s="14" t="str">
        <f t="shared" si="127"/>
        <v/>
      </c>
      <c r="S781" s="25" t="str">
        <f t="shared" si="128"/>
        <v/>
      </c>
      <c r="T781" s="25"/>
      <c r="U781" s="25"/>
      <c r="V781" s="58"/>
      <c r="W781" s="58"/>
      <c r="X781" s="69" t="str">
        <f t="shared" si="129"/>
        <v/>
      </c>
      <c r="Y781" s="76"/>
      <c r="Z781" s="76"/>
      <c r="AA781" s="76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0"/>
      <c r="AM781" s="60"/>
      <c r="AN781" s="60"/>
      <c r="AO781" s="60"/>
      <c r="AP781" s="60"/>
      <c r="AQ781" s="60"/>
      <c r="AR781" s="60"/>
      <c r="AS781" s="60"/>
      <c r="AT781" s="25"/>
      <c r="AU781" s="38"/>
      <c r="AV781" s="59"/>
      <c r="AW781" s="59"/>
      <c r="AX781" s="17"/>
      <c r="AY781" s="17"/>
    </row>
    <row r="782" spans="2:51" ht="14.5">
      <c r="B782" s="84"/>
      <c r="C782" s="88"/>
      <c r="D782" s="61" t="str">
        <f>IFERROR(IF(OR(B782="",AND(B782&lt;&gt;"",C782="")),"",(VLOOKUP(B782,'APP BACKGROUND'!A:C,2,0))),"")</f>
        <v/>
      </c>
      <c r="E782" s="62" t="str">
        <f>IF(D782="","",(VLOOKUP(B782,'APP BACKGROUND'!A:D,4,0)))</f>
        <v/>
      </c>
      <c r="F782" s="58" t="str">
        <f>IF(D782="","",(VLOOKUP(Application!B782,'APP BACKGROUND'!A:G,7,0)))</f>
        <v/>
      </c>
      <c r="G782" s="57"/>
      <c r="H782" s="63"/>
      <c r="I782" s="66" t="str">
        <f>IF(B:B="","",(VLOOKUP(Application!B782,'APP BACKGROUND'!A:C,3,0)))</f>
        <v/>
      </c>
      <c r="J782" s="64" t="str">
        <f t="shared" si="120"/>
        <v/>
      </c>
      <c r="K782" s="65" t="str">
        <f t="shared" si="121"/>
        <v/>
      </c>
      <c r="L782" s="65" t="str">
        <f t="shared" si="124"/>
        <v/>
      </c>
      <c r="M782" s="65" t="str">
        <f t="shared" si="122"/>
        <v/>
      </c>
      <c r="N782" s="65" t="str">
        <f t="shared" si="123"/>
        <v/>
      </c>
      <c r="O782" s="65" t="str">
        <f t="shared" si="125"/>
        <v/>
      </c>
      <c r="P782" s="65" t="str">
        <f t="shared" si="126"/>
        <v/>
      </c>
      <c r="Q782" s="59"/>
      <c r="R782" s="14" t="str">
        <f t="shared" si="127"/>
        <v/>
      </c>
      <c r="S782" s="25" t="str">
        <f t="shared" si="128"/>
        <v/>
      </c>
      <c r="T782" s="25"/>
      <c r="U782" s="25"/>
      <c r="V782" s="58"/>
      <c r="W782" s="58"/>
      <c r="X782" s="69" t="str">
        <f t="shared" si="129"/>
        <v/>
      </c>
      <c r="Y782" s="76"/>
      <c r="Z782" s="76"/>
      <c r="AA782" s="76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0"/>
      <c r="AM782" s="60"/>
      <c r="AN782" s="60"/>
      <c r="AO782" s="60"/>
      <c r="AP782" s="60"/>
      <c r="AQ782" s="60"/>
      <c r="AR782" s="60"/>
      <c r="AS782" s="60"/>
      <c r="AT782" s="25"/>
      <c r="AU782" s="38"/>
      <c r="AV782" s="59"/>
      <c r="AW782" s="59"/>
      <c r="AX782" s="17"/>
      <c r="AY782" s="17"/>
    </row>
    <row r="783" spans="2:51" ht="14.5">
      <c r="B783" s="84"/>
      <c r="C783" s="88"/>
      <c r="D783" s="61" t="str">
        <f>IFERROR(IF(OR(B783="",AND(B783&lt;&gt;"",C783="")),"",(VLOOKUP(B783,'APP BACKGROUND'!A:C,2,0))),"")</f>
        <v/>
      </c>
      <c r="E783" s="62" t="str">
        <f>IF(D783="","",(VLOOKUP(B783,'APP BACKGROUND'!A:D,4,0)))</f>
        <v/>
      </c>
      <c r="F783" s="58" t="str">
        <f>IF(D783="","",(VLOOKUP(Application!B783,'APP BACKGROUND'!A:G,7,0)))</f>
        <v/>
      </c>
      <c r="G783" s="57"/>
      <c r="H783" s="63"/>
      <c r="I783" s="66" t="str">
        <f>IF(B:B="","",(VLOOKUP(Application!B783,'APP BACKGROUND'!A:C,3,0)))</f>
        <v/>
      </c>
      <c r="J783" s="64" t="str">
        <f t="shared" si="120"/>
        <v/>
      </c>
      <c r="K783" s="65" t="str">
        <f t="shared" si="121"/>
        <v/>
      </c>
      <c r="L783" s="65" t="str">
        <f t="shared" si="124"/>
        <v/>
      </c>
      <c r="M783" s="65" t="str">
        <f t="shared" si="122"/>
        <v/>
      </c>
      <c r="N783" s="65" t="str">
        <f t="shared" si="123"/>
        <v/>
      </c>
      <c r="O783" s="65" t="str">
        <f t="shared" si="125"/>
        <v/>
      </c>
      <c r="P783" s="65" t="str">
        <f t="shared" si="126"/>
        <v/>
      </c>
      <c r="Q783" s="59"/>
      <c r="R783" s="14" t="str">
        <f t="shared" si="127"/>
        <v/>
      </c>
      <c r="S783" s="25" t="str">
        <f t="shared" si="128"/>
        <v/>
      </c>
      <c r="T783" s="25"/>
      <c r="U783" s="25"/>
      <c r="V783" s="58"/>
      <c r="W783" s="58"/>
      <c r="X783" s="69" t="str">
        <f t="shared" si="129"/>
        <v/>
      </c>
      <c r="Y783" s="76"/>
      <c r="Z783" s="76"/>
      <c r="AA783" s="76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0"/>
      <c r="AM783" s="60"/>
      <c r="AN783" s="60"/>
      <c r="AO783" s="60"/>
      <c r="AP783" s="60"/>
      <c r="AQ783" s="60"/>
      <c r="AR783" s="60"/>
      <c r="AS783" s="60"/>
      <c r="AT783" s="25"/>
      <c r="AU783" s="38"/>
      <c r="AV783" s="59"/>
      <c r="AW783" s="59"/>
      <c r="AX783" s="17"/>
      <c r="AY783" s="17"/>
    </row>
    <row r="784" spans="2:51" ht="14.5">
      <c r="B784" s="84"/>
      <c r="C784" s="88"/>
      <c r="D784" s="61" t="str">
        <f>IFERROR(IF(OR(B784="",AND(B784&lt;&gt;"",C784="")),"",(VLOOKUP(B784,'APP BACKGROUND'!A:C,2,0))),"")</f>
        <v/>
      </c>
      <c r="E784" s="62" t="str">
        <f>IF(D784="","",(VLOOKUP(B784,'APP BACKGROUND'!A:D,4,0)))</f>
        <v/>
      </c>
      <c r="F784" s="58" t="str">
        <f>IF(D784="","",(VLOOKUP(Application!B784,'APP BACKGROUND'!A:G,7,0)))</f>
        <v/>
      </c>
      <c r="G784" s="57"/>
      <c r="H784" s="63"/>
      <c r="I784" s="66" t="str">
        <f>IF(B:B="","",(VLOOKUP(Application!B784,'APP BACKGROUND'!A:C,3,0)))</f>
        <v/>
      </c>
      <c r="J784" s="64" t="str">
        <f t="shared" ref="J784:J847" si="130">IF(B:B="","",Q784/F784)</f>
        <v/>
      </c>
      <c r="K784" s="65" t="str">
        <f t="shared" ref="K784:K847" si="131">IF(B:B="","",IF(AND(J784&gt;0),1,""))</f>
        <v/>
      </c>
      <c r="L784" s="65" t="str">
        <f t="shared" si="124"/>
        <v/>
      </c>
      <c r="M784" s="65" t="str">
        <f t="shared" ref="M784:M847" si="132">IF(B:B="","",IF(OR(H784="",I784="Spirits",B784="",D784="",E784="",F784=""),"",IF(AND(J784=""),"",IF(AND(H784="Hot Buy",(J784*100)&lt;=20),1,IF((J784*100)&gt;=10,"",1)))))</f>
        <v/>
      </c>
      <c r="N784" s="65" t="str">
        <f t="shared" ref="N784:N847" si="133">IF(B:B="","",IF(OR(H784="",I784="",B784="",D784="",E784="",F784=""),1,IF(AND(Q784=""),1,"")))</f>
        <v/>
      </c>
      <c r="O784" s="65" t="str">
        <f t="shared" si="125"/>
        <v/>
      </c>
      <c r="P784" s="65" t="str">
        <f t="shared" si="126"/>
        <v/>
      </c>
      <c r="Q784" s="59"/>
      <c r="R784" s="14" t="str">
        <f t="shared" si="127"/>
        <v/>
      </c>
      <c r="S784" s="25" t="str">
        <f t="shared" si="128"/>
        <v/>
      </c>
      <c r="T784" s="25"/>
      <c r="U784" s="25"/>
      <c r="V784" s="58"/>
      <c r="W784" s="58"/>
      <c r="X784" s="69" t="str">
        <f t="shared" si="129"/>
        <v/>
      </c>
      <c r="Y784" s="76"/>
      <c r="Z784" s="76"/>
      <c r="AA784" s="76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0"/>
      <c r="AM784" s="60"/>
      <c r="AN784" s="60"/>
      <c r="AO784" s="60"/>
      <c r="AP784" s="60"/>
      <c r="AQ784" s="60"/>
      <c r="AR784" s="60"/>
      <c r="AS784" s="60"/>
      <c r="AT784" s="25"/>
      <c r="AU784" s="38"/>
      <c r="AV784" s="59"/>
      <c r="AW784" s="59"/>
      <c r="AX784" s="17"/>
      <c r="AY784" s="17"/>
    </row>
    <row r="785" spans="2:51" ht="14.5">
      <c r="B785" s="84"/>
      <c r="C785" s="88"/>
      <c r="D785" s="61" t="str">
        <f>IFERROR(IF(OR(B785="",AND(B785&lt;&gt;"",C785="")),"",(VLOOKUP(B785,'APP BACKGROUND'!A:C,2,0))),"")</f>
        <v/>
      </c>
      <c r="E785" s="62" t="str">
        <f>IF(D785="","",(VLOOKUP(B785,'APP BACKGROUND'!A:D,4,0)))</f>
        <v/>
      </c>
      <c r="F785" s="58" t="str">
        <f>IF(D785="","",(VLOOKUP(Application!B785,'APP BACKGROUND'!A:G,7,0)))</f>
        <v/>
      </c>
      <c r="G785" s="57"/>
      <c r="H785" s="63"/>
      <c r="I785" s="66" t="str">
        <f>IF(B:B="","",(VLOOKUP(Application!B785,'APP BACKGROUND'!A:C,3,0)))</f>
        <v/>
      </c>
      <c r="J785" s="64" t="str">
        <f t="shared" si="130"/>
        <v/>
      </c>
      <c r="K785" s="65" t="str">
        <f t="shared" si="131"/>
        <v/>
      </c>
      <c r="L785" s="65" t="str">
        <f t="shared" ref="L785:L806" si="134">IF(OR(I785="Wine",I785="Refreshment Beverage",I785="Beer",E785="",F785=""),"",IF(AND(J785=""),"",IF((J785*100)&gt;=5,"",1)))</f>
        <v/>
      </c>
      <c r="M785" s="65" t="str">
        <f t="shared" si="132"/>
        <v/>
      </c>
      <c r="N785" s="65" t="str">
        <f t="shared" si="133"/>
        <v/>
      </c>
      <c r="O785" s="65" t="str">
        <f t="shared" ref="O785:O806" si="135">IF(OR(H785="",B785="",D785="",E785="",F785=""),"",IF(AND(J785=""),"",IF((J785*100)&lt;=20,"",1)))</f>
        <v/>
      </c>
      <c r="P785" s="65" t="str">
        <f t="shared" ref="P785:P806" si="136">IF(OR(D785="",E785="",F785=""),"",IF(AND(K785=""),"",IF(AND(H785="LTO"),"",IF((J785*100)&gt;=15,"",1))))</f>
        <v/>
      </c>
      <c r="Q785" s="59"/>
      <c r="R785" s="14" t="str">
        <f t="shared" ref="R785:R806" si="137">IF(H785="","",(F785-Q785))</f>
        <v/>
      </c>
      <c r="S785" s="25" t="str">
        <f t="shared" ref="S785:S806" si="138">IF(H785="","",IF(OR(L785=1,M785=1,N785=1,Q785="",P785=1),"No","Yes"))</f>
        <v/>
      </c>
      <c r="T785" s="25"/>
      <c r="U785" s="25"/>
      <c r="V785" s="58"/>
      <c r="W785" s="58"/>
      <c r="X785" s="69" t="str">
        <f t="shared" ref="X785:X848" si="139">IF(B:B="","",IF(V785="Max_Miles",ROUNDUP(SUM(F785/1.5),0),IF(AND(OR(V785="At_Shelf",V785="BONUS BUNDLES A&amp;B"),F785&lt;10),2,IF(AND(OR(V785="At_Shelf",V785="BONUS BUNDLES A&amp;B"),F785&lt;15),3,IF(AND(OR(V785="At_Shelf",V785="BONUS BUNDLES A&amp;B"),F785&lt;20),4,IF(AND(OR(V785="At_Shelf",V785="BONUS BUNDLES A&amp;B"),F785&lt;30),6,IF(AND(OR(V785="At_Shelf",V785="BONUS BUNDLES A&amp;B"),F785&lt;40),8,IF(AND(OR(V785="At_Shelf",V785="BONUS BUNDLES A&amp;B"),F785&lt;50),10,IF(AND(OR(V785="At_Shelf",V785="BONUS BUNDLES A&amp;B"),F785&gt;49.99),12,IF(V785="TAKEOFF_TO_TASTES_CONTEST",15,""))))))))))</f>
        <v/>
      </c>
      <c r="Y785" s="76"/>
      <c r="Z785" s="76"/>
      <c r="AA785" s="76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0"/>
      <c r="AM785" s="60"/>
      <c r="AN785" s="60"/>
      <c r="AO785" s="60"/>
      <c r="AP785" s="60"/>
      <c r="AQ785" s="60"/>
      <c r="AR785" s="60"/>
      <c r="AS785" s="60"/>
      <c r="AT785" s="25"/>
      <c r="AU785" s="38"/>
      <c r="AV785" s="59"/>
      <c r="AW785" s="59"/>
      <c r="AX785" s="17"/>
      <c r="AY785" s="17"/>
    </row>
    <row r="786" spans="2:51" ht="14.5">
      <c r="B786" s="84"/>
      <c r="C786" s="88"/>
      <c r="D786" s="61" t="str">
        <f>IFERROR(IF(OR(B786="",AND(B786&lt;&gt;"",C786="")),"",(VLOOKUP(B786,'APP BACKGROUND'!A:C,2,0))),"")</f>
        <v/>
      </c>
      <c r="E786" s="62" t="str">
        <f>IF(D786="","",(VLOOKUP(B786,'APP BACKGROUND'!A:D,4,0)))</f>
        <v/>
      </c>
      <c r="F786" s="58" t="str">
        <f>IF(D786="","",(VLOOKUP(Application!B786,'APP BACKGROUND'!A:G,7,0)))</f>
        <v/>
      </c>
      <c r="G786" s="57"/>
      <c r="H786" s="63"/>
      <c r="I786" s="66" t="str">
        <f>IF(B:B="","",(VLOOKUP(Application!B786,'APP BACKGROUND'!A:C,3,0)))</f>
        <v/>
      </c>
      <c r="J786" s="64" t="str">
        <f t="shared" si="130"/>
        <v/>
      </c>
      <c r="K786" s="65" t="str">
        <f t="shared" si="131"/>
        <v/>
      </c>
      <c r="L786" s="65" t="str">
        <f t="shared" si="134"/>
        <v/>
      </c>
      <c r="M786" s="65" t="str">
        <f t="shared" si="132"/>
        <v/>
      </c>
      <c r="N786" s="65" t="str">
        <f t="shared" si="133"/>
        <v/>
      </c>
      <c r="O786" s="65" t="str">
        <f t="shared" si="135"/>
        <v/>
      </c>
      <c r="P786" s="65" t="str">
        <f t="shared" si="136"/>
        <v/>
      </c>
      <c r="Q786" s="59"/>
      <c r="R786" s="14" t="str">
        <f t="shared" si="137"/>
        <v/>
      </c>
      <c r="S786" s="25" t="str">
        <f t="shared" si="138"/>
        <v/>
      </c>
      <c r="T786" s="25"/>
      <c r="U786" s="25"/>
      <c r="V786" s="58"/>
      <c r="W786" s="58"/>
      <c r="X786" s="69" t="str">
        <f t="shared" si="139"/>
        <v/>
      </c>
      <c r="Y786" s="76"/>
      <c r="Z786" s="76"/>
      <c r="AA786" s="76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0"/>
      <c r="AM786" s="60"/>
      <c r="AN786" s="60"/>
      <c r="AO786" s="60"/>
      <c r="AP786" s="60"/>
      <c r="AQ786" s="60"/>
      <c r="AR786" s="60"/>
      <c r="AS786" s="60"/>
      <c r="AT786" s="25"/>
      <c r="AU786" s="38"/>
      <c r="AV786" s="59"/>
      <c r="AW786" s="59"/>
      <c r="AX786" s="17"/>
      <c r="AY786" s="17"/>
    </row>
    <row r="787" spans="2:51" ht="14.5">
      <c r="B787" s="84"/>
      <c r="C787" s="88"/>
      <c r="D787" s="61" t="str">
        <f>IFERROR(IF(OR(B787="",AND(B787&lt;&gt;"",C787="")),"",(VLOOKUP(B787,'APP BACKGROUND'!A:C,2,0))),"")</f>
        <v/>
      </c>
      <c r="E787" s="62" t="str">
        <f>IF(D787="","",(VLOOKUP(B787,'APP BACKGROUND'!A:D,4,0)))</f>
        <v/>
      </c>
      <c r="F787" s="58" t="str">
        <f>IF(D787="","",(VLOOKUP(Application!B787,'APP BACKGROUND'!A:G,7,0)))</f>
        <v/>
      </c>
      <c r="G787" s="57"/>
      <c r="H787" s="63"/>
      <c r="I787" s="66" t="str">
        <f>IF(B:B="","",(VLOOKUP(Application!B787,'APP BACKGROUND'!A:C,3,0)))</f>
        <v/>
      </c>
      <c r="J787" s="64" t="str">
        <f t="shared" si="130"/>
        <v/>
      </c>
      <c r="K787" s="65" t="str">
        <f t="shared" si="131"/>
        <v/>
      </c>
      <c r="L787" s="65" t="str">
        <f t="shared" si="134"/>
        <v/>
      </c>
      <c r="M787" s="65" t="str">
        <f t="shared" si="132"/>
        <v/>
      </c>
      <c r="N787" s="65" t="str">
        <f t="shared" si="133"/>
        <v/>
      </c>
      <c r="O787" s="65" t="str">
        <f t="shared" si="135"/>
        <v/>
      </c>
      <c r="P787" s="65" t="str">
        <f t="shared" si="136"/>
        <v/>
      </c>
      <c r="Q787" s="59"/>
      <c r="R787" s="14" t="str">
        <f t="shared" si="137"/>
        <v/>
      </c>
      <c r="S787" s="25" t="str">
        <f t="shared" si="138"/>
        <v/>
      </c>
      <c r="T787" s="25"/>
      <c r="U787" s="25"/>
      <c r="V787" s="58"/>
      <c r="W787" s="58"/>
      <c r="X787" s="69" t="str">
        <f t="shared" si="139"/>
        <v/>
      </c>
      <c r="Y787" s="76"/>
      <c r="Z787" s="76"/>
      <c r="AA787" s="76"/>
      <c r="AB787" s="63"/>
      <c r="AC787" s="63"/>
      <c r="AD787" s="63"/>
      <c r="AE787" s="63"/>
      <c r="AF787" s="63"/>
      <c r="AG787" s="63"/>
      <c r="AH787" s="63"/>
      <c r="AI787" s="63"/>
      <c r="AJ787" s="63"/>
      <c r="AK787" s="63"/>
      <c r="AL787" s="60"/>
      <c r="AM787" s="60"/>
      <c r="AN787" s="60"/>
      <c r="AO787" s="60"/>
      <c r="AP787" s="60"/>
      <c r="AQ787" s="60"/>
      <c r="AR787" s="60"/>
      <c r="AS787" s="60"/>
      <c r="AT787" s="25"/>
      <c r="AU787" s="38"/>
      <c r="AV787" s="59"/>
      <c r="AW787" s="59"/>
      <c r="AX787" s="17"/>
      <c r="AY787" s="17"/>
    </row>
    <row r="788" spans="2:51" ht="14.5">
      <c r="B788" s="84"/>
      <c r="C788" s="88"/>
      <c r="D788" s="61" t="str">
        <f>IFERROR(IF(OR(B788="",AND(B788&lt;&gt;"",C788="")),"",(VLOOKUP(B788,'APP BACKGROUND'!A:C,2,0))),"")</f>
        <v/>
      </c>
      <c r="E788" s="62" t="str">
        <f>IF(D788="","",(VLOOKUP(B788,'APP BACKGROUND'!A:D,4,0)))</f>
        <v/>
      </c>
      <c r="F788" s="58" t="str">
        <f>IF(D788="","",(VLOOKUP(Application!B788,'APP BACKGROUND'!A:G,7,0)))</f>
        <v/>
      </c>
      <c r="G788" s="57"/>
      <c r="H788" s="63"/>
      <c r="I788" s="66" t="str">
        <f>IF(B:B="","",(VLOOKUP(Application!B788,'APP BACKGROUND'!A:C,3,0)))</f>
        <v/>
      </c>
      <c r="J788" s="64" t="str">
        <f t="shared" si="130"/>
        <v/>
      </c>
      <c r="K788" s="65" t="str">
        <f t="shared" si="131"/>
        <v/>
      </c>
      <c r="L788" s="65" t="str">
        <f t="shared" si="134"/>
        <v/>
      </c>
      <c r="M788" s="65" t="str">
        <f t="shared" si="132"/>
        <v/>
      </c>
      <c r="N788" s="65" t="str">
        <f t="shared" si="133"/>
        <v/>
      </c>
      <c r="O788" s="65" t="str">
        <f t="shared" si="135"/>
        <v/>
      </c>
      <c r="P788" s="65" t="str">
        <f t="shared" si="136"/>
        <v/>
      </c>
      <c r="Q788" s="59"/>
      <c r="R788" s="14" t="str">
        <f t="shared" si="137"/>
        <v/>
      </c>
      <c r="S788" s="25" t="str">
        <f t="shared" si="138"/>
        <v/>
      </c>
      <c r="T788" s="25"/>
      <c r="U788" s="25"/>
      <c r="V788" s="58"/>
      <c r="W788" s="58"/>
      <c r="X788" s="69" t="str">
        <f t="shared" si="139"/>
        <v/>
      </c>
      <c r="Y788" s="76"/>
      <c r="Z788" s="76"/>
      <c r="AA788" s="76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0"/>
      <c r="AM788" s="60"/>
      <c r="AN788" s="60"/>
      <c r="AO788" s="60"/>
      <c r="AP788" s="60"/>
      <c r="AQ788" s="60"/>
      <c r="AR788" s="60"/>
      <c r="AS788" s="60"/>
      <c r="AT788" s="25"/>
      <c r="AU788" s="38"/>
      <c r="AV788" s="59"/>
      <c r="AW788" s="59"/>
      <c r="AX788" s="17"/>
      <c r="AY788" s="17"/>
    </row>
    <row r="789" spans="2:51" ht="14.5">
      <c r="B789" s="84"/>
      <c r="C789" s="88"/>
      <c r="D789" s="61" t="str">
        <f>IFERROR(IF(OR(B789="",AND(B789&lt;&gt;"",C789="")),"",(VLOOKUP(B789,'APP BACKGROUND'!A:C,2,0))),"")</f>
        <v/>
      </c>
      <c r="E789" s="62" t="str">
        <f>IF(D789="","",(VLOOKUP(B789,'APP BACKGROUND'!A:D,4,0)))</f>
        <v/>
      </c>
      <c r="F789" s="58" t="str">
        <f>IF(D789="","",(VLOOKUP(Application!B789,'APP BACKGROUND'!A:G,7,0)))</f>
        <v/>
      </c>
      <c r="G789" s="57"/>
      <c r="H789" s="63"/>
      <c r="I789" s="66" t="str">
        <f>IF(B:B="","",(VLOOKUP(Application!B789,'APP BACKGROUND'!A:C,3,0)))</f>
        <v/>
      </c>
      <c r="J789" s="64" t="str">
        <f t="shared" si="130"/>
        <v/>
      </c>
      <c r="K789" s="65" t="str">
        <f t="shared" si="131"/>
        <v/>
      </c>
      <c r="L789" s="65" t="str">
        <f t="shared" si="134"/>
        <v/>
      </c>
      <c r="M789" s="65" t="str">
        <f t="shared" si="132"/>
        <v/>
      </c>
      <c r="N789" s="65" t="str">
        <f t="shared" si="133"/>
        <v/>
      </c>
      <c r="O789" s="65" t="str">
        <f t="shared" si="135"/>
        <v/>
      </c>
      <c r="P789" s="65" t="str">
        <f t="shared" si="136"/>
        <v/>
      </c>
      <c r="Q789" s="59"/>
      <c r="R789" s="14" t="str">
        <f t="shared" si="137"/>
        <v/>
      </c>
      <c r="S789" s="25" t="str">
        <f t="shared" si="138"/>
        <v/>
      </c>
      <c r="T789" s="25"/>
      <c r="U789" s="25"/>
      <c r="V789" s="58"/>
      <c r="W789" s="58"/>
      <c r="X789" s="69" t="str">
        <f t="shared" si="139"/>
        <v/>
      </c>
      <c r="Y789" s="76"/>
      <c r="Z789" s="76"/>
      <c r="AA789" s="76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0"/>
      <c r="AM789" s="60"/>
      <c r="AN789" s="60"/>
      <c r="AO789" s="60"/>
      <c r="AP789" s="60"/>
      <c r="AQ789" s="60"/>
      <c r="AR789" s="60"/>
      <c r="AS789" s="60"/>
      <c r="AT789" s="25"/>
      <c r="AU789" s="38"/>
      <c r="AV789" s="59"/>
      <c r="AW789" s="59"/>
      <c r="AX789" s="17"/>
      <c r="AY789" s="17"/>
    </row>
    <row r="790" spans="2:51" ht="14.5">
      <c r="B790" s="84"/>
      <c r="C790" s="88"/>
      <c r="D790" s="61" t="str">
        <f>IFERROR(IF(OR(B790="",AND(B790&lt;&gt;"",C790="")),"",(VLOOKUP(B790,'APP BACKGROUND'!A:C,2,0))),"")</f>
        <v/>
      </c>
      <c r="E790" s="62" t="str">
        <f>IF(D790="","",(VLOOKUP(B790,'APP BACKGROUND'!A:D,4,0)))</f>
        <v/>
      </c>
      <c r="F790" s="58" t="str">
        <f>IF(D790="","",(VLOOKUP(Application!B790,'APP BACKGROUND'!A:G,7,0)))</f>
        <v/>
      </c>
      <c r="G790" s="57"/>
      <c r="H790" s="63"/>
      <c r="I790" s="66" t="str">
        <f>IF(B:B="","",(VLOOKUP(Application!B790,'APP BACKGROUND'!A:C,3,0)))</f>
        <v/>
      </c>
      <c r="J790" s="64" t="str">
        <f t="shared" si="130"/>
        <v/>
      </c>
      <c r="K790" s="65" t="str">
        <f t="shared" si="131"/>
        <v/>
      </c>
      <c r="L790" s="65" t="str">
        <f t="shared" si="134"/>
        <v/>
      </c>
      <c r="M790" s="65" t="str">
        <f t="shared" si="132"/>
        <v/>
      </c>
      <c r="N790" s="65" t="str">
        <f t="shared" si="133"/>
        <v/>
      </c>
      <c r="O790" s="65" t="str">
        <f t="shared" si="135"/>
        <v/>
      </c>
      <c r="P790" s="65" t="str">
        <f t="shared" si="136"/>
        <v/>
      </c>
      <c r="Q790" s="59"/>
      <c r="R790" s="14" t="str">
        <f t="shared" si="137"/>
        <v/>
      </c>
      <c r="S790" s="25" t="str">
        <f t="shared" si="138"/>
        <v/>
      </c>
      <c r="T790" s="25"/>
      <c r="U790" s="25"/>
      <c r="V790" s="58"/>
      <c r="W790" s="58"/>
      <c r="X790" s="69" t="str">
        <f t="shared" si="139"/>
        <v/>
      </c>
      <c r="Y790" s="76"/>
      <c r="Z790" s="76"/>
      <c r="AA790" s="76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0"/>
      <c r="AM790" s="60"/>
      <c r="AN790" s="60"/>
      <c r="AO790" s="60"/>
      <c r="AP790" s="60"/>
      <c r="AQ790" s="60"/>
      <c r="AR790" s="60"/>
      <c r="AS790" s="60"/>
      <c r="AT790" s="25"/>
      <c r="AU790" s="38"/>
      <c r="AV790" s="59"/>
      <c r="AW790" s="59"/>
      <c r="AX790" s="17"/>
      <c r="AY790" s="17"/>
    </row>
    <row r="791" spans="2:51" ht="14.5">
      <c r="B791" s="84"/>
      <c r="C791" s="88"/>
      <c r="D791" s="61" t="str">
        <f>IFERROR(IF(OR(B791="",AND(B791&lt;&gt;"",C791="")),"",(VLOOKUP(B791,'APP BACKGROUND'!A:C,2,0))),"")</f>
        <v/>
      </c>
      <c r="E791" s="62" t="str">
        <f>IF(D791="","",(VLOOKUP(B791,'APP BACKGROUND'!A:D,4,0)))</f>
        <v/>
      </c>
      <c r="F791" s="58" t="str">
        <f>IF(D791="","",(VLOOKUP(Application!B791,'APP BACKGROUND'!A:G,7,0)))</f>
        <v/>
      </c>
      <c r="G791" s="57"/>
      <c r="H791" s="63"/>
      <c r="I791" s="66" t="str">
        <f>IF(B:B="","",(VLOOKUP(Application!B791,'APP BACKGROUND'!A:C,3,0)))</f>
        <v/>
      </c>
      <c r="J791" s="64" t="str">
        <f t="shared" si="130"/>
        <v/>
      </c>
      <c r="K791" s="65" t="str">
        <f t="shared" si="131"/>
        <v/>
      </c>
      <c r="L791" s="65" t="str">
        <f t="shared" si="134"/>
        <v/>
      </c>
      <c r="M791" s="65" t="str">
        <f t="shared" si="132"/>
        <v/>
      </c>
      <c r="N791" s="65" t="str">
        <f t="shared" si="133"/>
        <v/>
      </c>
      <c r="O791" s="65" t="str">
        <f t="shared" si="135"/>
        <v/>
      </c>
      <c r="P791" s="65" t="str">
        <f t="shared" si="136"/>
        <v/>
      </c>
      <c r="Q791" s="59"/>
      <c r="R791" s="14" t="str">
        <f t="shared" si="137"/>
        <v/>
      </c>
      <c r="S791" s="25" t="str">
        <f t="shared" si="138"/>
        <v/>
      </c>
      <c r="T791" s="25"/>
      <c r="U791" s="25"/>
      <c r="V791" s="58"/>
      <c r="W791" s="58"/>
      <c r="X791" s="69" t="str">
        <f t="shared" si="139"/>
        <v/>
      </c>
      <c r="Y791" s="76"/>
      <c r="Z791" s="76"/>
      <c r="AA791" s="76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0"/>
      <c r="AM791" s="60"/>
      <c r="AN791" s="60"/>
      <c r="AO791" s="60"/>
      <c r="AP791" s="60"/>
      <c r="AQ791" s="60"/>
      <c r="AR791" s="60"/>
      <c r="AS791" s="60"/>
      <c r="AT791" s="25"/>
      <c r="AU791" s="38"/>
      <c r="AV791" s="59"/>
      <c r="AW791" s="59"/>
      <c r="AX791" s="17"/>
      <c r="AY791" s="17"/>
    </row>
    <row r="792" spans="2:51" ht="14.5">
      <c r="B792" s="84"/>
      <c r="C792" s="88"/>
      <c r="D792" s="61" t="str">
        <f>IFERROR(IF(OR(B792="",AND(B792&lt;&gt;"",C792="")),"",(VLOOKUP(B792,'APP BACKGROUND'!A:C,2,0))),"")</f>
        <v/>
      </c>
      <c r="E792" s="62" t="str">
        <f>IF(D792="","",(VLOOKUP(B792,'APP BACKGROUND'!A:D,4,0)))</f>
        <v/>
      </c>
      <c r="F792" s="58" t="str">
        <f>IF(D792="","",(VLOOKUP(Application!B792,'APP BACKGROUND'!A:G,7,0)))</f>
        <v/>
      </c>
      <c r="G792" s="57"/>
      <c r="H792" s="63"/>
      <c r="I792" s="66" t="str">
        <f>IF(B:B="","",(VLOOKUP(Application!B792,'APP BACKGROUND'!A:C,3,0)))</f>
        <v/>
      </c>
      <c r="J792" s="64" t="str">
        <f t="shared" si="130"/>
        <v/>
      </c>
      <c r="K792" s="65" t="str">
        <f t="shared" si="131"/>
        <v/>
      </c>
      <c r="L792" s="65" t="str">
        <f t="shared" si="134"/>
        <v/>
      </c>
      <c r="M792" s="65" t="str">
        <f t="shared" si="132"/>
        <v/>
      </c>
      <c r="N792" s="65" t="str">
        <f t="shared" si="133"/>
        <v/>
      </c>
      <c r="O792" s="65" t="str">
        <f t="shared" si="135"/>
        <v/>
      </c>
      <c r="P792" s="65" t="str">
        <f t="shared" si="136"/>
        <v/>
      </c>
      <c r="Q792" s="59"/>
      <c r="R792" s="14" t="str">
        <f t="shared" si="137"/>
        <v/>
      </c>
      <c r="S792" s="25" t="str">
        <f t="shared" si="138"/>
        <v/>
      </c>
      <c r="T792" s="25"/>
      <c r="U792" s="25"/>
      <c r="V792" s="58"/>
      <c r="W792" s="58"/>
      <c r="X792" s="69" t="str">
        <f t="shared" si="139"/>
        <v/>
      </c>
      <c r="Y792" s="76"/>
      <c r="Z792" s="76"/>
      <c r="AA792" s="76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0"/>
      <c r="AM792" s="60"/>
      <c r="AN792" s="60"/>
      <c r="AO792" s="60"/>
      <c r="AP792" s="60"/>
      <c r="AQ792" s="60"/>
      <c r="AR792" s="60"/>
      <c r="AS792" s="60"/>
      <c r="AT792" s="25"/>
      <c r="AU792" s="38"/>
      <c r="AV792" s="59"/>
      <c r="AW792" s="59"/>
      <c r="AX792" s="17"/>
      <c r="AY792" s="17"/>
    </row>
    <row r="793" spans="2:51" ht="14.5">
      <c r="B793" s="84"/>
      <c r="C793" s="88"/>
      <c r="D793" s="61" t="str">
        <f>IFERROR(IF(OR(B793="",AND(B793&lt;&gt;"",C793="")),"",(VLOOKUP(B793,'APP BACKGROUND'!A:C,2,0))),"")</f>
        <v/>
      </c>
      <c r="E793" s="62" t="str">
        <f>IF(D793="","",(VLOOKUP(B793,'APP BACKGROUND'!A:D,4,0)))</f>
        <v/>
      </c>
      <c r="F793" s="58" t="str">
        <f>IF(D793="","",(VLOOKUP(Application!B793,'APP BACKGROUND'!A:G,7,0)))</f>
        <v/>
      </c>
      <c r="G793" s="57"/>
      <c r="H793" s="63"/>
      <c r="I793" s="66" t="str">
        <f>IF(B:B="","",(VLOOKUP(Application!B793,'APP BACKGROUND'!A:C,3,0)))</f>
        <v/>
      </c>
      <c r="J793" s="64" t="str">
        <f t="shared" si="130"/>
        <v/>
      </c>
      <c r="K793" s="65" t="str">
        <f t="shared" si="131"/>
        <v/>
      </c>
      <c r="L793" s="65" t="str">
        <f t="shared" si="134"/>
        <v/>
      </c>
      <c r="M793" s="65" t="str">
        <f t="shared" si="132"/>
        <v/>
      </c>
      <c r="N793" s="65" t="str">
        <f t="shared" si="133"/>
        <v/>
      </c>
      <c r="O793" s="65" t="str">
        <f t="shared" si="135"/>
        <v/>
      </c>
      <c r="P793" s="65" t="str">
        <f t="shared" si="136"/>
        <v/>
      </c>
      <c r="Q793" s="59"/>
      <c r="R793" s="14" t="str">
        <f t="shared" si="137"/>
        <v/>
      </c>
      <c r="S793" s="25" t="str">
        <f t="shared" si="138"/>
        <v/>
      </c>
      <c r="T793" s="25"/>
      <c r="U793" s="25"/>
      <c r="V793" s="58"/>
      <c r="W793" s="58"/>
      <c r="X793" s="69" t="str">
        <f t="shared" si="139"/>
        <v/>
      </c>
      <c r="Y793" s="76"/>
      <c r="Z793" s="76"/>
      <c r="AA793" s="76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0"/>
      <c r="AM793" s="60"/>
      <c r="AN793" s="60"/>
      <c r="AO793" s="60"/>
      <c r="AP793" s="60"/>
      <c r="AQ793" s="60"/>
      <c r="AR793" s="60"/>
      <c r="AS793" s="60"/>
      <c r="AT793" s="25"/>
      <c r="AU793" s="38"/>
      <c r="AV793" s="59"/>
      <c r="AW793" s="59"/>
      <c r="AX793" s="17"/>
      <c r="AY793" s="17"/>
    </row>
    <row r="794" spans="2:51" ht="14.5">
      <c r="B794" s="84"/>
      <c r="C794" s="88"/>
      <c r="D794" s="61" t="str">
        <f>IFERROR(IF(OR(B794="",AND(B794&lt;&gt;"",C794="")),"",(VLOOKUP(B794,'APP BACKGROUND'!A:C,2,0))),"")</f>
        <v/>
      </c>
      <c r="E794" s="62" t="str">
        <f>IF(D794="","",(VLOOKUP(B794,'APP BACKGROUND'!A:D,4,0)))</f>
        <v/>
      </c>
      <c r="F794" s="58" t="str">
        <f>IF(D794="","",(VLOOKUP(Application!B794,'APP BACKGROUND'!A:G,7,0)))</f>
        <v/>
      </c>
      <c r="G794" s="57"/>
      <c r="H794" s="63"/>
      <c r="I794" s="66" t="str">
        <f>IF(B:B="","",(VLOOKUP(Application!B794,'APP BACKGROUND'!A:C,3,0)))</f>
        <v/>
      </c>
      <c r="J794" s="64" t="str">
        <f t="shared" si="130"/>
        <v/>
      </c>
      <c r="K794" s="65" t="str">
        <f t="shared" si="131"/>
        <v/>
      </c>
      <c r="L794" s="65" t="str">
        <f t="shared" si="134"/>
        <v/>
      </c>
      <c r="M794" s="65" t="str">
        <f t="shared" si="132"/>
        <v/>
      </c>
      <c r="N794" s="65" t="str">
        <f t="shared" si="133"/>
        <v/>
      </c>
      <c r="O794" s="65" t="str">
        <f t="shared" si="135"/>
        <v/>
      </c>
      <c r="P794" s="65" t="str">
        <f t="shared" si="136"/>
        <v/>
      </c>
      <c r="Q794" s="59"/>
      <c r="R794" s="14" t="str">
        <f t="shared" si="137"/>
        <v/>
      </c>
      <c r="S794" s="25" t="str">
        <f t="shared" si="138"/>
        <v/>
      </c>
      <c r="T794" s="25"/>
      <c r="U794" s="25"/>
      <c r="V794" s="58"/>
      <c r="W794" s="58"/>
      <c r="X794" s="69" t="str">
        <f t="shared" si="139"/>
        <v/>
      </c>
      <c r="Y794" s="76"/>
      <c r="Z794" s="76"/>
      <c r="AA794" s="76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0"/>
      <c r="AM794" s="60"/>
      <c r="AN794" s="60"/>
      <c r="AO794" s="60"/>
      <c r="AP794" s="60"/>
      <c r="AQ794" s="60"/>
      <c r="AR794" s="60"/>
      <c r="AS794" s="60"/>
      <c r="AT794" s="25"/>
      <c r="AU794" s="38"/>
      <c r="AV794" s="59"/>
      <c r="AW794" s="59"/>
      <c r="AX794" s="17"/>
      <c r="AY794" s="17"/>
    </row>
    <row r="795" spans="2:51" ht="14.5">
      <c r="B795" s="84"/>
      <c r="C795" s="88"/>
      <c r="D795" s="61" t="str">
        <f>IFERROR(IF(OR(B795="",AND(B795&lt;&gt;"",C795="")),"",(VLOOKUP(B795,'APP BACKGROUND'!A:C,2,0))),"")</f>
        <v/>
      </c>
      <c r="E795" s="62" t="str">
        <f>IF(D795="","",(VLOOKUP(B795,'APP BACKGROUND'!A:D,4,0)))</f>
        <v/>
      </c>
      <c r="F795" s="58" t="str">
        <f>IF(D795="","",(VLOOKUP(Application!B795,'APP BACKGROUND'!A:G,7,0)))</f>
        <v/>
      </c>
      <c r="G795" s="57"/>
      <c r="H795" s="63"/>
      <c r="I795" s="66" t="str">
        <f>IF(B:B="","",(VLOOKUP(Application!B795,'APP BACKGROUND'!A:C,3,0)))</f>
        <v/>
      </c>
      <c r="J795" s="64" t="str">
        <f t="shared" si="130"/>
        <v/>
      </c>
      <c r="K795" s="65" t="str">
        <f t="shared" si="131"/>
        <v/>
      </c>
      <c r="L795" s="65" t="str">
        <f t="shared" si="134"/>
        <v/>
      </c>
      <c r="M795" s="65" t="str">
        <f t="shared" si="132"/>
        <v/>
      </c>
      <c r="N795" s="65" t="str">
        <f t="shared" si="133"/>
        <v/>
      </c>
      <c r="O795" s="65" t="str">
        <f t="shared" si="135"/>
        <v/>
      </c>
      <c r="P795" s="65" t="str">
        <f t="shared" si="136"/>
        <v/>
      </c>
      <c r="Q795" s="59"/>
      <c r="R795" s="14" t="str">
        <f t="shared" si="137"/>
        <v/>
      </c>
      <c r="S795" s="25" t="str">
        <f t="shared" si="138"/>
        <v/>
      </c>
      <c r="T795" s="25"/>
      <c r="U795" s="25"/>
      <c r="V795" s="58"/>
      <c r="W795" s="58"/>
      <c r="X795" s="69" t="str">
        <f t="shared" si="139"/>
        <v/>
      </c>
      <c r="Y795" s="76"/>
      <c r="Z795" s="76"/>
      <c r="AA795" s="76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0"/>
      <c r="AM795" s="60"/>
      <c r="AN795" s="60"/>
      <c r="AO795" s="60"/>
      <c r="AP795" s="60"/>
      <c r="AQ795" s="60"/>
      <c r="AR795" s="60"/>
      <c r="AS795" s="60"/>
      <c r="AT795" s="25"/>
      <c r="AU795" s="38"/>
      <c r="AV795" s="59"/>
      <c r="AW795" s="59"/>
      <c r="AX795" s="17"/>
      <c r="AY795" s="17"/>
    </row>
    <row r="796" spans="2:51" ht="14.5">
      <c r="B796" s="84"/>
      <c r="C796" s="88"/>
      <c r="D796" s="61" t="str">
        <f>IFERROR(IF(OR(B796="",AND(B796&lt;&gt;"",C796="")),"",(VLOOKUP(B796,'APP BACKGROUND'!A:C,2,0))),"")</f>
        <v/>
      </c>
      <c r="E796" s="62" t="str">
        <f>IF(D796="","",(VLOOKUP(B796,'APP BACKGROUND'!A:D,4,0)))</f>
        <v/>
      </c>
      <c r="F796" s="58" t="str">
        <f>IF(D796="","",(VLOOKUP(Application!B796,'APP BACKGROUND'!A:G,7,0)))</f>
        <v/>
      </c>
      <c r="G796" s="57"/>
      <c r="H796" s="63"/>
      <c r="I796" s="66" t="str">
        <f>IF(B:B="","",(VLOOKUP(Application!B796,'APP BACKGROUND'!A:C,3,0)))</f>
        <v/>
      </c>
      <c r="J796" s="64" t="str">
        <f t="shared" si="130"/>
        <v/>
      </c>
      <c r="K796" s="65" t="str">
        <f t="shared" si="131"/>
        <v/>
      </c>
      <c r="L796" s="65" t="str">
        <f t="shared" si="134"/>
        <v/>
      </c>
      <c r="M796" s="65" t="str">
        <f t="shared" si="132"/>
        <v/>
      </c>
      <c r="N796" s="65" t="str">
        <f t="shared" si="133"/>
        <v/>
      </c>
      <c r="O796" s="65" t="str">
        <f t="shared" si="135"/>
        <v/>
      </c>
      <c r="P796" s="65" t="str">
        <f t="shared" si="136"/>
        <v/>
      </c>
      <c r="Q796" s="59"/>
      <c r="R796" s="14" t="str">
        <f t="shared" si="137"/>
        <v/>
      </c>
      <c r="S796" s="25" t="str">
        <f t="shared" si="138"/>
        <v/>
      </c>
      <c r="T796" s="25"/>
      <c r="U796" s="25"/>
      <c r="V796" s="58"/>
      <c r="W796" s="58"/>
      <c r="X796" s="69" t="str">
        <f t="shared" si="139"/>
        <v/>
      </c>
      <c r="Y796" s="76"/>
      <c r="Z796" s="76"/>
      <c r="AA796" s="76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0"/>
      <c r="AM796" s="60"/>
      <c r="AN796" s="60"/>
      <c r="AO796" s="60"/>
      <c r="AP796" s="60"/>
      <c r="AQ796" s="60"/>
      <c r="AR796" s="60"/>
      <c r="AS796" s="60"/>
      <c r="AT796" s="25"/>
      <c r="AU796" s="38"/>
      <c r="AV796" s="59"/>
      <c r="AW796" s="59"/>
      <c r="AX796" s="17"/>
      <c r="AY796" s="17"/>
    </row>
    <row r="797" spans="2:51" ht="14.5">
      <c r="B797" s="84"/>
      <c r="C797" s="88"/>
      <c r="D797" s="61" t="str">
        <f>IFERROR(IF(OR(B797="",AND(B797&lt;&gt;"",C797="")),"",(VLOOKUP(B797,'APP BACKGROUND'!A:C,2,0))),"")</f>
        <v/>
      </c>
      <c r="E797" s="62" t="str">
        <f>IF(D797="","",(VLOOKUP(B797,'APP BACKGROUND'!A:D,4,0)))</f>
        <v/>
      </c>
      <c r="F797" s="58" t="str">
        <f>IF(D797="","",(VLOOKUP(Application!B797,'APP BACKGROUND'!A:G,7,0)))</f>
        <v/>
      </c>
      <c r="G797" s="57"/>
      <c r="H797" s="63"/>
      <c r="I797" s="66" t="str">
        <f>IF(B:B="","",(VLOOKUP(Application!B797,'APP BACKGROUND'!A:C,3,0)))</f>
        <v/>
      </c>
      <c r="J797" s="64" t="str">
        <f t="shared" si="130"/>
        <v/>
      </c>
      <c r="K797" s="65" t="str">
        <f t="shared" si="131"/>
        <v/>
      </c>
      <c r="L797" s="65" t="str">
        <f t="shared" si="134"/>
        <v/>
      </c>
      <c r="M797" s="65" t="str">
        <f t="shared" si="132"/>
        <v/>
      </c>
      <c r="N797" s="65" t="str">
        <f t="shared" si="133"/>
        <v/>
      </c>
      <c r="O797" s="65" t="str">
        <f t="shared" si="135"/>
        <v/>
      </c>
      <c r="P797" s="65" t="str">
        <f t="shared" si="136"/>
        <v/>
      </c>
      <c r="Q797" s="59"/>
      <c r="R797" s="14" t="str">
        <f t="shared" si="137"/>
        <v/>
      </c>
      <c r="S797" s="25" t="str">
        <f t="shared" si="138"/>
        <v/>
      </c>
      <c r="T797" s="25"/>
      <c r="U797" s="25"/>
      <c r="V797" s="58"/>
      <c r="W797" s="58"/>
      <c r="X797" s="69" t="str">
        <f t="shared" si="139"/>
        <v/>
      </c>
      <c r="Y797" s="76"/>
      <c r="Z797" s="76"/>
      <c r="AA797" s="76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0"/>
      <c r="AM797" s="60"/>
      <c r="AN797" s="60"/>
      <c r="AO797" s="60"/>
      <c r="AP797" s="60"/>
      <c r="AQ797" s="60"/>
      <c r="AR797" s="60"/>
      <c r="AS797" s="60"/>
      <c r="AT797" s="25"/>
      <c r="AU797" s="38"/>
      <c r="AV797" s="59"/>
      <c r="AW797" s="59"/>
      <c r="AX797" s="17"/>
      <c r="AY797" s="17"/>
    </row>
    <row r="798" spans="2:51" ht="14.5">
      <c r="B798" s="84"/>
      <c r="C798" s="88"/>
      <c r="D798" s="61" t="str">
        <f>IFERROR(IF(OR(B798="",AND(B798&lt;&gt;"",C798="")),"",(VLOOKUP(B798,'APP BACKGROUND'!A:C,2,0))),"")</f>
        <v/>
      </c>
      <c r="E798" s="62" t="str">
        <f>IF(D798="","",(VLOOKUP(B798,'APP BACKGROUND'!A:D,4,0)))</f>
        <v/>
      </c>
      <c r="F798" s="58" t="str">
        <f>IF(D798="","",(VLOOKUP(Application!B798,'APP BACKGROUND'!A:G,7,0)))</f>
        <v/>
      </c>
      <c r="G798" s="57"/>
      <c r="H798" s="63"/>
      <c r="I798" s="66" t="str">
        <f>IF(B:B="","",(VLOOKUP(Application!B798,'APP BACKGROUND'!A:C,3,0)))</f>
        <v/>
      </c>
      <c r="J798" s="64" t="str">
        <f t="shared" si="130"/>
        <v/>
      </c>
      <c r="K798" s="65" t="str">
        <f t="shared" si="131"/>
        <v/>
      </c>
      <c r="L798" s="65" t="str">
        <f t="shared" si="134"/>
        <v/>
      </c>
      <c r="M798" s="65" t="str">
        <f t="shared" si="132"/>
        <v/>
      </c>
      <c r="N798" s="65" t="str">
        <f t="shared" si="133"/>
        <v/>
      </c>
      <c r="O798" s="65" t="str">
        <f t="shared" si="135"/>
        <v/>
      </c>
      <c r="P798" s="65" t="str">
        <f t="shared" si="136"/>
        <v/>
      </c>
      <c r="Q798" s="59"/>
      <c r="R798" s="14" t="str">
        <f t="shared" si="137"/>
        <v/>
      </c>
      <c r="S798" s="25" t="str">
        <f t="shared" si="138"/>
        <v/>
      </c>
      <c r="T798" s="25"/>
      <c r="U798" s="25"/>
      <c r="V798" s="58"/>
      <c r="W798" s="58"/>
      <c r="X798" s="69" t="str">
        <f t="shared" si="139"/>
        <v/>
      </c>
      <c r="Y798" s="76"/>
      <c r="Z798" s="76"/>
      <c r="AA798" s="76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0"/>
      <c r="AM798" s="60"/>
      <c r="AN798" s="60"/>
      <c r="AO798" s="60"/>
      <c r="AP798" s="60"/>
      <c r="AQ798" s="60"/>
      <c r="AR798" s="60"/>
      <c r="AS798" s="60"/>
      <c r="AT798" s="25"/>
      <c r="AU798" s="38"/>
      <c r="AV798" s="59"/>
      <c r="AW798" s="59"/>
      <c r="AX798" s="17"/>
      <c r="AY798" s="17"/>
    </row>
    <row r="799" spans="2:51" ht="14.5">
      <c r="B799" s="84"/>
      <c r="C799" s="88"/>
      <c r="D799" s="61" t="str">
        <f>IFERROR(IF(OR(B799="",AND(B799&lt;&gt;"",C799="")),"",(VLOOKUP(B799,'APP BACKGROUND'!A:C,2,0))),"")</f>
        <v/>
      </c>
      <c r="E799" s="62" t="str">
        <f>IF(D799="","",(VLOOKUP(B799,'APP BACKGROUND'!A:D,4,0)))</f>
        <v/>
      </c>
      <c r="F799" s="58" t="str">
        <f>IF(D799="","",(VLOOKUP(Application!B799,'APP BACKGROUND'!A:G,7,0)))</f>
        <v/>
      </c>
      <c r="G799" s="57"/>
      <c r="H799" s="63"/>
      <c r="I799" s="66" t="str">
        <f>IF(B:B="","",(VLOOKUP(Application!B799,'APP BACKGROUND'!A:C,3,0)))</f>
        <v/>
      </c>
      <c r="J799" s="64" t="str">
        <f t="shared" si="130"/>
        <v/>
      </c>
      <c r="K799" s="65" t="str">
        <f t="shared" si="131"/>
        <v/>
      </c>
      <c r="L799" s="65" t="str">
        <f t="shared" si="134"/>
        <v/>
      </c>
      <c r="M799" s="65" t="str">
        <f t="shared" si="132"/>
        <v/>
      </c>
      <c r="N799" s="65" t="str">
        <f t="shared" si="133"/>
        <v/>
      </c>
      <c r="O799" s="65" t="str">
        <f t="shared" si="135"/>
        <v/>
      </c>
      <c r="P799" s="65" t="str">
        <f t="shared" si="136"/>
        <v/>
      </c>
      <c r="Q799" s="59"/>
      <c r="R799" s="14" t="str">
        <f t="shared" si="137"/>
        <v/>
      </c>
      <c r="S799" s="25" t="str">
        <f t="shared" si="138"/>
        <v/>
      </c>
      <c r="T799" s="25"/>
      <c r="U799" s="25"/>
      <c r="V799" s="58"/>
      <c r="W799" s="58"/>
      <c r="X799" s="69" t="str">
        <f t="shared" si="139"/>
        <v/>
      </c>
      <c r="Y799" s="76"/>
      <c r="Z799" s="76"/>
      <c r="AA799" s="76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0"/>
      <c r="AM799" s="60"/>
      <c r="AN799" s="60"/>
      <c r="AO799" s="60"/>
      <c r="AP799" s="60"/>
      <c r="AQ799" s="60"/>
      <c r="AR799" s="60"/>
      <c r="AS799" s="60"/>
      <c r="AT799" s="25"/>
      <c r="AU799" s="38"/>
      <c r="AV799" s="59"/>
      <c r="AW799" s="59"/>
      <c r="AX799" s="17"/>
      <c r="AY799" s="17"/>
    </row>
    <row r="800" spans="2:51" ht="14.5">
      <c r="B800" s="84"/>
      <c r="C800" s="88"/>
      <c r="D800" s="61" t="str">
        <f>IFERROR(IF(OR(B800="",AND(B800&lt;&gt;"",C800="")),"",(VLOOKUP(B800,'APP BACKGROUND'!A:C,2,0))),"")</f>
        <v/>
      </c>
      <c r="E800" s="62" t="str">
        <f>IF(D800="","",(VLOOKUP(B800,'APP BACKGROUND'!A:D,4,0)))</f>
        <v/>
      </c>
      <c r="F800" s="58" t="str">
        <f>IF(D800="","",(VLOOKUP(Application!B800,'APP BACKGROUND'!A:G,7,0)))</f>
        <v/>
      </c>
      <c r="G800" s="57"/>
      <c r="H800" s="63"/>
      <c r="I800" s="66" t="str">
        <f>IF(B:B="","",(VLOOKUP(Application!B800,'APP BACKGROUND'!A:C,3,0)))</f>
        <v/>
      </c>
      <c r="J800" s="64" t="str">
        <f t="shared" si="130"/>
        <v/>
      </c>
      <c r="K800" s="65" t="str">
        <f t="shared" si="131"/>
        <v/>
      </c>
      <c r="L800" s="65" t="str">
        <f t="shared" si="134"/>
        <v/>
      </c>
      <c r="M800" s="65" t="str">
        <f t="shared" si="132"/>
        <v/>
      </c>
      <c r="N800" s="65" t="str">
        <f t="shared" si="133"/>
        <v/>
      </c>
      <c r="O800" s="65" t="str">
        <f t="shared" si="135"/>
        <v/>
      </c>
      <c r="P800" s="65" t="str">
        <f t="shared" si="136"/>
        <v/>
      </c>
      <c r="Q800" s="59"/>
      <c r="R800" s="14" t="str">
        <f t="shared" si="137"/>
        <v/>
      </c>
      <c r="S800" s="25" t="str">
        <f t="shared" si="138"/>
        <v/>
      </c>
      <c r="T800" s="25"/>
      <c r="U800" s="25"/>
      <c r="V800" s="58"/>
      <c r="W800" s="58"/>
      <c r="X800" s="69" t="str">
        <f t="shared" si="139"/>
        <v/>
      </c>
      <c r="Y800" s="76"/>
      <c r="Z800" s="76"/>
      <c r="AA800" s="76"/>
      <c r="AB800" s="63"/>
      <c r="AC800" s="63"/>
      <c r="AD800" s="63"/>
      <c r="AE800" s="63"/>
      <c r="AF800" s="63"/>
      <c r="AG800" s="63"/>
      <c r="AH800" s="63"/>
      <c r="AI800" s="63"/>
      <c r="AJ800" s="63"/>
      <c r="AK800" s="63"/>
      <c r="AL800" s="60"/>
      <c r="AM800" s="60"/>
      <c r="AN800" s="60"/>
      <c r="AO800" s="60"/>
      <c r="AP800" s="60"/>
      <c r="AQ800" s="60"/>
      <c r="AR800" s="60"/>
      <c r="AS800" s="60"/>
      <c r="AT800" s="25"/>
      <c r="AU800" s="38"/>
      <c r="AV800" s="59"/>
      <c r="AW800" s="59"/>
      <c r="AX800" s="17"/>
      <c r="AY800" s="17"/>
    </row>
    <row r="801" spans="2:51" ht="14.5">
      <c r="B801" s="84"/>
      <c r="C801" s="88"/>
      <c r="D801" s="61" t="str">
        <f>IFERROR(IF(OR(B801="",AND(B801&lt;&gt;"",C801="")),"",(VLOOKUP(B801,'APP BACKGROUND'!A:C,2,0))),"")</f>
        <v/>
      </c>
      <c r="E801" s="62" t="str">
        <f>IF(D801="","",(VLOOKUP(B801,'APP BACKGROUND'!A:D,4,0)))</f>
        <v/>
      </c>
      <c r="F801" s="58" t="str">
        <f>IF(D801="","",(VLOOKUP(Application!B801,'APP BACKGROUND'!A:G,7,0)))</f>
        <v/>
      </c>
      <c r="G801" s="57"/>
      <c r="H801" s="63"/>
      <c r="I801" s="66" t="str">
        <f>IF(B:B="","",(VLOOKUP(Application!B801,'APP BACKGROUND'!A:C,3,0)))</f>
        <v/>
      </c>
      <c r="J801" s="64" t="str">
        <f t="shared" si="130"/>
        <v/>
      </c>
      <c r="K801" s="65" t="str">
        <f t="shared" si="131"/>
        <v/>
      </c>
      <c r="L801" s="65" t="str">
        <f t="shared" si="134"/>
        <v/>
      </c>
      <c r="M801" s="65" t="str">
        <f t="shared" si="132"/>
        <v/>
      </c>
      <c r="N801" s="65" t="str">
        <f t="shared" si="133"/>
        <v/>
      </c>
      <c r="O801" s="65" t="str">
        <f t="shared" si="135"/>
        <v/>
      </c>
      <c r="P801" s="65" t="str">
        <f t="shared" si="136"/>
        <v/>
      </c>
      <c r="Q801" s="59"/>
      <c r="R801" s="14" t="str">
        <f t="shared" si="137"/>
        <v/>
      </c>
      <c r="S801" s="25" t="str">
        <f t="shared" si="138"/>
        <v/>
      </c>
      <c r="T801" s="25"/>
      <c r="U801" s="25"/>
      <c r="V801" s="58"/>
      <c r="W801" s="58"/>
      <c r="X801" s="69" t="str">
        <f t="shared" si="139"/>
        <v/>
      </c>
      <c r="Y801" s="76"/>
      <c r="Z801" s="76"/>
      <c r="AA801" s="76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0"/>
      <c r="AM801" s="60"/>
      <c r="AN801" s="60"/>
      <c r="AO801" s="60"/>
      <c r="AP801" s="60"/>
      <c r="AQ801" s="60"/>
      <c r="AR801" s="60"/>
      <c r="AS801" s="60"/>
      <c r="AT801" s="25"/>
      <c r="AU801" s="38"/>
      <c r="AV801" s="59"/>
      <c r="AW801" s="59"/>
      <c r="AX801" s="17"/>
      <c r="AY801" s="17"/>
    </row>
    <row r="802" spans="2:51" ht="14.5">
      <c r="B802" s="84"/>
      <c r="C802" s="88"/>
      <c r="D802" s="61" t="str">
        <f>IFERROR(IF(OR(B802="",AND(B802&lt;&gt;"",C802="")),"",(VLOOKUP(B802,'APP BACKGROUND'!A:C,2,0))),"")</f>
        <v/>
      </c>
      <c r="E802" s="62" t="str">
        <f>IF(D802="","",(VLOOKUP(B802,'APP BACKGROUND'!A:D,4,0)))</f>
        <v/>
      </c>
      <c r="F802" s="58" t="str">
        <f>IF(D802="","",(VLOOKUP(Application!B802,'APP BACKGROUND'!A:G,7,0)))</f>
        <v/>
      </c>
      <c r="G802" s="57"/>
      <c r="H802" s="63"/>
      <c r="I802" s="66" t="str">
        <f>IF(B:B="","",(VLOOKUP(Application!B802,'APP BACKGROUND'!A:C,3,0)))</f>
        <v/>
      </c>
      <c r="J802" s="64" t="str">
        <f t="shared" si="130"/>
        <v/>
      </c>
      <c r="K802" s="65" t="str">
        <f t="shared" si="131"/>
        <v/>
      </c>
      <c r="L802" s="65" t="str">
        <f t="shared" si="134"/>
        <v/>
      </c>
      <c r="M802" s="65" t="str">
        <f t="shared" si="132"/>
        <v/>
      </c>
      <c r="N802" s="65" t="str">
        <f t="shared" si="133"/>
        <v/>
      </c>
      <c r="O802" s="65" t="str">
        <f t="shared" si="135"/>
        <v/>
      </c>
      <c r="P802" s="65" t="str">
        <f t="shared" si="136"/>
        <v/>
      </c>
      <c r="Q802" s="59"/>
      <c r="R802" s="14" t="str">
        <f t="shared" si="137"/>
        <v/>
      </c>
      <c r="S802" s="25" t="str">
        <f t="shared" si="138"/>
        <v/>
      </c>
      <c r="T802" s="25"/>
      <c r="U802" s="25"/>
      <c r="V802" s="58"/>
      <c r="W802" s="58"/>
      <c r="X802" s="69" t="str">
        <f t="shared" si="139"/>
        <v/>
      </c>
      <c r="Y802" s="76"/>
      <c r="Z802" s="76"/>
      <c r="AA802" s="76"/>
      <c r="AB802" s="63"/>
      <c r="AC802" s="63"/>
      <c r="AD802" s="63"/>
      <c r="AE802" s="63"/>
      <c r="AF802" s="63"/>
      <c r="AG802" s="63"/>
      <c r="AH802" s="63"/>
      <c r="AI802" s="63"/>
      <c r="AJ802" s="63"/>
      <c r="AK802" s="63"/>
      <c r="AL802" s="60"/>
      <c r="AM802" s="60"/>
      <c r="AN802" s="60"/>
      <c r="AO802" s="60"/>
      <c r="AP802" s="60"/>
      <c r="AQ802" s="60"/>
      <c r="AR802" s="60"/>
      <c r="AS802" s="60"/>
      <c r="AT802" s="25"/>
      <c r="AU802" s="38"/>
      <c r="AV802" s="59"/>
      <c r="AW802" s="59"/>
      <c r="AX802" s="17"/>
      <c r="AY802" s="17"/>
    </row>
    <row r="803" spans="2:51" ht="14.5">
      <c r="B803" s="84"/>
      <c r="C803" s="88"/>
      <c r="D803" s="61" t="str">
        <f>IFERROR(IF(OR(B803="",AND(B803&lt;&gt;"",C803="")),"",(VLOOKUP(B803,'APP BACKGROUND'!A:C,2,0))),"")</f>
        <v/>
      </c>
      <c r="E803" s="62" t="str">
        <f>IF(D803="","",(VLOOKUP(B803,'APP BACKGROUND'!A:D,4,0)))</f>
        <v/>
      </c>
      <c r="F803" s="58" t="str">
        <f>IF(D803="","",(VLOOKUP(Application!B803,'APP BACKGROUND'!A:G,7,0)))</f>
        <v/>
      </c>
      <c r="G803" s="57"/>
      <c r="H803" s="63"/>
      <c r="I803" s="66" t="str">
        <f>IF(B:B="","",(VLOOKUP(Application!B803,'APP BACKGROUND'!A:C,3,0)))</f>
        <v/>
      </c>
      <c r="J803" s="64" t="str">
        <f t="shared" si="130"/>
        <v/>
      </c>
      <c r="K803" s="65" t="str">
        <f t="shared" si="131"/>
        <v/>
      </c>
      <c r="L803" s="65" t="str">
        <f t="shared" si="134"/>
        <v/>
      </c>
      <c r="M803" s="65" t="str">
        <f t="shared" si="132"/>
        <v/>
      </c>
      <c r="N803" s="65" t="str">
        <f t="shared" si="133"/>
        <v/>
      </c>
      <c r="O803" s="65" t="str">
        <f t="shared" si="135"/>
        <v/>
      </c>
      <c r="P803" s="65" t="str">
        <f t="shared" si="136"/>
        <v/>
      </c>
      <c r="Q803" s="59"/>
      <c r="R803" s="14" t="str">
        <f t="shared" si="137"/>
        <v/>
      </c>
      <c r="S803" s="25" t="str">
        <f t="shared" si="138"/>
        <v/>
      </c>
      <c r="T803" s="25"/>
      <c r="U803" s="25"/>
      <c r="V803" s="58"/>
      <c r="W803" s="58"/>
      <c r="X803" s="69" t="str">
        <f t="shared" si="139"/>
        <v/>
      </c>
      <c r="Y803" s="76"/>
      <c r="Z803" s="76"/>
      <c r="AA803" s="76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0"/>
      <c r="AM803" s="60"/>
      <c r="AN803" s="60"/>
      <c r="AO803" s="60"/>
      <c r="AP803" s="60"/>
      <c r="AQ803" s="60"/>
      <c r="AR803" s="60"/>
      <c r="AS803" s="60"/>
      <c r="AT803" s="25"/>
      <c r="AU803" s="38"/>
      <c r="AV803" s="59"/>
      <c r="AW803" s="59"/>
      <c r="AX803" s="17"/>
      <c r="AY803" s="17"/>
    </row>
    <row r="804" spans="2:51" ht="14.5">
      <c r="B804" s="84"/>
      <c r="C804" s="88"/>
      <c r="D804" s="61" t="str">
        <f>IFERROR(IF(OR(B804="",AND(B804&lt;&gt;"",C804="")),"",(VLOOKUP(B804,'APP BACKGROUND'!A:C,2,0))),"")</f>
        <v/>
      </c>
      <c r="E804" s="62" t="str">
        <f>IF(D804="","",(VLOOKUP(B804,'APP BACKGROUND'!A:D,4,0)))</f>
        <v/>
      </c>
      <c r="F804" s="58" t="str">
        <f>IF(D804="","",(VLOOKUP(Application!B804,'APP BACKGROUND'!A:G,7,0)))</f>
        <v/>
      </c>
      <c r="G804" s="57"/>
      <c r="H804" s="63"/>
      <c r="I804" s="66" t="str">
        <f>IF(B:B="","",(VLOOKUP(Application!B804,'APP BACKGROUND'!A:C,3,0)))</f>
        <v/>
      </c>
      <c r="J804" s="64" t="str">
        <f t="shared" si="130"/>
        <v/>
      </c>
      <c r="K804" s="65" t="str">
        <f t="shared" si="131"/>
        <v/>
      </c>
      <c r="L804" s="65" t="str">
        <f t="shared" si="134"/>
        <v/>
      </c>
      <c r="M804" s="65" t="str">
        <f t="shared" si="132"/>
        <v/>
      </c>
      <c r="N804" s="65" t="str">
        <f t="shared" si="133"/>
        <v/>
      </c>
      <c r="O804" s="65" t="str">
        <f t="shared" si="135"/>
        <v/>
      </c>
      <c r="P804" s="65" t="str">
        <f t="shared" si="136"/>
        <v/>
      </c>
      <c r="Q804" s="59"/>
      <c r="R804" s="14" t="str">
        <f t="shared" si="137"/>
        <v/>
      </c>
      <c r="S804" s="25" t="str">
        <f t="shared" si="138"/>
        <v/>
      </c>
      <c r="T804" s="25"/>
      <c r="U804" s="25"/>
      <c r="V804" s="58"/>
      <c r="W804" s="58"/>
      <c r="X804" s="69" t="str">
        <f t="shared" si="139"/>
        <v/>
      </c>
      <c r="Y804" s="76"/>
      <c r="Z804" s="76"/>
      <c r="AA804" s="76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0"/>
      <c r="AM804" s="60"/>
      <c r="AN804" s="60"/>
      <c r="AO804" s="60"/>
      <c r="AP804" s="60"/>
      <c r="AQ804" s="60"/>
      <c r="AR804" s="60"/>
      <c r="AS804" s="60"/>
      <c r="AT804" s="25"/>
      <c r="AU804" s="38"/>
      <c r="AV804" s="59"/>
      <c r="AW804" s="59"/>
      <c r="AX804" s="17"/>
      <c r="AY804" s="17"/>
    </row>
    <row r="805" spans="2:51" ht="14.5">
      <c r="B805" s="84"/>
      <c r="C805" s="88"/>
      <c r="D805" s="61" t="str">
        <f>IFERROR(IF(OR(B805="",AND(B805&lt;&gt;"",C805="")),"",(VLOOKUP(B805,'APP BACKGROUND'!A:C,2,0))),"")</f>
        <v/>
      </c>
      <c r="E805" s="62" t="str">
        <f>IF(D805="","",(VLOOKUP(B805,'APP BACKGROUND'!A:D,4,0)))</f>
        <v/>
      </c>
      <c r="F805" s="58" t="str">
        <f>IF(D805="","",(VLOOKUP(Application!B805,'APP BACKGROUND'!A:G,7,0)))</f>
        <v/>
      </c>
      <c r="G805" s="57"/>
      <c r="H805" s="63"/>
      <c r="I805" s="66" t="str">
        <f>IF(B:B="","",(VLOOKUP(Application!B805,'APP BACKGROUND'!A:C,3,0)))</f>
        <v/>
      </c>
      <c r="J805" s="64" t="str">
        <f t="shared" si="130"/>
        <v/>
      </c>
      <c r="K805" s="65" t="str">
        <f t="shared" si="131"/>
        <v/>
      </c>
      <c r="L805" s="65" t="str">
        <f t="shared" si="134"/>
        <v/>
      </c>
      <c r="M805" s="65" t="str">
        <f t="shared" si="132"/>
        <v/>
      </c>
      <c r="N805" s="65" t="str">
        <f t="shared" si="133"/>
        <v/>
      </c>
      <c r="O805" s="65" t="str">
        <f t="shared" si="135"/>
        <v/>
      </c>
      <c r="P805" s="65" t="str">
        <f t="shared" si="136"/>
        <v/>
      </c>
      <c r="Q805" s="59"/>
      <c r="R805" s="14" t="str">
        <f t="shared" si="137"/>
        <v/>
      </c>
      <c r="S805" s="25" t="str">
        <f t="shared" si="138"/>
        <v/>
      </c>
      <c r="T805" s="25"/>
      <c r="U805" s="25"/>
      <c r="V805" s="58"/>
      <c r="W805" s="58"/>
      <c r="X805" s="69" t="str">
        <f t="shared" si="139"/>
        <v/>
      </c>
      <c r="Y805" s="76"/>
      <c r="Z805" s="76"/>
      <c r="AA805" s="76"/>
      <c r="AB805" s="63"/>
      <c r="AC805" s="63"/>
      <c r="AD805" s="63"/>
      <c r="AE805" s="63"/>
      <c r="AF805" s="63"/>
      <c r="AG805" s="63"/>
      <c r="AH805" s="63"/>
      <c r="AI805" s="63"/>
      <c r="AJ805" s="63"/>
      <c r="AK805" s="63"/>
      <c r="AL805" s="60"/>
      <c r="AM805" s="60"/>
      <c r="AN805" s="60"/>
      <c r="AO805" s="60"/>
      <c r="AP805" s="60"/>
      <c r="AQ805" s="60"/>
      <c r="AR805" s="60"/>
      <c r="AS805" s="60"/>
      <c r="AT805" s="25"/>
      <c r="AU805" s="38"/>
      <c r="AV805" s="59"/>
      <c r="AW805" s="59"/>
      <c r="AX805" s="17"/>
      <c r="AY805" s="17"/>
    </row>
    <row r="806" spans="2:51" ht="14.5">
      <c r="B806" s="84"/>
      <c r="C806" s="88"/>
      <c r="D806" s="61" t="str">
        <f>IFERROR(IF(OR(B806="",AND(B806&lt;&gt;"",C806="")),"",(VLOOKUP(B806,'APP BACKGROUND'!A:C,2,0))),"")</f>
        <v/>
      </c>
      <c r="E806" s="62" t="str">
        <f>IF(D806="","",(VLOOKUP(B806,'APP BACKGROUND'!A:D,4,0)))</f>
        <v/>
      </c>
      <c r="F806" s="58" t="str">
        <f>IF(D806="","",(VLOOKUP(Application!B806,'APP BACKGROUND'!A:G,7,0)))</f>
        <v/>
      </c>
      <c r="G806" s="57"/>
      <c r="H806" s="63"/>
      <c r="I806" s="66" t="str">
        <f>IF(B:B="","",(VLOOKUP(Application!B806,'APP BACKGROUND'!A:C,3,0)))</f>
        <v/>
      </c>
      <c r="J806" s="64" t="str">
        <f t="shared" si="130"/>
        <v/>
      </c>
      <c r="K806" s="65" t="str">
        <f t="shared" si="131"/>
        <v/>
      </c>
      <c r="L806" s="65" t="str">
        <f t="shared" si="134"/>
        <v/>
      </c>
      <c r="M806" s="65" t="str">
        <f t="shared" si="132"/>
        <v/>
      </c>
      <c r="N806" s="65" t="str">
        <f t="shared" si="133"/>
        <v/>
      </c>
      <c r="O806" s="65" t="str">
        <f t="shared" si="135"/>
        <v/>
      </c>
      <c r="P806" s="65" t="str">
        <f t="shared" si="136"/>
        <v/>
      </c>
      <c r="Q806" s="59"/>
      <c r="R806" s="14" t="str">
        <f t="shared" si="137"/>
        <v/>
      </c>
      <c r="S806" s="25" t="str">
        <f t="shared" si="138"/>
        <v/>
      </c>
      <c r="T806" s="25"/>
      <c r="U806" s="25"/>
      <c r="V806" s="58"/>
      <c r="W806" s="58"/>
      <c r="X806" s="69" t="str">
        <f t="shared" si="139"/>
        <v/>
      </c>
      <c r="Y806" s="76"/>
      <c r="Z806" s="76"/>
      <c r="AA806" s="76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0"/>
      <c r="AM806" s="60"/>
      <c r="AN806" s="60"/>
      <c r="AO806" s="60"/>
      <c r="AP806" s="60"/>
      <c r="AQ806" s="60"/>
      <c r="AR806" s="60"/>
      <c r="AS806" s="60"/>
      <c r="AT806" s="25"/>
      <c r="AU806" s="38"/>
      <c r="AV806" s="59"/>
      <c r="AW806" s="59"/>
      <c r="AX806" s="17"/>
      <c r="AY806" s="17"/>
    </row>
    <row r="807" spans="2:51" ht="14.5">
      <c r="B807" s="84"/>
      <c r="C807" s="88"/>
      <c r="D807" s="61" t="str">
        <f>IFERROR(IF(OR(B807="",AND(B807&lt;&gt;"",C807="")),"",(VLOOKUP(B807,'APP BACKGROUND'!A:C,2,0))),"")</f>
        <v/>
      </c>
      <c r="E807" s="62" t="str">
        <f>IF(D807="","",(VLOOKUP(B807,'APP BACKGROUND'!A:D,4,0)))</f>
        <v/>
      </c>
      <c r="F807" s="58" t="str">
        <f>IF(D807="","",(VLOOKUP(Application!B807,'APP BACKGROUND'!A:G,7,0)))</f>
        <v/>
      </c>
      <c r="G807" s="57"/>
      <c r="H807" s="63"/>
      <c r="I807" s="66" t="str">
        <f>IF(B:B="","",(VLOOKUP(Application!B807,#REF!,6,0)))</f>
        <v/>
      </c>
      <c r="J807" s="64" t="str">
        <f t="shared" si="130"/>
        <v/>
      </c>
      <c r="K807" s="65" t="str">
        <f t="shared" si="131"/>
        <v/>
      </c>
      <c r="L807" s="65" t="str">
        <f t="shared" ref="L807:L848" si="140">IF(OR(I807="Wine",I807="Refreshment Beverage",I807="Beer",E807="",F807=""),"",IF(AND(J807=""),"",IF((J807*100)&gt;=5,"",1)))</f>
        <v/>
      </c>
      <c r="M807" s="65" t="str">
        <f t="shared" si="132"/>
        <v/>
      </c>
      <c r="N807" s="65" t="str">
        <f t="shared" si="133"/>
        <v/>
      </c>
      <c r="O807" s="65" t="str">
        <f t="shared" ref="O807:O848" si="141">IF(OR(H807="",B807="",D807="",E807="",F807=""),"",IF(AND(J807=""),"",IF((J807*100)&lt;=20,"",1)))</f>
        <v/>
      </c>
      <c r="P807" s="65" t="str">
        <f t="shared" ref="P807:P848" si="142">IF(OR(D807="",E807="",F807=""),"",IF(AND(K807=""),"",IF(AND(H807="LTO"),"",IF((J807*100)&gt;=15,"",1))))</f>
        <v/>
      </c>
      <c r="Q807" s="59"/>
      <c r="R807" s="14" t="str">
        <f t="shared" ref="R807:R848" si="143">IF(H807="","",(F807-Q807))</f>
        <v/>
      </c>
      <c r="S807" s="25" t="str">
        <f t="shared" ref="S807:S848" si="144">IF(H807="","",IF(OR(L807=1,M807=1,N807=1,Q807="",P807=1),"No","Yes"))</f>
        <v/>
      </c>
      <c r="T807" s="25" t="str">
        <f t="shared" ref="T807:T848" si="145">IF(H807="","",IF(S807=1,"Yes",IF(N807=1,"Missing Field(s)",IF(P807=1,"Hot Buy disc % too low",IF(OR(L807=1,M807=1),"Disc % too low",IF(AND(H807&lt;&gt;"Hot Buy",O807=1),"Qualifies for Hot Buy",""))))))</f>
        <v/>
      </c>
      <c r="U807" s="25"/>
      <c r="V807" s="58"/>
      <c r="W807" s="58"/>
      <c r="X807" s="69" t="str">
        <f t="shared" si="139"/>
        <v/>
      </c>
      <c r="Y807" s="76"/>
      <c r="Z807" s="76"/>
      <c r="AA807" s="76"/>
      <c r="AB807" s="63"/>
      <c r="AC807" s="63"/>
      <c r="AD807" s="63"/>
      <c r="AE807" s="63"/>
      <c r="AF807" s="63"/>
      <c r="AG807" s="63"/>
      <c r="AH807" s="63"/>
      <c r="AI807" s="63"/>
      <c r="AJ807" s="63"/>
      <c r="AK807" s="63"/>
      <c r="AL807" s="60"/>
      <c r="AM807" s="60"/>
      <c r="AN807" s="60"/>
      <c r="AO807" s="60"/>
      <c r="AP807" s="60"/>
      <c r="AQ807" s="60"/>
      <c r="AR807" s="60"/>
      <c r="AS807" s="60"/>
      <c r="AT807" s="25"/>
      <c r="AU807" s="38"/>
      <c r="AV807" s="59"/>
      <c r="AW807" s="59"/>
      <c r="AX807" s="17"/>
      <c r="AY807" s="17"/>
    </row>
    <row r="808" spans="2:51" ht="14.5">
      <c r="B808" s="84"/>
      <c r="C808" s="88"/>
      <c r="D808" s="61" t="str">
        <f>IFERROR(IF(OR(B808="",AND(B808&lt;&gt;"",C808="")),"",(VLOOKUP(B808,'APP BACKGROUND'!A:C,2,0))),"")</f>
        <v/>
      </c>
      <c r="E808" s="62" t="str">
        <f>IF(D808="","",(VLOOKUP(B808,'APP BACKGROUND'!A:D,4,0)))</f>
        <v/>
      </c>
      <c r="F808" s="58" t="str">
        <f>IF(D808="","",(VLOOKUP(Application!B808,'APP BACKGROUND'!A:G,7,0)))</f>
        <v/>
      </c>
      <c r="G808" s="57"/>
      <c r="H808" s="63"/>
      <c r="I808" s="66" t="str">
        <f>IF(B:B="","",(VLOOKUP(Application!B808,#REF!,6,0)))</f>
        <v/>
      </c>
      <c r="J808" s="64" t="str">
        <f t="shared" si="130"/>
        <v/>
      </c>
      <c r="K808" s="65" t="str">
        <f t="shared" si="131"/>
        <v/>
      </c>
      <c r="L808" s="65" t="str">
        <f t="shared" si="140"/>
        <v/>
      </c>
      <c r="M808" s="65" t="str">
        <f t="shared" si="132"/>
        <v/>
      </c>
      <c r="N808" s="65" t="str">
        <f t="shared" si="133"/>
        <v/>
      </c>
      <c r="O808" s="65" t="str">
        <f t="shared" si="141"/>
        <v/>
      </c>
      <c r="P808" s="65" t="str">
        <f t="shared" si="142"/>
        <v/>
      </c>
      <c r="Q808" s="59"/>
      <c r="R808" s="14" t="str">
        <f t="shared" si="143"/>
        <v/>
      </c>
      <c r="S808" s="25" t="str">
        <f t="shared" si="144"/>
        <v/>
      </c>
      <c r="T808" s="25" t="str">
        <f t="shared" si="145"/>
        <v/>
      </c>
      <c r="U808" s="25"/>
      <c r="V808" s="58"/>
      <c r="W808" s="58"/>
      <c r="X808" s="69" t="str">
        <f t="shared" si="139"/>
        <v/>
      </c>
      <c r="Y808" s="76"/>
      <c r="Z808" s="76"/>
      <c r="AA808" s="76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0"/>
      <c r="AM808" s="60"/>
      <c r="AN808" s="60"/>
      <c r="AO808" s="60"/>
      <c r="AP808" s="60"/>
      <c r="AQ808" s="60"/>
      <c r="AR808" s="60"/>
      <c r="AS808" s="60"/>
      <c r="AT808" s="25"/>
      <c r="AU808" s="38"/>
      <c r="AV808" s="59"/>
      <c r="AW808" s="59"/>
      <c r="AX808" s="17"/>
      <c r="AY808" s="17"/>
    </row>
    <row r="809" spans="2:51" ht="14.5">
      <c r="B809" s="84"/>
      <c r="C809" s="88"/>
      <c r="D809" s="61" t="str">
        <f>IFERROR(IF(OR(B809="",AND(B809&lt;&gt;"",C809="")),"",(VLOOKUP(B809,'APP BACKGROUND'!A:C,2,0))),"")</f>
        <v/>
      </c>
      <c r="E809" s="62" t="str">
        <f>IF(D809="","",(VLOOKUP(B809,'APP BACKGROUND'!A:D,4,0)))</f>
        <v/>
      </c>
      <c r="F809" s="58" t="str">
        <f>IF(D809="","",(VLOOKUP(Application!B809,'APP BACKGROUND'!A:G,7,0)))</f>
        <v/>
      </c>
      <c r="G809" s="57"/>
      <c r="H809" s="63"/>
      <c r="I809" s="66" t="str">
        <f>IF(B:B="","",(VLOOKUP(Application!B809,#REF!,6,0)))</f>
        <v/>
      </c>
      <c r="J809" s="64" t="str">
        <f t="shared" si="130"/>
        <v/>
      </c>
      <c r="K809" s="65" t="str">
        <f t="shared" si="131"/>
        <v/>
      </c>
      <c r="L809" s="65" t="str">
        <f t="shared" si="140"/>
        <v/>
      </c>
      <c r="M809" s="65" t="str">
        <f t="shared" si="132"/>
        <v/>
      </c>
      <c r="N809" s="65" t="str">
        <f t="shared" si="133"/>
        <v/>
      </c>
      <c r="O809" s="65" t="str">
        <f t="shared" si="141"/>
        <v/>
      </c>
      <c r="P809" s="65" t="str">
        <f t="shared" si="142"/>
        <v/>
      </c>
      <c r="Q809" s="59"/>
      <c r="R809" s="14" t="str">
        <f t="shared" si="143"/>
        <v/>
      </c>
      <c r="S809" s="25" t="str">
        <f t="shared" si="144"/>
        <v/>
      </c>
      <c r="T809" s="25" t="str">
        <f t="shared" si="145"/>
        <v/>
      </c>
      <c r="U809" s="25"/>
      <c r="V809" s="58"/>
      <c r="W809" s="58"/>
      <c r="X809" s="69" t="str">
        <f t="shared" si="139"/>
        <v/>
      </c>
      <c r="Y809" s="76"/>
      <c r="Z809" s="76"/>
      <c r="AA809" s="76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0"/>
      <c r="AM809" s="60"/>
      <c r="AN809" s="60"/>
      <c r="AO809" s="60"/>
      <c r="AP809" s="60"/>
      <c r="AQ809" s="60"/>
      <c r="AR809" s="60"/>
      <c r="AS809" s="60"/>
      <c r="AT809" s="25"/>
      <c r="AU809" s="38"/>
      <c r="AV809" s="59"/>
      <c r="AW809" s="59"/>
      <c r="AX809" s="17"/>
      <c r="AY809" s="17"/>
    </row>
    <row r="810" spans="2:51" ht="14.5">
      <c r="B810" s="84"/>
      <c r="C810" s="88"/>
      <c r="D810" s="61" t="str">
        <f>IFERROR(IF(OR(B810="",AND(B810&lt;&gt;"",C810="")),"",(VLOOKUP(B810,'APP BACKGROUND'!A:C,2,0))),"")</f>
        <v/>
      </c>
      <c r="E810" s="62" t="str">
        <f>IF(D810="","",(VLOOKUP(B810,'APP BACKGROUND'!A:D,4,0)))</f>
        <v/>
      </c>
      <c r="F810" s="58" t="str">
        <f>IF(D810="","",(VLOOKUP(Application!B810,'APP BACKGROUND'!A:G,7,0)))</f>
        <v/>
      </c>
      <c r="G810" s="57"/>
      <c r="H810" s="63"/>
      <c r="I810" s="66" t="str">
        <f>IF(B:B="","",(VLOOKUP(Application!B810,#REF!,6,0)))</f>
        <v/>
      </c>
      <c r="J810" s="64" t="str">
        <f t="shared" si="130"/>
        <v/>
      </c>
      <c r="K810" s="65" t="str">
        <f t="shared" si="131"/>
        <v/>
      </c>
      <c r="L810" s="65" t="str">
        <f t="shared" si="140"/>
        <v/>
      </c>
      <c r="M810" s="65" t="str">
        <f t="shared" si="132"/>
        <v/>
      </c>
      <c r="N810" s="65" t="str">
        <f t="shared" si="133"/>
        <v/>
      </c>
      <c r="O810" s="65" t="str">
        <f t="shared" si="141"/>
        <v/>
      </c>
      <c r="P810" s="65" t="str">
        <f t="shared" si="142"/>
        <v/>
      </c>
      <c r="Q810" s="59"/>
      <c r="R810" s="14" t="str">
        <f t="shared" si="143"/>
        <v/>
      </c>
      <c r="S810" s="25" t="str">
        <f t="shared" si="144"/>
        <v/>
      </c>
      <c r="T810" s="25" t="str">
        <f t="shared" si="145"/>
        <v/>
      </c>
      <c r="U810" s="25"/>
      <c r="V810" s="58"/>
      <c r="W810" s="58"/>
      <c r="X810" s="69" t="str">
        <f t="shared" si="139"/>
        <v/>
      </c>
      <c r="Y810" s="76"/>
      <c r="Z810" s="76"/>
      <c r="AA810" s="76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0"/>
      <c r="AM810" s="60"/>
      <c r="AN810" s="60"/>
      <c r="AO810" s="60"/>
      <c r="AP810" s="60"/>
      <c r="AQ810" s="60"/>
      <c r="AR810" s="60"/>
      <c r="AS810" s="60"/>
      <c r="AT810" s="25"/>
      <c r="AU810" s="38"/>
      <c r="AV810" s="59"/>
      <c r="AW810" s="59"/>
      <c r="AX810" s="17"/>
      <c r="AY810" s="17"/>
    </row>
    <row r="811" spans="2:51" ht="14.5">
      <c r="B811" s="84"/>
      <c r="C811" s="88"/>
      <c r="D811" s="61" t="str">
        <f>IFERROR(IF(OR(B811="",AND(B811&lt;&gt;"",C811="")),"",(VLOOKUP(B811,'APP BACKGROUND'!A:C,2,0))),"")</f>
        <v/>
      </c>
      <c r="E811" s="62" t="str">
        <f>IF(D811="","",(VLOOKUP(B811,'APP BACKGROUND'!A:D,4,0)))</f>
        <v/>
      </c>
      <c r="F811" s="58" t="str">
        <f>IF(D811="","",(VLOOKUP(Application!B811,'APP BACKGROUND'!A:G,7,0)))</f>
        <v/>
      </c>
      <c r="G811" s="57"/>
      <c r="H811" s="63"/>
      <c r="I811" s="66" t="str">
        <f>IF(B:B="","",(VLOOKUP(Application!B811,#REF!,6,0)))</f>
        <v/>
      </c>
      <c r="J811" s="64" t="str">
        <f t="shared" si="130"/>
        <v/>
      </c>
      <c r="K811" s="65" t="str">
        <f t="shared" si="131"/>
        <v/>
      </c>
      <c r="L811" s="65" t="str">
        <f t="shared" si="140"/>
        <v/>
      </c>
      <c r="M811" s="65" t="str">
        <f t="shared" si="132"/>
        <v/>
      </c>
      <c r="N811" s="65" t="str">
        <f t="shared" si="133"/>
        <v/>
      </c>
      <c r="O811" s="65" t="str">
        <f t="shared" si="141"/>
        <v/>
      </c>
      <c r="P811" s="65" t="str">
        <f t="shared" si="142"/>
        <v/>
      </c>
      <c r="Q811" s="59"/>
      <c r="R811" s="14" t="str">
        <f t="shared" si="143"/>
        <v/>
      </c>
      <c r="S811" s="25" t="str">
        <f t="shared" si="144"/>
        <v/>
      </c>
      <c r="T811" s="25" t="str">
        <f t="shared" si="145"/>
        <v/>
      </c>
      <c r="U811" s="25"/>
      <c r="V811" s="58"/>
      <c r="W811" s="58"/>
      <c r="X811" s="69" t="str">
        <f t="shared" si="139"/>
        <v/>
      </c>
      <c r="Y811" s="76"/>
      <c r="Z811" s="76"/>
      <c r="AA811" s="76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0"/>
      <c r="AM811" s="60"/>
      <c r="AN811" s="60"/>
      <c r="AO811" s="60"/>
      <c r="AP811" s="60"/>
      <c r="AQ811" s="60"/>
      <c r="AR811" s="60"/>
      <c r="AS811" s="60"/>
      <c r="AT811" s="25"/>
      <c r="AU811" s="38"/>
      <c r="AV811" s="59"/>
      <c r="AW811" s="59"/>
      <c r="AX811" s="17"/>
      <c r="AY811" s="17"/>
    </row>
    <row r="812" spans="2:51" ht="14.5">
      <c r="B812" s="84"/>
      <c r="C812" s="88"/>
      <c r="D812" s="61" t="str">
        <f>IFERROR(IF(OR(B812="",AND(B812&lt;&gt;"",C812="")),"",(VLOOKUP(B812,'APP BACKGROUND'!A:C,2,0))),"")</f>
        <v/>
      </c>
      <c r="E812" s="62" t="str">
        <f>IF(D812="","",(VLOOKUP(B812,'APP BACKGROUND'!A:D,4,0)))</f>
        <v/>
      </c>
      <c r="F812" s="58" t="str">
        <f>IF(D812="","",(VLOOKUP(Application!B812,'APP BACKGROUND'!A:G,7,0)))</f>
        <v/>
      </c>
      <c r="G812" s="57"/>
      <c r="H812" s="63"/>
      <c r="I812" s="66" t="str">
        <f>IF(B:B="","",(VLOOKUP(Application!B812,#REF!,6,0)))</f>
        <v/>
      </c>
      <c r="J812" s="64" t="str">
        <f t="shared" si="130"/>
        <v/>
      </c>
      <c r="K812" s="65" t="str">
        <f t="shared" si="131"/>
        <v/>
      </c>
      <c r="L812" s="65" t="str">
        <f t="shared" si="140"/>
        <v/>
      </c>
      <c r="M812" s="65" t="str">
        <f t="shared" si="132"/>
        <v/>
      </c>
      <c r="N812" s="65" t="str">
        <f t="shared" si="133"/>
        <v/>
      </c>
      <c r="O812" s="65" t="str">
        <f t="shared" si="141"/>
        <v/>
      </c>
      <c r="P812" s="65" t="str">
        <f t="shared" si="142"/>
        <v/>
      </c>
      <c r="Q812" s="59"/>
      <c r="R812" s="14" t="str">
        <f t="shared" si="143"/>
        <v/>
      </c>
      <c r="S812" s="25" t="str">
        <f t="shared" si="144"/>
        <v/>
      </c>
      <c r="T812" s="25" t="str">
        <f t="shared" si="145"/>
        <v/>
      </c>
      <c r="U812" s="25"/>
      <c r="V812" s="58"/>
      <c r="W812" s="58"/>
      <c r="X812" s="69" t="str">
        <f t="shared" si="139"/>
        <v/>
      </c>
      <c r="Y812" s="76"/>
      <c r="Z812" s="76"/>
      <c r="AA812" s="76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0"/>
      <c r="AM812" s="60"/>
      <c r="AN812" s="60"/>
      <c r="AO812" s="60"/>
      <c r="AP812" s="60"/>
      <c r="AQ812" s="60"/>
      <c r="AR812" s="60"/>
      <c r="AS812" s="60"/>
      <c r="AT812" s="25"/>
      <c r="AU812" s="38"/>
      <c r="AV812" s="59"/>
      <c r="AW812" s="59"/>
      <c r="AX812" s="17"/>
      <c r="AY812" s="17"/>
    </row>
    <row r="813" spans="2:51" ht="14.5">
      <c r="B813" s="84"/>
      <c r="C813" s="88"/>
      <c r="D813" s="61" t="str">
        <f>IFERROR(IF(OR(B813="",AND(B813&lt;&gt;"",C813="")),"",(VLOOKUP(B813,'APP BACKGROUND'!A:C,2,0))),"")</f>
        <v/>
      </c>
      <c r="E813" s="62" t="str">
        <f>IF(D813="","",(VLOOKUP(B813,'APP BACKGROUND'!A:D,4,0)))</f>
        <v/>
      </c>
      <c r="F813" s="58" t="str">
        <f>IF(D813="","",(VLOOKUP(Application!B813,'APP BACKGROUND'!A:G,7,0)))</f>
        <v/>
      </c>
      <c r="G813" s="57"/>
      <c r="H813" s="63"/>
      <c r="I813" s="66" t="str">
        <f>IF(B:B="","",(VLOOKUP(Application!B813,#REF!,6,0)))</f>
        <v/>
      </c>
      <c r="J813" s="64" t="str">
        <f t="shared" si="130"/>
        <v/>
      </c>
      <c r="K813" s="65" t="str">
        <f t="shared" si="131"/>
        <v/>
      </c>
      <c r="L813" s="65" t="str">
        <f t="shared" si="140"/>
        <v/>
      </c>
      <c r="M813" s="65" t="str">
        <f t="shared" si="132"/>
        <v/>
      </c>
      <c r="N813" s="65" t="str">
        <f t="shared" si="133"/>
        <v/>
      </c>
      <c r="O813" s="65" t="str">
        <f t="shared" si="141"/>
        <v/>
      </c>
      <c r="P813" s="65" t="str">
        <f t="shared" si="142"/>
        <v/>
      </c>
      <c r="Q813" s="59"/>
      <c r="R813" s="14" t="str">
        <f t="shared" si="143"/>
        <v/>
      </c>
      <c r="S813" s="25" t="str">
        <f t="shared" si="144"/>
        <v/>
      </c>
      <c r="T813" s="25" t="str">
        <f t="shared" si="145"/>
        <v/>
      </c>
      <c r="U813" s="25"/>
      <c r="V813" s="58"/>
      <c r="W813" s="58"/>
      <c r="X813" s="69" t="str">
        <f t="shared" si="139"/>
        <v/>
      </c>
      <c r="Y813" s="76"/>
      <c r="Z813" s="76"/>
      <c r="AA813" s="76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0"/>
      <c r="AM813" s="60"/>
      <c r="AN813" s="60"/>
      <c r="AO813" s="60"/>
      <c r="AP813" s="60"/>
      <c r="AQ813" s="60"/>
      <c r="AR813" s="60"/>
      <c r="AS813" s="60"/>
      <c r="AT813" s="25"/>
      <c r="AU813" s="38"/>
      <c r="AV813" s="59"/>
      <c r="AW813" s="59"/>
      <c r="AX813" s="17"/>
      <c r="AY813" s="17"/>
    </row>
    <row r="814" spans="2:51" ht="14.5">
      <c r="B814" s="84"/>
      <c r="C814" s="88"/>
      <c r="D814" s="61" t="str">
        <f>IFERROR(IF(OR(B814="",AND(B814&lt;&gt;"",C814="")),"",(VLOOKUP(B814,'APP BACKGROUND'!A:C,2,0))),"")</f>
        <v/>
      </c>
      <c r="E814" s="62" t="str">
        <f>IF(D814="","",(VLOOKUP(B814,'APP BACKGROUND'!A:D,4,0)))</f>
        <v/>
      </c>
      <c r="F814" s="58" t="str">
        <f>IF(D814="","",(VLOOKUP(Application!B814,'APP BACKGROUND'!A:G,7,0)))</f>
        <v/>
      </c>
      <c r="G814" s="57"/>
      <c r="H814" s="63"/>
      <c r="I814" s="66" t="str">
        <f>IF(B:B="","",(VLOOKUP(Application!B814,#REF!,6,0)))</f>
        <v/>
      </c>
      <c r="J814" s="64" t="str">
        <f t="shared" si="130"/>
        <v/>
      </c>
      <c r="K814" s="65" t="str">
        <f t="shared" si="131"/>
        <v/>
      </c>
      <c r="L814" s="65" t="str">
        <f t="shared" si="140"/>
        <v/>
      </c>
      <c r="M814" s="65" t="str">
        <f t="shared" si="132"/>
        <v/>
      </c>
      <c r="N814" s="65" t="str">
        <f t="shared" si="133"/>
        <v/>
      </c>
      <c r="O814" s="65" t="str">
        <f t="shared" si="141"/>
        <v/>
      </c>
      <c r="P814" s="65" t="str">
        <f t="shared" si="142"/>
        <v/>
      </c>
      <c r="Q814" s="59"/>
      <c r="R814" s="14" t="str">
        <f t="shared" si="143"/>
        <v/>
      </c>
      <c r="S814" s="25" t="str">
        <f t="shared" si="144"/>
        <v/>
      </c>
      <c r="T814" s="25" t="str">
        <f t="shared" si="145"/>
        <v/>
      </c>
      <c r="U814" s="25"/>
      <c r="V814" s="58"/>
      <c r="W814" s="58"/>
      <c r="X814" s="69" t="str">
        <f t="shared" si="139"/>
        <v/>
      </c>
      <c r="Y814" s="76"/>
      <c r="Z814" s="76"/>
      <c r="AA814" s="76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0"/>
      <c r="AM814" s="60"/>
      <c r="AN814" s="60"/>
      <c r="AO814" s="60"/>
      <c r="AP814" s="60"/>
      <c r="AQ814" s="60"/>
      <c r="AR814" s="60"/>
      <c r="AS814" s="60"/>
      <c r="AT814" s="25"/>
      <c r="AU814" s="38"/>
      <c r="AV814" s="59"/>
      <c r="AW814" s="59"/>
      <c r="AX814" s="17"/>
      <c r="AY814" s="17"/>
    </row>
    <row r="815" spans="2:51" ht="14.5">
      <c r="B815" s="84"/>
      <c r="C815" s="88"/>
      <c r="D815" s="61" t="str">
        <f>IFERROR(IF(OR(B815="",AND(B815&lt;&gt;"",C815="")),"",(VLOOKUP(B815,'APP BACKGROUND'!A:C,2,0))),"")</f>
        <v/>
      </c>
      <c r="E815" s="62" t="str">
        <f>IF(D815="","",(VLOOKUP(B815,'APP BACKGROUND'!A:D,4,0)))</f>
        <v/>
      </c>
      <c r="F815" s="58" t="str">
        <f>IF(D815="","",(VLOOKUP(Application!B815,'APP BACKGROUND'!A:G,7,0)))</f>
        <v/>
      </c>
      <c r="G815" s="57"/>
      <c r="H815" s="63"/>
      <c r="I815" s="66" t="str">
        <f>IF(B:B="","",(VLOOKUP(Application!B815,#REF!,6,0)))</f>
        <v/>
      </c>
      <c r="J815" s="64" t="str">
        <f t="shared" si="130"/>
        <v/>
      </c>
      <c r="K815" s="65" t="str">
        <f t="shared" si="131"/>
        <v/>
      </c>
      <c r="L815" s="65" t="str">
        <f t="shared" si="140"/>
        <v/>
      </c>
      <c r="M815" s="65" t="str">
        <f t="shared" si="132"/>
        <v/>
      </c>
      <c r="N815" s="65" t="str">
        <f t="shared" si="133"/>
        <v/>
      </c>
      <c r="O815" s="65" t="str">
        <f t="shared" si="141"/>
        <v/>
      </c>
      <c r="P815" s="65" t="str">
        <f t="shared" si="142"/>
        <v/>
      </c>
      <c r="Q815" s="59"/>
      <c r="R815" s="14" t="str">
        <f t="shared" si="143"/>
        <v/>
      </c>
      <c r="S815" s="25" t="str">
        <f t="shared" si="144"/>
        <v/>
      </c>
      <c r="T815" s="25" t="str">
        <f t="shared" si="145"/>
        <v/>
      </c>
      <c r="U815" s="25"/>
      <c r="V815" s="58"/>
      <c r="W815" s="58"/>
      <c r="X815" s="69" t="str">
        <f t="shared" si="139"/>
        <v/>
      </c>
      <c r="Y815" s="76"/>
      <c r="Z815" s="76"/>
      <c r="AA815" s="76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0"/>
      <c r="AM815" s="60"/>
      <c r="AN815" s="60"/>
      <c r="AO815" s="60"/>
      <c r="AP815" s="60"/>
      <c r="AQ815" s="60"/>
      <c r="AR815" s="60"/>
      <c r="AS815" s="60"/>
      <c r="AT815" s="25"/>
      <c r="AU815" s="38"/>
      <c r="AV815" s="59"/>
      <c r="AW815" s="59"/>
      <c r="AX815" s="17"/>
      <c r="AY815" s="17"/>
    </row>
    <row r="816" spans="2:51" ht="14.5">
      <c r="B816" s="84"/>
      <c r="C816" s="88"/>
      <c r="D816" s="61" t="str">
        <f>IFERROR(IF(OR(B816="",AND(B816&lt;&gt;"",C816="")),"",(VLOOKUP(B816,'APP BACKGROUND'!A:C,2,0))),"")</f>
        <v/>
      </c>
      <c r="E816" s="62" t="str">
        <f>IF(D816="","",(VLOOKUP(B816,'APP BACKGROUND'!A:D,4,0)))</f>
        <v/>
      </c>
      <c r="F816" s="58" t="str">
        <f>IF(D816="","",(VLOOKUP(Application!B816,'APP BACKGROUND'!A:G,7,0)))</f>
        <v/>
      </c>
      <c r="G816" s="57"/>
      <c r="H816" s="63"/>
      <c r="I816" s="66" t="str">
        <f>IF(B:B="","",(VLOOKUP(Application!B816,#REF!,6,0)))</f>
        <v/>
      </c>
      <c r="J816" s="64" t="str">
        <f t="shared" si="130"/>
        <v/>
      </c>
      <c r="K816" s="65" t="str">
        <f t="shared" si="131"/>
        <v/>
      </c>
      <c r="L816" s="65" t="str">
        <f t="shared" si="140"/>
        <v/>
      </c>
      <c r="M816" s="65" t="str">
        <f t="shared" si="132"/>
        <v/>
      </c>
      <c r="N816" s="65" t="str">
        <f t="shared" si="133"/>
        <v/>
      </c>
      <c r="O816" s="65" t="str">
        <f t="shared" si="141"/>
        <v/>
      </c>
      <c r="P816" s="65" t="str">
        <f t="shared" si="142"/>
        <v/>
      </c>
      <c r="Q816" s="59"/>
      <c r="R816" s="14" t="str">
        <f t="shared" si="143"/>
        <v/>
      </c>
      <c r="S816" s="25" t="str">
        <f t="shared" si="144"/>
        <v/>
      </c>
      <c r="T816" s="25" t="str">
        <f t="shared" si="145"/>
        <v/>
      </c>
      <c r="U816" s="25"/>
      <c r="V816" s="58"/>
      <c r="W816" s="58"/>
      <c r="X816" s="69" t="str">
        <f t="shared" si="139"/>
        <v/>
      </c>
      <c r="Y816" s="76"/>
      <c r="Z816" s="76"/>
      <c r="AA816" s="76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0"/>
      <c r="AM816" s="60"/>
      <c r="AN816" s="60"/>
      <c r="AO816" s="60"/>
      <c r="AP816" s="60"/>
      <c r="AQ816" s="60"/>
      <c r="AR816" s="60"/>
      <c r="AS816" s="60"/>
      <c r="AT816" s="25"/>
      <c r="AU816" s="38"/>
      <c r="AV816" s="59"/>
      <c r="AW816" s="59"/>
      <c r="AX816" s="17"/>
      <c r="AY816" s="17"/>
    </row>
    <row r="817" spans="2:51" ht="14.5">
      <c r="B817" s="84"/>
      <c r="C817" s="88"/>
      <c r="D817" s="61" t="str">
        <f>IFERROR(IF(OR(B817="",AND(B817&lt;&gt;"",C817="")),"",(VLOOKUP(B817,'APP BACKGROUND'!A:C,2,0))),"")</f>
        <v/>
      </c>
      <c r="E817" s="62" t="str">
        <f>IF(D817="","",(VLOOKUP(B817,'APP BACKGROUND'!A:D,4,0)))</f>
        <v/>
      </c>
      <c r="F817" s="58" t="str">
        <f>IF(D817="","",(VLOOKUP(Application!B817,'APP BACKGROUND'!A:G,7,0)))</f>
        <v/>
      </c>
      <c r="G817" s="57"/>
      <c r="H817" s="63"/>
      <c r="I817" s="66" t="str">
        <f>IF(B:B="","",(VLOOKUP(Application!B817,#REF!,6,0)))</f>
        <v/>
      </c>
      <c r="J817" s="64" t="str">
        <f t="shared" si="130"/>
        <v/>
      </c>
      <c r="K817" s="65" t="str">
        <f t="shared" si="131"/>
        <v/>
      </c>
      <c r="L817" s="65" t="str">
        <f t="shared" si="140"/>
        <v/>
      </c>
      <c r="M817" s="65" t="str">
        <f t="shared" si="132"/>
        <v/>
      </c>
      <c r="N817" s="65" t="str">
        <f t="shared" si="133"/>
        <v/>
      </c>
      <c r="O817" s="65" t="str">
        <f t="shared" si="141"/>
        <v/>
      </c>
      <c r="P817" s="65" t="str">
        <f t="shared" si="142"/>
        <v/>
      </c>
      <c r="Q817" s="59"/>
      <c r="R817" s="14" t="str">
        <f t="shared" si="143"/>
        <v/>
      </c>
      <c r="S817" s="25" t="str">
        <f t="shared" si="144"/>
        <v/>
      </c>
      <c r="T817" s="25" t="str">
        <f t="shared" si="145"/>
        <v/>
      </c>
      <c r="U817" s="25"/>
      <c r="V817" s="58"/>
      <c r="W817" s="58"/>
      <c r="X817" s="69" t="str">
        <f t="shared" si="139"/>
        <v/>
      </c>
      <c r="Y817" s="76"/>
      <c r="Z817" s="76"/>
      <c r="AA817" s="76"/>
      <c r="AB817" s="63"/>
      <c r="AC817" s="63"/>
      <c r="AD817" s="63"/>
      <c r="AE817" s="63"/>
      <c r="AF817" s="63"/>
      <c r="AG817" s="63"/>
      <c r="AH817" s="63"/>
      <c r="AI817" s="63"/>
      <c r="AJ817" s="63"/>
      <c r="AK817" s="63"/>
      <c r="AL817" s="60"/>
      <c r="AM817" s="60"/>
      <c r="AN817" s="60"/>
      <c r="AO817" s="60"/>
      <c r="AP817" s="60"/>
      <c r="AQ817" s="60"/>
      <c r="AR817" s="60"/>
      <c r="AS817" s="60"/>
      <c r="AT817" s="25"/>
      <c r="AU817" s="38"/>
      <c r="AV817" s="59"/>
      <c r="AW817" s="59"/>
      <c r="AX817" s="17"/>
      <c r="AY817" s="17"/>
    </row>
    <row r="818" spans="2:51" ht="14.5">
      <c r="B818" s="84"/>
      <c r="C818" s="88"/>
      <c r="D818" s="61" t="str">
        <f>IFERROR(IF(OR(B818="",AND(B818&lt;&gt;"",C818="")),"",(VLOOKUP(B818,'APP BACKGROUND'!A:C,2,0))),"")</f>
        <v/>
      </c>
      <c r="E818" s="62" t="str">
        <f>IF(D818="","",(VLOOKUP(B818,'APP BACKGROUND'!A:D,4,0)))</f>
        <v/>
      </c>
      <c r="F818" s="58" t="str">
        <f>IF(D818="","",(VLOOKUP(Application!B818,'APP BACKGROUND'!A:G,7,0)))</f>
        <v/>
      </c>
      <c r="G818" s="57"/>
      <c r="H818" s="63"/>
      <c r="I818" s="66" t="str">
        <f>IF(B:B="","",(VLOOKUP(Application!B818,#REF!,6,0)))</f>
        <v/>
      </c>
      <c r="J818" s="64" t="str">
        <f t="shared" si="130"/>
        <v/>
      </c>
      <c r="K818" s="65" t="str">
        <f t="shared" si="131"/>
        <v/>
      </c>
      <c r="L818" s="65" t="str">
        <f t="shared" si="140"/>
        <v/>
      </c>
      <c r="M818" s="65" t="str">
        <f t="shared" si="132"/>
        <v/>
      </c>
      <c r="N818" s="65" t="str">
        <f t="shared" si="133"/>
        <v/>
      </c>
      <c r="O818" s="65" t="str">
        <f t="shared" si="141"/>
        <v/>
      </c>
      <c r="P818" s="65" t="str">
        <f t="shared" si="142"/>
        <v/>
      </c>
      <c r="Q818" s="59"/>
      <c r="R818" s="14" t="str">
        <f t="shared" si="143"/>
        <v/>
      </c>
      <c r="S818" s="25" t="str">
        <f t="shared" si="144"/>
        <v/>
      </c>
      <c r="T818" s="25" t="str">
        <f t="shared" si="145"/>
        <v/>
      </c>
      <c r="U818" s="25"/>
      <c r="V818" s="58"/>
      <c r="W818" s="58"/>
      <c r="X818" s="69" t="str">
        <f t="shared" si="139"/>
        <v/>
      </c>
      <c r="Y818" s="76"/>
      <c r="Z818" s="76"/>
      <c r="AA818" s="76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0"/>
      <c r="AM818" s="60"/>
      <c r="AN818" s="60"/>
      <c r="AO818" s="60"/>
      <c r="AP818" s="60"/>
      <c r="AQ818" s="60"/>
      <c r="AR818" s="60"/>
      <c r="AS818" s="60"/>
      <c r="AT818" s="25"/>
      <c r="AU818" s="38"/>
      <c r="AV818" s="59"/>
      <c r="AW818" s="59"/>
      <c r="AX818" s="17"/>
      <c r="AY818" s="17"/>
    </row>
    <row r="819" spans="2:51" ht="14.5">
      <c r="B819" s="84"/>
      <c r="C819" s="88"/>
      <c r="D819" s="61" t="str">
        <f>IFERROR(IF(OR(B819="",AND(B819&lt;&gt;"",C819="")),"",(VLOOKUP(B819,'APP BACKGROUND'!A:C,2,0))),"")</f>
        <v/>
      </c>
      <c r="E819" s="62" t="str">
        <f>IF(D819="","",(VLOOKUP(B819,'APP BACKGROUND'!A:D,4,0)))</f>
        <v/>
      </c>
      <c r="F819" s="58" t="str">
        <f>IF(D819="","",(VLOOKUP(Application!B819,'APP BACKGROUND'!A:G,7,0)))</f>
        <v/>
      </c>
      <c r="G819" s="57"/>
      <c r="H819" s="63"/>
      <c r="I819" s="66" t="str">
        <f>IF(B:B="","",(VLOOKUP(Application!B819,#REF!,6,0)))</f>
        <v/>
      </c>
      <c r="J819" s="64" t="str">
        <f t="shared" si="130"/>
        <v/>
      </c>
      <c r="K819" s="65" t="str">
        <f t="shared" si="131"/>
        <v/>
      </c>
      <c r="L819" s="65" t="str">
        <f t="shared" si="140"/>
        <v/>
      </c>
      <c r="M819" s="65" t="str">
        <f t="shared" si="132"/>
        <v/>
      </c>
      <c r="N819" s="65" t="str">
        <f t="shared" si="133"/>
        <v/>
      </c>
      <c r="O819" s="65" t="str">
        <f t="shared" si="141"/>
        <v/>
      </c>
      <c r="P819" s="65" t="str">
        <f t="shared" si="142"/>
        <v/>
      </c>
      <c r="Q819" s="59"/>
      <c r="R819" s="14" t="str">
        <f t="shared" si="143"/>
        <v/>
      </c>
      <c r="S819" s="25" t="str">
        <f t="shared" si="144"/>
        <v/>
      </c>
      <c r="T819" s="25" t="str">
        <f t="shared" si="145"/>
        <v/>
      </c>
      <c r="U819" s="25"/>
      <c r="V819" s="58"/>
      <c r="W819" s="58"/>
      <c r="X819" s="69" t="str">
        <f t="shared" si="139"/>
        <v/>
      </c>
      <c r="Y819" s="76"/>
      <c r="Z819" s="76"/>
      <c r="AA819" s="76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0"/>
      <c r="AM819" s="60"/>
      <c r="AN819" s="60"/>
      <c r="AO819" s="60"/>
      <c r="AP819" s="60"/>
      <c r="AQ819" s="60"/>
      <c r="AR819" s="60"/>
      <c r="AS819" s="60"/>
      <c r="AT819" s="25"/>
      <c r="AU819" s="38"/>
      <c r="AV819" s="59"/>
      <c r="AW819" s="59"/>
      <c r="AX819" s="17"/>
      <c r="AY819" s="17"/>
    </row>
    <row r="820" spans="2:51" ht="14.5">
      <c r="B820" s="84"/>
      <c r="C820" s="88"/>
      <c r="D820" s="61" t="str">
        <f>IFERROR(IF(OR(B820="",AND(B820&lt;&gt;"",C820="")),"",(VLOOKUP(B820,'APP BACKGROUND'!A:C,2,0))),"")</f>
        <v/>
      </c>
      <c r="E820" s="62" t="str">
        <f>IF(D820="","",(VLOOKUP(B820,'APP BACKGROUND'!A:D,4,0)))</f>
        <v/>
      </c>
      <c r="F820" s="58" t="str">
        <f>IF(D820="","",(VLOOKUP(Application!B820,'APP BACKGROUND'!A:G,7,0)))</f>
        <v/>
      </c>
      <c r="G820" s="57"/>
      <c r="H820" s="63"/>
      <c r="I820" s="66" t="str">
        <f>IF(B:B="","",(VLOOKUP(Application!B820,#REF!,6,0)))</f>
        <v/>
      </c>
      <c r="J820" s="64" t="str">
        <f t="shared" si="130"/>
        <v/>
      </c>
      <c r="K820" s="65" t="str">
        <f t="shared" si="131"/>
        <v/>
      </c>
      <c r="L820" s="65" t="str">
        <f t="shared" si="140"/>
        <v/>
      </c>
      <c r="M820" s="65" t="str">
        <f t="shared" si="132"/>
        <v/>
      </c>
      <c r="N820" s="65" t="str">
        <f t="shared" si="133"/>
        <v/>
      </c>
      <c r="O820" s="65" t="str">
        <f t="shared" si="141"/>
        <v/>
      </c>
      <c r="P820" s="65" t="str">
        <f t="shared" si="142"/>
        <v/>
      </c>
      <c r="Q820" s="59"/>
      <c r="R820" s="14" t="str">
        <f t="shared" si="143"/>
        <v/>
      </c>
      <c r="S820" s="25" t="str">
        <f t="shared" si="144"/>
        <v/>
      </c>
      <c r="T820" s="25" t="str">
        <f t="shared" si="145"/>
        <v/>
      </c>
      <c r="U820" s="25"/>
      <c r="V820" s="58"/>
      <c r="W820" s="58"/>
      <c r="X820" s="69" t="str">
        <f t="shared" si="139"/>
        <v/>
      </c>
      <c r="Y820" s="76"/>
      <c r="Z820" s="76"/>
      <c r="AA820" s="76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0"/>
      <c r="AM820" s="60"/>
      <c r="AN820" s="60"/>
      <c r="AO820" s="60"/>
      <c r="AP820" s="60"/>
      <c r="AQ820" s="60"/>
      <c r="AR820" s="60"/>
      <c r="AS820" s="60"/>
      <c r="AT820" s="25"/>
      <c r="AU820" s="38"/>
      <c r="AV820" s="59"/>
      <c r="AW820" s="59"/>
      <c r="AX820" s="17"/>
      <c r="AY820" s="17"/>
    </row>
    <row r="821" spans="2:51" ht="14.5">
      <c r="B821" s="84"/>
      <c r="C821" s="88"/>
      <c r="D821" s="61" t="str">
        <f>IFERROR(IF(OR(B821="",AND(B821&lt;&gt;"",C821="")),"",(VLOOKUP(B821,'APP BACKGROUND'!A:C,2,0))),"")</f>
        <v/>
      </c>
      <c r="E821" s="62" t="str">
        <f>IF(D821="","",(VLOOKUP(B821,'APP BACKGROUND'!A:D,4,0)))</f>
        <v/>
      </c>
      <c r="F821" s="58" t="str">
        <f>IF(D821="","",(VLOOKUP(Application!B821,'APP BACKGROUND'!A:G,7,0)))</f>
        <v/>
      </c>
      <c r="G821" s="57"/>
      <c r="H821" s="63"/>
      <c r="I821" s="66" t="str">
        <f>IF(B:B="","",(VLOOKUP(Application!B821,#REF!,6,0)))</f>
        <v/>
      </c>
      <c r="J821" s="64" t="str">
        <f t="shared" si="130"/>
        <v/>
      </c>
      <c r="K821" s="65" t="str">
        <f t="shared" si="131"/>
        <v/>
      </c>
      <c r="L821" s="65" t="str">
        <f t="shared" si="140"/>
        <v/>
      </c>
      <c r="M821" s="65" t="str">
        <f t="shared" si="132"/>
        <v/>
      </c>
      <c r="N821" s="65" t="str">
        <f t="shared" si="133"/>
        <v/>
      </c>
      <c r="O821" s="65" t="str">
        <f t="shared" si="141"/>
        <v/>
      </c>
      <c r="P821" s="65" t="str">
        <f t="shared" si="142"/>
        <v/>
      </c>
      <c r="Q821" s="59"/>
      <c r="R821" s="14" t="str">
        <f t="shared" si="143"/>
        <v/>
      </c>
      <c r="S821" s="25" t="str">
        <f t="shared" si="144"/>
        <v/>
      </c>
      <c r="T821" s="25" t="str">
        <f t="shared" si="145"/>
        <v/>
      </c>
      <c r="U821" s="25"/>
      <c r="V821" s="58"/>
      <c r="W821" s="58"/>
      <c r="X821" s="69" t="str">
        <f t="shared" si="139"/>
        <v/>
      </c>
      <c r="Y821" s="76"/>
      <c r="Z821" s="76"/>
      <c r="AA821" s="76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0"/>
      <c r="AM821" s="60"/>
      <c r="AN821" s="60"/>
      <c r="AO821" s="60"/>
      <c r="AP821" s="60"/>
      <c r="AQ821" s="60"/>
      <c r="AR821" s="60"/>
      <c r="AS821" s="60"/>
      <c r="AT821" s="25"/>
      <c r="AU821" s="38"/>
      <c r="AV821" s="59"/>
      <c r="AW821" s="59"/>
      <c r="AX821" s="17"/>
      <c r="AY821" s="17"/>
    </row>
    <row r="822" spans="2:51" ht="14.5">
      <c r="B822" s="84"/>
      <c r="C822" s="88"/>
      <c r="D822" s="61" t="str">
        <f>IFERROR(IF(OR(B822="",AND(B822&lt;&gt;"",C822="")),"",(VLOOKUP(B822,'APP BACKGROUND'!A:C,2,0))),"")</f>
        <v/>
      </c>
      <c r="E822" s="62" t="str">
        <f>IF(D822="","",(VLOOKUP(B822,'APP BACKGROUND'!A:D,4,0)))</f>
        <v/>
      </c>
      <c r="F822" s="58" t="str">
        <f>IF(D822="","",(VLOOKUP(Application!B822,'APP BACKGROUND'!A:G,7,0)))</f>
        <v/>
      </c>
      <c r="G822" s="57"/>
      <c r="H822" s="63"/>
      <c r="I822" s="66" t="str">
        <f>IF(B:B="","",(VLOOKUP(Application!B822,#REF!,6,0)))</f>
        <v/>
      </c>
      <c r="J822" s="64" t="str">
        <f t="shared" si="130"/>
        <v/>
      </c>
      <c r="K822" s="65" t="str">
        <f t="shared" si="131"/>
        <v/>
      </c>
      <c r="L822" s="65" t="str">
        <f t="shared" si="140"/>
        <v/>
      </c>
      <c r="M822" s="65" t="str">
        <f t="shared" si="132"/>
        <v/>
      </c>
      <c r="N822" s="65" t="str">
        <f t="shared" si="133"/>
        <v/>
      </c>
      <c r="O822" s="65" t="str">
        <f t="shared" si="141"/>
        <v/>
      </c>
      <c r="P822" s="65" t="str">
        <f t="shared" si="142"/>
        <v/>
      </c>
      <c r="Q822" s="59"/>
      <c r="R822" s="14" t="str">
        <f t="shared" si="143"/>
        <v/>
      </c>
      <c r="S822" s="25" t="str">
        <f t="shared" si="144"/>
        <v/>
      </c>
      <c r="T822" s="25" t="str">
        <f t="shared" si="145"/>
        <v/>
      </c>
      <c r="U822" s="25"/>
      <c r="V822" s="58"/>
      <c r="W822" s="58"/>
      <c r="X822" s="69" t="str">
        <f t="shared" si="139"/>
        <v/>
      </c>
      <c r="Y822" s="76"/>
      <c r="Z822" s="76"/>
      <c r="AA822" s="76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0"/>
      <c r="AM822" s="60"/>
      <c r="AN822" s="60"/>
      <c r="AO822" s="60"/>
      <c r="AP822" s="60"/>
      <c r="AQ822" s="60"/>
      <c r="AR822" s="60"/>
      <c r="AS822" s="60"/>
      <c r="AT822" s="25"/>
      <c r="AU822" s="38"/>
      <c r="AV822" s="59"/>
      <c r="AW822" s="59"/>
      <c r="AX822" s="17"/>
      <c r="AY822" s="17"/>
    </row>
    <row r="823" spans="2:51" ht="14.5">
      <c r="B823" s="84"/>
      <c r="C823" s="88"/>
      <c r="D823" s="61" t="str">
        <f>IFERROR(IF(OR(B823="",AND(B823&lt;&gt;"",C823="")),"",(VLOOKUP(B823,'APP BACKGROUND'!A:C,2,0))),"")</f>
        <v/>
      </c>
      <c r="E823" s="62" t="str">
        <f>IF(D823="","",(VLOOKUP(B823,'APP BACKGROUND'!A:D,4,0)))</f>
        <v/>
      </c>
      <c r="F823" s="58" t="str">
        <f>IF(D823="","",(VLOOKUP(Application!B823,'APP BACKGROUND'!A:G,7,0)))</f>
        <v/>
      </c>
      <c r="G823" s="57"/>
      <c r="H823" s="63"/>
      <c r="I823" s="66" t="str">
        <f>IF(B:B="","",(VLOOKUP(Application!B823,#REF!,6,0)))</f>
        <v/>
      </c>
      <c r="J823" s="64" t="str">
        <f t="shared" si="130"/>
        <v/>
      </c>
      <c r="K823" s="65" t="str">
        <f t="shared" si="131"/>
        <v/>
      </c>
      <c r="L823" s="65" t="str">
        <f t="shared" si="140"/>
        <v/>
      </c>
      <c r="M823" s="65" t="str">
        <f t="shared" si="132"/>
        <v/>
      </c>
      <c r="N823" s="65" t="str">
        <f t="shared" si="133"/>
        <v/>
      </c>
      <c r="O823" s="65" t="str">
        <f t="shared" si="141"/>
        <v/>
      </c>
      <c r="P823" s="65" t="str">
        <f t="shared" si="142"/>
        <v/>
      </c>
      <c r="Q823" s="59"/>
      <c r="R823" s="14" t="str">
        <f t="shared" si="143"/>
        <v/>
      </c>
      <c r="S823" s="25" t="str">
        <f t="shared" si="144"/>
        <v/>
      </c>
      <c r="T823" s="25" t="str">
        <f t="shared" si="145"/>
        <v/>
      </c>
      <c r="U823" s="25"/>
      <c r="V823" s="58"/>
      <c r="W823" s="58"/>
      <c r="X823" s="69" t="str">
        <f t="shared" si="139"/>
        <v/>
      </c>
      <c r="Y823" s="76"/>
      <c r="Z823" s="76"/>
      <c r="AA823" s="76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0"/>
      <c r="AM823" s="60"/>
      <c r="AN823" s="60"/>
      <c r="AO823" s="60"/>
      <c r="AP823" s="60"/>
      <c r="AQ823" s="60"/>
      <c r="AR823" s="60"/>
      <c r="AS823" s="60"/>
      <c r="AT823" s="25"/>
      <c r="AU823" s="38"/>
      <c r="AV823" s="59"/>
      <c r="AW823" s="59"/>
      <c r="AX823" s="17"/>
      <c r="AY823" s="17"/>
    </row>
    <row r="824" spans="2:51" ht="14.5">
      <c r="B824" s="84"/>
      <c r="C824" s="88"/>
      <c r="D824" s="61" t="str">
        <f>IFERROR(IF(OR(B824="",AND(B824&lt;&gt;"",C824="")),"",(VLOOKUP(B824,'APP BACKGROUND'!A:C,2,0))),"")</f>
        <v/>
      </c>
      <c r="E824" s="62" t="str">
        <f>IF(D824="","",(VLOOKUP(B824,'APP BACKGROUND'!A:D,4,0)))</f>
        <v/>
      </c>
      <c r="F824" s="58" t="str">
        <f>IF(D824="","",(VLOOKUP(Application!B824,'APP BACKGROUND'!A:G,7,0)))</f>
        <v/>
      </c>
      <c r="G824" s="57"/>
      <c r="H824" s="63"/>
      <c r="I824" s="66" t="str">
        <f>IF(B:B="","",(VLOOKUP(Application!B824,#REF!,6,0)))</f>
        <v/>
      </c>
      <c r="J824" s="64" t="str">
        <f t="shared" si="130"/>
        <v/>
      </c>
      <c r="K824" s="65" t="str">
        <f t="shared" si="131"/>
        <v/>
      </c>
      <c r="L824" s="65" t="str">
        <f t="shared" si="140"/>
        <v/>
      </c>
      <c r="M824" s="65" t="str">
        <f t="shared" si="132"/>
        <v/>
      </c>
      <c r="N824" s="65" t="str">
        <f t="shared" si="133"/>
        <v/>
      </c>
      <c r="O824" s="65" t="str">
        <f t="shared" si="141"/>
        <v/>
      </c>
      <c r="P824" s="65" t="str">
        <f t="shared" si="142"/>
        <v/>
      </c>
      <c r="Q824" s="59"/>
      <c r="R824" s="14" t="str">
        <f t="shared" si="143"/>
        <v/>
      </c>
      <c r="S824" s="25" t="str">
        <f t="shared" si="144"/>
        <v/>
      </c>
      <c r="T824" s="25" t="str">
        <f t="shared" si="145"/>
        <v/>
      </c>
      <c r="U824" s="25"/>
      <c r="V824" s="58"/>
      <c r="W824" s="58"/>
      <c r="X824" s="69" t="str">
        <f t="shared" si="139"/>
        <v/>
      </c>
      <c r="Y824" s="76"/>
      <c r="Z824" s="76"/>
      <c r="AA824" s="76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0"/>
      <c r="AM824" s="60"/>
      <c r="AN824" s="60"/>
      <c r="AO824" s="60"/>
      <c r="AP824" s="60"/>
      <c r="AQ824" s="60"/>
      <c r="AR824" s="60"/>
      <c r="AS824" s="60"/>
      <c r="AT824" s="25"/>
      <c r="AU824" s="38"/>
      <c r="AV824" s="59"/>
      <c r="AW824" s="59"/>
      <c r="AX824" s="17"/>
      <c r="AY824" s="17"/>
    </row>
    <row r="825" spans="2:51" ht="14.5">
      <c r="B825" s="84"/>
      <c r="C825" s="88"/>
      <c r="D825" s="61" t="str">
        <f>IFERROR(IF(OR(B825="",AND(B825&lt;&gt;"",C825="")),"",(VLOOKUP(B825,'APP BACKGROUND'!A:C,2,0))),"")</f>
        <v/>
      </c>
      <c r="E825" s="62" t="str">
        <f>IF(D825="","",(VLOOKUP(B825,'APP BACKGROUND'!A:D,4,0)))</f>
        <v/>
      </c>
      <c r="F825" s="58" t="str">
        <f>IF(D825="","",(VLOOKUP(Application!B825,'APP BACKGROUND'!A:G,7,0)))</f>
        <v/>
      </c>
      <c r="G825" s="57"/>
      <c r="H825" s="63"/>
      <c r="I825" s="66" t="str">
        <f>IF(B:B="","",(VLOOKUP(Application!B825,#REF!,6,0)))</f>
        <v/>
      </c>
      <c r="J825" s="64" t="str">
        <f t="shared" si="130"/>
        <v/>
      </c>
      <c r="K825" s="65" t="str">
        <f t="shared" si="131"/>
        <v/>
      </c>
      <c r="L825" s="65" t="str">
        <f t="shared" si="140"/>
        <v/>
      </c>
      <c r="M825" s="65" t="str">
        <f t="shared" si="132"/>
        <v/>
      </c>
      <c r="N825" s="65" t="str">
        <f t="shared" si="133"/>
        <v/>
      </c>
      <c r="O825" s="65" t="str">
        <f t="shared" si="141"/>
        <v/>
      </c>
      <c r="P825" s="65" t="str">
        <f t="shared" si="142"/>
        <v/>
      </c>
      <c r="Q825" s="59"/>
      <c r="R825" s="14" t="str">
        <f t="shared" si="143"/>
        <v/>
      </c>
      <c r="S825" s="25" t="str">
        <f t="shared" si="144"/>
        <v/>
      </c>
      <c r="T825" s="25" t="str">
        <f t="shared" si="145"/>
        <v/>
      </c>
      <c r="U825" s="25"/>
      <c r="V825" s="58"/>
      <c r="W825" s="58"/>
      <c r="X825" s="69" t="str">
        <f t="shared" si="139"/>
        <v/>
      </c>
      <c r="Y825" s="76"/>
      <c r="Z825" s="76"/>
      <c r="AA825" s="76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0"/>
      <c r="AM825" s="60"/>
      <c r="AN825" s="60"/>
      <c r="AO825" s="60"/>
      <c r="AP825" s="60"/>
      <c r="AQ825" s="60"/>
      <c r="AR825" s="60"/>
      <c r="AS825" s="60"/>
      <c r="AT825" s="25"/>
      <c r="AU825" s="38"/>
      <c r="AV825" s="59"/>
      <c r="AW825" s="59"/>
      <c r="AX825" s="17"/>
      <c r="AY825" s="17"/>
    </row>
    <row r="826" spans="2:51" ht="14.5">
      <c r="B826" s="84"/>
      <c r="C826" s="88"/>
      <c r="D826" s="61" t="str">
        <f>IFERROR(IF(OR(B826="",AND(B826&lt;&gt;"",C826="")),"",(VLOOKUP(B826,'APP BACKGROUND'!A:C,2,0))),"")</f>
        <v/>
      </c>
      <c r="E826" s="62" t="str">
        <f>IF(D826="","",(VLOOKUP(B826,'APP BACKGROUND'!A:D,4,0)))</f>
        <v/>
      </c>
      <c r="F826" s="58" t="str">
        <f>IF(D826="","",(VLOOKUP(Application!B826,'APP BACKGROUND'!A:G,7,0)))</f>
        <v/>
      </c>
      <c r="G826" s="57"/>
      <c r="H826" s="63"/>
      <c r="I826" s="66" t="str">
        <f>IF(B:B="","",(VLOOKUP(Application!B826,#REF!,6,0)))</f>
        <v/>
      </c>
      <c r="J826" s="64" t="str">
        <f t="shared" si="130"/>
        <v/>
      </c>
      <c r="K826" s="65" t="str">
        <f t="shared" si="131"/>
        <v/>
      </c>
      <c r="L826" s="65" t="str">
        <f t="shared" si="140"/>
        <v/>
      </c>
      <c r="M826" s="65" t="str">
        <f t="shared" si="132"/>
        <v/>
      </c>
      <c r="N826" s="65" t="str">
        <f t="shared" si="133"/>
        <v/>
      </c>
      <c r="O826" s="65" t="str">
        <f t="shared" si="141"/>
        <v/>
      </c>
      <c r="P826" s="65" t="str">
        <f t="shared" si="142"/>
        <v/>
      </c>
      <c r="Q826" s="59"/>
      <c r="R826" s="14" t="str">
        <f t="shared" si="143"/>
        <v/>
      </c>
      <c r="S826" s="25" t="str">
        <f t="shared" si="144"/>
        <v/>
      </c>
      <c r="T826" s="25" t="str">
        <f t="shared" si="145"/>
        <v/>
      </c>
      <c r="U826" s="25"/>
      <c r="V826" s="58"/>
      <c r="W826" s="58"/>
      <c r="X826" s="69" t="str">
        <f t="shared" si="139"/>
        <v/>
      </c>
      <c r="Y826" s="76"/>
      <c r="Z826" s="76"/>
      <c r="AA826" s="76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0"/>
      <c r="AM826" s="60"/>
      <c r="AN826" s="60"/>
      <c r="AO826" s="60"/>
      <c r="AP826" s="60"/>
      <c r="AQ826" s="60"/>
      <c r="AR826" s="60"/>
      <c r="AS826" s="60"/>
      <c r="AT826" s="25"/>
      <c r="AU826" s="38"/>
      <c r="AV826" s="59"/>
      <c r="AW826" s="59"/>
      <c r="AX826" s="17"/>
      <c r="AY826" s="17"/>
    </row>
    <row r="827" spans="2:51" ht="14.5">
      <c r="B827" s="84"/>
      <c r="C827" s="88"/>
      <c r="D827" s="61" t="str">
        <f>IFERROR(IF(OR(B827="",AND(B827&lt;&gt;"",C827="")),"",(VLOOKUP(B827,'APP BACKGROUND'!A:C,2,0))),"")</f>
        <v/>
      </c>
      <c r="E827" s="62" t="str">
        <f>IF(D827="","",(VLOOKUP(B827,'APP BACKGROUND'!A:D,4,0)))</f>
        <v/>
      </c>
      <c r="F827" s="58" t="str">
        <f>IF(D827="","",(VLOOKUP(Application!B827,'APP BACKGROUND'!A:G,7,0)))</f>
        <v/>
      </c>
      <c r="G827" s="57"/>
      <c r="H827" s="63"/>
      <c r="I827" s="66" t="str">
        <f>IF(B:B="","",(VLOOKUP(Application!B827,#REF!,6,0)))</f>
        <v/>
      </c>
      <c r="J827" s="64" t="str">
        <f t="shared" si="130"/>
        <v/>
      </c>
      <c r="K827" s="65" t="str">
        <f t="shared" si="131"/>
        <v/>
      </c>
      <c r="L827" s="65" t="str">
        <f t="shared" si="140"/>
        <v/>
      </c>
      <c r="M827" s="65" t="str">
        <f t="shared" si="132"/>
        <v/>
      </c>
      <c r="N827" s="65" t="str">
        <f t="shared" si="133"/>
        <v/>
      </c>
      <c r="O827" s="65" t="str">
        <f t="shared" si="141"/>
        <v/>
      </c>
      <c r="P827" s="65" t="str">
        <f t="shared" si="142"/>
        <v/>
      </c>
      <c r="Q827" s="59"/>
      <c r="R827" s="14" t="str">
        <f t="shared" si="143"/>
        <v/>
      </c>
      <c r="S827" s="25" t="str">
        <f t="shared" si="144"/>
        <v/>
      </c>
      <c r="T827" s="25" t="str">
        <f t="shared" si="145"/>
        <v/>
      </c>
      <c r="U827" s="25"/>
      <c r="V827" s="58"/>
      <c r="W827" s="58"/>
      <c r="X827" s="69" t="str">
        <f t="shared" si="139"/>
        <v/>
      </c>
      <c r="Y827" s="76"/>
      <c r="Z827" s="76"/>
      <c r="AA827" s="76"/>
      <c r="AB827" s="63"/>
      <c r="AC827" s="63"/>
      <c r="AD827" s="63"/>
      <c r="AE827" s="63"/>
      <c r="AF827" s="63"/>
      <c r="AG827" s="63"/>
      <c r="AH827" s="63"/>
      <c r="AI827" s="63"/>
      <c r="AJ827" s="63"/>
      <c r="AK827" s="63"/>
      <c r="AL827" s="60"/>
      <c r="AM827" s="60"/>
      <c r="AN827" s="60"/>
      <c r="AO827" s="60"/>
      <c r="AP827" s="60"/>
      <c r="AQ827" s="60"/>
      <c r="AR827" s="60"/>
      <c r="AS827" s="60"/>
      <c r="AT827" s="25"/>
      <c r="AU827" s="38"/>
      <c r="AV827" s="59"/>
      <c r="AW827" s="59"/>
      <c r="AX827" s="17"/>
      <c r="AY827" s="17"/>
    </row>
    <row r="828" spans="2:51" ht="14.5">
      <c r="B828" s="84"/>
      <c r="C828" s="88"/>
      <c r="D828" s="61" t="str">
        <f>IFERROR(IF(OR(B828="",AND(B828&lt;&gt;"",C828="")),"",(VLOOKUP(B828,'APP BACKGROUND'!A:C,2,0))),"")</f>
        <v/>
      </c>
      <c r="E828" s="62" t="str">
        <f>IF(D828="","",(VLOOKUP(B828,'APP BACKGROUND'!A:D,4,0)))</f>
        <v/>
      </c>
      <c r="F828" s="58" t="str">
        <f>IF(D828="","",(VLOOKUP(Application!B828,'APP BACKGROUND'!A:G,7,0)))</f>
        <v/>
      </c>
      <c r="G828" s="57"/>
      <c r="H828" s="63"/>
      <c r="I828" s="66" t="str">
        <f>IF(B:B="","",(VLOOKUP(Application!B828,#REF!,6,0)))</f>
        <v/>
      </c>
      <c r="J828" s="64" t="str">
        <f t="shared" si="130"/>
        <v/>
      </c>
      <c r="K828" s="65" t="str">
        <f t="shared" si="131"/>
        <v/>
      </c>
      <c r="L828" s="65" t="str">
        <f t="shared" si="140"/>
        <v/>
      </c>
      <c r="M828" s="65" t="str">
        <f t="shared" si="132"/>
        <v/>
      </c>
      <c r="N828" s="65" t="str">
        <f t="shared" si="133"/>
        <v/>
      </c>
      <c r="O828" s="65" t="str">
        <f t="shared" si="141"/>
        <v/>
      </c>
      <c r="P828" s="65" t="str">
        <f t="shared" si="142"/>
        <v/>
      </c>
      <c r="Q828" s="59"/>
      <c r="R828" s="14" t="str">
        <f t="shared" si="143"/>
        <v/>
      </c>
      <c r="S828" s="25" t="str">
        <f t="shared" si="144"/>
        <v/>
      </c>
      <c r="T828" s="25" t="str">
        <f t="shared" si="145"/>
        <v/>
      </c>
      <c r="U828" s="25"/>
      <c r="V828" s="58"/>
      <c r="W828" s="58"/>
      <c r="X828" s="69" t="str">
        <f t="shared" si="139"/>
        <v/>
      </c>
      <c r="Y828" s="76"/>
      <c r="Z828" s="76"/>
      <c r="AA828" s="76"/>
      <c r="AB828" s="63"/>
      <c r="AC828" s="63"/>
      <c r="AD828" s="63"/>
      <c r="AE828" s="63"/>
      <c r="AF828" s="63"/>
      <c r="AG828" s="63"/>
      <c r="AH828" s="63"/>
      <c r="AI828" s="63"/>
      <c r="AJ828" s="63"/>
      <c r="AK828" s="63"/>
      <c r="AL828" s="60"/>
      <c r="AM828" s="60"/>
      <c r="AN828" s="60"/>
      <c r="AO828" s="60"/>
      <c r="AP828" s="60"/>
      <c r="AQ828" s="60"/>
      <c r="AR828" s="60"/>
      <c r="AS828" s="60"/>
      <c r="AT828" s="25"/>
      <c r="AU828" s="38"/>
      <c r="AV828" s="59"/>
      <c r="AW828" s="59"/>
      <c r="AX828" s="17"/>
      <c r="AY828" s="17"/>
    </row>
    <row r="829" spans="2:51" ht="14.5">
      <c r="B829" s="84"/>
      <c r="C829" s="88"/>
      <c r="D829" s="61" t="str">
        <f>IFERROR(IF(OR(B829="",AND(B829&lt;&gt;"",C829="")),"",(VLOOKUP(B829,'APP BACKGROUND'!A:C,2,0))),"")</f>
        <v/>
      </c>
      <c r="E829" s="62" t="str">
        <f>IF(D829="","",(VLOOKUP(B829,'APP BACKGROUND'!A:D,4,0)))</f>
        <v/>
      </c>
      <c r="F829" s="58" t="str">
        <f>IF(D829="","",(VLOOKUP(Application!B829,'APP BACKGROUND'!A:G,7,0)))</f>
        <v/>
      </c>
      <c r="G829" s="57"/>
      <c r="H829" s="63"/>
      <c r="I829" s="66" t="str">
        <f>IF(B:B="","",(VLOOKUP(Application!B829,#REF!,6,0)))</f>
        <v/>
      </c>
      <c r="J829" s="64" t="str">
        <f t="shared" si="130"/>
        <v/>
      </c>
      <c r="K829" s="65" t="str">
        <f t="shared" si="131"/>
        <v/>
      </c>
      <c r="L829" s="65" t="str">
        <f t="shared" si="140"/>
        <v/>
      </c>
      <c r="M829" s="65" t="str">
        <f t="shared" si="132"/>
        <v/>
      </c>
      <c r="N829" s="65" t="str">
        <f t="shared" si="133"/>
        <v/>
      </c>
      <c r="O829" s="65" t="str">
        <f t="shared" si="141"/>
        <v/>
      </c>
      <c r="P829" s="65" t="str">
        <f t="shared" si="142"/>
        <v/>
      </c>
      <c r="Q829" s="59"/>
      <c r="R829" s="14" t="str">
        <f t="shared" si="143"/>
        <v/>
      </c>
      <c r="S829" s="25" t="str">
        <f t="shared" si="144"/>
        <v/>
      </c>
      <c r="T829" s="25" t="str">
        <f t="shared" si="145"/>
        <v/>
      </c>
      <c r="U829" s="25"/>
      <c r="V829" s="58"/>
      <c r="W829" s="58"/>
      <c r="X829" s="69" t="str">
        <f t="shared" si="139"/>
        <v/>
      </c>
      <c r="Y829" s="76"/>
      <c r="Z829" s="76"/>
      <c r="AA829" s="76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0"/>
      <c r="AM829" s="60"/>
      <c r="AN829" s="60"/>
      <c r="AO829" s="60"/>
      <c r="AP829" s="60"/>
      <c r="AQ829" s="60"/>
      <c r="AR829" s="60"/>
      <c r="AS829" s="60"/>
      <c r="AT829" s="25"/>
      <c r="AU829" s="38"/>
      <c r="AV829" s="59"/>
      <c r="AW829" s="59"/>
      <c r="AX829" s="17"/>
      <c r="AY829" s="17"/>
    </row>
    <row r="830" spans="2:51" ht="14.5">
      <c r="B830" s="84"/>
      <c r="C830" s="88"/>
      <c r="D830" s="61" t="str">
        <f>IFERROR(IF(OR(B830="",AND(B830&lt;&gt;"",C830="")),"",(VLOOKUP(B830,'APP BACKGROUND'!A:C,2,0))),"")</f>
        <v/>
      </c>
      <c r="E830" s="62" t="str">
        <f>IF(D830="","",(VLOOKUP(B830,'APP BACKGROUND'!A:D,4,0)))</f>
        <v/>
      </c>
      <c r="F830" s="58" t="str">
        <f>IF(D830="","",(VLOOKUP(Application!B830,'APP BACKGROUND'!A:G,7,0)))</f>
        <v/>
      </c>
      <c r="G830" s="57"/>
      <c r="H830" s="63"/>
      <c r="I830" s="66" t="str">
        <f>IF(B:B="","",(VLOOKUP(Application!B830,#REF!,6,0)))</f>
        <v/>
      </c>
      <c r="J830" s="64" t="str">
        <f t="shared" si="130"/>
        <v/>
      </c>
      <c r="K830" s="65" t="str">
        <f t="shared" si="131"/>
        <v/>
      </c>
      <c r="L830" s="65" t="str">
        <f t="shared" si="140"/>
        <v/>
      </c>
      <c r="M830" s="65" t="str">
        <f t="shared" si="132"/>
        <v/>
      </c>
      <c r="N830" s="65" t="str">
        <f t="shared" si="133"/>
        <v/>
      </c>
      <c r="O830" s="65" t="str">
        <f t="shared" si="141"/>
        <v/>
      </c>
      <c r="P830" s="65" t="str">
        <f t="shared" si="142"/>
        <v/>
      </c>
      <c r="Q830" s="59"/>
      <c r="R830" s="14" t="str">
        <f t="shared" si="143"/>
        <v/>
      </c>
      <c r="S830" s="25" t="str">
        <f t="shared" si="144"/>
        <v/>
      </c>
      <c r="T830" s="25" t="str">
        <f t="shared" si="145"/>
        <v/>
      </c>
      <c r="U830" s="25"/>
      <c r="V830" s="58"/>
      <c r="W830" s="58"/>
      <c r="X830" s="69" t="str">
        <f t="shared" si="139"/>
        <v/>
      </c>
      <c r="Y830" s="76"/>
      <c r="Z830" s="76"/>
      <c r="AA830" s="76"/>
      <c r="AB830" s="63"/>
      <c r="AC830" s="63"/>
      <c r="AD830" s="63"/>
      <c r="AE830" s="63"/>
      <c r="AF830" s="63"/>
      <c r="AG830" s="63"/>
      <c r="AH830" s="63"/>
      <c r="AI830" s="63"/>
      <c r="AJ830" s="63"/>
      <c r="AK830" s="63"/>
      <c r="AL830" s="60"/>
      <c r="AM830" s="60"/>
      <c r="AN830" s="60"/>
      <c r="AO830" s="60"/>
      <c r="AP830" s="60"/>
      <c r="AQ830" s="60"/>
      <c r="AR830" s="60"/>
      <c r="AS830" s="60"/>
      <c r="AT830" s="25"/>
      <c r="AU830" s="38"/>
      <c r="AV830" s="59"/>
      <c r="AW830" s="59"/>
      <c r="AX830" s="17"/>
      <c r="AY830" s="17"/>
    </row>
    <row r="831" spans="2:51" ht="14.5">
      <c r="B831" s="84"/>
      <c r="C831" s="88"/>
      <c r="D831" s="61" t="str">
        <f>IFERROR(IF(OR(B831="",AND(B831&lt;&gt;"",C831="")),"",(VLOOKUP(B831,'APP BACKGROUND'!A:C,2,0))),"")</f>
        <v/>
      </c>
      <c r="E831" s="62" t="str">
        <f>IF(D831="","",(VLOOKUP(B831,'APP BACKGROUND'!A:D,4,0)))</f>
        <v/>
      </c>
      <c r="F831" s="58" t="str">
        <f>IF(D831="","",(VLOOKUP(Application!B831,'APP BACKGROUND'!A:G,7,0)))</f>
        <v/>
      </c>
      <c r="G831" s="57"/>
      <c r="H831" s="63"/>
      <c r="I831" s="66" t="str">
        <f>IF(B:B="","",(VLOOKUP(Application!B831,#REF!,6,0)))</f>
        <v/>
      </c>
      <c r="J831" s="64" t="str">
        <f t="shared" si="130"/>
        <v/>
      </c>
      <c r="K831" s="65" t="str">
        <f t="shared" si="131"/>
        <v/>
      </c>
      <c r="L831" s="65" t="str">
        <f t="shared" si="140"/>
        <v/>
      </c>
      <c r="M831" s="65" t="str">
        <f t="shared" si="132"/>
        <v/>
      </c>
      <c r="N831" s="65" t="str">
        <f t="shared" si="133"/>
        <v/>
      </c>
      <c r="O831" s="65" t="str">
        <f t="shared" si="141"/>
        <v/>
      </c>
      <c r="P831" s="65" t="str">
        <f t="shared" si="142"/>
        <v/>
      </c>
      <c r="Q831" s="59"/>
      <c r="R831" s="14" t="str">
        <f t="shared" si="143"/>
        <v/>
      </c>
      <c r="S831" s="25" t="str">
        <f t="shared" si="144"/>
        <v/>
      </c>
      <c r="T831" s="25" t="str">
        <f t="shared" si="145"/>
        <v/>
      </c>
      <c r="U831" s="25"/>
      <c r="V831" s="58"/>
      <c r="W831" s="58"/>
      <c r="X831" s="69" t="str">
        <f t="shared" si="139"/>
        <v/>
      </c>
      <c r="Y831" s="76"/>
      <c r="Z831" s="76"/>
      <c r="AA831" s="76"/>
      <c r="AB831" s="63"/>
      <c r="AC831" s="63"/>
      <c r="AD831" s="63"/>
      <c r="AE831" s="63"/>
      <c r="AF831" s="63"/>
      <c r="AG831" s="63"/>
      <c r="AH831" s="63"/>
      <c r="AI831" s="63"/>
      <c r="AJ831" s="63"/>
      <c r="AK831" s="63"/>
      <c r="AL831" s="60"/>
      <c r="AM831" s="60"/>
      <c r="AN831" s="60"/>
      <c r="AO831" s="60"/>
      <c r="AP831" s="60"/>
      <c r="AQ831" s="60"/>
      <c r="AR831" s="60"/>
      <c r="AS831" s="60"/>
      <c r="AT831" s="25"/>
      <c r="AU831" s="38"/>
      <c r="AV831" s="59"/>
      <c r="AW831" s="59"/>
      <c r="AX831" s="17"/>
      <c r="AY831" s="17"/>
    </row>
    <row r="832" spans="2:51" ht="14.5">
      <c r="B832" s="84"/>
      <c r="C832" s="88"/>
      <c r="D832" s="61" t="str">
        <f>IFERROR(IF(OR(B832="",AND(B832&lt;&gt;"",C832="")),"",(VLOOKUP(B832,'APP BACKGROUND'!A:C,2,0))),"")</f>
        <v/>
      </c>
      <c r="E832" s="62" t="str">
        <f>IF(D832="","",(VLOOKUP(B832,'APP BACKGROUND'!A:D,4,0)))</f>
        <v/>
      </c>
      <c r="F832" s="58" t="str">
        <f>IF(D832="","",(VLOOKUP(Application!B832,'APP BACKGROUND'!A:G,7,0)))</f>
        <v/>
      </c>
      <c r="G832" s="57"/>
      <c r="H832" s="63"/>
      <c r="I832" s="66" t="str">
        <f>IF(B:B="","",(VLOOKUP(Application!B832,#REF!,6,0)))</f>
        <v/>
      </c>
      <c r="J832" s="64" t="str">
        <f t="shared" si="130"/>
        <v/>
      </c>
      <c r="K832" s="65" t="str">
        <f t="shared" si="131"/>
        <v/>
      </c>
      <c r="L832" s="65" t="str">
        <f t="shared" si="140"/>
        <v/>
      </c>
      <c r="M832" s="65" t="str">
        <f t="shared" si="132"/>
        <v/>
      </c>
      <c r="N832" s="65" t="str">
        <f t="shared" si="133"/>
        <v/>
      </c>
      <c r="O832" s="65" t="str">
        <f t="shared" si="141"/>
        <v/>
      </c>
      <c r="P832" s="65" t="str">
        <f t="shared" si="142"/>
        <v/>
      </c>
      <c r="Q832" s="59"/>
      <c r="R832" s="14" t="str">
        <f t="shared" si="143"/>
        <v/>
      </c>
      <c r="S832" s="25" t="str">
        <f t="shared" si="144"/>
        <v/>
      </c>
      <c r="T832" s="25" t="str">
        <f t="shared" si="145"/>
        <v/>
      </c>
      <c r="U832" s="25"/>
      <c r="V832" s="58"/>
      <c r="W832" s="58"/>
      <c r="X832" s="69" t="str">
        <f t="shared" si="139"/>
        <v/>
      </c>
      <c r="Y832" s="76"/>
      <c r="Z832" s="76"/>
      <c r="AA832" s="76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0"/>
      <c r="AM832" s="60"/>
      <c r="AN832" s="60"/>
      <c r="AO832" s="60"/>
      <c r="AP832" s="60"/>
      <c r="AQ832" s="60"/>
      <c r="AR832" s="60"/>
      <c r="AS832" s="60"/>
      <c r="AT832" s="25"/>
      <c r="AU832" s="38"/>
      <c r="AV832" s="59"/>
      <c r="AW832" s="59"/>
      <c r="AX832" s="17"/>
      <c r="AY832" s="17"/>
    </row>
    <row r="833" spans="2:51" ht="14.5">
      <c r="B833" s="84"/>
      <c r="C833" s="88"/>
      <c r="D833" s="61" t="str">
        <f>IFERROR(IF(OR(B833="",AND(B833&lt;&gt;"",C833="")),"",(VLOOKUP(B833,'APP BACKGROUND'!A:C,2,0))),"")</f>
        <v/>
      </c>
      <c r="E833" s="62" t="str">
        <f>IF(D833="","",(VLOOKUP(B833,'APP BACKGROUND'!A:D,4,0)))</f>
        <v/>
      </c>
      <c r="F833" s="58" t="str">
        <f>IF(D833="","",(VLOOKUP(Application!B833,'APP BACKGROUND'!A:G,7,0)))</f>
        <v/>
      </c>
      <c r="G833" s="57"/>
      <c r="H833" s="63"/>
      <c r="I833" s="66" t="str">
        <f>IF(B:B="","",(VLOOKUP(Application!B833,#REF!,6,0)))</f>
        <v/>
      </c>
      <c r="J833" s="64" t="str">
        <f t="shared" si="130"/>
        <v/>
      </c>
      <c r="K833" s="65" t="str">
        <f t="shared" si="131"/>
        <v/>
      </c>
      <c r="L833" s="65" t="str">
        <f t="shared" si="140"/>
        <v/>
      </c>
      <c r="M833" s="65" t="str">
        <f t="shared" si="132"/>
        <v/>
      </c>
      <c r="N833" s="65" t="str">
        <f t="shared" si="133"/>
        <v/>
      </c>
      <c r="O833" s="65" t="str">
        <f t="shared" si="141"/>
        <v/>
      </c>
      <c r="P833" s="65" t="str">
        <f t="shared" si="142"/>
        <v/>
      </c>
      <c r="Q833" s="59"/>
      <c r="R833" s="14" t="str">
        <f t="shared" si="143"/>
        <v/>
      </c>
      <c r="S833" s="25" t="str">
        <f t="shared" si="144"/>
        <v/>
      </c>
      <c r="T833" s="25" t="str">
        <f t="shared" si="145"/>
        <v/>
      </c>
      <c r="U833" s="25"/>
      <c r="V833" s="58"/>
      <c r="W833" s="58"/>
      <c r="X833" s="69" t="str">
        <f t="shared" si="139"/>
        <v/>
      </c>
      <c r="Y833" s="76"/>
      <c r="Z833" s="76"/>
      <c r="AA833" s="76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0"/>
      <c r="AM833" s="60"/>
      <c r="AN833" s="60"/>
      <c r="AO833" s="60"/>
      <c r="AP833" s="60"/>
      <c r="AQ833" s="60"/>
      <c r="AR833" s="60"/>
      <c r="AS833" s="60"/>
      <c r="AT833" s="25"/>
      <c r="AU833" s="38"/>
      <c r="AV833" s="59"/>
      <c r="AW833" s="59"/>
      <c r="AX833" s="17"/>
      <c r="AY833" s="17"/>
    </row>
    <row r="834" spans="2:51" ht="14.5">
      <c r="B834" s="84"/>
      <c r="C834" s="88"/>
      <c r="D834" s="61" t="str">
        <f>IFERROR(IF(OR(B834="",AND(B834&lt;&gt;"",C834="")),"",(VLOOKUP(B834,'APP BACKGROUND'!A:C,2,0))),"")</f>
        <v/>
      </c>
      <c r="E834" s="62" t="str">
        <f>IF(D834="","",(VLOOKUP(B834,'APP BACKGROUND'!A:D,4,0)))</f>
        <v/>
      </c>
      <c r="F834" s="58" t="str">
        <f>IF(D834="","",(VLOOKUP(Application!B834,'APP BACKGROUND'!A:G,7,0)))</f>
        <v/>
      </c>
      <c r="G834" s="57"/>
      <c r="H834" s="63"/>
      <c r="I834" s="66" t="str">
        <f>IF(B:B="","",(VLOOKUP(Application!B834,#REF!,6,0)))</f>
        <v/>
      </c>
      <c r="J834" s="64" t="str">
        <f t="shared" si="130"/>
        <v/>
      </c>
      <c r="K834" s="65" t="str">
        <f t="shared" si="131"/>
        <v/>
      </c>
      <c r="L834" s="65" t="str">
        <f t="shared" si="140"/>
        <v/>
      </c>
      <c r="M834" s="65" t="str">
        <f t="shared" si="132"/>
        <v/>
      </c>
      <c r="N834" s="65" t="str">
        <f t="shared" si="133"/>
        <v/>
      </c>
      <c r="O834" s="65" t="str">
        <f t="shared" si="141"/>
        <v/>
      </c>
      <c r="P834" s="65" t="str">
        <f t="shared" si="142"/>
        <v/>
      </c>
      <c r="Q834" s="59"/>
      <c r="R834" s="14" t="str">
        <f t="shared" si="143"/>
        <v/>
      </c>
      <c r="S834" s="25" t="str">
        <f t="shared" si="144"/>
        <v/>
      </c>
      <c r="T834" s="25" t="str">
        <f t="shared" si="145"/>
        <v/>
      </c>
      <c r="U834" s="25"/>
      <c r="V834" s="58"/>
      <c r="W834" s="58"/>
      <c r="X834" s="69" t="str">
        <f t="shared" si="139"/>
        <v/>
      </c>
      <c r="Y834" s="76"/>
      <c r="Z834" s="76"/>
      <c r="AA834" s="76"/>
      <c r="AB834" s="63"/>
      <c r="AC834" s="63"/>
      <c r="AD834" s="63"/>
      <c r="AE834" s="63"/>
      <c r="AF834" s="63"/>
      <c r="AG834" s="63"/>
      <c r="AH834" s="63"/>
      <c r="AI834" s="63"/>
      <c r="AJ834" s="63"/>
      <c r="AK834" s="63"/>
      <c r="AL834" s="60"/>
      <c r="AM834" s="60"/>
      <c r="AN834" s="60"/>
      <c r="AO834" s="60"/>
      <c r="AP834" s="60"/>
      <c r="AQ834" s="60"/>
      <c r="AR834" s="60"/>
      <c r="AS834" s="60"/>
      <c r="AT834" s="25"/>
      <c r="AU834" s="38"/>
      <c r="AV834" s="59"/>
      <c r="AW834" s="59"/>
      <c r="AX834" s="17"/>
      <c r="AY834" s="17"/>
    </row>
    <row r="835" spans="2:51" ht="14.5">
      <c r="B835" s="84"/>
      <c r="C835" s="88"/>
      <c r="D835" s="61" t="str">
        <f>IFERROR(IF(OR(B835="",AND(B835&lt;&gt;"",C835="")),"",(VLOOKUP(B835,'APP BACKGROUND'!A:C,2,0))),"")</f>
        <v/>
      </c>
      <c r="E835" s="62" t="str">
        <f>IF(D835="","",(VLOOKUP(B835,'APP BACKGROUND'!A:D,4,0)))</f>
        <v/>
      </c>
      <c r="F835" s="58" t="str">
        <f>IF(D835="","",(VLOOKUP(Application!B835,'APP BACKGROUND'!A:G,7,0)))</f>
        <v/>
      </c>
      <c r="G835" s="57"/>
      <c r="H835" s="63"/>
      <c r="I835" s="66" t="str">
        <f>IF(B:B="","",(VLOOKUP(Application!B835,#REF!,6,0)))</f>
        <v/>
      </c>
      <c r="J835" s="64" t="str">
        <f t="shared" si="130"/>
        <v/>
      </c>
      <c r="K835" s="65" t="str">
        <f t="shared" si="131"/>
        <v/>
      </c>
      <c r="L835" s="65" t="str">
        <f t="shared" si="140"/>
        <v/>
      </c>
      <c r="M835" s="65" t="str">
        <f t="shared" si="132"/>
        <v/>
      </c>
      <c r="N835" s="65" t="str">
        <f t="shared" si="133"/>
        <v/>
      </c>
      <c r="O835" s="65" t="str">
        <f t="shared" si="141"/>
        <v/>
      </c>
      <c r="P835" s="65" t="str">
        <f t="shared" si="142"/>
        <v/>
      </c>
      <c r="Q835" s="59"/>
      <c r="R835" s="14" t="str">
        <f t="shared" si="143"/>
        <v/>
      </c>
      <c r="S835" s="25" t="str">
        <f t="shared" si="144"/>
        <v/>
      </c>
      <c r="T835" s="25" t="str">
        <f t="shared" si="145"/>
        <v/>
      </c>
      <c r="U835" s="25"/>
      <c r="V835" s="58"/>
      <c r="W835" s="58"/>
      <c r="X835" s="69" t="str">
        <f t="shared" si="139"/>
        <v/>
      </c>
      <c r="Y835" s="76"/>
      <c r="Z835" s="76"/>
      <c r="AA835" s="76"/>
      <c r="AB835" s="63"/>
      <c r="AC835" s="63"/>
      <c r="AD835" s="63"/>
      <c r="AE835" s="63"/>
      <c r="AF835" s="63"/>
      <c r="AG835" s="63"/>
      <c r="AH835" s="63"/>
      <c r="AI835" s="63"/>
      <c r="AJ835" s="63"/>
      <c r="AK835" s="63"/>
      <c r="AL835" s="60"/>
      <c r="AM835" s="60"/>
      <c r="AN835" s="60"/>
      <c r="AO835" s="60"/>
      <c r="AP835" s="60"/>
      <c r="AQ835" s="60"/>
      <c r="AR835" s="60"/>
      <c r="AS835" s="60"/>
      <c r="AT835" s="25"/>
      <c r="AU835" s="38"/>
      <c r="AV835" s="59"/>
      <c r="AW835" s="59"/>
      <c r="AX835" s="17"/>
      <c r="AY835" s="17"/>
    </row>
    <row r="836" spans="2:51" ht="14.5">
      <c r="B836" s="84"/>
      <c r="C836" s="88"/>
      <c r="D836" s="61" t="str">
        <f>IFERROR(IF(OR(B836="",AND(B836&lt;&gt;"",C836="")),"",(VLOOKUP(B836,'APP BACKGROUND'!A:C,2,0))),"")</f>
        <v/>
      </c>
      <c r="E836" s="62" t="str">
        <f>IF(D836="","",(VLOOKUP(B836,'APP BACKGROUND'!A:D,4,0)))</f>
        <v/>
      </c>
      <c r="F836" s="58" t="str">
        <f>IF(D836="","",(VLOOKUP(Application!B836,'APP BACKGROUND'!A:G,7,0)))</f>
        <v/>
      </c>
      <c r="G836" s="57"/>
      <c r="H836" s="63"/>
      <c r="I836" s="66" t="str">
        <f>IF(B:B="","",(VLOOKUP(Application!B836,#REF!,6,0)))</f>
        <v/>
      </c>
      <c r="J836" s="64" t="str">
        <f t="shared" si="130"/>
        <v/>
      </c>
      <c r="K836" s="65" t="str">
        <f t="shared" si="131"/>
        <v/>
      </c>
      <c r="L836" s="65" t="str">
        <f t="shared" si="140"/>
        <v/>
      </c>
      <c r="M836" s="65" t="str">
        <f t="shared" si="132"/>
        <v/>
      </c>
      <c r="N836" s="65" t="str">
        <f t="shared" si="133"/>
        <v/>
      </c>
      <c r="O836" s="65" t="str">
        <f t="shared" si="141"/>
        <v/>
      </c>
      <c r="P836" s="65" t="str">
        <f t="shared" si="142"/>
        <v/>
      </c>
      <c r="Q836" s="59"/>
      <c r="R836" s="14" t="str">
        <f t="shared" si="143"/>
        <v/>
      </c>
      <c r="S836" s="25" t="str">
        <f t="shared" si="144"/>
        <v/>
      </c>
      <c r="T836" s="25" t="str">
        <f t="shared" si="145"/>
        <v/>
      </c>
      <c r="U836" s="25"/>
      <c r="V836" s="58"/>
      <c r="W836" s="58"/>
      <c r="X836" s="69" t="str">
        <f t="shared" si="139"/>
        <v/>
      </c>
      <c r="Y836" s="76"/>
      <c r="Z836" s="76"/>
      <c r="AA836" s="76"/>
      <c r="AB836" s="63"/>
      <c r="AC836" s="63"/>
      <c r="AD836" s="63"/>
      <c r="AE836" s="63"/>
      <c r="AF836" s="63"/>
      <c r="AG836" s="63"/>
      <c r="AH836" s="63"/>
      <c r="AI836" s="63"/>
      <c r="AJ836" s="63"/>
      <c r="AK836" s="63"/>
      <c r="AL836" s="60"/>
      <c r="AM836" s="60"/>
      <c r="AN836" s="60"/>
      <c r="AO836" s="60"/>
      <c r="AP836" s="60"/>
      <c r="AQ836" s="60"/>
      <c r="AR836" s="60"/>
      <c r="AS836" s="60"/>
      <c r="AT836" s="25"/>
      <c r="AU836" s="38"/>
      <c r="AV836" s="59"/>
      <c r="AW836" s="59"/>
      <c r="AX836" s="17"/>
      <c r="AY836" s="17"/>
    </row>
    <row r="837" spans="2:51" ht="14.5">
      <c r="B837" s="84"/>
      <c r="C837" s="88"/>
      <c r="D837" s="61" t="str">
        <f>IFERROR(IF(OR(B837="",AND(B837&lt;&gt;"",C837="")),"",(VLOOKUP(B837,'APP BACKGROUND'!A:C,2,0))),"")</f>
        <v/>
      </c>
      <c r="E837" s="62" t="str">
        <f>IF(D837="","",(VLOOKUP(B837,'APP BACKGROUND'!A:D,4,0)))</f>
        <v/>
      </c>
      <c r="F837" s="58" t="str">
        <f>IF(D837="","",(VLOOKUP(Application!B837,'APP BACKGROUND'!A:G,7,0)))</f>
        <v/>
      </c>
      <c r="G837" s="57"/>
      <c r="H837" s="63"/>
      <c r="I837" s="66" t="str">
        <f>IF(B:B="","",(VLOOKUP(Application!B837,#REF!,6,0)))</f>
        <v/>
      </c>
      <c r="J837" s="64" t="str">
        <f t="shared" si="130"/>
        <v/>
      </c>
      <c r="K837" s="65" t="str">
        <f t="shared" si="131"/>
        <v/>
      </c>
      <c r="L837" s="65" t="str">
        <f t="shared" si="140"/>
        <v/>
      </c>
      <c r="M837" s="65" t="str">
        <f t="shared" si="132"/>
        <v/>
      </c>
      <c r="N837" s="65" t="str">
        <f t="shared" si="133"/>
        <v/>
      </c>
      <c r="O837" s="65" t="str">
        <f t="shared" si="141"/>
        <v/>
      </c>
      <c r="P837" s="65" t="str">
        <f t="shared" si="142"/>
        <v/>
      </c>
      <c r="Q837" s="59"/>
      <c r="R837" s="14" t="str">
        <f t="shared" si="143"/>
        <v/>
      </c>
      <c r="S837" s="25" t="str">
        <f t="shared" si="144"/>
        <v/>
      </c>
      <c r="T837" s="25" t="str">
        <f t="shared" si="145"/>
        <v/>
      </c>
      <c r="U837" s="25"/>
      <c r="V837" s="58"/>
      <c r="W837" s="58"/>
      <c r="X837" s="69" t="str">
        <f t="shared" si="139"/>
        <v/>
      </c>
      <c r="Y837" s="76"/>
      <c r="Z837" s="76"/>
      <c r="AA837" s="76"/>
      <c r="AB837" s="63"/>
      <c r="AC837" s="63"/>
      <c r="AD837" s="63"/>
      <c r="AE837" s="63"/>
      <c r="AF837" s="63"/>
      <c r="AG837" s="63"/>
      <c r="AH837" s="63"/>
      <c r="AI837" s="63"/>
      <c r="AJ837" s="63"/>
      <c r="AK837" s="63"/>
      <c r="AL837" s="60"/>
      <c r="AM837" s="60"/>
      <c r="AN837" s="60"/>
      <c r="AO837" s="60"/>
      <c r="AP837" s="60"/>
      <c r="AQ837" s="60"/>
      <c r="AR837" s="60"/>
      <c r="AS837" s="60"/>
      <c r="AT837" s="25"/>
      <c r="AU837" s="38"/>
      <c r="AV837" s="59"/>
      <c r="AW837" s="59"/>
      <c r="AX837" s="17"/>
      <c r="AY837" s="17"/>
    </row>
    <row r="838" spans="2:51" ht="14.5">
      <c r="B838" s="84"/>
      <c r="C838" s="88"/>
      <c r="D838" s="61" t="str">
        <f>IFERROR(IF(OR(B838="",AND(B838&lt;&gt;"",C838="")),"",(VLOOKUP(B838,'APP BACKGROUND'!A:C,2,0))),"")</f>
        <v/>
      </c>
      <c r="E838" s="62" t="str">
        <f>IF(D838="","",(VLOOKUP(B838,'APP BACKGROUND'!A:D,4,0)))</f>
        <v/>
      </c>
      <c r="F838" s="58" t="str">
        <f>IF(D838="","",(VLOOKUP(Application!B838,'APP BACKGROUND'!A:G,7,0)))</f>
        <v/>
      </c>
      <c r="G838" s="57"/>
      <c r="H838" s="63"/>
      <c r="I838" s="66" t="str">
        <f>IF(B:B="","",(VLOOKUP(Application!B838,#REF!,6,0)))</f>
        <v/>
      </c>
      <c r="J838" s="64" t="str">
        <f t="shared" si="130"/>
        <v/>
      </c>
      <c r="K838" s="65" t="str">
        <f t="shared" si="131"/>
        <v/>
      </c>
      <c r="L838" s="65" t="str">
        <f t="shared" si="140"/>
        <v/>
      </c>
      <c r="M838" s="65" t="str">
        <f t="shared" si="132"/>
        <v/>
      </c>
      <c r="N838" s="65" t="str">
        <f t="shared" si="133"/>
        <v/>
      </c>
      <c r="O838" s="65" t="str">
        <f t="shared" si="141"/>
        <v/>
      </c>
      <c r="P838" s="65" t="str">
        <f t="shared" si="142"/>
        <v/>
      </c>
      <c r="Q838" s="59"/>
      <c r="R838" s="14" t="str">
        <f t="shared" si="143"/>
        <v/>
      </c>
      <c r="S838" s="25" t="str">
        <f t="shared" si="144"/>
        <v/>
      </c>
      <c r="T838" s="25" t="str">
        <f t="shared" si="145"/>
        <v/>
      </c>
      <c r="U838" s="25"/>
      <c r="V838" s="58"/>
      <c r="W838" s="58"/>
      <c r="X838" s="69" t="str">
        <f t="shared" si="139"/>
        <v/>
      </c>
      <c r="Y838" s="76"/>
      <c r="Z838" s="76"/>
      <c r="AA838" s="76"/>
      <c r="AB838" s="63"/>
      <c r="AC838" s="63"/>
      <c r="AD838" s="63"/>
      <c r="AE838" s="63"/>
      <c r="AF838" s="63"/>
      <c r="AG838" s="63"/>
      <c r="AH838" s="63"/>
      <c r="AI838" s="63"/>
      <c r="AJ838" s="63"/>
      <c r="AK838" s="63"/>
      <c r="AL838" s="60"/>
      <c r="AM838" s="60"/>
      <c r="AN838" s="60"/>
      <c r="AO838" s="60"/>
      <c r="AP838" s="60"/>
      <c r="AQ838" s="60"/>
      <c r="AR838" s="60"/>
      <c r="AS838" s="60"/>
      <c r="AT838" s="25"/>
      <c r="AU838" s="38"/>
      <c r="AV838" s="59"/>
      <c r="AW838" s="59"/>
      <c r="AX838" s="17"/>
      <c r="AY838" s="17"/>
    </row>
    <row r="839" spans="2:51" ht="14.5">
      <c r="B839" s="84"/>
      <c r="C839" s="88"/>
      <c r="D839" s="61" t="str">
        <f>IFERROR(IF(OR(B839="",AND(B839&lt;&gt;"",C839="")),"",(VLOOKUP(B839,'APP BACKGROUND'!A:C,2,0))),"")</f>
        <v/>
      </c>
      <c r="E839" s="62" t="str">
        <f>IF(D839="","",(VLOOKUP(B839,'APP BACKGROUND'!A:D,4,0)))</f>
        <v/>
      </c>
      <c r="F839" s="58" t="str">
        <f>IF(D839="","",(VLOOKUP(Application!B839,'APP BACKGROUND'!A:G,7,0)))</f>
        <v/>
      </c>
      <c r="G839" s="57"/>
      <c r="H839" s="63"/>
      <c r="I839" s="66" t="str">
        <f>IF(B:B="","",(VLOOKUP(Application!B839,#REF!,6,0)))</f>
        <v/>
      </c>
      <c r="J839" s="64" t="str">
        <f t="shared" si="130"/>
        <v/>
      </c>
      <c r="K839" s="65" t="str">
        <f t="shared" si="131"/>
        <v/>
      </c>
      <c r="L839" s="65" t="str">
        <f t="shared" si="140"/>
        <v/>
      </c>
      <c r="M839" s="65" t="str">
        <f t="shared" si="132"/>
        <v/>
      </c>
      <c r="N839" s="65" t="str">
        <f t="shared" si="133"/>
        <v/>
      </c>
      <c r="O839" s="65" t="str">
        <f t="shared" si="141"/>
        <v/>
      </c>
      <c r="P839" s="65" t="str">
        <f t="shared" si="142"/>
        <v/>
      </c>
      <c r="Q839" s="59"/>
      <c r="R839" s="14" t="str">
        <f t="shared" si="143"/>
        <v/>
      </c>
      <c r="S839" s="25" t="str">
        <f t="shared" si="144"/>
        <v/>
      </c>
      <c r="T839" s="25" t="str">
        <f t="shared" si="145"/>
        <v/>
      </c>
      <c r="U839" s="25"/>
      <c r="V839" s="58"/>
      <c r="W839" s="58"/>
      <c r="X839" s="69" t="str">
        <f t="shared" si="139"/>
        <v/>
      </c>
      <c r="Y839" s="76"/>
      <c r="Z839" s="76"/>
      <c r="AA839" s="76"/>
      <c r="AB839" s="63"/>
      <c r="AC839" s="63"/>
      <c r="AD839" s="63"/>
      <c r="AE839" s="63"/>
      <c r="AF839" s="63"/>
      <c r="AG839" s="63"/>
      <c r="AH839" s="63"/>
      <c r="AI839" s="63"/>
      <c r="AJ839" s="63"/>
      <c r="AK839" s="63"/>
      <c r="AL839" s="60"/>
      <c r="AM839" s="60"/>
      <c r="AN839" s="60"/>
      <c r="AO839" s="60"/>
      <c r="AP839" s="60"/>
      <c r="AQ839" s="60"/>
      <c r="AR839" s="60"/>
      <c r="AS839" s="60"/>
      <c r="AT839" s="25"/>
      <c r="AU839" s="38"/>
      <c r="AV839" s="59"/>
      <c r="AW839" s="59"/>
      <c r="AX839" s="17"/>
      <c r="AY839" s="17"/>
    </row>
    <row r="840" spans="2:51" ht="14.5">
      <c r="B840" s="84"/>
      <c r="C840" s="88"/>
      <c r="D840" s="61" t="str">
        <f>IFERROR(IF(OR(B840="",AND(B840&lt;&gt;"",C840="")),"",(VLOOKUP(B840,'APP BACKGROUND'!A:C,2,0))),"")</f>
        <v/>
      </c>
      <c r="E840" s="62" t="str">
        <f>IF(D840="","",(VLOOKUP(B840,'APP BACKGROUND'!A:D,4,0)))</f>
        <v/>
      </c>
      <c r="F840" s="58" t="str">
        <f>IF(D840="","",(VLOOKUP(Application!B840,'APP BACKGROUND'!A:G,7,0)))</f>
        <v/>
      </c>
      <c r="G840" s="57"/>
      <c r="H840" s="63"/>
      <c r="I840" s="66" t="str">
        <f>IF(B:B="","",(VLOOKUP(Application!B840,#REF!,6,0)))</f>
        <v/>
      </c>
      <c r="J840" s="64" t="str">
        <f t="shared" si="130"/>
        <v/>
      </c>
      <c r="K840" s="65" t="str">
        <f t="shared" si="131"/>
        <v/>
      </c>
      <c r="L840" s="65" t="str">
        <f t="shared" si="140"/>
        <v/>
      </c>
      <c r="M840" s="65" t="str">
        <f t="shared" si="132"/>
        <v/>
      </c>
      <c r="N840" s="65" t="str">
        <f t="shared" si="133"/>
        <v/>
      </c>
      <c r="O840" s="65" t="str">
        <f t="shared" si="141"/>
        <v/>
      </c>
      <c r="P840" s="65" t="str">
        <f t="shared" si="142"/>
        <v/>
      </c>
      <c r="Q840" s="59"/>
      <c r="R840" s="14" t="str">
        <f t="shared" si="143"/>
        <v/>
      </c>
      <c r="S840" s="25" t="str">
        <f t="shared" si="144"/>
        <v/>
      </c>
      <c r="T840" s="25" t="str">
        <f t="shared" si="145"/>
        <v/>
      </c>
      <c r="U840" s="25"/>
      <c r="V840" s="58"/>
      <c r="W840" s="58"/>
      <c r="X840" s="69" t="str">
        <f t="shared" si="139"/>
        <v/>
      </c>
      <c r="Y840" s="76"/>
      <c r="Z840" s="76"/>
      <c r="AA840" s="76"/>
      <c r="AB840" s="63"/>
      <c r="AC840" s="63"/>
      <c r="AD840" s="63"/>
      <c r="AE840" s="63"/>
      <c r="AF840" s="63"/>
      <c r="AG840" s="63"/>
      <c r="AH840" s="63"/>
      <c r="AI840" s="63"/>
      <c r="AJ840" s="63"/>
      <c r="AK840" s="63"/>
      <c r="AL840" s="60"/>
      <c r="AM840" s="60"/>
      <c r="AN840" s="60"/>
      <c r="AO840" s="60"/>
      <c r="AP840" s="60"/>
      <c r="AQ840" s="60"/>
      <c r="AR840" s="60"/>
      <c r="AS840" s="60"/>
      <c r="AT840" s="25"/>
      <c r="AU840" s="38"/>
      <c r="AV840" s="59"/>
      <c r="AW840" s="59"/>
      <c r="AX840" s="17"/>
      <c r="AY840" s="17"/>
    </row>
    <row r="841" spans="2:51" ht="14.5">
      <c r="B841" s="84"/>
      <c r="C841" s="88"/>
      <c r="D841" s="61" t="str">
        <f>IFERROR(IF(OR(B841="",AND(B841&lt;&gt;"",C841="")),"",(VLOOKUP(B841,'APP BACKGROUND'!A:C,2,0))),"")</f>
        <v/>
      </c>
      <c r="E841" s="62" t="str">
        <f>IF(D841="","",(VLOOKUP(B841,'APP BACKGROUND'!A:D,4,0)))</f>
        <v/>
      </c>
      <c r="F841" s="58" t="str">
        <f>IF(D841="","",(VLOOKUP(Application!B841,'APP BACKGROUND'!A:G,7,0)))</f>
        <v/>
      </c>
      <c r="G841" s="57"/>
      <c r="H841" s="63"/>
      <c r="I841" s="66" t="str">
        <f>IF(B:B="","",(VLOOKUP(Application!B841,#REF!,6,0)))</f>
        <v/>
      </c>
      <c r="J841" s="64" t="str">
        <f t="shared" si="130"/>
        <v/>
      </c>
      <c r="K841" s="65" t="str">
        <f t="shared" si="131"/>
        <v/>
      </c>
      <c r="L841" s="65" t="str">
        <f t="shared" si="140"/>
        <v/>
      </c>
      <c r="M841" s="65" t="str">
        <f t="shared" si="132"/>
        <v/>
      </c>
      <c r="N841" s="65" t="str">
        <f t="shared" si="133"/>
        <v/>
      </c>
      <c r="O841" s="65" t="str">
        <f t="shared" si="141"/>
        <v/>
      </c>
      <c r="P841" s="65" t="str">
        <f t="shared" si="142"/>
        <v/>
      </c>
      <c r="Q841" s="59"/>
      <c r="R841" s="14" t="str">
        <f t="shared" si="143"/>
        <v/>
      </c>
      <c r="S841" s="25" t="str">
        <f t="shared" si="144"/>
        <v/>
      </c>
      <c r="T841" s="25" t="str">
        <f t="shared" si="145"/>
        <v/>
      </c>
      <c r="U841" s="25"/>
      <c r="V841" s="58"/>
      <c r="W841" s="58"/>
      <c r="X841" s="69" t="str">
        <f t="shared" si="139"/>
        <v/>
      </c>
      <c r="Y841" s="76"/>
      <c r="Z841" s="76"/>
      <c r="AA841" s="76"/>
      <c r="AB841" s="63"/>
      <c r="AC841" s="63"/>
      <c r="AD841" s="63"/>
      <c r="AE841" s="63"/>
      <c r="AF841" s="63"/>
      <c r="AG841" s="63"/>
      <c r="AH841" s="63"/>
      <c r="AI841" s="63"/>
      <c r="AJ841" s="63"/>
      <c r="AK841" s="63"/>
      <c r="AL841" s="60"/>
      <c r="AM841" s="60"/>
      <c r="AN841" s="60"/>
      <c r="AO841" s="60"/>
      <c r="AP841" s="60"/>
      <c r="AQ841" s="60"/>
      <c r="AR841" s="60"/>
      <c r="AS841" s="60"/>
      <c r="AT841" s="25"/>
      <c r="AU841" s="38"/>
      <c r="AV841" s="59"/>
      <c r="AW841" s="59"/>
      <c r="AX841" s="17"/>
      <c r="AY841" s="17"/>
    </row>
    <row r="842" spans="2:51" ht="14.5">
      <c r="B842" s="84"/>
      <c r="C842" s="88"/>
      <c r="D842" s="61" t="str">
        <f>IFERROR(IF(OR(B842="",AND(B842&lt;&gt;"",C842="")),"",(VLOOKUP(B842,'APP BACKGROUND'!A:C,2,0))),"")</f>
        <v/>
      </c>
      <c r="E842" s="62" t="str">
        <f>IF(D842="","",(VLOOKUP(B842,'APP BACKGROUND'!A:D,4,0)))</f>
        <v/>
      </c>
      <c r="F842" s="58" t="str">
        <f>IF(D842="","",(VLOOKUP(Application!B842,'APP BACKGROUND'!A:G,7,0)))</f>
        <v/>
      </c>
      <c r="G842" s="57"/>
      <c r="H842" s="63"/>
      <c r="I842" s="66" t="str">
        <f>IF(B:B="","",(VLOOKUP(Application!B842,#REF!,6,0)))</f>
        <v/>
      </c>
      <c r="J842" s="64" t="str">
        <f t="shared" si="130"/>
        <v/>
      </c>
      <c r="K842" s="65" t="str">
        <f t="shared" si="131"/>
        <v/>
      </c>
      <c r="L842" s="65" t="str">
        <f t="shared" si="140"/>
        <v/>
      </c>
      <c r="M842" s="65" t="str">
        <f t="shared" si="132"/>
        <v/>
      </c>
      <c r="N842" s="65" t="str">
        <f t="shared" si="133"/>
        <v/>
      </c>
      <c r="O842" s="65" t="str">
        <f t="shared" si="141"/>
        <v/>
      </c>
      <c r="P842" s="65" t="str">
        <f t="shared" si="142"/>
        <v/>
      </c>
      <c r="Q842" s="59"/>
      <c r="R842" s="14" t="str">
        <f t="shared" si="143"/>
        <v/>
      </c>
      <c r="S842" s="25" t="str">
        <f t="shared" si="144"/>
        <v/>
      </c>
      <c r="T842" s="25" t="str">
        <f t="shared" si="145"/>
        <v/>
      </c>
      <c r="U842" s="25"/>
      <c r="V842" s="58"/>
      <c r="W842" s="58"/>
      <c r="X842" s="69" t="str">
        <f t="shared" si="139"/>
        <v/>
      </c>
      <c r="Y842" s="76"/>
      <c r="Z842" s="76"/>
      <c r="AA842" s="76"/>
      <c r="AB842" s="63"/>
      <c r="AC842" s="63"/>
      <c r="AD842" s="63"/>
      <c r="AE842" s="63"/>
      <c r="AF842" s="63"/>
      <c r="AG842" s="63"/>
      <c r="AH842" s="63"/>
      <c r="AI842" s="63"/>
      <c r="AJ842" s="63"/>
      <c r="AK842" s="63"/>
      <c r="AL842" s="60"/>
      <c r="AM842" s="60"/>
      <c r="AN842" s="60"/>
      <c r="AO842" s="60"/>
      <c r="AP842" s="60"/>
      <c r="AQ842" s="60"/>
      <c r="AR842" s="60"/>
      <c r="AS842" s="60"/>
      <c r="AT842" s="25"/>
      <c r="AU842" s="38"/>
      <c r="AV842" s="59"/>
      <c r="AW842" s="59"/>
      <c r="AX842" s="17"/>
      <c r="AY842" s="17"/>
    </row>
    <row r="843" spans="2:51" ht="14.5">
      <c r="B843" s="84"/>
      <c r="C843" s="88"/>
      <c r="D843" s="61" t="str">
        <f>IFERROR(IF(OR(B843="",AND(B843&lt;&gt;"",C843="")),"",(VLOOKUP(B843,'APP BACKGROUND'!A:C,2,0))),"")</f>
        <v/>
      </c>
      <c r="E843" s="62" t="str">
        <f>IF(D843="","",(VLOOKUP(B843,'APP BACKGROUND'!A:D,4,0)))</f>
        <v/>
      </c>
      <c r="F843" s="58" t="str">
        <f>IF(D843="","",(VLOOKUP(Application!B843,'APP BACKGROUND'!A:G,7,0)))</f>
        <v/>
      </c>
      <c r="G843" s="57"/>
      <c r="H843" s="63"/>
      <c r="I843" s="66" t="str">
        <f>IF(B:B="","",(VLOOKUP(Application!B843,#REF!,6,0)))</f>
        <v/>
      </c>
      <c r="J843" s="64" t="str">
        <f t="shared" si="130"/>
        <v/>
      </c>
      <c r="K843" s="65" t="str">
        <f t="shared" si="131"/>
        <v/>
      </c>
      <c r="L843" s="65" t="str">
        <f t="shared" si="140"/>
        <v/>
      </c>
      <c r="M843" s="65" t="str">
        <f t="shared" si="132"/>
        <v/>
      </c>
      <c r="N843" s="65" t="str">
        <f t="shared" si="133"/>
        <v/>
      </c>
      <c r="O843" s="65" t="str">
        <f t="shared" si="141"/>
        <v/>
      </c>
      <c r="P843" s="65" t="str">
        <f t="shared" si="142"/>
        <v/>
      </c>
      <c r="Q843" s="59"/>
      <c r="R843" s="14" t="str">
        <f t="shared" si="143"/>
        <v/>
      </c>
      <c r="S843" s="25" t="str">
        <f t="shared" si="144"/>
        <v/>
      </c>
      <c r="T843" s="25" t="str">
        <f t="shared" si="145"/>
        <v/>
      </c>
      <c r="U843" s="25"/>
      <c r="V843" s="58"/>
      <c r="W843" s="58"/>
      <c r="X843" s="69" t="str">
        <f t="shared" si="139"/>
        <v/>
      </c>
      <c r="Y843" s="76"/>
      <c r="Z843" s="76"/>
      <c r="AA843" s="76"/>
      <c r="AB843" s="63"/>
      <c r="AC843" s="63"/>
      <c r="AD843" s="63"/>
      <c r="AE843" s="63"/>
      <c r="AF843" s="63"/>
      <c r="AG843" s="63"/>
      <c r="AH843" s="63"/>
      <c r="AI843" s="63"/>
      <c r="AJ843" s="63"/>
      <c r="AK843" s="63"/>
      <c r="AL843" s="60"/>
      <c r="AM843" s="60"/>
      <c r="AN843" s="60"/>
      <c r="AO843" s="60"/>
      <c r="AP843" s="60"/>
      <c r="AQ843" s="60"/>
      <c r="AR843" s="60"/>
      <c r="AS843" s="60"/>
      <c r="AT843" s="25"/>
      <c r="AU843" s="38"/>
      <c r="AV843" s="59"/>
      <c r="AW843" s="59"/>
      <c r="AX843" s="17"/>
      <c r="AY843" s="17"/>
    </row>
    <row r="844" spans="2:51" ht="14.5">
      <c r="B844" s="84"/>
      <c r="C844" s="88"/>
      <c r="D844" s="61" t="str">
        <f>IFERROR(IF(OR(B844="",AND(B844&lt;&gt;"",C844="")),"",(VLOOKUP(B844,'APP BACKGROUND'!A:C,2,0))),"")</f>
        <v/>
      </c>
      <c r="E844" s="62" t="str">
        <f>IF(D844="","",(VLOOKUP(B844,'APP BACKGROUND'!A:D,4,0)))</f>
        <v/>
      </c>
      <c r="F844" s="58" t="str">
        <f>IF(D844="","",(VLOOKUP(Application!B844,'APP BACKGROUND'!A:G,7,0)))</f>
        <v/>
      </c>
      <c r="G844" s="57"/>
      <c r="H844" s="63"/>
      <c r="I844" s="66" t="str">
        <f>IF(B:B="","",(VLOOKUP(Application!B844,#REF!,6,0)))</f>
        <v/>
      </c>
      <c r="J844" s="64" t="str">
        <f t="shared" si="130"/>
        <v/>
      </c>
      <c r="K844" s="65" t="str">
        <f t="shared" si="131"/>
        <v/>
      </c>
      <c r="L844" s="65" t="str">
        <f t="shared" si="140"/>
        <v/>
      </c>
      <c r="M844" s="65" t="str">
        <f t="shared" si="132"/>
        <v/>
      </c>
      <c r="N844" s="65" t="str">
        <f t="shared" si="133"/>
        <v/>
      </c>
      <c r="O844" s="65" t="str">
        <f t="shared" si="141"/>
        <v/>
      </c>
      <c r="P844" s="65" t="str">
        <f t="shared" si="142"/>
        <v/>
      </c>
      <c r="Q844" s="59"/>
      <c r="R844" s="14" t="str">
        <f t="shared" si="143"/>
        <v/>
      </c>
      <c r="S844" s="25" t="str">
        <f t="shared" si="144"/>
        <v/>
      </c>
      <c r="T844" s="25" t="str">
        <f t="shared" si="145"/>
        <v/>
      </c>
      <c r="U844" s="25"/>
      <c r="V844" s="58"/>
      <c r="W844" s="58"/>
      <c r="X844" s="69" t="str">
        <f t="shared" si="139"/>
        <v/>
      </c>
      <c r="Y844" s="76"/>
      <c r="Z844" s="76"/>
      <c r="AA844" s="76"/>
      <c r="AB844" s="63"/>
      <c r="AC844" s="63"/>
      <c r="AD844" s="63"/>
      <c r="AE844" s="63"/>
      <c r="AF844" s="63"/>
      <c r="AG844" s="63"/>
      <c r="AH844" s="63"/>
      <c r="AI844" s="63"/>
      <c r="AJ844" s="63"/>
      <c r="AK844" s="63"/>
      <c r="AL844" s="60"/>
      <c r="AM844" s="60"/>
      <c r="AN844" s="60"/>
      <c r="AO844" s="60"/>
      <c r="AP844" s="60"/>
      <c r="AQ844" s="60"/>
      <c r="AR844" s="60"/>
      <c r="AS844" s="60"/>
      <c r="AT844" s="25"/>
      <c r="AU844" s="38"/>
      <c r="AV844" s="59"/>
      <c r="AW844" s="59"/>
      <c r="AX844" s="17"/>
      <c r="AY844" s="17"/>
    </row>
    <row r="845" spans="2:51" ht="14.5">
      <c r="B845" s="84"/>
      <c r="C845" s="88"/>
      <c r="D845" s="61" t="str">
        <f>IFERROR(IF(OR(B845="",AND(B845&lt;&gt;"",C845="")),"",(VLOOKUP(B845,'APP BACKGROUND'!A:C,2,0))),"")</f>
        <v/>
      </c>
      <c r="E845" s="62" t="str">
        <f>IF(D845="","",(VLOOKUP(B845,'APP BACKGROUND'!A:D,4,0)))</f>
        <v/>
      </c>
      <c r="F845" s="58" t="str">
        <f>IF(D845="","",(VLOOKUP(Application!B845,'APP BACKGROUND'!A:G,7,0)))</f>
        <v/>
      </c>
      <c r="G845" s="57"/>
      <c r="H845" s="63"/>
      <c r="I845" s="66" t="str">
        <f>IF(B:B="","",(VLOOKUP(Application!B845,#REF!,6,0)))</f>
        <v/>
      </c>
      <c r="J845" s="64" t="str">
        <f t="shared" si="130"/>
        <v/>
      </c>
      <c r="K845" s="65" t="str">
        <f t="shared" si="131"/>
        <v/>
      </c>
      <c r="L845" s="65" t="str">
        <f t="shared" si="140"/>
        <v/>
      </c>
      <c r="M845" s="65" t="str">
        <f t="shared" si="132"/>
        <v/>
      </c>
      <c r="N845" s="65" t="str">
        <f t="shared" si="133"/>
        <v/>
      </c>
      <c r="O845" s="65" t="str">
        <f t="shared" si="141"/>
        <v/>
      </c>
      <c r="P845" s="65" t="str">
        <f t="shared" si="142"/>
        <v/>
      </c>
      <c r="Q845" s="59"/>
      <c r="R845" s="14" t="str">
        <f t="shared" si="143"/>
        <v/>
      </c>
      <c r="S845" s="25" t="str">
        <f t="shared" si="144"/>
        <v/>
      </c>
      <c r="T845" s="25" t="str">
        <f t="shared" si="145"/>
        <v/>
      </c>
      <c r="U845" s="25"/>
      <c r="V845" s="58"/>
      <c r="W845" s="58"/>
      <c r="X845" s="69" t="str">
        <f t="shared" si="139"/>
        <v/>
      </c>
      <c r="Y845" s="76"/>
      <c r="Z845" s="76"/>
      <c r="AA845" s="76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0"/>
      <c r="AM845" s="60"/>
      <c r="AN845" s="60"/>
      <c r="AO845" s="60"/>
      <c r="AP845" s="60"/>
      <c r="AQ845" s="60"/>
      <c r="AR845" s="60"/>
      <c r="AS845" s="60"/>
      <c r="AT845" s="25"/>
      <c r="AU845" s="38"/>
      <c r="AV845" s="59"/>
      <c r="AW845" s="59"/>
      <c r="AX845" s="17"/>
      <c r="AY845" s="17"/>
    </row>
    <row r="846" spans="2:51" ht="14.5">
      <c r="B846" s="84"/>
      <c r="C846" s="88"/>
      <c r="D846" s="61" t="str">
        <f>IFERROR(IF(OR(B846="",AND(B846&lt;&gt;"",C846="")),"",(VLOOKUP(B846,'APP BACKGROUND'!A:C,2,0))),"")</f>
        <v/>
      </c>
      <c r="E846" s="62" t="str">
        <f>IF(D846="","",(VLOOKUP(B846,'APP BACKGROUND'!A:D,4,0)))</f>
        <v/>
      </c>
      <c r="F846" s="58" t="str">
        <f>IF(D846="","",(VLOOKUP(Application!B846,'APP BACKGROUND'!A:G,7,0)))</f>
        <v/>
      </c>
      <c r="G846" s="57"/>
      <c r="H846" s="63"/>
      <c r="I846" s="66" t="str">
        <f>IF(B:B="","",(VLOOKUP(Application!B846,#REF!,6,0)))</f>
        <v/>
      </c>
      <c r="J846" s="64" t="str">
        <f t="shared" si="130"/>
        <v/>
      </c>
      <c r="K846" s="65" t="str">
        <f t="shared" si="131"/>
        <v/>
      </c>
      <c r="L846" s="65" t="str">
        <f t="shared" si="140"/>
        <v/>
      </c>
      <c r="M846" s="65" t="str">
        <f t="shared" si="132"/>
        <v/>
      </c>
      <c r="N846" s="65" t="str">
        <f t="shared" si="133"/>
        <v/>
      </c>
      <c r="O846" s="65" t="str">
        <f t="shared" si="141"/>
        <v/>
      </c>
      <c r="P846" s="65" t="str">
        <f t="shared" si="142"/>
        <v/>
      </c>
      <c r="Q846" s="59"/>
      <c r="R846" s="14" t="str">
        <f t="shared" si="143"/>
        <v/>
      </c>
      <c r="S846" s="25" t="str">
        <f t="shared" si="144"/>
        <v/>
      </c>
      <c r="T846" s="25" t="str">
        <f t="shared" si="145"/>
        <v/>
      </c>
      <c r="U846" s="25"/>
      <c r="V846" s="58"/>
      <c r="W846" s="58"/>
      <c r="X846" s="69" t="str">
        <f t="shared" si="139"/>
        <v/>
      </c>
      <c r="Y846" s="76"/>
      <c r="Z846" s="76"/>
      <c r="AA846" s="76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0"/>
      <c r="AM846" s="60"/>
      <c r="AN846" s="60"/>
      <c r="AO846" s="60"/>
      <c r="AP846" s="60"/>
      <c r="AQ846" s="60"/>
      <c r="AR846" s="60"/>
      <c r="AS846" s="60"/>
      <c r="AT846" s="25"/>
      <c r="AU846" s="38"/>
      <c r="AV846" s="59"/>
      <c r="AW846" s="59"/>
      <c r="AX846" s="17"/>
      <c r="AY846" s="17"/>
    </row>
    <row r="847" spans="2:51" ht="14.5">
      <c r="B847" s="84"/>
      <c r="C847" s="88"/>
      <c r="D847" s="61" t="str">
        <f>IFERROR(IF(OR(B847="",AND(B847&lt;&gt;"",C847="")),"",(VLOOKUP(B847,'APP BACKGROUND'!A:C,2,0))),"")</f>
        <v/>
      </c>
      <c r="E847" s="62" t="str">
        <f>IF(D847="","",(VLOOKUP(B847,'APP BACKGROUND'!A:D,4,0)))</f>
        <v/>
      </c>
      <c r="F847" s="58" t="str">
        <f>IF(D847="","",(VLOOKUP(Application!B847,'APP BACKGROUND'!A:G,7,0)))</f>
        <v/>
      </c>
      <c r="G847" s="57"/>
      <c r="H847" s="63"/>
      <c r="I847" s="66" t="str">
        <f>IF(B:B="","",(VLOOKUP(Application!B847,#REF!,6,0)))</f>
        <v/>
      </c>
      <c r="J847" s="64" t="str">
        <f t="shared" si="130"/>
        <v/>
      </c>
      <c r="K847" s="65" t="str">
        <f t="shared" si="131"/>
        <v/>
      </c>
      <c r="L847" s="65" t="str">
        <f t="shared" si="140"/>
        <v/>
      </c>
      <c r="M847" s="65" t="str">
        <f t="shared" si="132"/>
        <v/>
      </c>
      <c r="N847" s="65" t="str">
        <f t="shared" si="133"/>
        <v/>
      </c>
      <c r="O847" s="65" t="str">
        <f t="shared" si="141"/>
        <v/>
      </c>
      <c r="P847" s="65" t="str">
        <f t="shared" si="142"/>
        <v/>
      </c>
      <c r="Q847" s="59"/>
      <c r="R847" s="14" t="str">
        <f t="shared" si="143"/>
        <v/>
      </c>
      <c r="S847" s="25" t="str">
        <f t="shared" si="144"/>
        <v/>
      </c>
      <c r="T847" s="25" t="str">
        <f t="shared" si="145"/>
        <v/>
      </c>
      <c r="U847" s="25"/>
      <c r="V847" s="58"/>
      <c r="W847" s="58"/>
      <c r="X847" s="69" t="str">
        <f t="shared" si="139"/>
        <v/>
      </c>
      <c r="Y847" s="76"/>
      <c r="Z847" s="76"/>
      <c r="AA847" s="76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0"/>
      <c r="AM847" s="60"/>
      <c r="AN847" s="60"/>
      <c r="AO847" s="60"/>
      <c r="AP847" s="60"/>
      <c r="AQ847" s="60"/>
      <c r="AR847" s="60"/>
      <c r="AS847" s="60"/>
      <c r="AT847" s="25"/>
      <c r="AU847" s="38"/>
      <c r="AV847" s="59"/>
      <c r="AW847" s="59"/>
      <c r="AX847" s="17"/>
      <c r="AY847" s="17"/>
    </row>
    <row r="848" spans="2:51" ht="14.5">
      <c r="B848" s="84"/>
      <c r="C848" s="88"/>
      <c r="D848" s="61" t="str">
        <f>IFERROR(IF(OR(B848="",AND(B848&lt;&gt;"",C848="")),"",(VLOOKUP(B848,'APP BACKGROUND'!A:C,2,0))),"")</f>
        <v/>
      </c>
      <c r="E848" s="62" t="str">
        <f>IF(D848="","",(VLOOKUP(B848,'APP BACKGROUND'!A:D,4,0)))</f>
        <v/>
      </c>
      <c r="F848" s="58" t="str">
        <f>IF(D848="","",(VLOOKUP(Application!B848,'APP BACKGROUND'!A:G,7,0)))</f>
        <v/>
      </c>
      <c r="G848" s="57"/>
      <c r="H848" s="63"/>
      <c r="I848" s="66" t="str">
        <f>IF(B:B="","",(VLOOKUP(Application!B848,#REF!,6,0)))</f>
        <v/>
      </c>
      <c r="J848" s="64" t="str">
        <f t="shared" ref="J848:J911" si="146">IF(B:B="","",Q848/F848)</f>
        <v/>
      </c>
      <c r="K848" s="65" t="str">
        <f t="shared" ref="K848:K911" si="147">IF(B:B="","",IF(AND(J848&gt;0),1,""))</f>
        <v/>
      </c>
      <c r="L848" s="65" t="str">
        <f t="shared" si="140"/>
        <v/>
      </c>
      <c r="M848" s="65" t="str">
        <f t="shared" ref="M848:M911" si="148">IF(B:B="","",IF(OR(H848="",I848="Spirits",B848="",D848="",E848="",F848=""),"",IF(AND(J848=""),"",IF(AND(H848="Hot Buy",(J848*100)&lt;=20),1,IF((J848*100)&gt;=10,"",1)))))</f>
        <v/>
      </c>
      <c r="N848" s="65" t="str">
        <f t="shared" ref="N848:N911" si="149">IF(B:B="","",IF(OR(H848="",I848="",B848="",D848="",E848="",F848=""),1,IF(AND(Q848=""),1,"")))</f>
        <v/>
      </c>
      <c r="O848" s="65" t="str">
        <f t="shared" si="141"/>
        <v/>
      </c>
      <c r="P848" s="65" t="str">
        <f t="shared" si="142"/>
        <v/>
      </c>
      <c r="Q848" s="59"/>
      <c r="R848" s="14" t="str">
        <f t="shared" si="143"/>
        <v/>
      </c>
      <c r="S848" s="25" t="str">
        <f t="shared" si="144"/>
        <v/>
      </c>
      <c r="T848" s="25" t="str">
        <f t="shared" si="145"/>
        <v/>
      </c>
      <c r="U848" s="25"/>
      <c r="V848" s="58"/>
      <c r="W848" s="58"/>
      <c r="X848" s="69" t="str">
        <f t="shared" si="139"/>
        <v/>
      </c>
      <c r="Y848" s="76"/>
      <c r="Z848" s="76"/>
      <c r="AA848" s="76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0"/>
      <c r="AM848" s="60"/>
      <c r="AN848" s="60"/>
      <c r="AO848" s="60"/>
      <c r="AP848" s="60"/>
      <c r="AQ848" s="60"/>
      <c r="AR848" s="60"/>
      <c r="AS848" s="60"/>
      <c r="AT848" s="25"/>
      <c r="AU848" s="38"/>
      <c r="AV848" s="59"/>
      <c r="AW848" s="59"/>
      <c r="AX848" s="17"/>
      <c r="AY848" s="17"/>
    </row>
    <row r="849" spans="2:51" ht="14.5">
      <c r="B849" s="84"/>
      <c r="C849" s="88"/>
      <c r="D849" s="61" t="str">
        <f>IFERROR(IF(OR(B849="",AND(B849&lt;&gt;"",C849="")),"",(VLOOKUP(B849,'APP BACKGROUND'!A:C,2,0))),"")</f>
        <v/>
      </c>
      <c r="E849" s="62" t="str">
        <f>IF(D849="","",(VLOOKUP(B849,'APP BACKGROUND'!A:D,4,0)))</f>
        <v/>
      </c>
      <c r="F849" s="58" t="str">
        <f>IF(D849="","",(VLOOKUP(Application!B849,'APP BACKGROUND'!A:G,7,0)))</f>
        <v/>
      </c>
      <c r="G849" s="57"/>
      <c r="H849" s="63"/>
      <c r="I849" s="66" t="str">
        <f>IF(B:B="","",(VLOOKUP(Application!B849,#REF!,6,0)))</f>
        <v/>
      </c>
      <c r="J849" s="64" t="str">
        <f t="shared" si="146"/>
        <v/>
      </c>
      <c r="K849" s="65" t="str">
        <f t="shared" si="147"/>
        <v/>
      </c>
      <c r="L849" s="65" t="str">
        <f t="shared" ref="L849:L884" si="150">IF(OR(I849="Wine",I849="Refreshment Beverage",I849="Beer",E849="",F849=""),"",IF(AND(J849=""),"",IF((J849*100)&gt;=5,"",1)))</f>
        <v/>
      </c>
      <c r="M849" s="65" t="str">
        <f t="shared" si="148"/>
        <v/>
      </c>
      <c r="N849" s="65" t="str">
        <f t="shared" si="149"/>
        <v/>
      </c>
      <c r="O849" s="65" t="str">
        <f t="shared" ref="O849:O884" si="151">IF(OR(H849="",B849="",D849="",E849="",F849=""),"",IF(AND(J849=""),"",IF((J849*100)&lt;=20,"",1)))</f>
        <v/>
      </c>
      <c r="P849" s="65" t="str">
        <f t="shared" ref="P849:P884" si="152">IF(OR(D849="",E849="",F849=""),"",IF(AND(K849=""),"",IF(AND(H849="LTO"),"",IF((J849*100)&gt;=15,"",1))))</f>
        <v/>
      </c>
      <c r="Q849" s="59"/>
      <c r="R849" s="14" t="str">
        <f t="shared" ref="R849:R884" si="153">IF(H849="","",(F849-Q849))</f>
        <v/>
      </c>
      <c r="S849" s="25" t="str">
        <f t="shared" ref="S849:S884" si="154">IF(H849="","",IF(OR(L849=1,M849=1,N849=1,Q849="",P849=1),"No","Yes"))</f>
        <v/>
      </c>
      <c r="T849" s="25" t="str">
        <f t="shared" ref="T849:T884" si="155">IF(H849="","",IF(S849=1,"Yes",IF(N849=1,"Missing Field(s)",IF(P849=1,"Hot Buy disc % too low",IF(OR(L849=1,M849=1),"Disc % too low",IF(AND(H849&lt;&gt;"Hot Buy",O849=1),"Qualifies for Hot Buy",""))))))</f>
        <v/>
      </c>
      <c r="U849" s="25"/>
      <c r="V849" s="58"/>
      <c r="W849" s="58"/>
      <c r="X849" s="69" t="str">
        <f t="shared" ref="X849:X912" si="156">IF(B:B="","",IF(V849="Max_Miles",ROUNDUP(SUM(F849/1.5),0),IF(AND(OR(V849="At_Shelf",V849="BONUS BUNDLES A&amp;B"),F849&lt;10),2,IF(AND(OR(V849="At_Shelf",V849="BONUS BUNDLES A&amp;B"),F849&lt;15),3,IF(AND(OR(V849="At_Shelf",V849="BONUS BUNDLES A&amp;B"),F849&lt;20),4,IF(AND(OR(V849="At_Shelf",V849="BONUS BUNDLES A&amp;B"),F849&lt;30),6,IF(AND(OR(V849="At_Shelf",V849="BONUS BUNDLES A&amp;B"),F849&lt;40),8,IF(AND(OR(V849="At_Shelf",V849="BONUS BUNDLES A&amp;B"),F849&lt;50),10,IF(AND(OR(V849="At_Shelf",V849="BONUS BUNDLES A&amp;B"),F849&gt;49.99),12,IF(V849="TAKEOFF_TO_TASTES_CONTEST",15,""))))))))))</f>
        <v/>
      </c>
      <c r="Y849" s="76"/>
      <c r="Z849" s="76"/>
      <c r="AA849" s="76"/>
      <c r="AB849" s="63"/>
      <c r="AC849" s="63"/>
      <c r="AD849" s="63"/>
      <c r="AE849" s="63"/>
      <c r="AF849" s="63"/>
      <c r="AG849" s="63"/>
      <c r="AH849" s="63"/>
      <c r="AI849" s="63"/>
      <c r="AJ849" s="63"/>
      <c r="AK849" s="63"/>
      <c r="AL849" s="60"/>
      <c r="AM849" s="60"/>
      <c r="AN849" s="60"/>
      <c r="AO849" s="60"/>
      <c r="AP849" s="60"/>
      <c r="AQ849" s="60"/>
      <c r="AR849" s="60"/>
      <c r="AS849" s="60"/>
      <c r="AT849" s="25"/>
      <c r="AU849" s="38"/>
      <c r="AV849" s="59"/>
      <c r="AW849" s="59"/>
      <c r="AX849" s="17"/>
      <c r="AY849" s="17"/>
    </row>
    <row r="850" spans="2:51" ht="14.5">
      <c r="B850" s="84"/>
      <c r="C850" s="88"/>
      <c r="D850" s="61" t="str">
        <f>IFERROR(IF(OR(B850="",AND(B850&lt;&gt;"",C850="")),"",(VLOOKUP(B850,'APP BACKGROUND'!A:C,2,0))),"")</f>
        <v/>
      </c>
      <c r="E850" s="62" t="str">
        <f>IF(D850="","",(VLOOKUP(B850,'APP BACKGROUND'!A:D,4,0)))</f>
        <v/>
      </c>
      <c r="F850" s="58" t="str">
        <f>IF(D850="","",(VLOOKUP(Application!B850,'APP BACKGROUND'!A:G,7,0)))</f>
        <v/>
      </c>
      <c r="G850" s="57"/>
      <c r="H850" s="63"/>
      <c r="I850" s="66" t="str">
        <f>IF(B:B="","",(VLOOKUP(Application!B850,#REF!,6,0)))</f>
        <v/>
      </c>
      <c r="J850" s="64" t="str">
        <f t="shared" si="146"/>
        <v/>
      </c>
      <c r="K850" s="65" t="str">
        <f t="shared" si="147"/>
        <v/>
      </c>
      <c r="L850" s="65" t="str">
        <f t="shared" si="150"/>
        <v/>
      </c>
      <c r="M850" s="65" t="str">
        <f t="shared" si="148"/>
        <v/>
      </c>
      <c r="N850" s="65" t="str">
        <f t="shared" si="149"/>
        <v/>
      </c>
      <c r="O850" s="65" t="str">
        <f t="shared" si="151"/>
        <v/>
      </c>
      <c r="P850" s="65" t="str">
        <f t="shared" si="152"/>
        <v/>
      </c>
      <c r="Q850" s="59"/>
      <c r="R850" s="14" t="str">
        <f t="shared" si="153"/>
        <v/>
      </c>
      <c r="S850" s="25" t="str">
        <f t="shared" si="154"/>
        <v/>
      </c>
      <c r="T850" s="25" t="str">
        <f t="shared" si="155"/>
        <v/>
      </c>
      <c r="U850" s="25"/>
      <c r="V850" s="58"/>
      <c r="W850" s="58"/>
      <c r="X850" s="69" t="str">
        <f t="shared" si="156"/>
        <v/>
      </c>
      <c r="Y850" s="76"/>
      <c r="Z850" s="76"/>
      <c r="AA850" s="76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0"/>
      <c r="AM850" s="60"/>
      <c r="AN850" s="60"/>
      <c r="AO850" s="60"/>
      <c r="AP850" s="60"/>
      <c r="AQ850" s="60"/>
      <c r="AR850" s="60"/>
      <c r="AS850" s="60"/>
      <c r="AT850" s="25"/>
      <c r="AU850" s="38"/>
      <c r="AV850" s="59"/>
      <c r="AW850" s="59"/>
      <c r="AX850" s="17"/>
      <c r="AY850" s="17"/>
    </row>
    <row r="851" spans="2:51" ht="14.5">
      <c r="B851" s="84"/>
      <c r="C851" s="88"/>
      <c r="D851" s="61" t="str">
        <f>IFERROR(IF(OR(B851="",AND(B851&lt;&gt;"",C851="")),"",(VLOOKUP(B851,'APP BACKGROUND'!A:C,2,0))),"")</f>
        <v/>
      </c>
      <c r="E851" s="62" t="str">
        <f>IF(D851="","",(VLOOKUP(B851,'APP BACKGROUND'!A:D,4,0)))</f>
        <v/>
      </c>
      <c r="F851" s="58" t="str">
        <f>IF(D851="","",(VLOOKUP(Application!B851,'APP BACKGROUND'!A:G,7,0)))</f>
        <v/>
      </c>
      <c r="G851" s="57"/>
      <c r="H851" s="63"/>
      <c r="I851" s="66" t="str">
        <f>IF(B:B="","",(VLOOKUP(Application!B851,#REF!,6,0)))</f>
        <v/>
      </c>
      <c r="J851" s="64" t="str">
        <f t="shared" si="146"/>
        <v/>
      </c>
      <c r="K851" s="65" t="str">
        <f t="shared" si="147"/>
        <v/>
      </c>
      <c r="L851" s="65" t="str">
        <f t="shared" si="150"/>
        <v/>
      </c>
      <c r="M851" s="65" t="str">
        <f t="shared" si="148"/>
        <v/>
      </c>
      <c r="N851" s="65" t="str">
        <f t="shared" si="149"/>
        <v/>
      </c>
      <c r="O851" s="65" t="str">
        <f t="shared" si="151"/>
        <v/>
      </c>
      <c r="P851" s="65" t="str">
        <f t="shared" si="152"/>
        <v/>
      </c>
      <c r="Q851" s="59"/>
      <c r="R851" s="14" t="str">
        <f t="shared" si="153"/>
        <v/>
      </c>
      <c r="S851" s="25" t="str">
        <f t="shared" si="154"/>
        <v/>
      </c>
      <c r="T851" s="25" t="str">
        <f t="shared" si="155"/>
        <v/>
      </c>
      <c r="U851" s="25"/>
      <c r="V851" s="58"/>
      <c r="W851" s="58"/>
      <c r="X851" s="69" t="str">
        <f t="shared" si="156"/>
        <v/>
      </c>
      <c r="Y851" s="76"/>
      <c r="Z851" s="76"/>
      <c r="AA851" s="76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0"/>
      <c r="AM851" s="60"/>
      <c r="AN851" s="60"/>
      <c r="AO851" s="60"/>
      <c r="AP851" s="60"/>
      <c r="AQ851" s="60"/>
      <c r="AR851" s="60"/>
      <c r="AS851" s="60"/>
      <c r="AT851" s="25"/>
      <c r="AU851" s="38"/>
      <c r="AV851" s="59"/>
      <c r="AW851" s="59"/>
      <c r="AX851" s="17"/>
      <c r="AY851" s="17"/>
    </row>
    <row r="852" spans="2:51" ht="14.5">
      <c r="B852" s="84"/>
      <c r="C852" s="88"/>
      <c r="D852" s="61" t="str">
        <f>IFERROR(IF(OR(B852="",AND(B852&lt;&gt;"",C852="")),"",(VLOOKUP(B852,'APP BACKGROUND'!A:C,2,0))),"")</f>
        <v/>
      </c>
      <c r="E852" s="62" t="str">
        <f>IF(D852="","",(VLOOKUP(B852,'APP BACKGROUND'!A:D,4,0)))</f>
        <v/>
      </c>
      <c r="F852" s="58" t="str">
        <f>IF(D852="","",(VLOOKUP(Application!B852,'APP BACKGROUND'!A:G,7,0)))</f>
        <v/>
      </c>
      <c r="G852" s="57"/>
      <c r="H852" s="63"/>
      <c r="I852" s="66" t="str">
        <f>IF(B:B="","",(VLOOKUP(Application!B852,#REF!,6,0)))</f>
        <v/>
      </c>
      <c r="J852" s="64" t="str">
        <f t="shared" si="146"/>
        <v/>
      </c>
      <c r="K852" s="65" t="str">
        <f t="shared" si="147"/>
        <v/>
      </c>
      <c r="L852" s="65" t="str">
        <f t="shared" si="150"/>
        <v/>
      </c>
      <c r="M852" s="65" t="str">
        <f t="shared" si="148"/>
        <v/>
      </c>
      <c r="N852" s="65" t="str">
        <f t="shared" si="149"/>
        <v/>
      </c>
      <c r="O852" s="65" t="str">
        <f t="shared" si="151"/>
        <v/>
      </c>
      <c r="P852" s="65" t="str">
        <f t="shared" si="152"/>
        <v/>
      </c>
      <c r="Q852" s="59"/>
      <c r="R852" s="14" t="str">
        <f t="shared" si="153"/>
        <v/>
      </c>
      <c r="S852" s="25" t="str">
        <f t="shared" si="154"/>
        <v/>
      </c>
      <c r="T852" s="25" t="str">
        <f t="shared" si="155"/>
        <v/>
      </c>
      <c r="U852" s="25"/>
      <c r="V852" s="58"/>
      <c r="W852" s="58"/>
      <c r="X852" s="69" t="str">
        <f t="shared" si="156"/>
        <v/>
      </c>
      <c r="Y852" s="76"/>
      <c r="Z852" s="76"/>
      <c r="AA852" s="76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0"/>
      <c r="AM852" s="60"/>
      <c r="AN852" s="60"/>
      <c r="AO852" s="60"/>
      <c r="AP852" s="60"/>
      <c r="AQ852" s="60"/>
      <c r="AR852" s="60"/>
      <c r="AS852" s="60"/>
      <c r="AT852" s="25"/>
      <c r="AU852" s="38"/>
      <c r="AV852" s="59"/>
      <c r="AW852" s="59"/>
      <c r="AX852" s="17"/>
      <c r="AY852" s="17"/>
    </row>
    <row r="853" spans="2:51" ht="14.5">
      <c r="B853" s="84"/>
      <c r="C853" s="88"/>
      <c r="D853" s="61" t="str">
        <f>IFERROR(IF(OR(B853="",AND(B853&lt;&gt;"",C853="")),"",(VLOOKUP(B853,'APP BACKGROUND'!A:C,2,0))),"")</f>
        <v/>
      </c>
      <c r="E853" s="62" t="str">
        <f>IF(D853="","",(VLOOKUP(B853,'APP BACKGROUND'!A:D,4,0)))</f>
        <v/>
      </c>
      <c r="F853" s="58" t="str">
        <f>IF(D853="","",(VLOOKUP(Application!B853,'APP BACKGROUND'!A:G,7,0)))</f>
        <v/>
      </c>
      <c r="G853" s="57"/>
      <c r="H853" s="63"/>
      <c r="I853" s="66" t="str">
        <f>IF(B:B="","",(VLOOKUP(Application!B853,#REF!,6,0)))</f>
        <v/>
      </c>
      <c r="J853" s="64" t="str">
        <f t="shared" si="146"/>
        <v/>
      </c>
      <c r="K853" s="65" t="str">
        <f t="shared" si="147"/>
        <v/>
      </c>
      <c r="L853" s="65" t="str">
        <f t="shared" si="150"/>
        <v/>
      </c>
      <c r="M853" s="65" t="str">
        <f t="shared" si="148"/>
        <v/>
      </c>
      <c r="N853" s="65" t="str">
        <f t="shared" si="149"/>
        <v/>
      </c>
      <c r="O853" s="65" t="str">
        <f t="shared" si="151"/>
        <v/>
      </c>
      <c r="P853" s="65" t="str">
        <f t="shared" si="152"/>
        <v/>
      </c>
      <c r="Q853" s="59"/>
      <c r="R853" s="14" t="str">
        <f t="shared" si="153"/>
        <v/>
      </c>
      <c r="S853" s="25" t="str">
        <f t="shared" si="154"/>
        <v/>
      </c>
      <c r="T853" s="25" t="str">
        <f t="shared" si="155"/>
        <v/>
      </c>
      <c r="U853" s="25"/>
      <c r="V853" s="58"/>
      <c r="W853" s="58"/>
      <c r="X853" s="69" t="str">
        <f t="shared" si="156"/>
        <v/>
      </c>
      <c r="Y853" s="76"/>
      <c r="Z853" s="76"/>
      <c r="AA853" s="76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0"/>
      <c r="AM853" s="60"/>
      <c r="AN853" s="60"/>
      <c r="AO853" s="60"/>
      <c r="AP853" s="60"/>
      <c r="AQ853" s="60"/>
      <c r="AR853" s="60"/>
      <c r="AS853" s="60"/>
      <c r="AT853" s="25"/>
      <c r="AU853" s="38"/>
      <c r="AV853" s="59"/>
      <c r="AW853" s="59"/>
      <c r="AX853" s="17"/>
      <c r="AY853" s="17"/>
    </row>
    <row r="854" spans="2:51" ht="14.5">
      <c r="B854" s="84"/>
      <c r="C854" s="88"/>
      <c r="D854" s="61" t="str">
        <f>IFERROR(IF(OR(B854="",AND(B854&lt;&gt;"",C854="")),"",(VLOOKUP(B854,'APP BACKGROUND'!A:C,2,0))),"")</f>
        <v/>
      </c>
      <c r="E854" s="62" t="str">
        <f>IF(D854="","",(VLOOKUP(B854,'APP BACKGROUND'!A:D,4,0)))</f>
        <v/>
      </c>
      <c r="F854" s="58" t="str">
        <f>IF(D854="","",(VLOOKUP(Application!B854,'APP BACKGROUND'!A:G,7,0)))</f>
        <v/>
      </c>
      <c r="G854" s="57"/>
      <c r="H854" s="63"/>
      <c r="I854" s="66" t="str">
        <f>IF(B:B="","",(VLOOKUP(Application!B854,#REF!,6,0)))</f>
        <v/>
      </c>
      <c r="J854" s="64" t="str">
        <f t="shared" si="146"/>
        <v/>
      </c>
      <c r="K854" s="65" t="str">
        <f t="shared" si="147"/>
        <v/>
      </c>
      <c r="L854" s="65" t="str">
        <f t="shared" si="150"/>
        <v/>
      </c>
      <c r="M854" s="65" t="str">
        <f t="shared" si="148"/>
        <v/>
      </c>
      <c r="N854" s="65" t="str">
        <f t="shared" si="149"/>
        <v/>
      </c>
      <c r="O854" s="65" t="str">
        <f t="shared" si="151"/>
        <v/>
      </c>
      <c r="P854" s="65" t="str">
        <f t="shared" si="152"/>
        <v/>
      </c>
      <c r="Q854" s="59"/>
      <c r="R854" s="14" t="str">
        <f t="shared" si="153"/>
        <v/>
      </c>
      <c r="S854" s="25" t="str">
        <f t="shared" si="154"/>
        <v/>
      </c>
      <c r="T854" s="25" t="str">
        <f t="shared" si="155"/>
        <v/>
      </c>
      <c r="U854" s="25"/>
      <c r="V854" s="58"/>
      <c r="W854" s="58"/>
      <c r="X854" s="69" t="str">
        <f t="shared" si="156"/>
        <v/>
      </c>
      <c r="Y854" s="76"/>
      <c r="Z854" s="76"/>
      <c r="AA854" s="76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0"/>
      <c r="AM854" s="60"/>
      <c r="AN854" s="60"/>
      <c r="AO854" s="60"/>
      <c r="AP854" s="60"/>
      <c r="AQ854" s="60"/>
      <c r="AR854" s="60"/>
      <c r="AS854" s="60"/>
      <c r="AT854" s="25"/>
      <c r="AU854" s="38"/>
      <c r="AV854" s="59"/>
      <c r="AW854" s="59"/>
      <c r="AX854" s="17"/>
      <c r="AY854" s="17"/>
    </row>
    <row r="855" spans="2:51" ht="14.5">
      <c r="B855" s="84"/>
      <c r="C855" s="88"/>
      <c r="D855" s="61" t="str">
        <f>IFERROR(IF(OR(B855="",AND(B855&lt;&gt;"",C855="")),"",(VLOOKUP(B855,'APP BACKGROUND'!A:C,2,0))),"")</f>
        <v/>
      </c>
      <c r="E855" s="62" t="str">
        <f>IF(D855="","",(VLOOKUP(B855,'APP BACKGROUND'!A:D,4,0)))</f>
        <v/>
      </c>
      <c r="F855" s="58" t="str">
        <f>IF(D855="","",(VLOOKUP(Application!B855,'APP BACKGROUND'!A:G,7,0)))</f>
        <v/>
      </c>
      <c r="G855" s="57"/>
      <c r="H855" s="63"/>
      <c r="I855" s="66" t="str">
        <f>IF(B:B="","",(VLOOKUP(Application!B855,#REF!,6,0)))</f>
        <v/>
      </c>
      <c r="J855" s="64" t="str">
        <f t="shared" si="146"/>
        <v/>
      </c>
      <c r="K855" s="65" t="str">
        <f t="shared" si="147"/>
        <v/>
      </c>
      <c r="L855" s="65" t="str">
        <f t="shared" si="150"/>
        <v/>
      </c>
      <c r="M855" s="65" t="str">
        <f t="shared" si="148"/>
        <v/>
      </c>
      <c r="N855" s="65" t="str">
        <f t="shared" si="149"/>
        <v/>
      </c>
      <c r="O855" s="65" t="str">
        <f t="shared" si="151"/>
        <v/>
      </c>
      <c r="P855" s="65" t="str">
        <f t="shared" si="152"/>
        <v/>
      </c>
      <c r="Q855" s="59"/>
      <c r="R855" s="14" t="str">
        <f t="shared" si="153"/>
        <v/>
      </c>
      <c r="S855" s="25" t="str">
        <f t="shared" si="154"/>
        <v/>
      </c>
      <c r="T855" s="25" t="str">
        <f t="shared" si="155"/>
        <v/>
      </c>
      <c r="U855" s="25"/>
      <c r="V855" s="58"/>
      <c r="W855" s="58"/>
      <c r="X855" s="69" t="str">
        <f t="shared" si="156"/>
        <v/>
      </c>
      <c r="Y855" s="76"/>
      <c r="Z855" s="76"/>
      <c r="AA855" s="76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0"/>
      <c r="AM855" s="60"/>
      <c r="AN855" s="60"/>
      <c r="AO855" s="60"/>
      <c r="AP855" s="60"/>
      <c r="AQ855" s="60"/>
      <c r="AR855" s="60"/>
      <c r="AS855" s="60"/>
      <c r="AT855" s="25"/>
      <c r="AU855" s="38"/>
      <c r="AV855" s="59"/>
      <c r="AW855" s="59"/>
      <c r="AX855" s="17"/>
      <c r="AY855" s="17"/>
    </row>
    <row r="856" spans="2:51" ht="14.5">
      <c r="B856" s="84"/>
      <c r="C856" s="88"/>
      <c r="D856" s="61" t="str">
        <f>IFERROR(IF(OR(B856="",AND(B856&lt;&gt;"",C856="")),"",(VLOOKUP(B856,'APP BACKGROUND'!A:C,2,0))),"")</f>
        <v/>
      </c>
      <c r="E856" s="62" t="str">
        <f>IF(D856="","",(VLOOKUP(B856,'APP BACKGROUND'!A:D,4,0)))</f>
        <v/>
      </c>
      <c r="F856" s="58" t="str">
        <f>IF(D856="","",(VLOOKUP(Application!B856,'APP BACKGROUND'!A:G,7,0)))</f>
        <v/>
      </c>
      <c r="G856" s="57"/>
      <c r="H856" s="63"/>
      <c r="I856" s="66" t="str">
        <f>IF(B:B="","",(VLOOKUP(Application!B856,#REF!,6,0)))</f>
        <v/>
      </c>
      <c r="J856" s="64" t="str">
        <f t="shared" si="146"/>
        <v/>
      </c>
      <c r="K856" s="65" t="str">
        <f t="shared" si="147"/>
        <v/>
      </c>
      <c r="L856" s="65" t="str">
        <f t="shared" si="150"/>
        <v/>
      </c>
      <c r="M856" s="65" t="str">
        <f t="shared" si="148"/>
        <v/>
      </c>
      <c r="N856" s="65" t="str">
        <f t="shared" si="149"/>
        <v/>
      </c>
      <c r="O856" s="65" t="str">
        <f t="shared" si="151"/>
        <v/>
      </c>
      <c r="P856" s="65" t="str">
        <f t="shared" si="152"/>
        <v/>
      </c>
      <c r="Q856" s="59"/>
      <c r="R856" s="14" t="str">
        <f t="shared" si="153"/>
        <v/>
      </c>
      <c r="S856" s="25" t="str">
        <f t="shared" si="154"/>
        <v/>
      </c>
      <c r="T856" s="25" t="str">
        <f t="shared" si="155"/>
        <v/>
      </c>
      <c r="U856" s="25"/>
      <c r="V856" s="58"/>
      <c r="W856" s="58"/>
      <c r="X856" s="69" t="str">
        <f t="shared" si="156"/>
        <v/>
      </c>
      <c r="Y856" s="76"/>
      <c r="Z856" s="76"/>
      <c r="AA856" s="76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0"/>
      <c r="AM856" s="60"/>
      <c r="AN856" s="60"/>
      <c r="AO856" s="60"/>
      <c r="AP856" s="60"/>
      <c r="AQ856" s="60"/>
      <c r="AR856" s="60"/>
      <c r="AS856" s="60"/>
      <c r="AT856" s="25"/>
      <c r="AU856" s="38"/>
      <c r="AV856" s="59"/>
      <c r="AW856" s="59"/>
      <c r="AX856" s="17"/>
      <c r="AY856" s="17"/>
    </row>
    <row r="857" spans="2:51" ht="14.5">
      <c r="B857" s="84"/>
      <c r="C857" s="88"/>
      <c r="D857" s="61" t="str">
        <f>IFERROR(IF(OR(B857="",AND(B857&lt;&gt;"",C857="")),"",(VLOOKUP(B857,'APP BACKGROUND'!A:C,2,0))),"")</f>
        <v/>
      </c>
      <c r="E857" s="62" t="str">
        <f>IF(D857="","",(VLOOKUP(B857,'APP BACKGROUND'!A:D,4,0)))</f>
        <v/>
      </c>
      <c r="F857" s="58" t="str">
        <f>IF(D857="","",(VLOOKUP(Application!B857,'APP BACKGROUND'!A:G,7,0)))</f>
        <v/>
      </c>
      <c r="G857" s="57"/>
      <c r="H857" s="63"/>
      <c r="I857" s="66" t="str">
        <f>IF(B:B="","",(VLOOKUP(Application!B857,#REF!,6,0)))</f>
        <v/>
      </c>
      <c r="J857" s="64" t="str">
        <f t="shared" si="146"/>
        <v/>
      </c>
      <c r="K857" s="65" t="str">
        <f t="shared" si="147"/>
        <v/>
      </c>
      <c r="L857" s="65" t="str">
        <f t="shared" si="150"/>
        <v/>
      </c>
      <c r="M857" s="65" t="str">
        <f t="shared" si="148"/>
        <v/>
      </c>
      <c r="N857" s="65" t="str">
        <f t="shared" si="149"/>
        <v/>
      </c>
      <c r="O857" s="65" t="str">
        <f t="shared" si="151"/>
        <v/>
      </c>
      <c r="P857" s="65" t="str">
        <f t="shared" si="152"/>
        <v/>
      </c>
      <c r="Q857" s="59"/>
      <c r="R857" s="14" t="str">
        <f t="shared" si="153"/>
        <v/>
      </c>
      <c r="S857" s="25" t="str">
        <f t="shared" si="154"/>
        <v/>
      </c>
      <c r="T857" s="25" t="str">
        <f t="shared" si="155"/>
        <v/>
      </c>
      <c r="U857" s="25"/>
      <c r="V857" s="58"/>
      <c r="W857" s="58"/>
      <c r="X857" s="69" t="str">
        <f t="shared" si="156"/>
        <v/>
      </c>
      <c r="Y857" s="76"/>
      <c r="Z857" s="76"/>
      <c r="AA857" s="76"/>
      <c r="AB857" s="63"/>
      <c r="AC857" s="63"/>
      <c r="AD857" s="63"/>
      <c r="AE857" s="63"/>
      <c r="AF857" s="63"/>
      <c r="AG857" s="63"/>
      <c r="AH857" s="63"/>
      <c r="AI857" s="63"/>
      <c r="AJ857" s="63"/>
      <c r="AK857" s="63"/>
      <c r="AL857" s="60"/>
      <c r="AM857" s="60"/>
      <c r="AN857" s="60"/>
      <c r="AO857" s="60"/>
      <c r="AP857" s="60"/>
      <c r="AQ857" s="60"/>
      <c r="AR857" s="60"/>
      <c r="AS857" s="60"/>
      <c r="AT857" s="25"/>
      <c r="AU857" s="38"/>
      <c r="AV857" s="59"/>
      <c r="AW857" s="59"/>
      <c r="AX857" s="17"/>
      <c r="AY857" s="17"/>
    </row>
    <row r="858" spans="2:51" ht="14.5">
      <c r="B858" s="84"/>
      <c r="C858" s="88"/>
      <c r="D858" s="61" t="str">
        <f>IFERROR(IF(OR(B858="",AND(B858&lt;&gt;"",C858="")),"",(VLOOKUP(B858,'APP BACKGROUND'!A:C,2,0))),"")</f>
        <v/>
      </c>
      <c r="E858" s="62" t="str">
        <f>IF(D858="","",(VLOOKUP(B858,'APP BACKGROUND'!A:D,4,0)))</f>
        <v/>
      </c>
      <c r="F858" s="58" t="str">
        <f>IF(D858="","",(VLOOKUP(Application!B858,'APP BACKGROUND'!A:G,7,0)))</f>
        <v/>
      </c>
      <c r="G858" s="57"/>
      <c r="H858" s="63"/>
      <c r="I858" s="66" t="str">
        <f>IF(B:B="","",(VLOOKUP(Application!B858,#REF!,6,0)))</f>
        <v/>
      </c>
      <c r="J858" s="64" t="str">
        <f t="shared" si="146"/>
        <v/>
      </c>
      <c r="K858" s="65" t="str">
        <f t="shared" si="147"/>
        <v/>
      </c>
      <c r="L858" s="65" t="str">
        <f t="shared" si="150"/>
        <v/>
      </c>
      <c r="M858" s="65" t="str">
        <f t="shared" si="148"/>
        <v/>
      </c>
      <c r="N858" s="65" t="str">
        <f t="shared" si="149"/>
        <v/>
      </c>
      <c r="O858" s="65" t="str">
        <f t="shared" si="151"/>
        <v/>
      </c>
      <c r="P858" s="65" t="str">
        <f t="shared" si="152"/>
        <v/>
      </c>
      <c r="Q858" s="59"/>
      <c r="R858" s="14" t="str">
        <f t="shared" si="153"/>
        <v/>
      </c>
      <c r="S858" s="25" t="str">
        <f t="shared" si="154"/>
        <v/>
      </c>
      <c r="T858" s="25" t="str">
        <f t="shared" si="155"/>
        <v/>
      </c>
      <c r="U858" s="25"/>
      <c r="V858" s="58"/>
      <c r="W858" s="58"/>
      <c r="X858" s="69" t="str">
        <f t="shared" si="156"/>
        <v/>
      </c>
      <c r="Y858" s="76"/>
      <c r="Z858" s="76"/>
      <c r="AA858" s="76"/>
      <c r="AB858" s="63"/>
      <c r="AC858" s="63"/>
      <c r="AD858" s="63"/>
      <c r="AE858" s="63"/>
      <c r="AF858" s="63"/>
      <c r="AG858" s="63"/>
      <c r="AH858" s="63"/>
      <c r="AI858" s="63"/>
      <c r="AJ858" s="63"/>
      <c r="AK858" s="63"/>
      <c r="AL858" s="60"/>
      <c r="AM858" s="60"/>
      <c r="AN858" s="60"/>
      <c r="AO858" s="60"/>
      <c r="AP858" s="60"/>
      <c r="AQ858" s="60"/>
      <c r="AR858" s="60"/>
      <c r="AS858" s="60"/>
      <c r="AT858" s="25"/>
      <c r="AU858" s="38"/>
      <c r="AV858" s="59"/>
      <c r="AW858" s="59"/>
      <c r="AX858" s="17"/>
      <c r="AY858" s="17"/>
    </row>
    <row r="859" spans="2:51" ht="14.5">
      <c r="B859" s="84"/>
      <c r="C859" s="88"/>
      <c r="D859" s="61" t="str">
        <f>IFERROR(IF(OR(B859="",AND(B859&lt;&gt;"",C859="")),"",(VLOOKUP(B859,'APP BACKGROUND'!A:C,2,0))),"")</f>
        <v/>
      </c>
      <c r="E859" s="62" t="str">
        <f>IF(D859="","",(VLOOKUP(B859,'APP BACKGROUND'!A:D,4,0)))</f>
        <v/>
      </c>
      <c r="F859" s="58" t="str">
        <f>IF(D859="","",(VLOOKUP(Application!B859,'APP BACKGROUND'!A:G,7,0)))</f>
        <v/>
      </c>
      <c r="G859" s="57"/>
      <c r="H859" s="63"/>
      <c r="I859" s="66" t="str">
        <f>IF(B:B="","",(VLOOKUP(Application!B859,#REF!,6,0)))</f>
        <v/>
      </c>
      <c r="J859" s="64" t="str">
        <f t="shared" si="146"/>
        <v/>
      </c>
      <c r="K859" s="65" t="str">
        <f t="shared" si="147"/>
        <v/>
      </c>
      <c r="L859" s="65" t="str">
        <f t="shared" si="150"/>
        <v/>
      </c>
      <c r="M859" s="65" t="str">
        <f t="shared" si="148"/>
        <v/>
      </c>
      <c r="N859" s="65" t="str">
        <f t="shared" si="149"/>
        <v/>
      </c>
      <c r="O859" s="65" t="str">
        <f t="shared" si="151"/>
        <v/>
      </c>
      <c r="P859" s="65" t="str">
        <f t="shared" si="152"/>
        <v/>
      </c>
      <c r="Q859" s="59"/>
      <c r="R859" s="14" t="str">
        <f t="shared" si="153"/>
        <v/>
      </c>
      <c r="S859" s="25" t="str">
        <f t="shared" si="154"/>
        <v/>
      </c>
      <c r="T859" s="25" t="str">
        <f t="shared" si="155"/>
        <v/>
      </c>
      <c r="U859" s="25"/>
      <c r="V859" s="58"/>
      <c r="W859" s="58"/>
      <c r="X859" s="69" t="str">
        <f t="shared" si="156"/>
        <v/>
      </c>
      <c r="Y859" s="76"/>
      <c r="Z859" s="76"/>
      <c r="AA859" s="76"/>
      <c r="AB859" s="63"/>
      <c r="AC859" s="63"/>
      <c r="AD859" s="63"/>
      <c r="AE859" s="63"/>
      <c r="AF859" s="63"/>
      <c r="AG859" s="63"/>
      <c r="AH859" s="63"/>
      <c r="AI859" s="63"/>
      <c r="AJ859" s="63"/>
      <c r="AK859" s="63"/>
      <c r="AL859" s="60"/>
      <c r="AM859" s="60"/>
      <c r="AN859" s="60"/>
      <c r="AO859" s="60"/>
      <c r="AP859" s="60"/>
      <c r="AQ859" s="60"/>
      <c r="AR859" s="60"/>
      <c r="AS859" s="60"/>
      <c r="AT859" s="25"/>
      <c r="AU859" s="38"/>
      <c r="AV859" s="59"/>
      <c r="AW859" s="59"/>
      <c r="AX859" s="17"/>
      <c r="AY859" s="17"/>
    </row>
    <row r="860" spans="2:51" ht="14.5">
      <c r="B860" s="84"/>
      <c r="C860" s="88"/>
      <c r="D860" s="61" t="str">
        <f>IFERROR(IF(OR(B860="",AND(B860&lt;&gt;"",C860="")),"",(VLOOKUP(B860,'APP BACKGROUND'!A:C,2,0))),"")</f>
        <v/>
      </c>
      <c r="E860" s="62" t="str">
        <f>IF(D860="","",(VLOOKUP(B860,'APP BACKGROUND'!A:D,4,0)))</f>
        <v/>
      </c>
      <c r="F860" s="58" t="str">
        <f>IF(D860="","",(VLOOKUP(Application!B860,'APP BACKGROUND'!A:G,7,0)))</f>
        <v/>
      </c>
      <c r="G860" s="57"/>
      <c r="H860" s="63"/>
      <c r="I860" s="66" t="str">
        <f>IF(B:B="","",(VLOOKUP(Application!B860,#REF!,6,0)))</f>
        <v/>
      </c>
      <c r="J860" s="64" t="str">
        <f t="shared" si="146"/>
        <v/>
      </c>
      <c r="K860" s="65" t="str">
        <f t="shared" si="147"/>
        <v/>
      </c>
      <c r="L860" s="65" t="str">
        <f t="shared" si="150"/>
        <v/>
      </c>
      <c r="M860" s="65" t="str">
        <f t="shared" si="148"/>
        <v/>
      </c>
      <c r="N860" s="65" t="str">
        <f t="shared" si="149"/>
        <v/>
      </c>
      <c r="O860" s="65" t="str">
        <f t="shared" si="151"/>
        <v/>
      </c>
      <c r="P860" s="65" t="str">
        <f t="shared" si="152"/>
        <v/>
      </c>
      <c r="Q860" s="59"/>
      <c r="R860" s="14" t="str">
        <f t="shared" si="153"/>
        <v/>
      </c>
      <c r="S860" s="25" t="str">
        <f t="shared" si="154"/>
        <v/>
      </c>
      <c r="T860" s="25" t="str">
        <f t="shared" si="155"/>
        <v/>
      </c>
      <c r="U860" s="25"/>
      <c r="V860" s="58"/>
      <c r="W860" s="58"/>
      <c r="X860" s="69" t="str">
        <f t="shared" si="156"/>
        <v/>
      </c>
      <c r="Y860" s="76"/>
      <c r="Z860" s="76"/>
      <c r="AA860" s="76"/>
      <c r="AB860" s="63"/>
      <c r="AC860" s="63"/>
      <c r="AD860" s="63"/>
      <c r="AE860" s="63"/>
      <c r="AF860" s="63"/>
      <c r="AG860" s="63"/>
      <c r="AH860" s="63"/>
      <c r="AI860" s="63"/>
      <c r="AJ860" s="63"/>
      <c r="AK860" s="63"/>
      <c r="AL860" s="60"/>
      <c r="AM860" s="60"/>
      <c r="AN860" s="60"/>
      <c r="AO860" s="60"/>
      <c r="AP860" s="60"/>
      <c r="AQ860" s="60"/>
      <c r="AR860" s="60"/>
      <c r="AS860" s="60"/>
      <c r="AT860" s="25"/>
      <c r="AU860" s="38"/>
      <c r="AV860" s="59"/>
      <c r="AW860" s="59"/>
      <c r="AX860" s="17"/>
      <c r="AY860" s="17"/>
    </row>
    <row r="861" spans="2:51" ht="14.5">
      <c r="B861" s="84"/>
      <c r="C861" s="88"/>
      <c r="D861" s="61" t="str">
        <f>IFERROR(IF(OR(B861="",AND(B861&lt;&gt;"",C861="")),"",(VLOOKUP(B861,'APP BACKGROUND'!A:C,2,0))),"")</f>
        <v/>
      </c>
      <c r="E861" s="62" t="str">
        <f>IF(D861="","",(VLOOKUP(B861,'APP BACKGROUND'!A:D,4,0)))</f>
        <v/>
      </c>
      <c r="F861" s="58" t="str">
        <f>IF(D861="","",(VLOOKUP(Application!B861,'APP BACKGROUND'!A:G,7,0)))</f>
        <v/>
      </c>
      <c r="G861" s="57"/>
      <c r="H861" s="63"/>
      <c r="I861" s="66" t="str">
        <f>IF(B:B="","",(VLOOKUP(Application!B861,#REF!,6,0)))</f>
        <v/>
      </c>
      <c r="J861" s="64" t="str">
        <f t="shared" si="146"/>
        <v/>
      </c>
      <c r="K861" s="65" t="str">
        <f t="shared" si="147"/>
        <v/>
      </c>
      <c r="L861" s="65" t="str">
        <f t="shared" si="150"/>
        <v/>
      </c>
      <c r="M861" s="65" t="str">
        <f t="shared" si="148"/>
        <v/>
      </c>
      <c r="N861" s="65" t="str">
        <f t="shared" si="149"/>
        <v/>
      </c>
      <c r="O861" s="65" t="str">
        <f t="shared" si="151"/>
        <v/>
      </c>
      <c r="P861" s="65" t="str">
        <f t="shared" si="152"/>
        <v/>
      </c>
      <c r="Q861" s="59"/>
      <c r="R861" s="14" t="str">
        <f t="shared" si="153"/>
        <v/>
      </c>
      <c r="S861" s="25" t="str">
        <f t="shared" si="154"/>
        <v/>
      </c>
      <c r="T861" s="25" t="str">
        <f t="shared" si="155"/>
        <v/>
      </c>
      <c r="U861" s="25"/>
      <c r="V861" s="58"/>
      <c r="W861" s="58"/>
      <c r="X861" s="69" t="str">
        <f t="shared" si="156"/>
        <v/>
      </c>
      <c r="Y861" s="76"/>
      <c r="Z861" s="76"/>
      <c r="AA861" s="76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0"/>
      <c r="AM861" s="60"/>
      <c r="AN861" s="60"/>
      <c r="AO861" s="60"/>
      <c r="AP861" s="60"/>
      <c r="AQ861" s="60"/>
      <c r="AR861" s="60"/>
      <c r="AS861" s="60"/>
      <c r="AT861" s="25"/>
      <c r="AU861" s="38"/>
      <c r="AV861" s="59"/>
      <c r="AW861" s="59"/>
      <c r="AX861" s="17"/>
      <c r="AY861" s="17"/>
    </row>
    <row r="862" spans="2:51" ht="14.5">
      <c r="B862" s="84"/>
      <c r="C862" s="88"/>
      <c r="D862" s="61" t="str">
        <f>IFERROR(IF(OR(B862="",AND(B862&lt;&gt;"",C862="")),"",(VLOOKUP(B862,'APP BACKGROUND'!A:C,2,0))),"")</f>
        <v/>
      </c>
      <c r="E862" s="62" t="str">
        <f>IF(D862="","",(VLOOKUP(B862,'APP BACKGROUND'!A:D,4,0)))</f>
        <v/>
      </c>
      <c r="F862" s="58" t="str">
        <f>IF(D862="","",(VLOOKUP(Application!B862,'APP BACKGROUND'!A:G,7,0)))</f>
        <v/>
      </c>
      <c r="G862" s="57"/>
      <c r="H862" s="63"/>
      <c r="I862" s="66" t="str">
        <f>IF(B:B="","",(VLOOKUP(Application!B862,#REF!,6,0)))</f>
        <v/>
      </c>
      <c r="J862" s="64" t="str">
        <f t="shared" si="146"/>
        <v/>
      </c>
      <c r="K862" s="65" t="str">
        <f t="shared" si="147"/>
        <v/>
      </c>
      <c r="L862" s="65" t="str">
        <f t="shared" si="150"/>
        <v/>
      </c>
      <c r="M862" s="65" t="str">
        <f t="shared" si="148"/>
        <v/>
      </c>
      <c r="N862" s="65" t="str">
        <f t="shared" si="149"/>
        <v/>
      </c>
      <c r="O862" s="65" t="str">
        <f t="shared" si="151"/>
        <v/>
      </c>
      <c r="P862" s="65" t="str">
        <f t="shared" si="152"/>
        <v/>
      </c>
      <c r="Q862" s="59"/>
      <c r="R862" s="14" t="str">
        <f t="shared" si="153"/>
        <v/>
      </c>
      <c r="S862" s="25" t="str">
        <f t="shared" si="154"/>
        <v/>
      </c>
      <c r="T862" s="25" t="str">
        <f t="shared" si="155"/>
        <v/>
      </c>
      <c r="U862" s="25"/>
      <c r="V862" s="58"/>
      <c r="W862" s="58"/>
      <c r="X862" s="69" t="str">
        <f t="shared" si="156"/>
        <v/>
      </c>
      <c r="Y862" s="76"/>
      <c r="Z862" s="76"/>
      <c r="AA862" s="76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0"/>
      <c r="AM862" s="60"/>
      <c r="AN862" s="60"/>
      <c r="AO862" s="60"/>
      <c r="AP862" s="60"/>
      <c r="AQ862" s="60"/>
      <c r="AR862" s="60"/>
      <c r="AS862" s="60"/>
      <c r="AT862" s="25"/>
      <c r="AU862" s="38"/>
      <c r="AV862" s="59"/>
      <c r="AW862" s="59"/>
      <c r="AX862" s="17"/>
      <c r="AY862" s="17"/>
    </row>
    <row r="863" spans="2:51" ht="14.5">
      <c r="B863" s="84"/>
      <c r="C863" s="88"/>
      <c r="D863" s="61" t="str">
        <f>IFERROR(IF(OR(B863="",AND(B863&lt;&gt;"",C863="")),"",(VLOOKUP(B863,'APP BACKGROUND'!A:C,2,0))),"")</f>
        <v/>
      </c>
      <c r="E863" s="62" t="str">
        <f>IF(D863="","",(VLOOKUP(B863,'APP BACKGROUND'!A:D,4,0)))</f>
        <v/>
      </c>
      <c r="F863" s="58" t="str">
        <f>IF(D863="","",(VLOOKUP(Application!B863,'APP BACKGROUND'!A:G,7,0)))</f>
        <v/>
      </c>
      <c r="G863" s="57"/>
      <c r="H863" s="63"/>
      <c r="I863" s="66" t="str">
        <f>IF(B:B="","",(VLOOKUP(Application!B863,#REF!,6,0)))</f>
        <v/>
      </c>
      <c r="J863" s="64" t="str">
        <f t="shared" si="146"/>
        <v/>
      </c>
      <c r="K863" s="65" t="str">
        <f t="shared" si="147"/>
        <v/>
      </c>
      <c r="L863" s="65" t="str">
        <f t="shared" si="150"/>
        <v/>
      </c>
      <c r="M863" s="65" t="str">
        <f t="shared" si="148"/>
        <v/>
      </c>
      <c r="N863" s="65" t="str">
        <f t="shared" si="149"/>
        <v/>
      </c>
      <c r="O863" s="65" t="str">
        <f t="shared" si="151"/>
        <v/>
      </c>
      <c r="P863" s="65" t="str">
        <f t="shared" si="152"/>
        <v/>
      </c>
      <c r="Q863" s="59"/>
      <c r="R863" s="14" t="str">
        <f t="shared" si="153"/>
        <v/>
      </c>
      <c r="S863" s="25" t="str">
        <f t="shared" si="154"/>
        <v/>
      </c>
      <c r="T863" s="25" t="str">
        <f t="shared" si="155"/>
        <v/>
      </c>
      <c r="U863" s="25"/>
      <c r="V863" s="58"/>
      <c r="W863" s="58"/>
      <c r="X863" s="69" t="str">
        <f t="shared" si="156"/>
        <v/>
      </c>
      <c r="Y863" s="76"/>
      <c r="Z863" s="76"/>
      <c r="AA863" s="76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0"/>
      <c r="AM863" s="60"/>
      <c r="AN863" s="60"/>
      <c r="AO863" s="60"/>
      <c r="AP863" s="60"/>
      <c r="AQ863" s="60"/>
      <c r="AR863" s="60"/>
      <c r="AS863" s="60"/>
      <c r="AT863" s="25"/>
      <c r="AU863" s="38"/>
      <c r="AV863" s="59"/>
      <c r="AW863" s="59"/>
      <c r="AX863" s="17"/>
      <c r="AY863" s="17"/>
    </row>
    <row r="864" spans="2:51" ht="14.5">
      <c r="B864" s="84"/>
      <c r="C864" s="88"/>
      <c r="D864" s="61" t="str">
        <f>IFERROR(IF(OR(B864="",AND(B864&lt;&gt;"",C864="")),"",(VLOOKUP(B864,'APP BACKGROUND'!A:C,2,0))),"")</f>
        <v/>
      </c>
      <c r="E864" s="62" t="str">
        <f>IF(D864="","",(VLOOKUP(B864,'APP BACKGROUND'!A:D,4,0)))</f>
        <v/>
      </c>
      <c r="F864" s="58" t="str">
        <f>IF(D864="","",(VLOOKUP(Application!B864,'APP BACKGROUND'!A:G,7,0)))</f>
        <v/>
      </c>
      <c r="G864" s="57"/>
      <c r="H864" s="63"/>
      <c r="I864" s="66" t="str">
        <f>IF(B:B="","",(VLOOKUP(Application!B864,#REF!,6,0)))</f>
        <v/>
      </c>
      <c r="J864" s="64" t="str">
        <f t="shared" si="146"/>
        <v/>
      </c>
      <c r="K864" s="65" t="str">
        <f t="shared" si="147"/>
        <v/>
      </c>
      <c r="L864" s="65" t="str">
        <f t="shared" si="150"/>
        <v/>
      </c>
      <c r="M864" s="65" t="str">
        <f t="shared" si="148"/>
        <v/>
      </c>
      <c r="N864" s="65" t="str">
        <f t="shared" si="149"/>
        <v/>
      </c>
      <c r="O864" s="65" t="str">
        <f t="shared" si="151"/>
        <v/>
      </c>
      <c r="P864" s="65" t="str">
        <f t="shared" si="152"/>
        <v/>
      </c>
      <c r="Q864" s="59"/>
      <c r="R864" s="14" t="str">
        <f t="shared" si="153"/>
        <v/>
      </c>
      <c r="S864" s="25" t="str">
        <f t="shared" si="154"/>
        <v/>
      </c>
      <c r="T864" s="25" t="str">
        <f t="shared" si="155"/>
        <v/>
      </c>
      <c r="U864" s="25"/>
      <c r="V864" s="58"/>
      <c r="W864" s="58"/>
      <c r="X864" s="69" t="str">
        <f t="shared" si="156"/>
        <v/>
      </c>
      <c r="Y864" s="76"/>
      <c r="Z864" s="76"/>
      <c r="AA864" s="76"/>
      <c r="AB864" s="63"/>
      <c r="AC864" s="63"/>
      <c r="AD864" s="63"/>
      <c r="AE864" s="63"/>
      <c r="AF864" s="63"/>
      <c r="AG864" s="63"/>
      <c r="AH864" s="63"/>
      <c r="AI864" s="63"/>
      <c r="AJ864" s="63"/>
      <c r="AK864" s="63"/>
      <c r="AL864" s="60"/>
      <c r="AM864" s="60"/>
      <c r="AN864" s="60"/>
      <c r="AO864" s="60"/>
      <c r="AP864" s="60"/>
      <c r="AQ864" s="60"/>
      <c r="AR864" s="60"/>
      <c r="AS864" s="60"/>
      <c r="AT864" s="25"/>
      <c r="AU864" s="38"/>
      <c r="AV864" s="59"/>
      <c r="AW864" s="59"/>
      <c r="AX864" s="17"/>
      <c r="AY864" s="17"/>
    </row>
    <row r="865" spans="2:51" ht="14.5">
      <c r="B865" s="84"/>
      <c r="C865" s="88"/>
      <c r="D865" s="61" t="str">
        <f>IFERROR(IF(OR(B865="",AND(B865&lt;&gt;"",C865="")),"",(VLOOKUP(B865,'APP BACKGROUND'!A:C,2,0))),"")</f>
        <v/>
      </c>
      <c r="E865" s="62" t="str">
        <f>IF(D865="","",(VLOOKUP(B865,'APP BACKGROUND'!A:D,4,0)))</f>
        <v/>
      </c>
      <c r="F865" s="58" t="str">
        <f>IF(D865="","",(VLOOKUP(Application!B865,'APP BACKGROUND'!A:G,7,0)))</f>
        <v/>
      </c>
      <c r="G865" s="57"/>
      <c r="H865" s="63"/>
      <c r="I865" s="66" t="str">
        <f>IF(B:B="","",(VLOOKUP(Application!B865,#REF!,6,0)))</f>
        <v/>
      </c>
      <c r="J865" s="64" t="str">
        <f t="shared" si="146"/>
        <v/>
      </c>
      <c r="K865" s="65" t="str">
        <f t="shared" si="147"/>
        <v/>
      </c>
      <c r="L865" s="65" t="str">
        <f t="shared" si="150"/>
        <v/>
      </c>
      <c r="M865" s="65" t="str">
        <f t="shared" si="148"/>
        <v/>
      </c>
      <c r="N865" s="65" t="str">
        <f t="shared" si="149"/>
        <v/>
      </c>
      <c r="O865" s="65" t="str">
        <f t="shared" si="151"/>
        <v/>
      </c>
      <c r="P865" s="65" t="str">
        <f t="shared" si="152"/>
        <v/>
      </c>
      <c r="Q865" s="59"/>
      <c r="R865" s="14" t="str">
        <f t="shared" si="153"/>
        <v/>
      </c>
      <c r="S865" s="25" t="str">
        <f t="shared" si="154"/>
        <v/>
      </c>
      <c r="T865" s="25" t="str">
        <f t="shared" si="155"/>
        <v/>
      </c>
      <c r="U865" s="25"/>
      <c r="V865" s="58"/>
      <c r="W865" s="58"/>
      <c r="X865" s="69" t="str">
        <f t="shared" si="156"/>
        <v/>
      </c>
      <c r="Y865" s="76"/>
      <c r="Z865" s="76"/>
      <c r="AA865" s="76"/>
      <c r="AB865" s="63"/>
      <c r="AC865" s="63"/>
      <c r="AD865" s="63"/>
      <c r="AE865" s="63"/>
      <c r="AF865" s="63"/>
      <c r="AG865" s="63"/>
      <c r="AH865" s="63"/>
      <c r="AI865" s="63"/>
      <c r="AJ865" s="63"/>
      <c r="AK865" s="63"/>
      <c r="AL865" s="60"/>
      <c r="AM865" s="60"/>
      <c r="AN865" s="60"/>
      <c r="AO865" s="60"/>
      <c r="AP865" s="60"/>
      <c r="AQ865" s="60"/>
      <c r="AR865" s="60"/>
      <c r="AS865" s="60"/>
      <c r="AT865" s="25"/>
      <c r="AU865" s="38"/>
      <c r="AV865" s="59"/>
      <c r="AW865" s="59"/>
      <c r="AX865" s="17"/>
      <c r="AY865" s="17"/>
    </row>
    <row r="866" spans="2:51" ht="14.5">
      <c r="B866" s="84"/>
      <c r="C866" s="88"/>
      <c r="D866" s="61" t="str">
        <f>IFERROR(IF(OR(B866="",AND(B866&lt;&gt;"",C866="")),"",(VLOOKUP(B866,'APP BACKGROUND'!A:C,2,0))),"")</f>
        <v/>
      </c>
      <c r="E866" s="62" t="str">
        <f>IF(D866="","",(VLOOKUP(B866,'APP BACKGROUND'!A:D,4,0)))</f>
        <v/>
      </c>
      <c r="F866" s="58" t="str">
        <f>IF(D866="","",(VLOOKUP(Application!B866,'APP BACKGROUND'!A:G,7,0)))</f>
        <v/>
      </c>
      <c r="G866" s="57"/>
      <c r="H866" s="63"/>
      <c r="I866" s="66" t="str">
        <f>IF(B:B="","",(VLOOKUP(Application!B866,#REF!,6,0)))</f>
        <v/>
      </c>
      <c r="J866" s="64" t="str">
        <f t="shared" si="146"/>
        <v/>
      </c>
      <c r="K866" s="65" t="str">
        <f t="shared" si="147"/>
        <v/>
      </c>
      <c r="L866" s="65" t="str">
        <f t="shared" si="150"/>
        <v/>
      </c>
      <c r="M866" s="65" t="str">
        <f t="shared" si="148"/>
        <v/>
      </c>
      <c r="N866" s="65" t="str">
        <f t="shared" si="149"/>
        <v/>
      </c>
      <c r="O866" s="65" t="str">
        <f t="shared" si="151"/>
        <v/>
      </c>
      <c r="P866" s="65" t="str">
        <f t="shared" si="152"/>
        <v/>
      </c>
      <c r="Q866" s="59"/>
      <c r="R866" s="14" t="str">
        <f t="shared" si="153"/>
        <v/>
      </c>
      <c r="S866" s="25" t="str">
        <f t="shared" si="154"/>
        <v/>
      </c>
      <c r="T866" s="25" t="str">
        <f t="shared" si="155"/>
        <v/>
      </c>
      <c r="U866" s="25"/>
      <c r="V866" s="58"/>
      <c r="W866" s="58"/>
      <c r="X866" s="69" t="str">
        <f t="shared" si="156"/>
        <v/>
      </c>
      <c r="Y866" s="76"/>
      <c r="Z866" s="76"/>
      <c r="AA866" s="76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0"/>
      <c r="AM866" s="60"/>
      <c r="AN866" s="60"/>
      <c r="AO866" s="60"/>
      <c r="AP866" s="60"/>
      <c r="AQ866" s="60"/>
      <c r="AR866" s="60"/>
      <c r="AS866" s="60"/>
      <c r="AT866" s="25"/>
      <c r="AU866" s="38"/>
      <c r="AV866" s="59"/>
      <c r="AW866" s="59"/>
      <c r="AX866" s="17"/>
      <c r="AY866" s="17"/>
    </row>
    <row r="867" spans="2:51" ht="14.5">
      <c r="B867" s="84"/>
      <c r="C867" s="88"/>
      <c r="D867" s="61" t="str">
        <f>IFERROR(IF(OR(B867="",AND(B867&lt;&gt;"",C867="")),"",(VLOOKUP(B867,'APP BACKGROUND'!A:C,2,0))),"")</f>
        <v/>
      </c>
      <c r="E867" s="62" t="str">
        <f>IF(D867="","",(VLOOKUP(B867,'APP BACKGROUND'!A:D,4,0)))</f>
        <v/>
      </c>
      <c r="F867" s="58" t="str">
        <f>IF(D867="","",(VLOOKUP(Application!B867,'APP BACKGROUND'!A:G,7,0)))</f>
        <v/>
      </c>
      <c r="G867" s="57"/>
      <c r="H867" s="63"/>
      <c r="I867" s="66" t="str">
        <f>IF(B:B="","",(VLOOKUP(Application!B867,#REF!,6,0)))</f>
        <v/>
      </c>
      <c r="J867" s="64" t="str">
        <f t="shared" si="146"/>
        <v/>
      </c>
      <c r="K867" s="65" t="str">
        <f t="shared" si="147"/>
        <v/>
      </c>
      <c r="L867" s="65" t="str">
        <f t="shared" si="150"/>
        <v/>
      </c>
      <c r="M867" s="65" t="str">
        <f t="shared" si="148"/>
        <v/>
      </c>
      <c r="N867" s="65" t="str">
        <f t="shared" si="149"/>
        <v/>
      </c>
      <c r="O867" s="65" t="str">
        <f t="shared" si="151"/>
        <v/>
      </c>
      <c r="P867" s="65" t="str">
        <f t="shared" si="152"/>
        <v/>
      </c>
      <c r="Q867" s="59"/>
      <c r="R867" s="14" t="str">
        <f t="shared" si="153"/>
        <v/>
      </c>
      <c r="S867" s="25" t="str">
        <f t="shared" si="154"/>
        <v/>
      </c>
      <c r="T867" s="25" t="str">
        <f t="shared" si="155"/>
        <v/>
      </c>
      <c r="U867" s="25"/>
      <c r="V867" s="58"/>
      <c r="W867" s="58"/>
      <c r="X867" s="69" t="str">
        <f t="shared" si="156"/>
        <v/>
      </c>
      <c r="Y867" s="76"/>
      <c r="Z867" s="76"/>
      <c r="AA867" s="76"/>
      <c r="AB867" s="63"/>
      <c r="AC867" s="63"/>
      <c r="AD867" s="63"/>
      <c r="AE867" s="63"/>
      <c r="AF867" s="63"/>
      <c r="AG867" s="63"/>
      <c r="AH867" s="63"/>
      <c r="AI867" s="63"/>
      <c r="AJ867" s="63"/>
      <c r="AK867" s="63"/>
      <c r="AL867" s="60"/>
      <c r="AM867" s="60"/>
      <c r="AN867" s="60"/>
      <c r="AO867" s="60"/>
      <c r="AP867" s="60"/>
      <c r="AQ867" s="60"/>
      <c r="AR867" s="60"/>
      <c r="AS867" s="60"/>
      <c r="AT867" s="25"/>
      <c r="AU867" s="38"/>
      <c r="AV867" s="59"/>
      <c r="AW867" s="59"/>
      <c r="AX867" s="17"/>
      <c r="AY867" s="17"/>
    </row>
    <row r="868" spans="2:51" ht="14.5">
      <c r="B868" s="84"/>
      <c r="C868" s="88"/>
      <c r="D868" s="61" t="str">
        <f>IFERROR(IF(OR(B868="",AND(B868&lt;&gt;"",C868="")),"",(VLOOKUP(B868,'APP BACKGROUND'!A:C,2,0))),"")</f>
        <v/>
      </c>
      <c r="E868" s="62" t="str">
        <f>IF(D868="","",(VLOOKUP(B868,'APP BACKGROUND'!A:D,4,0)))</f>
        <v/>
      </c>
      <c r="F868" s="58" t="str">
        <f>IF(D868="","",(VLOOKUP(Application!B868,'APP BACKGROUND'!A:G,7,0)))</f>
        <v/>
      </c>
      <c r="G868" s="57"/>
      <c r="H868" s="63"/>
      <c r="I868" s="66" t="str">
        <f>IF(B:B="","",(VLOOKUP(Application!B868,#REF!,6,0)))</f>
        <v/>
      </c>
      <c r="J868" s="64" t="str">
        <f t="shared" si="146"/>
        <v/>
      </c>
      <c r="K868" s="65" t="str">
        <f t="shared" si="147"/>
        <v/>
      </c>
      <c r="L868" s="65" t="str">
        <f t="shared" si="150"/>
        <v/>
      </c>
      <c r="M868" s="65" t="str">
        <f t="shared" si="148"/>
        <v/>
      </c>
      <c r="N868" s="65" t="str">
        <f t="shared" si="149"/>
        <v/>
      </c>
      <c r="O868" s="65" t="str">
        <f t="shared" si="151"/>
        <v/>
      </c>
      <c r="P868" s="65" t="str">
        <f t="shared" si="152"/>
        <v/>
      </c>
      <c r="Q868" s="59"/>
      <c r="R868" s="14" t="str">
        <f t="shared" si="153"/>
        <v/>
      </c>
      <c r="S868" s="25" t="str">
        <f t="shared" si="154"/>
        <v/>
      </c>
      <c r="T868" s="25" t="str">
        <f t="shared" si="155"/>
        <v/>
      </c>
      <c r="U868" s="25"/>
      <c r="V868" s="58"/>
      <c r="W868" s="58"/>
      <c r="X868" s="69" t="str">
        <f t="shared" si="156"/>
        <v/>
      </c>
      <c r="Y868" s="76"/>
      <c r="Z868" s="76"/>
      <c r="AA868" s="76"/>
      <c r="AB868" s="63"/>
      <c r="AC868" s="63"/>
      <c r="AD868" s="63"/>
      <c r="AE868" s="63"/>
      <c r="AF868" s="63"/>
      <c r="AG868" s="63"/>
      <c r="AH868" s="63"/>
      <c r="AI868" s="63"/>
      <c r="AJ868" s="63"/>
      <c r="AK868" s="63"/>
      <c r="AL868" s="60"/>
      <c r="AM868" s="60"/>
      <c r="AN868" s="60"/>
      <c r="AO868" s="60"/>
      <c r="AP868" s="60"/>
      <c r="AQ868" s="60"/>
      <c r="AR868" s="60"/>
      <c r="AS868" s="60"/>
      <c r="AT868" s="25"/>
      <c r="AU868" s="38"/>
      <c r="AV868" s="59"/>
      <c r="AW868" s="59"/>
      <c r="AX868" s="17"/>
      <c r="AY868" s="17"/>
    </row>
    <row r="869" spans="2:51" ht="14.5">
      <c r="B869" s="84"/>
      <c r="C869" s="88"/>
      <c r="D869" s="61" t="str">
        <f>IFERROR(IF(OR(B869="",AND(B869&lt;&gt;"",C869="")),"",(VLOOKUP(B869,'APP BACKGROUND'!A:C,2,0))),"")</f>
        <v/>
      </c>
      <c r="E869" s="62" t="str">
        <f>IF(D869="","",(VLOOKUP(B869,'APP BACKGROUND'!A:D,4,0)))</f>
        <v/>
      </c>
      <c r="F869" s="58" t="str">
        <f>IF(D869="","",(VLOOKUP(Application!B869,'APP BACKGROUND'!A:G,7,0)))</f>
        <v/>
      </c>
      <c r="G869" s="57"/>
      <c r="H869" s="63"/>
      <c r="I869" s="66" t="str">
        <f>IF(B:B="","",(VLOOKUP(Application!B869,#REF!,6,0)))</f>
        <v/>
      </c>
      <c r="J869" s="64" t="str">
        <f t="shared" si="146"/>
        <v/>
      </c>
      <c r="K869" s="65" t="str">
        <f t="shared" si="147"/>
        <v/>
      </c>
      <c r="L869" s="65" t="str">
        <f t="shared" si="150"/>
        <v/>
      </c>
      <c r="M869" s="65" t="str">
        <f t="shared" si="148"/>
        <v/>
      </c>
      <c r="N869" s="65" t="str">
        <f t="shared" si="149"/>
        <v/>
      </c>
      <c r="O869" s="65" t="str">
        <f t="shared" si="151"/>
        <v/>
      </c>
      <c r="P869" s="65" t="str">
        <f t="shared" si="152"/>
        <v/>
      </c>
      <c r="Q869" s="59"/>
      <c r="R869" s="14" t="str">
        <f t="shared" si="153"/>
        <v/>
      </c>
      <c r="S869" s="25" t="str">
        <f t="shared" si="154"/>
        <v/>
      </c>
      <c r="T869" s="25" t="str">
        <f t="shared" si="155"/>
        <v/>
      </c>
      <c r="U869" s="25"/>
      <c r="V869" s="58"/>
      <c r="W869" s="58"/>
      <c r="X869" s="69" t="str">
        <f t="shared" si="156"/>
        <v/>
      </c>
      <c r="Y869" s="76"/>
      <c r="Z869" s="76"/>
      <c r="AA869" s="76"/>
      <c r="AB869" s="63"/>
      <c r="AC869" s="63"/>
      <c r="AD869" s="63"/>
      <c r="AE869" s="63"/>
      <c r="AF869" s="63"/>
      <c r="AG869" s="63"/>
      <c r="AH869" s="63"/>
      <c r="AI869" s="63"/>
      <c r="AJ869" s="63"/>
      <c r="AK869" s="63"/>
      <c r="AL869" s="60"/>
      <c r="AM869" s="60"/>
      <c r="AN869" s="60"/>
      <c r="AO869" s="60"/>
      <c r="AP869" s="60"/>
      <c r="AQ869" s="60"/>
      <c r="AR869" s="60"/>
      <c r="AS869" s="60"/>
      <c r="AT869" s="25"/>
      <c r="AU869" s="38"/>
      <c r="AV869" s="59"/>
      <c r="AW869" s="59"/>
      <c r="AX869" s="17"/>
      <c r="AY869" s="17"/>
    </row>
    <row r="870" spans="2:51" ht="14.5">
      <c r="B870" s="84"/>
      <c r="C870" s="88"/>
      <c r="D870" s="61" t="str">
        <f>IFERROR(IF(OR(B870="",AND(B870&lt;&gt;"",C870="")),"",(VLOOKUP(B870,'APP BACKGROUND'!A:C,2,0))),"")</f>
        <v/>
      </c>
      <c r="E870" s="62" t="str">
        <f>IF(D870="","",(VLOOKUP(B870,'APP BACKGROUND'!A:D,4,0)))</f>
        <v/>
      </c>
      <c r="F870" s="58" t="str">
        <f>IF(D870="","",(VLOOKUP(Application!B870,'APP BACKGROUND'!A:G,7,0)))</f>
        <v/>
      </c>
      <c r="G870" s="57"/>
      <c r="H870" s="63"/>
      <c r="I870" s="66" t="str">
        <f>IF(B:B="","",(VLOOKUP(Application!B870,#REF!,6,0)))</f>
        <v/>
      </c>
      <c r="J870" s="64" t="str">
        <f t="shared" si="146"/>
        <v/>
      </c>
      <c r="K870" s="65" t="str">
        <f t="shared" si="147"/>
        <v/>
      </c>
      <c r="L870" s="65" t="str">
        <f t="shared" si="150"/>
        <v/>
      </c>
      <c r="M870" s="65" t="str">
        <f t="shared" si="148"/>
        <v/>
      </c>
      <c r="N870" s="65" t="str">
        <f t="shared" si="149"/>
        <v/>
      </c>
      <c r="O870" s="65" t="str">
        <f t="shared" si="151"/>
        <v/>
      </c>
      <c r="P870" s="65" t="str">
        <f t="shared" si="152"/>
        <v/>
      </c>
      <c r="Q870" s="59"/>
      <c r="R870" s="14" t="str">
        <f t="shared" si="153"/>
        <v/>
      </c>
      <c r="S870" s="25" t="str">
        <f t="shared" si="154"/>
        <v/>
      </c>
      <c r="T870" s="25" t="str">
        <f t="shared" si="155"/>
        <v/>
      </c>
      <c r="U870" s="25"/>
      <c r="V870" s="58"/>
      <c r="W870" s="58"/>
      <c r="X870" s="69" t="str">
        <f t="shared" si="156"/>
        <v/>
      </c>
      <c r="Y870" s="76"/>
      <c r="Z870" s="76"/>
      <c r="AA870" s="76"/>
      <c r="AB870" s="63"/>
      <c r="AC870" s="63"/>
      <c r="AD870" s="63"/>
      <c r="AE870" s="63"/>
      <c r="AF870" s="63"/>
      <c r="AG870" s="63"/>
      <c r="AH870" s="63"/>
      <c r="AI870" s="63"/>
      <c r="AJ870" s="63"/>
      <c r="AK870" s="63"/>
      <c r="AL870" s="60"/>
      <c r="AM870" s="60"/>
      <c r="AN870" s="60"/>
      <c r="AO870" s="60"/>
      <c r="AP870" s="60"/>
      <c r="AQ870" s="60"/>
      <c r="AR870" s="60"/>
      <c r="AS870" s="60"/>
      <c r="AT870" s="25"/>
      <c r="AU870" s="38"/>
      <c r="AV870" s="59"/>
      <c r="AW870" s="59"/>
      <c r="AX870" s="17"/>
      <c r="AY870" s="17"/>
    </row>
    <row r="871" spans="2:51" ht="14.5">
      <c r="B871" s="84"/>
      <c r="C871" s="88"/>
      <c r="D871" s="61" t="str">
        <f>IFERROR(IF(OR(B871="",AND(B871&lt;&gt;"",C871="")),"",(VLOOKUP(B871,'APP BACKGROUND'!A:C,2,0))),"")</f>
        <v/>
      </c>
      <c r="E871" s="62" t="str">
        <f>IF(D871="","",(VLOOKUP(B871,'APP BACKGROUND'!A:D,4,0)))</f>
        <v/>
      </c>
      <c r="F871" s="58" t="str">
        <f>IF(D871="","",(VLOOKUP(Application!B871,'APP BACKGROUND'!A:G,7,0)))</f>
        <v/>
      </c>
      <c r="G871" s="57"/>
      <c r="H871" s="63"/>
      <c r="I871" s="66" t="str">
        <f>IF(B:B="","",(VLOOKUP(Application!B871,#REF!,6,0)))</f>
        <v/>
      </c>
      <c r="J871" s="64" t="str">
        <f t="shared" si="146"/>
        <v/>
      </c>
      <c r="K871" s="65" t="str">
        <f t="shared" si="147"/>
        <v/>
      </c>
      <c r="L871" s="65" t="str">
        <f t="shared" si="150"/>
        <v/>
      </c>
      <c r="M871" s="65" t="str">
        <f t="shared" si="148"/>
        <v/>
      </c>
      <c r="N871" s="65" t="str">
        <f t="shared" si="149"/>
        <v/>
      </c>
      <c r="O871" s="65" t="str">
        <f t="shared" si="151"/>
        <v/>
      </c>
      <c r="P871" s="65" t="str">
        <f t="shared" si="152"/>
        <v/>
      </c>
      <c r="Q871" s="59"/>
      <c r="R871" s="14" t="str">
        <f t="shared" si="153"/>
        <v/>
      </c>
      <c r="S871" s="25" t="str">
        <f t="shared" si="154"/>
        <v/>
      </c>
      <c r="T871" s="25" t="str">
        <f t="shared" si="155"/>
        <v/>
      </c>
      <c r="U871" s="25"/>
      <c r="V871" s="58"/>
      <c r="W871" s="58"/>
      <c r="X871" s="69" t="str">
        <f t="shared" si="156"/>
        <v/>
      </c>
      <c r="Y871" s="76"/>
      <c r="Z871" s="76"/>
      <c r="AA871" s="76"/>
      <c r="AB871" s="63"/>
      <c r="AC871" s="63"/>
      <c r="AD871" s="63"/>
      <c r="AE871" s="63"/>
      <c r="AF871" s="63"/>
      <c r="AG871" s="63"/>
      <c r="AH871" s="63"/>
      <c r="AI871" s="63"/>
      <c r="AJ871" s="63"/>
      <c r="AK871" s="63"/>
      <c r="AL871" s="60"/>
      <c r="AM871" s="60"/>
      <c r="AN871" s="60"/>
      <c r="AO871" s="60"/>
      <c r="AP871" s="60"/>
      <c r="AQ871" s="60"/>
      <c r="AR871" s="60"/>
      <c r="AS871" s="60"/>
      <c r="AT871" s="25"/>
      <c r="AU871" s="38"/>
      <c r="AV871" s="59"/>
      <c r="AW871" s="59"/>
      <c r="AX871" s="17"/>
      <c r="AY871" s="17"/>
    </row>
    <row r="872" spans="2:51" ht="14.5">
      <c r="B872" s="84"/>
      <c r="C872" s="88"/>
      <c r="D872" s="61" t="str">
        <f>IFERROR(IF(OR(B872="",AND(B872&lt;&gt;"",C872="")),"",(VLOOKUP(B872,'APP BACKGROUND'!A:C,2,0))),"")</f>
        <v/>
      </c>
      <c r="E872" s="62" t="str">
        <f>IF(D872="","",(VLOOKUP(B872,'APP BACKGROUND'!A:D,4,0)))</f>
        <v/>
      </c>
      <c r="F872" s="58" t="str">
        <f>IF(D872="","",(VLOOKUP(Application!B872,'APP BACKGROUND'!A:G,7,0)))</f>
        <v/>
      </c>
      <c r="G872" s="57"/>
      <c r="H872" s="63"/>
      <c r="I872" s="66" t="str">
        <f>IF(B:B="","",(VLOOKUP(Application!B872,#REF!,6,0)))</f>
        <v/>
      </c>
      <c r="J872" s="64" t="str">
        <f t="shared" si="146"/>
        <v/>
      </c>
      <c r="K872" s="65" t="str">
        <f t="shared" si="147"/>
        <v/>
      </c>
      <c r="L872" s="65" t="str">
        <f t="shared" si="150"/>
        <v/>
      </c>
      <c r="M872" s="65" t="str">
        <f t="shared" si="148"/>
        <v/>
      </c>
      <c r="N872" s="65" t="str">
        <f t="shared" si="149"/>
        <v/>
      </c>
      <c r="O872" s="65" t="str">
        <f t="shared" si="151"/>
        <v/>
      </c>
      <c r="P872" s="65" t="str">
        <f t="shared" si="152"/>
        <v/>
      </c>
      <c r="Q872" s="59"/>
      <c r="R872" s="14" t="str">
        <f t="shared" si="153"/>
        <v/>
      </c>
      <c r="S872" s="25" t="str">
        <f t="shared" si="154"/>
        <v/>
      </c>
      <c r="T872" s="25" t="str">
        <f t="shared" si="155"/>
        <v/>
      </c>
      <c r="U872" s="25"/>
      <c r="V872" s="58"/>
      <c r="W872" s="58"/>
      <c r="X872" s="69" t="str">
        <f t="shared" si="156"/>
        <v/>
      </c>
      <c r="Y872" s="76"/>
      <c r="Z872" s="76"/>
      <c r="AA872" s="76"/>
      <c r="AB872" s="63"/>
      <c r="AC872" s="63"/>
      <c r="AD872" s="63"/>
      <c r="AE872" s="63"/>
      <c r="AF872" s="63"/>
      <c r="AG872" s="63"/>
      <c r="AH872" s="63"/>
      <c r="AI872" s="63"/>
      <c r="AJ872" s="63"/>
      <c r="AK872" s="63"/>
      <c r="AL872" s="60"/>
      <c r="AM872" s="60"/>
      <c r="AN872" s="60"/>
      <c r="AO872" s="60"/>
      <c r="AP872" s="60"/>
      <c r="AQ872" s="60"/>
      <c r="AR872" s="60"/>
      <c r="AS872" s="60"/>
      <c r="AT872" s="25"/>
      <c r="AU872" s="38"/>
      <c r="AV872" s="59"/>
      <c r="AW872" s="59"/>
      <c r="AX872" s="17"/>
      <c r="AY872" s="17"/>
    </row>
    <row r="873" spans="2:51" ht="14.5">
      <c r="B873" s="84"/>
      <c r="C873" s="88"/>
      <c r="D873" s="61" t="str">
        <f>IFERROR(IF(OR(B873="",AND(B873&lt;&gt;"",C873="")),"",(VLOOKUP(B873,'APP BACKGROUND'!A:C,2,0))),"")</f>
        <v/>
      </c>
      <c r="E873" s="62" t="str">
        <f>IF(D873="","",(VLOOKUP(B873,'APP BACKGROUND'!A:D,4,0)))</f>
        <v/>
      </c>
      <c r="F873" s="58" t="str">
        <f>IF(D873="","",(VLOOKUP(Application!B873,'APP BACKGROUND'!A:G,7,0)))</f>
        <v/>
      </c>
      <c r="G873" s="57"/>
      <c r="H873" s="63"/>
      <c r="I873" s="66" t="str">
        <f>IF(B:B="","",(VLOOKUP(Application!B873,#REF!,6,0)))</f>
        <v/>
      </c>
      <c r="J873" s="64" t="str">
        <f t="shared" si="146"/>
        <v/>
      </c>
      <c r="K873" s="65" t="str">
        <f t="shared" si="147"/>
        <v/>
      </c>
      <c r="L873" s="65" t="str">
        <f t="shared" si="150"/>
        <v/>
      </c>
      <c r="M873" s="65" t="str">
        <f t="shared" si="148"/>
        <v/>
      </c>
      <c r="N873" s="65" t="str">
        <f t="shared" si="149"/>
        <v/>
      </c>
      <c r="O873" s="65" t="str">
        <f t="shared" si="151"/>
        <v/>
      </c>
      <c r="P873" s="65" t="str">
        <f t="shared" si="152"/>
        <v/>
      </c>
      <c r="Q873" s="59"/>
      <c r="R873" s="14" t="str">
        <f t="shared" si="153"/>
        <v/>
      </c>
      <c r="S873" s="25" t="str">
        <f t="shared" si="154"/>
        <v/>
      </c>
      <c r="T873" s="25" t="str">
        <f t="shared" si="155"/>
        <v/>
      </c>
      <c r="U873" s="25"/>
      <c r="V873" s="58"/>
      <c r="W873" s="58"/>
      <c r="X873" s="69" t="str">
        <f t="shared" si="156"/>
        <v/>
      </c>
      <c r="Y873" s="76"/>
      <c r="Z873" s="76"/>
      <c r="AA873" s="76"/>
      <c r="AB873" s="63"/>
      <c r="AC873" s="63"/>
      <c r="AD873" s="63"/>
      <c r="AE873" s="63"/>
      <c r="AF873" s="63"/>
      <c r="AG873" s="63"/>
      <c r="AH873" s="63"/>
      <c r="AI873" s="63"/>
      <c r="AJ873" s="63"/>
      <c r="AK873" s="63"/>
      <c r="AL873" s="60"/>
      <c r="AM873" s="60"/>
      <c r="AN873" s="60"/>
      <c r="AO873" s="60"/>
      <c r="AP873" s="60"/>
      <c r="AQ873" s="60"/>
      <c r="AR873" s="60"/>
      <c r="AS873" s="60"/>
      <c r="AT873" s="25"/>
      <c r="AU873" s="38"/>
      <c r="AV873" s="59"/>
      <c r="AW873" s="59"/>
      <c r="AX873" s="17"/>
      <c r="AY873" s="17"/>
    </row>
    <row r="874" spans="2:51" ht="14.5">
      <c r="B874" s="84"/>
      <c r="C874" s="88"/>
      <c r="D874" s="61" t="str">
        <f>IFERROR(IF(OR(B874="",AND(B874&lt;&gt;"",C874="")),"",(VLOOKUP(B874,'APP BACKGROUND'!A:C,2,0))),"")</f>
        <v/>
      </c>
      <c r="E874" s="62" t="str">
        <f>IF(D874="","",(VLOOKUP(B874,'APP BACKGROUND'!A:D,4,0)))</f>
        <v/>
      </c>
      <c r="F874" s="58" t="str">
        <f>IF(D874="","",(VLOOKUP(Application!B874,'APP BACKGROUND'!A:G,7,0)))</f>
        <v/>
      </c>
      <c r="G874" s="57"/>
      <c r="H874" s="63"/>
      <c r="I874" s="66" t="str">
        <f>IF(B:B="","",(VLOOKUP(Application!B874,#REF!,6,0)))</f>
        <v/>
      </c>
      <c r="J874" s="64" t="str">
        <f t="shared" si="146"/>
        <v/>
      </c>
      <c r="K874" s="65" t="str">
        <f t="shared" si="147"/>
        <v/>
      </c>
      <c r="L874" s="65" t="str">
        <f t="shared" si="150"/>
        <v/>
      </c>
      <c r="M874" s="65" t="str">
        <f t="shared" si="148"/>
        <v/>
      </c>
      <c r="N874" s="65" t="str">
        <f t="shared" si="149"/>
        <v/>
      </c>
      <c r="O874" s="65" t="str">
        <f t="shared" si="151"/>
        <v/>
      </c>
      <c r="P874" s="65" t="str">
        <f t="shared" si="152"/>
        <v/>
      </c>
      <c r="Q874" s="59"/>
      <c r="R874" s="14" t="str">
        <f t="shared" si="153"/>
        <v/>
      </c>
      <c r="S874" s="25" t="str">
        <f t="shared" si="154"/>
        <v/>
      </c>
      <c r="T874" s="25" t="str">
        <f t="shared" si="155"/>
        <v/>
      </c>
      <c r="U874" s="25"/>
      <c r="V874" s="58"/>
      <c r="W874" s="58"/>
      <c r="X874" s="69" t="str">
        <f t="shared" si="156"/>
        <v/>
      </c>
      <c r="Y874" s="76"/>
      <c r="Z874" s="76"/>
      <c r="AA874" s="76"/>
      <c r="AB874" s="63"/>
      <c r="AC874" s="63"/>
      <c r="AD874" s="63"/>
      <c r="AE874" s="63"/>
      <c r="AF874" s="63"/>
      <c r="AG874" s="63"/>
      <c r="AH874" s="63"/>
      <c r="AI874" s="63"/>
      <c r="AJ874" s="63"/>
      <c r="AK874" s="63"/>
      <c r="AL874" s="60"/>
      <c r="AM874" s="60"/>
      <c r="AN874" s="60"/>
      <c r="AO874" s="60"/>
      <c r="AP874" s="60"/>
      <c r="AQ874" s="60"/>
      <c r="AR874" s="60"/>
      <c r="AS874" s="60"/>
      <c r="AT874" s="25"/>
      <c r="AU874" s="38"/>
      <c r="AV874" s="59"/>
      <c r="AW874" s="59"/>
      <c r="AX874" s="17"/>
      <c r="AY874" s="17"/>
    </row>
    <row r="875" spans="2:51" ht="14.5">
      <c r="B875" s="84"/>
      <c r="C875" s="88"/>
      <c r="D875" s="61" t="str">
        <f>IFERROR(IF(OR(B875="",AND(B875&lt;&gt;"",C875="")),"",(VLOOKUP(B875,'APP BACKGROUND'!A:C,2,0))),"")</f>
        <v/>
      </c>
      <c r="E875" s="62" t="str">
        <f>IF(D875="","",(VLOOKUP(B875,'APP BACKGROUND'!A:D,4,0)))</f>
        <v/>
      </c>
      <c r="F875" s="58" t="str">
        <f>IF(D875="","",(VLOOKUP(Application!B875,'APP BACKGROUND'!A:G,7,0)))</f>
        <v/>
      </c>
      <c r="G875" s="57"/>
      <c r="H875" s="63"/>
      <c r="I875" s="66" t="str">
        <f>IF(B:B="","",(VLOOKUP(Application!B875,#REF!,6,0)))</f>
        <v/>
      </c>
      <c r="J875" s="64" t="str">
        <f t="shared" si="146"/>
        <v/>
      </c>
      <c r="K875" s="65" t="str">
        <f t="shared" si="147"/>
        <v/>
      </c>
      <c r="L875" s="65" t="str">
        <f t="shared" si="150"/>
        <v/>
      </c>
      <c r="M875" s="65" t="str">
        <f t="shared" si="148"/>
        <v/>
      </c>
      <c r="N875" s="65" t="str">
        <f t="shared" si="149"/>
        <v/>
      </c>
      <c r="O875" s="65" t="str">
        <f t="shared" si="151"/>
        <v/>
      </c>
      <c r="P875" s="65" t="str">
        <f t="shared" si="152"/>
        <v/>
      </c>
      <c r="Q875" s="59"/>
      <c r="R875" s="14" t="str">
        <f t="shared" si="153"/>
        <v/>
      </c>
      <c r="S875" s="25" t="str">
        <f t="shared" si="154"/>
        <v/>
      </c>
      <c r="T875" s="25" t="str">
        <f t="shared" si="155"/>
        <v/>
      </c>
      <c r="U875" s="25"/>
      <c r="V875" s="58"/>
      <c r="W875" s="58"/>
      <c r="X875" s="69" t="str">
        <f t="shared" si="156"/>
        <v/>
      </c>
      <c r="Y875" s="76"/>
      <c r="Z875" s="76"/>
      <c r="AA875" s="76"/>
      <c r="AB875" s="63"/>
      <c r="AC875" s="63"/>
      <c r="AD875" s="63"/>
      <c r="AE875" s="63"/>
      <c r="AF875" s="63"/>
      <c r="AG875" s="63"/>
      <c r="AH875" s="63"/>
      <c r="AI875" s="63"/>
      <c r="AJ875" s="63"/>
      <c r="AK875" s="63"/>
      <c r="AL875" s="60"/>
      <c r="AM875" s="60"/>
      <c r="AN875" s="60"/>
      <c r="AO875" s="60"/>
      <c r="AP875" s="60"/>
      <c r="AQ875" s="60"/>
      <c r="AR875" s="60"/>
      <c r="AS875" s="60"/>
      <c r="AT875" s="25"/>
      <c r="AU875" s="38"/>
      <c r="AV875" s="59"/>
      <c r="AW875" s="59"/>
      <c r="AX875" s="17"/>
      <c r="AY875" s="17"/>
    </row>
    <row r="876" spans="2:51" ht="14.5">
      <c r="B876" s="84"/>
      <c r="C876" s="88"/>
      <c r="D876" s="61" t="str">
        <f>IFERROR(IF(OR(B876="",AND(B876&lt;&gt;"",C876="")),"",(VLOOKUP(B876,'APP BACKGROUND'!A:C,2,0))),"")</f>
        <v/>
      </c>
      <c r="E876" s="62" t="str">
        <f>IF(D876="","",(VLOOKUP(B876,'APP BACKGROUND'!A:D,4,0)))</f>
        <v/>
      </c>
      <c r="F876" s="58" t="str">
        <f>IF(D876="","",(VLOOKUP(Application!B876,'APP BACKGROUND'!A:G,7,0)))</f>
        <v/>
      </c>
      <c r="G876" s="57"/>
      <c r="H876" s="63"/>
      <c r="I876" s="66" t="str">
        <f>IF(B:B="","",(VLOOKUP(Application!B876,#REF!,6,0)))</f>
        <v/>
      </c>
      <c r="J876" s="64" t="str">
        <f t="shared" si="146"/>
        <v/>
      </c>
      <c r="K876" s="65" t="str">
        <f t="shared" si="147"/>
        <v/>
      </c>
      <c r="L876" s="65" t="str">
        <f t="shared" si="150"/>
        <v/>
      </c>
      <c r="M876" s="65" t="str">
        <f t="shared" si="148"/>
        <v/>
      </c>
      <c r="N876" s="65" t="str">
        <f t="shared" si="149"/>
        <v/>
      </c>
      <c r="O876" s="65" t="str">
        <f t="shared" si="151"/>
        <v/>
      </c>
      <c r="P876" s="65" t="str">
        <f t="shared" si="152"/>
        <v/>
      </c>
      <c r="Q876" s="59"/>
      <c r="R876" s="14" t="str">
        <f t="shared" si="153"/>
        <v/>
      </c>
      <c r="S876" s="25" t="str">
        <f t="shared" si="154"/>
        <v/>
      </c>
      <c r="T876" s="25" t="str">
        <f t="shared" si="155"/>
        <v/>
      </c>
      <c r="U876" s="25"/>
      <c r="V876" s="58"/>
      <c r="W876" s="58"/>
      <c r="X876" s="69" t="str">
        <f t="shared" si="156"/>
        <v/>
      </c>
      <c r="Y876" s="76"/>
      <c r="Z876" s="76"/>
      <c r="AA876" s="76"/>
      <c r="AB876" s="63"/>
      <c r="AC876" s="63"/>
      <c r="AD876" s="63"/>
      <c r="AE876" s="63"/>
      <c r="AF876" s="63"/>
      <c r="AG876" s="63"/>
      <c r="AH876" s="63"/>
      <c r="AI876" s="63"/>
      <c r="AJ876" s="63"/>
      <c r="AK876" s="63"/>
      <c r="AL876" s="60"/>
      <c r="AM876" s="60"/>
      <c r="AN876" s="60"/>
      <c r="AO876" s="60"/>
      <c r="AP876" s="60"/>
      <c r="AQ876" s="60"/>
      <c r="AR876" s="60"/>
      <c r="AS876" s="60"/>
      <c r="AT876" s="25"/>
      <c r="AU876" s="38"/>
      <c r="AV876" s="59"/>
      <c r="AW876" s="59"/>
      <c r="AX876" s="17"/>
      <c r="AY876" s="17"/>
    </row>
    <row r="877" spans="2:51" ht="14.5">
      <c r="B877" s="84"/>
      <c r="C877" s="88"/>
      <c r="D877" s="61" t="str">
        <f>IFERROR(IF(OR(B877="",AND(B877&lt;&gt;"",C877="")),"",(VLOOKUP(B877,'APP BACKGROUND'!A:C,2,0))),"")</f>
        <v/>
      </c>
      <c r="E877" s="62" t="str">
        <f>IF(D877="","",(VLOOKUP(B877,'APP BACKGROUND'!A:D,4,0)))</f>
        <v/>
      </c>
      <c r="F877" s="58" t="str">
        <f>IF(D877="","",(VLOOKUP(Application!B877,'APP BACKGROUND'!A:G,7,0)))</f>
        <v/>
      </c>
      <c r="G877" s="57"/>
      <c r="H877" s="63"/>
      <c r="I877" s="66" t="str">
        <f>IF(B:B="","",(VLOOKUP(Application!B877,#REF!,6,0)))</f>
        <v/>
      </c>
      <c r="J877" s="64" t="str">
        <f t="shared" si="146"/>
        <v/>
      </c>
      <c r="K877" s="65" t="str">
        <f t="shared" si="147"/>
        <v/>
      </c>
      <c r="L877" s="65" t="str">
        <f t="shared" si="150"/>
        <v/>
      </c>
      <c r="M877" s="65" t="str">
        <f t="shared" si="148"/>
        <v/>
      </c>
      <c r="N877" s="65" t="str">
        <f t="shared" si="149"/>
        <v/>
      </c>
      <c r="O877" s="65" t="str">
        <f t="shared" si="151"/>
        <v/>
      </c>
      <c r="P877" s="65" t="str">
        <f t="shared" si="152"/>
        <v/>
      </c>
      <c r="Q877" s="59"/>
      <c r="R877" s="14" t="str">
        <f t="shared" si="153"/>
        <v/>
      </c>
      <c r="S877" s="25" t="str">
        <f t="shared" si="154"/>
        <v/>
      </c>
      <c r="T877" s="25" t="str">
        <f t="shared" si="155"/>
        <v/>
      </c>
      <c r="U877" s="25"/>
      <c r="V877" s="58"/>
      <c r="W877" s="58"/>
      <c r="X877" s="69" t="str">
        <f t="shared" si="156"/>
        <v/>
      </c>
      <c r="Y877" s="76"/>
      <c r="Z877" s="76"/>
      <c r="AA877" s="76"/>
      <c r="AB877" s="63"/>
      <c r="AC877" s="63"/>
      <c r="AD877" s="63"/>
      <c r="AE877" s="63"/>
      <c r="AF877" s="63"/>
      <c r="AG877" s="63"/>
      <c r="AH877" s="63"/>
      <c r="AI877" s="63"/>
      <c r="AJ877" s="63"/>
      <c r="AK877" s="63"/>
      <c r="AL877" s="60"/>
      <c r="AM877" s="60"/>
      <c r="AN877" s="60"/>
      <c r="AO877" s="60"/>
      <c r="AP877" s="60"/>
      <c r="AQ877" s="60"/>
      <c r="AR877" s="60"/>
      <c r="AS877" s="60"/>
      <c r="AT877" s="25"/>
      <c r="AU877" s="38"/>
      <c r="AV877" s="59"/>
      <c r="AW877" s="59"/>
      <c r="AX877" s="17"/>
      <c r="AY877" s="17"/>
    </row>
    <row r="878" spans="2:51" ht="14.5">
      <c r="B878" s="60"/>
      <c r="C878" s="88"/>
      <c r="D878" s="61" t="str">
        <f>IFERROR(IF(OR(B878="",AND(B878&lt;&gt;"",C878="")),"",(VLOOKUP(B878,'APP BACKGROUND'!A:C,2,0))),"")</f>
        <v/>
      </c>
      <c r="E878" s="62" t="str">
        <f>IF(D878="","",(VLOOKUP(B878,'APP BACKGROUND'!A:D,4,0)))</f>
        <v/>
      </c>
      <c r="F878" s="58" t="str">
        <f>IF(D878="","",(VLOOKUP(Application!B878,'APP BACKGROUND'!A:G,7,0)))</f>
        <v/>
      </c>
      <c r="G878" s="57"/>
      <c r="H878" s="63"/>
      <c r="I878" s="66" t="str">
        <f>IF(B:B="","",(VLOOKUP(Application!B878,#REF!,6,0)))</f>
        <v/>
      </c>
      <c r="J878" s="64" t="str">
        <f t="shared" si="146"/>
        <v/>
      </c>
      <c r="K878" s="65" t="str">
        <f t="shared" si="147"/>
        <v/>
      </c>
      <c r="L878" s="65" t="str">
        <f t="shared" si="150"/>
        <v/>
      </c>
      <c r="M878" s="65" t="str">
        <f t="shared" si="148"/>
        <v/>
      </c>
      <c r="N878" s="65" t="str">
        <f t="shared" si="149"/>
        <v/>
      </c>
      <c r="O878" s="65" t="str">
        <f t="shared" si="151"/>
        <v/>
      </c>
      <c r="P878" s="65" t="str">
        <f t="shared" si="152"/>
        <v/>
      </c>
      <c r="Q878" s="59"/>
      <c r="R878" s="14" t="str">
        <f t="shared" si="153"/>
        <v/>
      </c>
      <c r="S878" s="25" t="str">
        <f t="shared" si="154"/>
        <v/>
      </c>
      <c r="T878" s="25" t="str">
        <f t="shared" si="155"/>
        <v/>
      </c>
      <c r="U878" s="25"/>
      <c r="V878" s="58"/>
      <c r="W878" s="58"/>
      <c r="X878" s="69" t="str">
        <f t="shared" si="156"/>
        <v/>
      </c>
      <c r="Y878" s="76"/>
      <c r="Z878" s="76"/>
      <c r="AA878" s="76"/>
      <c r="AB878" s="63"/>
      <c r="AC878" s="63"/>
      <c r="AD878" s="63"/>
      <c r="AE878" s="63"/>
      <c r="AF878" s="63"/>
      <c r="AG878" s="63"/>
      <c r="AH878" s="63"/>
      <c r="AI878" s="63"/>
      <c r="AJ878" s="63"/>
      <c r="AK878" s="63"/>
      <c r="AL878" s="60"/>
      <c r="AM878" s="60"/>
      <c r="AN878" s="60"/>
      <c r="AO878" s="60"/>
      <c r="AP878" s="60"/>
      <c r="AQ878" s="60"/>
      <c r="AR878" s="60"/>
      <c r="AS878" s="60"/>
      <c r="AT878" s="25"/>
      <c r="AU878" s="38"/>
      <c r="AV878" s="59"/>
      <c r="AW878" s="59"/>
      <c r="AX878" s="17"/>
      <c r="AY878" s="17"/>
    </row>
    <row r="879" spans="2:51" ht="14.5">
      <c r="B879" s="60"/>
      <c r="C879" s="88"/>
      <c r="D879" s="61" t="str">
        <f>IFERROR(IF(OR(B879="",AND(B879&lt;&gt;"",C879="")),"",(VLOOKUP(B879,'APP BACKGROUND'!A:C,2,0))),"")</f>
        <v/>
      </c>
      <c r="E879" s="62" t="str">
        <f>IF(D879="","",(VLOOKUP(B879,'APP BACKGROUND'!A:D,4,0)))</f>
        <v/>
      </c>
      <c r="F879" s="58" t="str">
        <f>IF(D879="","",(VLOOKUP(Application!B879,'APP BACKGROUND'!A:G,7,0)))</f>
        <v/>
      </c>
      <c r="G879" s="57"/>
      <c r="H879" s="63"/>
      <c r="I879" s="66" t="str">
        <f>IF(B:B="","",(VLOOKUP(Application!B879,#REF!,6,0)))</f>
        <v/>
      </c>
      <c r="J879" s="64" t="str">
        <f t="shared" si="146"/>
        <v/>
      </c>
      <c r="K879" s="65" t="str">
        <f t="shared" si="147"/>
        <v/>
      </c>
      <c r="L879" s="65" t="str">
        <f t="shared" si="150"/>
        <v/>
      </c>
      <c r="M879" s="65" t="str">
        <f t="shared" si="148"/>
        <v/>
      </c>
      <c r="N879" s="65" t="str">
        <f t="shared" si="149"/>
        <v/>
      </c>
      <c r="O879" s="65" t="str">
        <f t="shared" si="151"/>
        <v/>
      </c>
      <c r="P879" s="65" t="str">
        <f t="shared" si="152"/>
        <v/>
      </c>
      <c r="Q879" s="59"/>
      <c r="R879" s="14" t="str">
        <f t="shared" si="153"/>
        <v/>
      </c>
      <c r="S879" s="25" t="str">
        <f t="shared" si="154"/>
        <v/>
      </c>
      <c r="T879" s="25" t="str">
        <f t="shared" si="155"/>
        <v/>
      </c>
      <c r="U879" s="25"/>
      <c r="V879" s="58"/>
      <c r="W879" s="58"/>
      <c r="X879" s="69" t="str">
        <f t="shared" si="156"/>
        <v/>
      </c>
      <c r="Y879" s="76"/>
      <c r="Z879" s="76"/>
      <c r="AA879" s="76"/>
      <c r="AB879" s="63"/>
      <c r="AC879" s="63"/>
      <c r="AD879" s="63"/>
      <c r="AE879" s="63"/>
      <c r="AF879" s="63"/>
      <c r="AG879" s="63"/>
      <c r="AH879" s="63"/>
      <c r="AI879" s="63"/>
      <c r="AJ879" s="63"/>
      <c r="AK879" s="63"/>
      <c r="AL879" s="60"/>
      <c r="AM879" s="60"/>
      <c r="AN879" s="60"/>
      <c r="AO879" s="60"/>
      <c r="AP879" s="60"/>
      <c r="AQ879" s="60"/>
      <c r="AR879" s="60"/>
      <c r="AS879" s="60"/>
      <c r="AT879" s="25"/>
      <c r="AU879" s="38"/>
      <c r="AV879" s="59"/>
      <c r="AW879" s="59"/>
      <c r="AX879" s="17"/>
      <c r="AY879" s="17"/>
    </row>
    <row r="880" spans="2:51" ht="14.5">
      <c r="B880" s="60"/>
      <c r="C880" s="88"/>
      <c r="D880" s="61" t="str">
        <f>IFERROR(IF(OR(B880="",AND(B880&lt;&gt;"",C880="")),"",(VLOOKUP(B880,'APP BACKGROUND'!A:C,2,0))),"")</f>
        <v/>
      </c>
      <c r="E880" s="62" t="str">
        <f>IF(D880="","",(VLOOKUP(B880,'APP BACKGROUND'!A:D,4,0)))</f>
        <v/>
      </c>
      <c r="F880" s="58" t="str">
        <f>IF(D880="","",(VLOOKUP(Application!B880,'APP BACKGROUND'!A:G,7,0)))</f>
        <v/>
      </c>
      <c r="G880" s="57"/>
      <c r="H880" s="63"/>
      <c r="I880" s="66" t="str">
        <f>IF(B:B="","",(VLOOKUP(Application!B880,#REF!,6,0)))</f>
        <v/>
      </c>
      <c r="J880" s="64" t="str">
        <f t="shared" si="146"/>
        <v/>
      </c>
      <c r="K880" s="65" t="str">
        <f t="shared" si="147"/>
        <v/>
      </c>
      <c r="L880" s="65" t="str">
        <f t="shared" si="150"/>
        <v/>
      </c>
      <c r="M880" s="65" t="str">
        <f t="shared" si="148"/>
        <v/>
      </c>
      <c r="N880" s="65" t="str">
        <f t="shared" si="149"/>
        <v/>
      </c>
      <c r="O880" s="65" t="str">
        <f t="shared" si="151"/>
        <v/>
      </c>
      <c r="P880" s="65" t="str">
        <f t="shared" si="152"/>
        <v/>
      </c>
      <c r="Q880" s="59"/>
      <c r="R880" s="14" t="str">
        <f t="shared" si="153"/>
        <v/>
      </c>
      <c r="S880" s="25" t="str">
        <f t="shared" si="154"/>
        <v/>
      </c>
      <c r="T880" s="25" t="str">
        <f t="shared" si="155"/>
        <v/>
      </c>
      <c r="U880" s="25"/>
      <c r="V880" s="58"/>
      <c r="W880" s="58"/>
      <c r="X880" s="69" t="str">
        <f t="shared" si="156"/>
        <v/>
      </c>
      <c r="Y880" s="76"/>
      <c r="Z880" s="76"/>
      <c r="AA880" s="76"/>
      <c r="AB880" s="63"/>
      <c r="AC880" s="63"/>
      <c r="AD880" s="63"/>
      <c r="AE880" s="63"/>
      <c r="AF880" s="63"/>
      <c r="AG880" s="63"/>
      <c r="AH880" s="63"/>
      <c r="AI880" s="63"/>
      <c r="AJ880" s="63"/>
      <c r="AK880" s="63"/>
      <c r="AL880" s="60"/>
      <c r="AM880" s="60"/>
      <c r="AN880" s="60"/>
      <c r="AO880" s="60"/>
      <c r="AP880" s="60"/>
      <c r="AQ880" s="60"/>
      <c r="AR880" s="60"/>
      <c r="AS880" s="60"/>
      <c r="AT880" s="25"/>
      <c r="AU880" s="38"/>
      <c r="AV880" s="59"/>
      <c r="AW880" s="59"/>
      <c r="AX880" s="17"/>
      <c r="AY880" s="17"/>
    </row>
    <row r="881" spans="2:51" ht="14.5">
      <c r="B881" s="60"/>
      <c r="C881" s="88"/>
      <c r="D881" s="61" t="str">
        <f>IFERROR(IF(OR(B881="",AND(B881&lt;&gt;"",C881="")),"",(VLOOKUP(B881,'APP BACKGROUND'!A:C,2,0))),"")</f>
        <v/>
      </c>
      <c r="E881" s="62" t="str">
        <f>IF(D881="","",(VLOOKUP(B881,'APP BACKGROUND'!A:D,4,0)))</f>
        <v/>
      </c>
      <c r="F881" s="58" t="str">
        <f>IF(D881="","",(VLOOKUP(Application!B881,'APP BACKGROUND'!A:G,7,0)))</f>
        <v/>
      </c>
      <c r="G881" s="57"/>
      <c r="H881" s="63"/>
      <c r="I881" s="66" t="str">
        <f>IF(B:B="","",(VLOOKUP(Application!B881,#REF!,6,0)))</f>
        <v/>
      </c>
      <c r="J881" s="64" t="str">
        <f t="shared" si="146"/>
        <v/>
      </c>
      <c r="K881" s="65" t="str">
        <f t="shared" si="147"/>
        <v/>
      </c>
      <c r="L881" s="65" t="str">
        <f t="shared" si="150"/>
        <v/>
      </c>
      <c r="M881" s="65" t="str">
        <f t="shared" si="148"/>
        <v/>
      </c>
      <c r="N881" s="65" t="str">
        <f t="shared" si="149"/>
        <v/>
      </c>
      <c r="O881" s="65" t="str">
        <f t="shared" si="151"/>
        <v/>
      </c>
      <c r="P881" s="65" t="str">
        <f t="shared" si="152"/>
        <v/>
      </c>
      <c r="Q881" s="59"/>
      <c r="R881" s="14" t="str">
        <f t="shared" si="153"/>
        <v/>
      </c>
      <c r="S881" s="25" t="str">
        <f t="shared" si="154"/>
        <v/>
      </c>
      <c r="T881" s="25" t="str">
        <f t="shared" si="155"/>
        <v/>
      </c>
      <c r="U881" s="25"/>
      <c r="V881" s="58"/>
      <c r="W881" s="58"/>
      <c r="X881" s="69" t="str">
        <f t="shared" si="156"/>
        <v/>
      </c>
      <c r="Y881" s="76"/>
      <c r="Z881" s="76"/>
      <c r="AA881" s="76"/>
      <c r="AB881" s="63"/>
      <c r="AC881" s="63"/>
      <c r="AD881" s="63"/>
      <c r="AE881" s="63"/>
      <c r="AF881" s="63"/>
      <c r="AG881" s="63"/>
      <c r="AH881" s="63"/>
      <c r="AI881" s="63"/>
      <c r="AJ881" s="63"/>
      <c r="AK881" s="63"/>
      <c r="AL881" s="60"/>
      <c r="AM881" s="60"/>
      <c r="AN881" s="60"/>
      <c r="AO881" s="60"/>
      <c r="AP881" s="60"/>
      <c r="AQ881" s="60"/>
      <c r="AR881" s="60"/>
      <c r="AS881" s="60"/>
      <c r="AT881" s="25"/>
      <c r="AU881" s="38"/>
      <c r="AV881" s="59"/>
      <c r="AW881" s="59"/>
      <c r="AX881" s="17"/>
      <c r="AY881" s="17"/>
    </row>
    <row r="882" spans="2:51" ht="14.5">
      <c r="B882" s="60"/>
      <c r="C882" s="88"/>
      <c r="D882" s="61" t="str">
        <f>IFERROR(IF(OR(B882="",AND(B882&lt;&gt;"",C882="")),"",(VLOOKUP(B882,'APP BACKGROUND'!A:C,2,0))),"")</f>
        <v/>
      </c>
      <c r="E882" s="62" t="str">
        <f>IF(D882="","",(VLOOKUP(B882,'APP BACKGROUND'!A:D,4,0)))</f>
        <v/>
      </c>
      <c r="F882" s="58" t="str">
        <f>IF(D882="","",(VLOOKUP(Application!B882,'APP BACKGROUND'!A:G,7,0)))</f>
        <v/>
      </c>
      <c r="G882" s="57"/>
      <c r="H882" s="63"/>
      <c r="I882" s="66" t="str">
        <f>IF(B:B="","",(VLOOKUP(Application!B882,#REF!,6,0)))</f>
        <v/>
      </c>
      <c r="J882" s="64" t="str">
        <f t="shared" si="146"/>
        <v/>
      </c>
      <c r="K882" s="65" t="str">
        <f t="shared" si="147"/>
        <v/>
      </c>
      <c r="L882" s="65" t="str">
        <f t="shared" si="150"/>
        <v/>
      </c>
      <c r="M882" s="65" t="str">
        <f t="shared" si="148"/>
        <v/>
      </c>
      <c r="N882" s="65" t="str">
        <f t="shared" si="149"/>
        <v/>
      </c>
      <c r="O882" s="65" t="str">
        <f t="shared" si="151"/>
        <v/>
      </c>
      <c r="P882" s="65" t="str">
        <f t="shared" si="152"/>
        <v/>
      </c>
      <c r="Q882" s="59"/>
      <c r="R882" s="14" t="str">
        <f t="shared" si="153"/>
        <v/>
      </c>
      <c r="S882" s="25" t="str">
        <f t="shared" si="154"/>
        <v/>
      </c>
      <c r="T882" s="25" t="str">
        <f t="shared" si="155"/>
        <v/>
      </c>
      <c r="U882" s="25"/>
      <c r="V882" s="58"/>
      <c r="W882" s="58"/>
      <c r="X882" s="69" t="str">
        <f t="shared" si="156"/>
        <v/>
      </c>
      <c r="Y882" s="76"/>
      <c r="Z882" s="76"/>
      <c r="AA882" s="76"/>
      <c r="AB882" s="63"/>
      <c r="AC882" s="63"/>
      <c r="AD882" s="63"/>
      <c r="AE882" s="63"/>
      <c r="AF882" s="63"/>
      <c r="AG882" s="63"/>
      <c r="AH882" s="63"/>
      <c r="AI882" s="63"/>
      <c r="AJ882" s="63"/>
      <c r="AK882" s="63"/>
      <c r="AL882" s="60"/>
      <c r="AM882" s="60"/>
      <c r="AN882" s="60"/>
      <c r="AO882" s="60"/>
      <c r="AP882" s="60"/>
      <c r="AQ882" s="60"/>
      <c r="AR882" s="60"/>
      <c r="AS882" s="60"/>
      <c r="AT882" s="25"/>
      <c r="AU882" s="38"/>
      <c r="AV882" s="59"/>
      <c r="AW882" s="59"/>
      <c r="AX882" s="17"/>
      <c r="AY882" s="17"/>
    </row>
    <row r="883" spans="2:51" ht="14.5">
      <c r="B883" s="60"/>
      <c r="C883" s="88"/>
      <c r="D883" s="61" t="str">
        <f>IFERROR(IF(OR(B883="",AND(B883&lt;&gt;"",C883="")),"",(VLOOKUP(B883,'APP BACKGROUND'!A:C,2,0))),"")</f>
        <v/>
      </c>
      <c r="E883" s="62" t="str">
        <f>IF(D883="","",(VLOOKUP(B883,'APP BACKGROUND'!A:D,4,0)))</f>
        <v/>
      </c>
      <c r="F883" s="58" t="str">
        <f>IF(D883="","",(VLOOKUP(Application!B883,'APP BACKGROUND'!A:G,7,0)))</f>
        <v/>
      </c>
      <c r="G883" s="57"/>
      <c r="H883" s="63"/>
      <c r="I883" s="66" t="str">
        <f>IF(B:B="","",(VLOOKUP(Application!B883,#REF!,6,0)))</f>
        <v/>
      </c>
      <c r="J883" s="64" t="str">
        <f t="shared" si="146"/>
        <v/>
      </c>
      <c r="K883" s="65" t="str">
        <f t="shared" si="147"/>
        <v/>
      </c>
      <c r="L883" s="65" t="str">
        <f t="shared" si="150"/>
        <v/>
      </c>
      <c r="M883" s="65" t="str">
        <f t="shared" si="148"/>
        <v/>
      </c>
      <c r="N883" s="65" t="str">
        <f t="shared" si="149"/>
        <v/>
      </c>
      <c r="O883" s="65" t="str">
        <f t="shared" si="151"/>
        <v/>
      </c>
      <c r="P883" s="65" t="str">
        <f t="shared" si="152"/>
        <v/>
      </c>
      <c r="Q883" s="59"/>
      <c r="R883" s="14" t="str">
        <f t="shared" si="153"/>
        <v/>
      </c>
      <c r="S883" s="25" t="str">
        <f t="shared" si="154"/>
        <v/>
      </c>
      <c r="T883" s="25" t="str">
        <f t="shared" si="155"/>
        <v/>
      </c>
      <c r="U883" s="25"/>
      <c r="V883" s="58"/>
      <c r="W883" s="58"/>
      <c r="X883" s="69" t="str">
        <f t="shared" si="156"/>
        <v/>
      </c>
      <c r="Y883" s="76"/>
      <c r="Z883" s="76"/>
      <c r="AA883" s="76"/>
      <c r="AB883" s="63"/>
      <c r="AC883" s="63"/>
      <c r="AD883" s="63"/>
      <c r="AE883" s="63"/>
      <c r="AF883" s="63"/>
      <c r="AG883" s="63"/>
      <c r="AH883" s="63"/>
      <c r="AI883" s="63"/>
      <c r="AJ883" s="63"/>
      <c r="AK883" s="63"/>
      <c r="AL883" s="60"/>
      <c r="AM883" s="60"/>
      <c r="AN883" s="60"/>
      <c r="AO883" s="60"/>
      <c r="AP883" s="60"/>
      <c r="AQ883" s="60"/>
      <c r="AR883" s="60"/>
      <c r="AS883" s="60"/>
      <c r="AT883" s="25"/>
      <c r="AU883" s="38"/>
      <c r="AV883" s="59"/>
      <c r="AW883" s="59"/>
      <c r="AX883" s="17"/>
      <c r="AY883" s="17"/>
    </row>
    <row r="884" spans="2:51" ht="14.5">
      <c r="B884" s="60"/>
      <c r="C884" s="88"/>
      <c r="D884" s="61" t="str">
        <f>IFERROR(IF(OR(B884="",AND(B884&lt;&gt;"",C884="")),"",(VLOOKUP(B884,'APP BACKGROUND'!A:C,2,0))),"")</f>
        <v/>
      </c>
      <c r="E884" s="62" t="str">
        <f>IF(D884="","",(VLOOKUP(B884,'APP BACKGROUND'!A:D,4,0)))</f>
        <v/>
      </c>
      <c r="F884" s="58" t="str">
        <f>IF(D884="","",(VLOOKUP(Application!B884,'APP BACKGROUND'!A:G,7,0)))</f>
        <v/>
      </c>
      <c r="G884" s="57"/>
      <c r="H884" s="63"/>
      <c r="I884" s="66" t="str">
        <f>IF(B:B="","",(VLOOKUP(Application!B884,#REF!,6,0)))</f>
        <v/>
      </c>
      <c r="J884" s="64" t="str">
        <f t="shared" si="146"/>
        <v/>
      </c>
      <c r="K884" s="65" t="str">
        <f t="shared" si="147"/>
        <v/>
      </c>
      <c r="L884" s="65" t="str">
        <f t="shared" si="150"/>
        <v/>
      </c>
      <c r="M884" s="65" t="str">
        <f t="shared" si="148"/>
        <v/>
      </c>
      <c r="N884" s="65" t="str">
        <f t="shared" si="149"/>
        <v/>
      </c>
      <c r="O884" s="65" t="str">
        <f t="shared" si="151"/>
        <v/>
      </c>
      <c r="P884" s="65" t="str">
        <f t="shared" si="152"/>
        <v/>
      </c>
      <c r="Q884" s="59"/>
      <c r="R884" s="14" t="str">
        <f t="shared" si="153"/>
        <v/>
      </c>
      <c r="S884" s="25" t="str">
        <f t="shared" si="154"/>
        <v/>
      </c>
      <c r="T884" s="25" t="str">
        <f t="shared" si="155"/>
        <v/>
      </c>
      <c r="U884" s="25"/>
      <c r="V884" s="58"/>
      <c r="W884" s="58"/>
      <c r="X884" s="69" t="str">
        <f t="shared" si="156"/>
        <v/>
      </c>
      <c r="Y884" s="76"/>
      <c r="Z884" s="76"/>
      <c r="AA884" s="76"/>
      <c r="AB884" s="63"/>
      <c r="AC884" s="63"/>
      <c r="AD884" s="63"/>
      <c r="AE884" s="63"/>
      <c r="AF884" s="63"/>
      <c r="AG884" s="63"/>
      <c r="AH884" s="63"/>
      <c r="AI884" s="63"/>
      <c r="AJ884" s="63"/>
      <c r="AK884" s="63"/>
      <c r="AL884" s="60"/>
      <c r="AM884" s="60"/>
      <c r="AN884" s="60"/>
      <c r="AO884" s="60"/>
      <c r="AP884" s="60"/>
      <c r="AQ884" s="60"/>
      <c r="AR884" s="60"/>
      <c r="AS884" s="60"/>
      <c r="AT884" s="25"/>
      <c r="AU884" s="38"/>
      <c r="AV884" s="59"/>
      <c r="AW884" s="59"/>
      <c r="AX884" s="17"/>
      <c r="AY884" s="17"/>
    </row>
    <row r="885" spans="2:51" ht="14.5">
      <c r="B885" s="60"/>
      <c r="C885" s="88"/>
      <c r="D885" s="61" t="str">
        <f>IFERROR(IF(OR(B885="",AND(B885&lt;&gt;"",C885="")),"",(VLOOKUP(B885,'APP BACKGROUND'!A:C,2,0))),"")</f>
        <v/>
      </c>
      <c r="E885" s="62" t="str">
        <f>IF(D885="","",(VLOOKUP(B885,'APP BACKGROUND'!A:D,4,0)))</f>
        <v/>
      </c>
      <c r="F885" s="58" t="str">
        <f>IF(D885="","",(VLOOKUP(Application!B885,'APP BACKGROUND'!A:G,7,0)))</f>
        <v/>
      </c>
      <c r="G885" s="57"/>
      <c r="H885" s="63"/>
      <c r="I885" s="66" t="str">
        <f>IF(B:B="","",(VLOOKUP(Application!B885,#REF!,6,0)))</f>
        <v/>
      </c>
      <c r="J885" s="64" t="str">
        <f t="shared" si="146"/>
        <v/>
      </c>
      <c r="K885" s="65" t="str">
        <f t="shared" si="147"/>
        <v/>
      </c>
      <c r="L885" s="65" t="str">
        <f t="shared" ref="L885:L948" si="157">IF(OR(I885="Wine",I885="Refreshment Beverage",I885="Beer",E885="",F885=""),"",IF(AND(J885=""),"",IF((J885*100)&gt;=5,"",1)))</f>
        <v/>
      </c>
      <c r="M885" s="65" t="str">
        <f t="shared" si="148"/>
        <v/>
      </c>
      <c r="N885" s="65" t="str">
        <f t="shared" si="149"/>
        <v/>
      </c>
      <c r="O885" s="65" t="str">
        <f t="shared" ref="O885:O948" si="158">IF(OR(H885="",B885="",D885="",E885="",F885=""),"",IF(AND(J885=""),"",IF((J885*100)&lt;=20,"",1)))</f>
        <v/>
      </c>
      <c r="P885" s="65" t="str">
        <f t="shared" ref="P885:P948" si="159">IF(OR(D885="",E885="",F885=""),"",IF(AND(K885=""),"",IF(AND(H885="LTO"),"",IF((J885*100)&gt;=15,"",1))))</f>
        <v/>
      </c>
      <c r="Q885" s="59"/>
      <c r="R885" s="14" t="str">
        <f t="shared" ref="R885:R948" si="160">IF(H885="","",(F885-Q885))</f>
        <v/>
      </c>
      <c r="S885" s="25" t="str">
        <f t="shared" ref="S885:S912" si="161">IF(H885="","",IF(OR(L885=1,M885=1,N885=1,Q885="",P885=1),"No","Yes"))</f>
        <v/>
      </c>
      <c r="T885" s="25" t="str">
        <f t="shared" ref="T885:T912" si="162">IF(H885="","",IF(S885=1,"Yes",IF(N885=1,"Missing Field(s)",IF(P885=1,"Hot Buy disc % too low",IF(OR(L885=1,M885=1),"Disc % too low",IF(AND(H885&lt;&gt;"Hot Buy",O885=1),"Qualifies for Hot Buy",""))))))</f>
        <v/>
      </c>
      <c r="U885" s="25"/>
      <c r="V885" s="58"/>
      <c r="W885" s="58"/>
      <c r="X885" s="69" t="str">
        <f t="shared" si="156"/>
        <v/>
      </c>
      <c r="Y885" s="52"/>
      <c r="Z885" s="52"/>
      <c r="AA885" s="52"/>
      <c r="AB885" s="16"/>
      <c r="AC885" s="63"/>
      <c r="AD885" s="16"/>
      <c r="AE885" s="63"/>
      <c r="AF885" s="63"/>
      <c r="AG885" s="16"/>
      <c r="AH885" s="16"/>
      <c r="AI885" s="16"/>
      <c r="AJ885" s="63"/>
      <c r="AK885" s="63"/>
      <c r="AL885" s="60"/>
      <c r="AM885" s="60"/>
      <c r="AN885" s="60"/>
      <c r="AO885" s="15"/>
      <c r="AP885" s="60"/>
      <c r="AQ885" s="60"/>
      <c r="AR885" s="60"/>
      <c r="AS885" s="60"/>
      <c r="AT885" s="25"/>
      <c r="AU885" s="38"/>
      <c r="AV885" s="13"/>
      <c r="AW885" s="13"/>
      <c r="AX885" s="17"/>
      <c r="AY885" s="17"/>
    </row>
    <row r="886" spans="2:51" ht="14.5">
      <c r="B886" s="60"/>
      <c r="C886" s="88"/>
      <c r="D886" s="61" t="str">
        <f>IFERROR(IF(OR(B886="",AND(B886&lt;&gt;"",C886="")),"",(VLOOKUP(B886,'APP BACKGROUND'!A:C,2,0))),"")</f>
        <v/>
      </c>
      <c r="E886" s="62" t="str">
        <f>IF(D886="","",(VLOOKUP(B886,'APP BACKGROUND'!A:D,4,0)))</f>
        <v/>
      </c>
      <c r="F886" s="58" t="str">
        <f>IF(D886="","",(VLOOKUP(Application!B886,'APP BACKGROUND'!A:G,7,0)))</f>
        <v/>
      </c>
      <c r="G886" s="57"/>
      <c r="H886" s="63"/>
      <c r="I886" s="66" t="str">
        <f>IF(B:B="","",(VLOOKUP(Application!B886,#REF!,6,0)))</f>
        <v/>
      </c>
      <c r="J886" s="64" t="str">
        <f t="shared" si="146"/>
        <v/>
      </c>
      <c r="K886" s="65" t="str">
        <f t="shared" si="147"/>
        <v/>
      </c>
      <c r="L886" s="65" t="str">
        <f t="shared" si="157"/>
        <v/>
      </c>
      <c r="M886" s="65" t="str">
        <f t="shared" si="148"/>
        <v/>
      </c>
      <c r="N886" s="65" t="str">
        <f t="shared" si="149"/>
        <v/>
      </c>
      <c r="O886" s="65" t="str">
        <f t="shared" si="158"/>
        <v/>
      </c>
      <c r="P886" s="65" t="str">
        <f t="shared" si="159"/>
        <v/>
      </c>
      <c r="Q886" s="59"/>
      <c r="R886" s="14" t="str">
        <f t="shared" si="160"/>
        <v/>
      </c>
      <c r="S886" s="25" t="str">
        <f t="shared" si="161"/>
        <v/>
      </c>
      <c r="T886" s="25" t="str">
        <f t="shared" si="162"/>
        <v/>
      </c>
      <c r="U886" s="25"/>
      <c r="V886" s="58"/>
      <c r="W886" s="58"/>
      <c r="X886" s="69" t="str">
        <f t="shared" si="156"/>
        <v/>
      </c>
      <c r="Y886" s="52"/>
      <c r="Z886" s="52"/>
      <c r="AA886" s="52"/>
      <c r="AB886" s="16"/>
      <c r="AC886" s="63"/>
      <c r="AD886" s="16"/>
      <c r="AE886" s="63"/>
      <c r="AF886" s="63"/>
      <c r="AG886" s="16"/>
      <c r="AH886" s="16"/>
      <c r="AI886" s="16"/>
      <c r="AJ886" s="63"/>
      <c r="AK886" s="63"/>
      <c r="AL886" s="60"/>
      <c r="AM886" s="60"/>
      <c r="AN886" s="60"/>
      <c r="AO886" s="15"/>
      <c r="AP886" s="60"/>
      <c r="AQ886" s="60"/>
      <c r="AR886" s="60"/>
      <c r="AS886" s="60"/>
      <c r="AT886" s="25"/>
      <c r="AU886" s="38"/>
      <c r="AV886" s="13"/>
      <c r="AW886" s="13"/>
      <c r="AX886" s="17"/>
      <c r="AY886" s="17"/>
    </row>
    <row r="887" spans="2:51" ht="14.5">
      <c r="B887" s="60"/>
      <c r="C887" s="88"/>
      <c r="D887" s="61" t="str">
        <f>IFERROR(IF(OR(B887="",AND(B887&lt;&gt;"",C887="")),"",(VLOOKUP(B887,'APP BACKGROUND'!A:C,2,0))),"")</f>
        <v/>
      </c>
      <c r="E887" s="62" t="str">
        <f>IF(D887="","",(VLOOKUP(B887,'APP BACKGROUND'!A:D,4,0)))</f>
        <v/>
      </c>
      <c r="F887" s="58" t="str">
        <f>IF(D887="","",(VLOOKUP(Application!B887,'APP BACKGROUND'!A:G,7,0)))</f>
        <v/>
      </c>
      <c r="G887" s="57"/>
      <c r="H887" s="63"/>
      <c r="I887" s="66" t="str">
        <f>IF(B:B="","",(VLOOKUP(Application!B887,#REF!,6,0)))</f>
        <v/>
      </c>
      <c r="J887" s="64" t="str">
        <f t="shared" si="146"/>
        <v/>
      </c>
      <c r="K887" s="65" t="str">
        <f t="shared" si="147"/>
        <v/>
      </c>
      <c r="L887" s="65" t="str">
        <f t="shared" si="157"/>
        <v/>
      </c>
      <c r="M887" s="65" t="str">
        <f t="shared" si="148"/>
        <v/>
      </c>
      <c r="N887" s="65" t="str">
        <f t="shared" si="149"/>
        <v/>
      </c>
      <c r="O887" s="65" t="str">
        <f t="shared" si="158"/>
        <v/>
      </c>
      <c r="P887" s="65" t="str">
        <f t="shared" si="159"/>
        <v/>
      </c>
      <c r="Q887" s="59"/>
      <c r="R887" s="14" t="str">
        <f t="shared" si="160"/>
        <v/>
      </c>
      <c r="S887" s="25" t="str">
        <f t="shared" si="161"/>
        <v/>
      </c>
      <c r="T887" s="25" t="str">
        <f t="shared" si="162"/>
        <v/>
      </c>
      <c r="U887" s="25"/>
      <c r="V887" s="58"/>
      <c r="W887" s="58"/>
      <c r="X887" s="69" t="str">
        <f t="shared" si="156"/>
        <v/>
      </c>
      <c r="Y887" s="52"/>
      <c r="Z887" s="52"/>
      <c r="AA887" s="52"/>
      <c r="AB887" s="16"/>
      <c r="AC887" s="63"/>
      <c r="AD887" s="16"/>
      <c r="AE887" s="63"/>
      <c r="AF887" s="63"/>
      <c r="AG887" s="16"/>
      <c r="AH887" s="16"/>
      <c r="AI887" s="16"/>
      <c r="AJ887" s="63"/>
      <c r="AK887" s="63"/>
      <c r="AL887" s="60"/>
      <c r="AM887" s="60"/>
      <c r="AN887" s="60"/>
      <c r="AO887" s="15"/>
      <c r="AP887" s="60"/>
      <c r="AQ887" s="60"/>
      <c r="AR887" s="60"/>
      <c r="AS887" s="60"/>
      <c r="AT887" s="25"/>
      <c r="AU887" s="38"/>
      <c r="AV887" s="13"/>
      <c r="AW887" s="13"/>
      <c r="AX887" s="17"/>
      <c r="AY887" s="17"/>
    </row>
    <row r="888" spans="2:51" ht="14.5">
      <c r="B888" s="60"/>
      <c r="C888" s="88"/>
      <c r="D888" s="61" t="str">
        <f>IFERROR(IF(OR(B888="",AND(B888&lt;&gt;"",C888="")),"",(VLOOKUP(B888,'APP BACKGROUND'!A:C,2,0))),"")</f>
        <v/>
      </c>
      <c r="E888" s="62" t="str">
        <f>IF(D888="","",(VLOOKUP(B888,'APP BACKGROUND'!A:D,4,0)))</f>
        <v/>
      </c>
      <c r="F888" s="58" t="str">
        <f>IF(D888="","",(VLOOKUP(Application!B888,'APP BACKGROUND'!A:G,7,0)))</f>
        <v/>
      </c>
      <c r="G888" s="57"/>
      <c r="H888" s="63"/>
      <c r="I888" s="66" t="str">
        <f>IF(B:B="","",(VLOOKUP(Application!B888,#REF!,6,0)))</f>
        <v/>
      </c>
      <c r="J888" s="64" t="str">
        <f t="shared" si="146"/>
        <v/>
      </c>
      <c r="K888" s="65" t="str">
        <f t="shared" si="147"/>
        <v/>
      </c>
      <c r="L888" s="65" t="str">
        <f t="shared" si="157"/>
        <v/>
      </c>
      <c r="M888" s="65" t="str">
        <f t="shared" si="148"/>
        <v/>
      </c>
      <c r="N888" s="65" t="str">
        <f t="shared" si="149"/>
        <v/>
      </c>
      <c r="O888" s="65" t="str">
        <f t="shared" si="158"/>
        <v/>
      </c>
      <c r="P888" s="65" t="str">
        <f t="shared" si="159"/>
        <v/>
      </c>
      <c r="Q888" s="59"/>
      <c r="R888" s="14" t="str">
        <f t="shared" si="160"/>
        <v/>
      </c>
      <c r="S888" s="25" t="str">
        <f t="shared" si="161"/>
        <v/>
      </c>
      <c r="T888" s="25" t="str">
        <f t="shared" si="162"/>
        <v/>
      </c>
      <c r="U888" s="25"/>
      <c r="V888" s="58"/>
      <c r="W888" s="58"/>
      <c r="X888" s="69" t="str">
        <f t="shared" si="156"/>
        <v/>
      </c>
      <c r="Y888" s="52"/>
      <c r="Z888" s="52"/>
      <c r="AA888" s="52"/>
      <c r="AB888" s="16"/>
      <c r="AC888" s="63"/>
      <c r="AD888" s="16"/>
      <c r="AE888" s="63"/>
      <c r="AF888" s="63"/>
      <c r="AG888" s="16"/>
      <c r="AH888" s="16"/>
      <c r="AI888" s="16"/>
      <c r="AJ888" s="63"/>
      <c r="AK888" s="63"/>
      <c r="AL888" s="60"/>
      <c r="AM888" s="60"/>
      <c r="AN888" s="60"/>
      <c r="AO888" s="15"/>
      <c r="AP888" s="60"/>
      <c r="AQ888" s="60"/>
      <c r="AR888" s="60"/>
      <c r="AS888" s="60"/>
      <c r="AT888" s="25"/>
      <c r="AU888" s="38"/>
      <c r="AV888" s="13"/>
      <c r="AW888" s="13"/>
      <c r="AX888" s="17"/>
      <c r="AY888" s="17"/>
    </row>
    <row r="889" spans="2:51" ht="14.5">
      <c r="B889" s="60"/>
      <c r="C889" s="88"/>
      <c r="D889" s="61" t="str">
        <f>IFERROR(IF(OR(B889="",AND(B889&lt;&gt;"",C889="")),"",(VLOOKUP(B889,'APP BACKGROUND'!A:C,2,0))),"")</f>
        <v/>
      </c>
      <c r="E889" s="62" t="str">
        <f>IF(D889="","",(VLOOKUP(B889,'APP BACKGROUND'!A:D,4,0)))</f>
        <v/>
      </c>
      <c r="F889" s="58" t="str">
        <f>IF(D889="","",(VLOOKUP(Application!B889,'APP BACKGROUND'!A:G,7,0)))</f>
        <v/>
      </c>
      <c r="G889" s="57"/>
      <c r="H889" s="63"/>
      <c r="I889" s="66" t="str">
        <f>IF(B:B="","",(VLOOKUP(Application!B889,#REF!,6,0)))</f>
        <v/>
      </c>
      <c r="J889" s="64" t="str">
        <f t="shared" si="146"/>
        <v/>
      </c>
      <c r="K889" s="65" t="str">
        <f t="shared" si="147"/>
        <v/>
      </c>
      <c r="L889" s="65" t="str">
        <f t="shared" si="157"/>
        <v/>
      </c>
      <c r="M889" s="65" t="str">
        <f t="shared" si="148"/>
        <v/>
      </c>
      <c r="N889" s="65" t="str">
        <f t="shared" si="149"/>
        <v/>
      </c>
      <c r="O889" s="65" t="str">
        <f t="shared" si="158"/>
        <v/>
      </c>
      <c r="P889" s="65" t="str">
        <f t="shared" si="159"/>
        <v/>
      </c>
      <c r="Q889" s="59"/>
      <c r="R889" s="14" t="str">
        <f t="shared" si="160"/>
        <v/>
      </c>
      <c r="S889" s="25" t="str">
        <f t="shared" si="161"/>
        <v/>
      </c>
      <c r="T889" s="25" t="str">
        <f t="shared" si="162"/>
        <v/>
      </c>
      <c r="U889" s="25"/>
      <c r="V889" s="58"/>
      <c r="W889" s="58"/>
      <c r="X889" s="69" t="str">
        <f t="shared" si="156"/>
        <v/>
      </c>
      <c r="Y889" s="52"/>
      <c r="Z889" s="52"/>
      <c r="AA889" s="52"/>
      <c r="AB889" s="16"/>
      <c r="AC889" s="63"/>
      <c r="AD889" s="16"/>
      <c r="AE889" s="63"/>
      <c r="AF889" s="63"/>
      <c r="AG889" s="16"/>
      <c r="AH889" s="16"/>
      <c r="AI889" s="16"/>
      <c r="AJ889" s="63"/>
      <c r="AK889" s="63"/>
      <c r="AL889" s="60"/>
      <c r="AM889" s="60"/>
      <c r="AN889" s="60"/>
      <c r="AO889" s="15"/>
      <c r="AP889" s="60"/>
      <c r="AQ889" s="60"/>
      <c r="AR889" s="60"/>
      <c r="AS889" s="60"/>
      <c r="AT889" s="25"/>
      <c r="AU889" s="38"/>
      <c r="AV889" s="13"/>
      <c r="AW889" s="13"/>
      <c r="AX889" s="17"/>
      <c r="AY889" s="17"/>
    </row>
    <row r="890" spans="2:51" ht="14.5">
      <c r="B890" s="60"/>
      <c r="C890" s="88"/>
      <c r="D890" s="61" t="str">
        <f>IFERROR(IF(OR(B890="",AND(B890&lt;&gt;"",C890="")),"",(VLOOKUP(B890,'APP BACKGROUND'!A:C,2,0))),"")</f>
        <v/>
      </c>
      <c r="E890" s="62" t="str">
        <f>IF(D890="","",(VLOOKUP(B890,'APP BACKGROUND'!A:D,4,0)))</f>
        <v/>
      </c>
      <c r="F890" s="58" t="str">
        <f>IF(D890="","",(VLOOKUP(Application!B890,'APP BACKGROUND'!A:G,7,0)))</f>
        <v/>
      </c>
      <c r="G890" s="57"/>
      <c r="H890" s="63"/>
      <c r="I890" s="66" t="str">
        <f>IF(B:B="","",(VLOOKUP(Application!B890,#REF!,6,0)))</f>
        <v/>
      </c>
      <c r="J890" s="64" t="str">
        <f t="shared" si="146"/>
        <v/>
      </c>
      <c r="K890" s="65" t="str">
        <f t="shared" si="147"/>
        <v/>
      </c>
      <c r="L890" s="65" t="str">
        <f t="shared" si="157"/>
        <v/>
      </c>
      <c r="M890" s="65" t="str">
        <f t="shared" si="148"/>
        <v/>
      </c>
      <c r="N890" s="65" t="str">
        <f t="shared" si="149"/>
        <v/>
      </c>
      <c r="O890" s="65" t="str">
        <f t="shared" si="158"/>
        <v/>
      </c>
      <c r="P890" s="65" t="str">
        <f t="shared" si="159"/>
        <v/>
      </c>
      <c r="Q890" s="59"/>
      <c r="R890" s="14" t="str">
        <f t="shared" si="160"/>
        <v/>
      </c>
      <c r="S890" s="25" t="str">
        <f t="shared" si="161"/>
        <v/>
      </c>
      <c r="T890" s="25" t="str">
        <f t="shared" si="162"/>
        <v/>
      </c>
      <c r="U890" s="25"/>
      <c r="V890" s="58"/>
      <c r="W890" s="58"/>
      <c r="X890" s="69" t="str">
        <f t="shared" si="156"/>
        <v/>
      </c>
      <c r="Y890" s="52"/>
      <c r="Z890" s="52"/>
      <c r="AA890" s="52"/>
      <c r="AB890" s="16"/>
      <c r="AC890" s="63"/>
      <c r="AD890" s="16"/>
      <c r="AE890" s="63"/>
      <c r="AF890" s="63"/>
      <c r="AG890" s="16"/>
      <c r="AH890" s="16"/>
      <c r="AI890" s="16"/>
      <c r="AJ890" s="63"/>
      <c r="AK890" s="63"/>
      <c r="AL890" s="60"/>
      <c r="AM890" s="60"/>
      <c r="AN890" s="60"/>
      <c r="AO890" s="15"/>
      <c r="AP890" s="60"/>
      <c r="AQ890" s="60"/>
      <c r="AR890" s="60"/>
      <c r="AS890" s="60"/>
      <c r="AT890" s="25"/>
      <c r="AU890" s="38"/>
      <c r="AV890" s="13"/>
      <c r="AW890" s="13"/>
      <c r="AX890" s="17"/>
      <c r="AY890" s="17"/>
    </row>
    <row r="891" spans="2:51" ht="14.5">
      <c r="B891" s="60"/>
      <c r="C891" s="88"/>
      <c r="D891" s="61" t="str">
        <f>IFERROR(IF(OR(B891="",AND(B891&lt;&gt;"",C891="")),"",(VLOOKUP(B891,'APP BACKGROUND'!A:C,2,0))),"")</f>
        <v/>
      </c>
      <c r="E891" s="62" t="str">
        <f>IF(D891="","",(VLOOKUP(B891,'APP BACKGROUND'!A:D,4,0)))</f>
        <v/>
      </c>
      <c r="F891" s="58" t="str">
        <f>IF(D891="","",(VLOOKUP(Application!B891,'APP BACKGROUND'!A:G,7,0)))</f>
        <v/>
      </c>
      <c r="G891" s="57"/>
      <c r="H891" s="63"/>
      <c r="I891" s="66" t="str">
        <f>IF(B:B="","",(VLOOKUP(Application!B891,#REF!,6,0)))</f>
        <v/>
      </c>
      <c r="J891" s="64" t="str">
        <f t="shared" si="146"/>
        <v/>
      </c>
      <c r="K891" s="65" t="str">
        <f t="shared" si="147"/>
        <v/>
      </c>
      <c r="L891" s="65" t="str">
        <f t="shared" si="157"/>
        <v/>
      </c>
      <c r="M891" s="65" t="str">
        <f t="shared" si="148"/>
        <v/>
      </c>
      <c r="N891" s="65" t="str">
        <f t="shared" si="149"/>
        <v/>
      </c>
      <c r="O891" s="65" t="str">
        <f t="shared" si="158"/>
        <v/>
      </c>
      <c r="P891" s="65" t="str">
        <f t="shared" si="159"/>
        <v/>
      </c>
      <c r="Q891" s="59"/>
      <c r="R891" s="14" t="str">
        <f t="shared" si="160"/>
        <v/>
      </c>
      <c r="S891" s="25" t="str">
        <f t="shared" si="161"/>
        <v/>
      </c>
      <c r="T891" s="25" t="str">
        <f t="shared" si="162"/>
        <v/>
      </c>
      <c r="U891" s="25"/>
      <c r="V891" s="58"/>
      <c r="W891" s="58"/>
      <c r="X891" s="69" t="str">
        <f t="shared" si="156"/>
        <v/>
      </c>
      <c r="Y891" s="52"/>
      <c r="Z891" s="52"/>
      <c r="AA891" s="52"/>
      <c r="AB891" s="16"/>
      <c r="AC891" s="63"/>
      <c r="AD891" s="16"/>
      <c r="AE891" s="63"/>
      <c r="AF891" s="63"/>
      <c r="AG891" s="16"/>
      <c r="AH891" s="16"/>
      <c r="AI891" s="16"/>
      <c r="AJ891" s="63"/>
      <c r="AK891" s="63"/>
      <c r="AL891" s="60"/>
      <c r="AM891" s="60"/>
      <c r="AN891" s="60"/>
      <c r="AO891" s="15"/>
      <c r="AP891" s="60"/>
      <c r="AQ891" s="60"/>
      <c r="AR891" s="60"/>
      <c r="AS891" s="60"/>
      <c r="AT891" s="25"/>
      <c r="AU891" s="38"/>
      <c r="AV891" s="13"/>
      <c r="AW891" s="13"/>
      <c r="AX891" s="17"/>
      <c r="AY891" s="17"/>
    </row>
    <row r="892" spans="2:51" ht="14.5">
      <c r="B892" s="60"/>
      <c r="C892" s="88"/>
      <c r="D892" s="61" t="str">
        <f>IFERROR(IF(OR(B892="",AND(B892&lt;&gt;"",C892="")),"",(VLOOKUP(B892,'APP BACKGROUND'!A:C,2,0))),"")</f>
        <v/>
      </c>
      <c r="E892" s="62" t="str">
        <f>IF(D892="","",(VLOOKUP(B892,'APP BACKGROUND'!A:D,4,0)))</f>
        <v/>
      </c>
      <c r="F892" s="58" t="str">
        <f>IF(D892="","",(VLOOKUP(Application!B892,'APP BACKGROUND'!A:G,7,0)))</f>
        <v/>
      </c>
      <c r="G892" s="57"/>
      <c r="H892" s="63"/>
      <c r="I892" s="66" t="str">
        <f>IF(B:B="","",(VLOOKUP(Application!B892,#REF!,6,0)))</f>
        <v/>
      </c>
      <c r="J892" s="64" t="str">
        <f t="shared" si="146"/>
        <v/>
      </c>
      <c r="K892" s="65" t="str">
        <f t="shared" si="147"/>
        <v/>
      </c>
      <c r="L892" s="65" t="str">
        <f t="shared" si="157"/>
        <v/>
      </c>
      <c r="M892" s="65" t="str">
        <f t="shared" si="148"/>
        <v/>
      </c>
      <c r="N892" s="65" t="str">
        <f t="shared" si="149"/>
        <v/>
      </c>
      <c r="O892" s="65" t="str">
        <f t="shared" si="158"/>
        <v/>
      </c>
      <c r="P892" s="65" t="str">
        <f t="shared" si="159"/>
        <v/>
      </c>
      <c r="Q892" s="59"/>
      <c r="R892" s="14" t="str">
        <f t="shared" si="160"/>
        <v/>
      </c>
      <c r="S892" s="25" t="str">
        <f t="shared" si="161"/>
        <v/>
      </c>
      <c r="T892" s="25" t="str">
        <f t="shared" si="162"/>
        <v/>
      </c>
      <c r="U892" s="25"/>
      <c r="V892" s="58"/>
      <c r="W892" s="58"/>
      <c r="X892" s="69" t="str">
        <f t="shared" si="156"/>
        <v/>
      </c>
      <c r="Y892" s="52"/>
      <c r="Z892" s="52"/>
      <c r="AA892" s="52"/>
      <c r="AB892" s="16"/>
      <c r="AC892" s="63"/>
      <c r="AD892" s="16"/>
      <c r="AE892" s="63"/>
      <c r="AF892" s="63"/>
      <c r="AG892" s="16"/>
      <c r="AH892" s="16"/>
      <c r="AI892" s="16"/>
      <c r="AJ892" s="63"/>
      <c r="AK892" s="63"/>
      <c r="AL892" s="60"/>
      <c r="AM892" s="60"/>
      <c r="AN892" s="60"/>
      <c r="AO892" s="15"/>
      <c r="AP892" s="60"/>
      <c r="AQ892" s="60"/>
      <c r="AR892" s="60"/>
      <c r="AS892" s="60"/>
      <c r="AT892" s="25"/>
      <c r="AU892" s="38"/>
      <c r="AV892" s="13"/>
      <c r="AW892" s="13"/>
      <c r="AX892" s="17"/>
      <c r="AY892" s="17"/>
    </row>
    <row r="893" spans="2:51" ht="14.5">
      <c r="B893" s="60"/>
      <c r="C893" s="88"/>
      <c r="D893" s="61" t="str">
        <f>IFERROR(IF(OR(B893="",AND(B893&lt;&gt;"",C893="")),"",(VLOOKUP(B893,'APP BACKGROUND'!A:C,2,0))),"")</f>
        <v/>
      </c>
      <c r="E893" s="62" t="str">
        <f>IF(D893="","",(VLOOKUP(B893,'APP BACKGROUND'!A:D,4,0)))</f>
        <v/>
      </c>
      <c r="F893" s="58" t="str">
        <f>IF(D893="","",(VLOOKUP(Application!B893,'APP BACKGROUND'!A:G,7,0)))</f>
        <v/>
      </c>
      <c r="G893" s="57"/>
      <c r="H893" s="63"/>
      <c r="I893" s="66" t="str">
        <f>IF(B:B="","",(VLOOKUP(Application!B893,#REF!,6,0)))</f>
        <v/>
      </c>
      <c r="J893" s="64" t="str">
        <f t="shared" si="146"/>
        <v/>
      </c>
      <c r="K893" s="65" t="str">
        <f t="shared" si="147"/>
        <v/>
      </c>
      <c r="L893" s="65" t="str">
        <f t="shared" si="157"/>
        <v/>
      </c>
      <c r="M893" s="65" t="str">
        <f t="shared" si="148"/>
        <v/>
      </c>
      <c r="N893" s="65" t="str">
        <f t="shared" si="149"/>
        <v/>
      </c>
      <c r="O893" s="65" t="str">
        <f t="shared" si="158"/>
        <v/>
      </c>
      <c r="P893" s="65" t="str">
        <f t="shared" si="159"/>
        <v/>
      </c>
      <c r="Q893" s="59"/>
      <c r="R893" s="14" t="str">
        <f t="shared" si="160"/>
        <v/>
      </c>
      <c r="S893" s="25" t="str">
        <f t="shared" si="161"/>
        <v/>
      </c>
      <c r="T893" s="25" t="str">
        <f t="shared" si="162"/>
        <v/>
      </c>
      <c r="U893" s="25"/>
      <c r="V893" s="58"/>
      <c r="W893" s="58"/>
      <c r="X893" s="69" t="str">
        <f t="shared" si="156"/>
        <v/>
      </c>
      <c r="Y893" s="52"/>
      <c r="Z893" s="52"/>
      <c r="AA893" s="52"/>
      <c r="AB893" s="16"/>
      <c r="AC893" s="63"/>
      <c r="AD893" s="16"/>
      <c r="AE893" s="63"/>
      <c r="AF893" s="63"/>
      <c r="AG893" s="16"/>
      <c r="AH893" s="16"/>
      <c r="AI893" s="16"/>
      <c r="AJ893" s="63"/>
      <c r="AK893" s="63"/>
      <c r="AL893" s="60"/>
      <c r="AM893" s="60"/>
      <c r="AN893" s="60"/>
      <c r="AO893" s="15"/>
      <c r="AP893" s="60"/>
      <c r="AQ893" s="60"/>
      <c r="AR893" s="60"/>
      <c r="AS893" s="60"/>
      <c r="AT893" s="25"/>
      <c r="AU893" s="38"/>
      <c r="AV893" s="13"/>
      <c r="AW893" s="13"/>
      <c r="AX893" s="17"/>
      <c r="AY893" s="17"/>
    </row>
    <row r="894" spans="2:51" ht="14.5">
      <c r="B894" s="60"/>
      <c r="C894" s="88"/>
      <c r="D894" s="61" t="str">
        <f>IFERROR(IF(OR(B894="",AND(B894&lt;&gt;"",C894="")),"",(VLOOKUP(B894,'APP BACKGROUND'!A:C,2,0))),"")</f>
        <v/>
      </c>
      <c r="E894" s="62" t="str">
        <f>IF(D894="","",(VLOOKUP(B894,'APP BACKGROUND'!A:D,4,0)))</f>
        <v/>
      </c>
      <c r="F894" s="58" t="str">
        <f>IF(D894="","",(VLOOKUP(Application!B894,'APP BACKGROUND'!A:G,7,0)))</f>
        <v/>
      </c>
      <c r="G894" s="57"/>
      <c r="H894" s="63"/>
      <c r="I894" s="66" t="str">
        <f>IF(B:B="","",(VLOOKUP(Application!B894,#REF!,6,0)))</f>
        <v/>
      </c>
      <c r="J894" s="64" t="str">
        <f t="shared" si="146"/>
        <v/>
      </c>
      <c r="K894" s="65" t="str">
        <f t="shared" si="147"/>
        <v/>
      </c>
      <c r="L894" s="65" t="str">
        <f t="shared" si="157"/>
        <v/>
      </c>
      <c r="M894" s="65" t="str">
        <f t="shared" si="148"/>
        <v/>
      </c>
      <c r="N894" s="65" t="str">
        <f t="shared" si="149"/>
        <v/>
      </c>
      <c r="O894" s="65" t="str">
        <f t="shared" si="158"/>
        <v/>
      </c>
      <c r="P894" s="65" t="str">
        <f t="shared" si="159"/>
        <v/>
      </c>
      <c r="Q894" s="59"/>
      <c r="R894" s="14" t="str">
        <f t="shared" si="160"/>
        <v/>
      </c>
      <c r="S894" s="25" t="str">
        <f t="shared" si="161"/>
        <v/>
      </c>
      <c r="T894" s="25" t="str">
        <f t="shared" si="162"/>
        <v/>
      </c>
      <c r="U894" s="25"/>
      <c r="V894" s="58"/>
      <c r="W894" s="58"/>
      <c r="X894" s="69" t="str">
        <f t="shared" si="156"/>
        <v/>
      </c>
      <c r="Y894" s="52"/>
      <c r="Z894" s="52"/>
      <c r="AA894" s="52"/>
      <c r="AB894" s="16"/>
      <c r="AC894" s="63"/>
      <c r="AD894" s="16"/>
      <c r="AE894" s="63"/>
      <c r="AF894" s="63"/>
      <c r="AG894" s="16"/>
      <c r="AH894" s="16"/>
      <c r="AI894" s="16"/>
      <c r="AJ894" s="63"/>
      <c r="AK894" s="63"/>
      <c r="AL894" s="60"/>
      <c r="AM894" s="60"/>
      <c r="AN894" s="60"/>
      <c r="AO894" s="15"/>
      <c r="AP894" s="60"/>
      <c r="AQ894" s="60"/>
      <c r="AR894" s="60"/>
      <c r="AS894" s="60"/>
      <c r="AT894" s="25"/>
      <c r="AU894" s="38"/>
      <c r="AV894" s="13"/>
      <c r="AW894" s="13"/>
      <c r="AX894" s="17"/>
      <c r="AY894" s="17"/>
    </row>
    <row r="895" spans="2:51" ht="14.5">
      <c r="B895" s="60"/>
      <c r="C895" s="88"/>
      <c r="D895" s="61" t="str">
        <f>IFERROR(IF(OR(B895="",AND(B895&lt;&gt;"",C895="")),"",(VLOOKUP(B895,'APP BACKGROUND'!A:C,2,0))),"")</f>
        <v/>
      </c>
      <c r="E895" s="62" t="str">
        <f>IF(D895="","",(VLOOKUP(B895,'APP BACKGROUND'!A:D,4,0)))</f>
        <v/>
      </c>
      <c r="F895" s="58" t="str">
        <f>IF(D895="","",(VLOOKUP(Application!B895,'APP BACKGROUND'!A:G,7,0)))</f>
        <v/>
      </c>
      <c r="G895" s="57"/>
      <c r="H895" s="63"/>
      <c r="I895" s="66" t="str">
        <f>IF(B:B="","",(VLOOKUP(Application!B895,#REF!,6,0)))</f>
        <v/>
      </c>
      <c r="J895" s="64" t="str">
        <f t="shared" si="146"/>
        <v/>
      </c>
      <c r="K895" s="65" t="str">
        <f t="shared" si="147"/>
        <v/>
      </c>
      <c r="L895" s="65" t="str">
        <f t="shared" si="157"/>
        <v/>
      </c>
      <c r="M895" s="65" t="str">
        <f t="shared" si="148"/>
        <v/>
      </c>
      <c r="N895" s="65" t="str">
        <f t="shared" si="149"/>
        <v/>
      </c>
      <c r="O895" s="65" t="str">
        <f t="shared" si="158"/>
        <v/>
      </c>
      <c r="P895" s="65" t="str">
        <f t="shared" si="159"/>
        <v/>
      </c>
      <c r="Q895" s="59"/>
      <c r="R895" s="14" t="str">
        <f t="shared" si="160"/>
        <v/>
      </c>
      <c r="S895" s="25" t="str">
        <f t="shared" si="161"/>
        <v/>
      </c>
      <c r="T895" s="25" t="str">
        <f t="shared" si="162"/>
        <v/>
      </c>
      <c r="U895" s="25"/>
      <c r="V895" s="58"/>
      <c r="W895" s="58"/>
      <c r="X895" s="69" t="str">
        <f t="shared" si="156"/>
        <v/>
      </c>
      <c r="Y895" s="52"/>
      <c r="Z895" s="52"/>
      <c r="AA895" s="52"/>
      <c r="AB895" s="16"/>
      <c r="AC895" s="63"/>
      <c r="AD895" s="16"/>
      <c r="AE895" s="63"/>
      <c r="AF895" s="63"/>
      <c r="AG895" s="16"/>
      <c r="AH895" s="16"/>
      <c r="AI895" s="16"/>
      <c r="AJ895" s="63"/>
      <c r="AK895" s="63"/>
      <c r="AL895" s="60"/>
      <c r="AM895" s="60"/>
      <c r="AN895" s="60"/>
      <c r="AO895" s="15"/>
      <c r="AP895" s="60"/>
      <c r="AQ895" s="60"/>
      <c r="AR895" s="60"/>
      <c r="AS895" s="60"/>
      <c r="AT895" s="25"/>
      <c r="AU895" s="38"/>
      <c r="AV895" s="13"/>
      <c r="AW895" s="13"/>
      <c r="AX895" s="17"/>
      <c r="AY895" s="17"/>
    </row>
    <row r="896" spans="2:51" ht="14.5">
      <c r="B896" s="60"/>
      <c r="C896" s="88"/>
      <c r="D896" s="61" t="str">
        <f>IFERROR(IF(OR(B896="",AND(B896&lt;&gt;"",C896="")),"",(VLOOKUP(B896,'APP BACKGROUND'!A:C,2,0))),"")</f>
        <v/>
      </c>
      <c r="E896" s="62" t="str">
        <f>IF(D896="","",(VLOOKUP(B896,'APP BACKGROUND'!A:D,4,0)))</f>
        <v/>
      </c>
      <c r="F896" s="58" t="str">
        <f>IF(D896="","",(VLOOKUP(Application!B896,'APP BACKGROUND'!A:G,7,0)))</f>
        <v/>
      </c>
      <c r="G896" s="57"/>
      <c r="H896" s="63"/>
      <c r="I896" s="66" t="str">
        <f>IF(B:B="","",(VLOOKUP(Application!B896,#REF!,6,0)))</f>
        <v/>
      </c>
      <c r="J896" s="64" t="str">
        <f t="shared" si="146"/>
        <v/>
      </c>
      <c r="K896" s="65" t="str">
        <f t="shared" si="147"/>
        <v/>
      </c>
      <c r="L896" s="65" t="str">
        <f t="shared" si="157"/>
        <v/>
      </c>
      <c r="M896" s="65" t="str">
        <f t="shared" si="148"/>
        <v/>
      </c>
      <c r="N896" s="65" t="str">
        <f t="shared" si="149"/>
        <v/>
      </c>
      <c r="O896" s="65" t="str">
        <f t="shared" si="158"/>
        <v/>
      </c>
      <c r="P896" s="65" t="str">
        <f t="shared" si="159"/>
        <v/>
      </c>
      <c r="Q896" s="59"/>
      <c r="R896" s="14" t="str">
        <f t="shared" si="160"/>
        <v/>
      </c>
      <c r="S896" s="25" t="str">
        <f t="shared" si="161"/>
        <v/>
      </c>
      <c r="T896" s="25" t="str">
        <f t="shared" si="162"/>
        <v/>
      </c>
      <c r="U896" s="25"/>
      <c r="V896" s="58"/>
      <c r="W896" s="58"/>
      <c r="X896" s="69" t="str">
        <f t="shared" si="156"/>
        <v/>
      </c>
      <c r="Y896" s="52"/>
      <c r="Z896" s="52"/>
      <c r="AA896" s="52"/>
      <c r="AB896" s="16"/>
      <c r="AC896" s="63"/>
      <c r="AD896" s="16"/>
      <c r="AE896" s="63"/>
      <c r="AF896" s="63"/>
      <c r="AG896" s="16"/>
      <c r="AH896" s="16"/>
      <c r="AI896" s="16"/>
      <c r="AJ896" s="63"/>
      <c r="AK896" s="63"/>
      <c r="AL896" s="60"/>
      <c r="AM896" s="60"/>
      <c r="AN896" s="60"/>
      <c r="AO896" s="15"/>
      <c r="AP896" s="60"/>
      <c r="AQ896" s="60"/>
      <c r="AR896" s="60"/>
      <c r="AS896" s="60"/>
      <c r="AT896" s="25"/>
      <c r="AU896" s="38"/>
      <c r="AV896" s="13"/>
      <c r="AW896" s="13"/>
      <c r="AX896" s="17"/>
      <c r="AY896" s="17"/>
    </row>
    <row r="897" spans="2:51" ht="14.5">
      <c r="B897" s="60"/>
      <c r="C897" s="88"/>
      <c r="D897" s="61" t="str">
        <f>IFERROR(IF(OR(B897="",AND(B897&lt;&gt;"",C897="")),"",(VLOOKUP(B897,'APP BACKGROUND'!A:C,2,0))),"")</f>
        <v/>
      </c>
      <c r="E897" s="62" t="str">
        <f>IF(D897="","",(VLOOKUP(B897,'APP BACKGROUND'!A:D,4,0)))</f>
        <v/>
      </c>
      <c r="F897" s="58" t="str">
        <f>IF(D897="","",(VLOOKUP(Application!B897,'APP BACKGROUND'!A:G,7,0)))</f>
        <v/>
      </c>
      <c r="G897" s="57"/>
      <c r="H897" s="63"/>
      <c r="I897" s="66" t="str">
        <f>IF(B:B="","",(VLOOKUP(Application!B897,#REF!,6,0)))</f>
        <v/>
      </c>
      <c r="J897" s="64" t="str">
        <f t="shared" si="146"/>
        <v/>
      </c>
      <c r="K897" s="65" t="str">
        <f t="shared" si="147"/>
        <v/>
      </c>
      <c r="L897" s="65" t="str">
        <f t="shared" si="157"/>
        <v/>
      </c>
      <c r="M897" s="65" t="str">
        <f t="shared" si="148"/>
        <v/>
      </c>
      <c r="N897" s="65" t="str">
        <f t="shared" si="149"/>
        <v/>
      </c>
      <c r="O897" s="65" t="str">
        <f t="shared" si="158"/>
        <v/>
      </c>
      <c r="P897" s="65" t="str">
        <f t="shared" si="159"/>
        <v/>
      </c>
      <c r="Q897" s="59"/>
      <c r="R897" s="14" t="str">
        <f t="shared" si="160"/>
        <v/>
      </c>
      <c r="S897" s="25" t="str">
        <f t="shared" si="161"/>
        <v/>
      </c>
      <c r="T897" s="25" t="str">
        <f t="shared" si="162"/>
        <v/>
      </c>
      <c r="U897" s="25"/>
      <c r="V897" s="58"/>
      <c r="W897" s="58"/>
      <c r="X897" s="69" t="str">
        <f t="shared" si="156"/>
        <v/>
      </c>
      <c r="Y897" s="52"/>
      <c r="Z897" s="52"/>
      <c r="AA897" s="52"/>
      <c r="AB897" s="16"/>
      <c r="AC897" s="63"/>
      <c r="AD897" s="16"/>
      <c r="AE897" s="63"/>
      <c r="AF897" s="63"/>
      <c r="AG897" s="16"/>
      <c r="AH897" s="16"/>
      <c r="AI897" s="16"/>
      <c r="AJ897" s="63"/>
      <c r="AK897" s="63"/>
      <c r="AL897" s="60"/>
      <c r="AM897" s="60"/>
      <c r="AN897" s="60"/>
      <c r="AO897" s="15"/>
      <c r="AP897" s="60"/>
      <c r="AQ897" s="60"/>
      <c r="AR897" s="60"/>
      <c r="AS897" s="60"/>
      <c r="AT897" s="25"/>
      <c r="AU897" s="38"/>
      <c r="AV897" s="13"/>
      <c r="AW897" s="13"/>
      <c r="AX897" s="17"/>
      <c r="AY897" s="17"/>
    </row>
    <row r="898" spans="2:51" ht="14.5">
      <c r="B898" s="60"/>
      <c r="C898" s="88"/>
      <c r="D898" s="61" t="str">
        <f>IFERROR(IF(OR(B898="",AND(B898&lt;&gt;"",C898="")),"",(VLOOKUP(B898,'APP BACKGROUND'!A:C,2,0))),"")</f>
        <v/>
      </c>
      <c r="E898" s="62" t="str">
        <f>IF(D898="","",(VLOOKUP(B898,'APP BACKGROUND'!A:D,4,0)))</f>
        <v/>
      </c>
      <c r="F898" s="58" t="str">
        <f>IF(D898="","",(VLOOKUP(Application!B898,'APP BACKGROUND'!A:G,7,0)))</f>
        <v/>
      </c>
      <c r="G898" s="57"/>
      <c r="H898" s="63"/>
      <c r="I898" s="66" t="str">
        <f>IF(B:B="","",(VLOOKUP(Application!B898,#REF!,6,0)))</f>
        <v/>
      </c>
      <c r="J898" s="64" t="str">
        <f t="shared" si="146"/>
        <v/>
      </c>
      <c r="K898" s="65" t="str">
        <f t="shared" si="147"/>
        <v/>
      </c>
      <c r="L898" s="65" t="str">
        <f t="shared" si="157"/>
        <v/>
      </c>
      <c r="M898" s="65" t="str">
        <f t="shared" si="148"/>
        <v/>
      </c>
      <c r="N898" s="65" t="str">
        <f t="shared" si="149"/>
        <v/>
      </c>
      <c r="O898" s="65" t="str">
        <f t="shared" si="158"/>
        <v/>
      </c>
      <c r="P898" s="65" t="str">
        <f t="shared" si="159"/>
        <v/>
      </c>
      <c r="Q898" s="59"/>
      <c r="R898" s="14" t="str">
        <f t="shared" si="160"/>
        <v/>
      </c>
      <c r="S898" s="25" t="str">
        <f t="shared" si="161"/>
        <v/>
      </c>
      <c r="T898" s="25" t="str">
        <f t="shared" si="162"/>
        <v/>
      </c>
      <c r="U898" s="25"/>
      <c r="V898" s="58"/>
      <c r="W898" s="58"/>
      <c r="X898" s="69" t="str">
        <f t="shared" si="156"/>
        <v/>
      </c>
      <c r="Y898" s="52"/>
      <c r="Z898" s="52"/>
      <c r="AA898" s="52"/>
      <c r="AB898" s="16"/>
      <c r="AC898" s="63"/>
      <c r="AD898" s="16"/>
      <c r="AE898" s="63"/>
      <c r="AF898" s="63"/>
      <c r="AG898" s="16"/>
      <c r="AH898" s="16"/>
      <c r="AI898" s="16"/>
      <c r="AJ898" s="63"/>
      <c r="AK898" s="63"/>
      <c r="AL898" s="60"/>
      <c r="AM898" s="60"/>
      <c r="AN898" s="60"/>
      <c r="AO898" s="15"/>
      <c r="AP898" s="60"/>
      <c r="AQ898" s="60"/>
      <c r="AR898" s="60"/>
      <c r="AS898" s="60"/>
      <c r="AT898" s="25"/>
      <c r="AU898" s="38"/>
      <c r="AV898" s="13"/>
      <c r="AW898" s="13"/>
      <c r="AX898" s="17"/>
      <c r="AY898" s="17"/>
    </row>
    <row r="899" spans="2:51" ht="14.5">
      <c r="B899" s="60"/>
      <c r="C899" s="88"/>
      <c r="D899" s="61" t="str">
        <f>IFERROR(IF(OR(B899="",AND(B899&lt;&gt;"",C899="")),"",(VLOOKUP(B899,'APP BACKGROUND'!A:C,2,0))),"")</f>
        <v/>
      </c>
      <c r="E899" s="62" t="str">
        <f>IF(D899="","",(VLOOKUP(B899,'APP BACKGROUND'!A:D,4,0)))</f>
        <v/>
      </c>
      <c r="F899" s="58" t="str">
        <f>IF(D899="","",(VLOOKUP(Application!B899,'APP BACKGROUND'!A:G,7,0)))</f>
        <v/>
      </c>
      <c r="G899" s="57"/>
      <c r="H899" s="63"/>
      <c r="I899" s="66" t="str">
        <f>IF(B:B="","",(VLOOKUP(Application!B899,#REF!,6,0)))</f>
        <v/>
      </c>
      <c r="J899" s="64" t="str">
        <f t="shared" si="146"/>
        <v/>
      </c>
      <c r="K899" s="65" t="str">
        <f t="shared" si="147"/>
        <v/>
      </c>
      <c r="L899" s="65" t="str">
        <f t="shared" si="157"/>
        <v/>
      </c>
      <c r="M899" s="65" t="str">
        <f t="shared" si="148"/>
        <v/>
      </c>
      <c r="N899" s="65" t="str">
        <f t="shared" si="149"/>
        <v/>
      </c>
      <c r="O899" s="65" t="str">
        <f t="shared" si="158"/>
        <v/>
      </c>
      <c r="P899" s="65" t="str">
        <f t="shared" si="159"/>
        <v/>
      </c>
      <c r="Q899" s="59"/>
      <c r="R899" s="14" t="str">
        <f t="shared" si="160"/>
        <v/>
      </c>
      <c r="S899" s="25" t="str">
        <f t="shared" si="161"/>
        <v/>
      </c>
      <c r="T899" s="25" t="str">
        <f t="shared" si="162"/>
        <v/>
      </c>
      <c r="U899" s="25"/>
      <c r="V899" s="58"/>
      <c r="W899" s="58"/>
      <c r="X899" s="69" t="str">
        <f t="shared" si="156"/>
        <v/>
      </c>
      <c r="Y899" s="52"/>
      <c r="Z899" s="52"/>
      <c r="AA899" s="52"/>
      <c r="AB899" s="16"/>
      <c r="AC899" s="63"/>
      <c r="AD899" s="16"/>
      <c r="AE899" s="63"/>
      <c r="AF899" s="63"/>
      <c r="AG899" s="16"/>
      <c r="AH899" s="16"/>
      <c r="AI899" s="16"/>
      <c r="AJ899" s="63"/>
      <c r="AK899" s="63"/>
      <c r="AL899" s="60"/>
      <c r="AM899" s="60"/>
      <c r="AN899" s="60"/>
      <c r="AO899" s="15"/>
      <c r="AP899" s="60"/>
      <c r="AQ899" s="60"/>
      <c r="AR899" s="60"/>
      <c r="AS899" s="60"/>
      <c r="AT899" s="25"/>
      <c r="AU899" s="38"/>
      <c r="AV899" s="13"/>
      <c r="AW899" s="13"/>
      <c r="AX899" s="17"/>
      <c r="AY899" s="17"/>
    </row>
    <row r="900" spans="2:51" ht="14.5">
      <c r="B900" s="60"/>
      <c r="C900" s="88"/>
      <c r="D900" s="61" t="str">
        <f>IFERROR(IF(OR(B900="",AND(B900&lt;&gt;"",C900="")),"",(VLOOKUP(B900,'APP BACKGROUND'!A:C,2,0))),"")</f>
        <v/>
      </c>
      <c r="E900" s="62" t="str">
        <f>IF(D900="","",(VLOOKUP(B900,'APP BACKGROUND'!A:D,4,0)))</f>
        <v/>
      </c>
      <c r="F900" s="58" t="str">
        <f>IF(D900="","",(VLOOKUP(Application!B900,'APP BACKGROUND'!A:G,7,0)))</f>
        <v/>
      </c>
      <c r="G900" s="57"/>
      <c r="H900" s="63"/>
      <c r="I900" s="66" t="str">
        <f>IF(B:B="","",(VLOOKUP(Application!B900,#REF!,6,0)))</f>
        <v/>
      </c>
      <c r="J900" s="64" t="str">
        <f t="shared" si="146"/>
        <v/>
      </c>
      <c r="K900" s="65" t="str">
        <f t="shared" si="147"/>
        <v/>
      </c>
      <c r="L900" s="65" t="str">
        <f t="shared" si="157"/>
        <v/>
      </c>
      <c r="M900" s="65" t="str">
        <f t="shared" si="148"/>
        <v/>
      </c>
      <c r="N900" s="65" t="str">
        <f t="shared" si="149"/>
        <v/>
      </c>
      <c r="O900" s="65" t="str">
        <f t="shared" si="158"/>
        <v/>
      </c>
      <c r="P900" s="65" t="str">
        <f t="shared" si="159"/>
        <v/>
      </c>
      <c r="Q900" s="59"/>
      <c r="R900" s="14" t="str">
        <f t="shared" si="160"/>
        <v/>
      </c>
      <c r="S900" s="25" t="str">
        <f t="shared" si="161"/>
        <v/>
      </c>
      <c r="T900" s="25" t="str">
        <f t="shared" si="162"/>
        <v/>
      </c>
      <c r="U900" s="25"/>
      <c r="V900" s="58"/>
      <c r="W900" s="58"/>
      <c r="X900" s="69" t="str">
        <f t="shared" si="156"/>
        <v/>
      </c>
      <c r="Y900" s="52"/>
      <c r="Z900" s="52"/>
      <c r="AA900" s="52"/>
      <c r="AB900" s="16"/>
      <c r="AC900" s="63"/>
      <c r="AD900" s="16"/>
      <c r="AE900" s="63"/>
      <c r="AF900" s="63"/>
      <c r="AG900" s="16"/>
      <c r="AH900" s="16"/>
      <c r="AI900" s="16"/>
      <c r="AJ900" s="63"/>
      <c r="AK900" s="63"/>
      <c r="AL900" s="60"/>
      <c r="AM900" s="60"/>
      <c r="AN900" s="60"/>
      <c r="AO900" s="15"/>
      <c r="AP900" s="60"/>
      <c r="AQ900" s="60"/>
      <c r="AR900" s="60"/>
      <c r="AS900" s="60"/>
      <c r="AT900" s="25"/>
      <c r="AU900" s="38"/>
      <c r="AV900" s="13"/>
      <c r="AW900" s="13"/>
      <c r="AX900" s="17"/>
      <c r="AY900" s="17"/>
    </row>
    <row r="901" spans="2:51" ht="14.5">
      <c r="B901" s="60"/>
      <c r="C901" s="88"/>
      <c r="D901" s="61" t="str">
        <f>IFERROR(IF(OR(B901="",AND(B901&lt;&gt;"",C901="")),"",(VLOOKUP(B901,'APP BACKGROUND'!A:C,2,0))),"")</f>
        <v/>
      </c>
      <c r="E901" s="62" t="str">
        <f>IF(D901="","",(VLOOKUP(B901,'APP BACKGROUND'!A:D,4,0)))</f>
        <v/>
      </c>
      <c r="F901" s="58" t="str">
        <f>IF(D901="","",(VLOOKUP(Application!B901,'APP BACKGROUND'!A:G,7,0)))</f>
        <v/>
      </c>
      <c r="G901" s="57"/>
      <c r="H901" s="63"/>
      <c r="I901" s="66" t="str">
        <f>IF(B:B="","",(VLOOKUP(Application!B901,#REF!,6,0)))</f>
        <v/>
      </c>
      <c r="J901" s="64" t="str">
        <f t="shared" si="146"/>
        <v/>
      </c>
      <c r="K901" s="65" t="str">
        <f t="shared" si="147"/>
        <v/>
      </c>
      <c r="L901" s="65" t="str">
        <f t="shared" si="157"/>
        <v/>
      </c>
      <c r="M901" s="65" t="str">
        <f t="shared" si="148"/>
        <v/>
      </c>
      <c r="N901" s="65" t="str">
        <f t="shared" si="149"/>
        <v/>
      </c>
      <c r="O901" s="65" t="str">
        <f t="shared" si="158"/>
        <v/>
      </c>
      <c r="P901" s="65" t="str">
        <f t="shared" si="159"/>
        <v/>
      </c>
      <c r="Q901" s="59"/>
      <c r="R901" s="14" t="str">
        <f t="shared" si="160"/>
        <v/>
      </c>
      <c r="S901" s="25" t="str">
        <f t="shared" si="161"/>
        <v/>
      </c>
      <c r="T901" s="25" t="str">
        <f t="shared" si="162"/>
        <v/>
      </c>
      <c r="U901" s="25"/>
      <c r="V901" s="58"/>
      <c r="W901" s="58"/>
      <c r="X901" s="69" t="str">
        <f t="shared" si="156"/>
        <v/>
      </c>
      <c r="Y901" s="52"/>
      <c r="Z901" s="52"/>
      <c r="AA901" s="52"/>
      <c r="AB901" s="16"/>
      <c r="AC901" s="63"/>
      <c r="AD901" s="16"/>
      <c r="AE901" s="63"/>
      <c r="AF901" s="63"/>
      <c r="AG901" s="16"/>
      <c r="AH901" s="16"/>
      <c r="AI901" s="16"/>
      <c r="AJ901" s="63"/>
      <c r="AK901" s="63"/>
      <c r="AL901" s="60"/>
      <c r="AM901" s="60"/>
      <c r="AN901" s="60"/>
      <c r="AO901" s="15"/>
      <c r="AP901" s="60"/>
      <c r="AQ901" s="60"/>
      <c r="AR901" s="60"/>
      <c r="AS901" s="60"/>
      <c r="AT901" s="25"/>
      <c r="AU901" s="38"/>
      <c r="AV901" s="13"/>
      <c r="AW901" s="13"/>
      <c r="AX901" s="17"/>
      <c r="AY901" s="17"/>
    </row>
    <row r="902" spans="2:51" ht="14.5">
      <c r="B902" s="60"/>
      <c r="C902" s="88"/>
      <c r="D902" s="61" t="str">
        <f>IFERROR(IF(OR(B902="",AND(B902&lt;&gt;"",C902="")),"",(VLOOKUP(B902,'APP BACKGROUND'!A:C,2,0))),"")</f>
        <v/>
      </c>
      <c r="E902" s="62" t="str">
        <f>IF(D902="","",(VLOOKUP(B902,'APP BACKGROUND'!A:D,4,0)))</f>
        <v/>
      </c>
      <c r="F902" s="58" t="str">
        <f>IF(D902="","",(VLOOKUP(Application!B902,'APP BACKGROUND'!A:G,7,0)))</f>
        <v/>
      </c>
      <c r="G902" s="57"/>
      <c r="H902" s="63"/>
      <c r="I902" s="66" t="str">
        <f>IF(B:B="","",(VLOOKUP(Application!B902,#REF!,6,0)))</f>
        <v/>
      </c>
      <c r="J902" s="64" t="str">
        <f t="shared" si="146"/>
        <v/>
      </c>
      <c r="K902" s="65" t="str">
        <f t="shared" si="147"/>
        <v/>
      </c>
      <c r="L902" s="65" t="str">
        <f t="shared" si="157"/>
        <v/>
      </c>
      <c r="M902" s="65" t="str">
        <f t="shared" si="148"/>
        <v/>
      </c>
      <c r="N902" s="65" t="str">
        <f t="shared" si="149"/>
        <v/>
      </c>
      <c r="O902" s="65" t="str">
        <f t="shared" si="158"/>
        <v/>
      </c>
      <c r="P902" s="65" t="str">
        <f t="shared" si="159"/>
        <v/>
      </c>
      <c r="Q902" s="59"/>
      <c r="R902" s="14" t="str">
        <f t="shared" si="160"/>
        <v/>
      </c>
      <c r="S902" s="25" t="str">
        <f t="shared" si="161"/>
        <v/>
      </c>
      <c r="T902" s="25" t="str">
        <f t="shared" si="162"/>
        <v/>
      </c>
      <c r="U902" s="25"/>
      <c r="V902" s="58"/>
      <c r="W902" s="58"/>
      <c r="X902" s="69" t="str">
        <f t="shared" si="156"/>
        <v/>
      </c>
      <c r="Y902" s="52"/>
      <c r="Z902" s="52"/>
      <c r="AA902" s="52"/>
      <c r="AB902" s="16"/>
      <c r="AC902" s="63"/>
      <c r="AD902" s="16"/>
      <c r="AE902" s="63"/>
      <c r="AF902" s="63"/>
      <c r="AG902" s="16"/>
      <c r="AH902" s="16"/>
      <c r="AI902" s="16"/>
      <c r="AJ902" s="63"/>
      <c r="AK902" s="63"/>
      <c r="AL902" s="60"/>
      <c r="AM902" s="60"/>
      <c r="AN902" s="60"/>
      <c r="AO902" s="15"/>
      <c r="AP902" s="60"/>
      <c r="AQ902" s="60"/>
      <c r="AR902" s="60"/>
      <c r="AS902" s="60"/>
      <c r="AT902" s="25"/>
      <c r="AU902" s="38"/>
      <c r="AV902" s="13"/>
      <c r="AW902" s="13"/>
      <c r="AX902" s="17"/>
      <c r="AY902" s="17"/>
    </row>
    <row r="903" spans="2:51" ht="14.5">
      <c r="B903" s="60"/>
      <c r="C903" s="88"/>
      <c r="D903" s="61" t="str">
        <f>IFERROR(IF(OR(B903="",AND(B903&lt;&gt;"",C903="")),"",(VLOOKUP(B903,'APP BACKGROUND'!A:C,2,0))),"")</f>
        <v/>
      </c>
      <c r="E903" s="62" t="str">
        <f>IF(D903="","",(VLOOKUP(B903,'APP BACKGROUND'!A:D,4,0)))</f>
        <v/>
      </c>
      <c r="F903" s="58" t="str">
        <f>IF(D903="","",(VLOOKUP(Application!B903,'APP BACKGROUND'!A:G,7,0)))</f>
        <v/>
      </c>
      <c r="G903" s="57"/>
      <c r="H903" s="63"/>
      <c r="I903" s="66" t="str">
        <f>IF(B:B="","",(VLOOKUP(Application!B903,#REF!,6,0)))</f>
        <v/>
      </c>
      <c r="J903" s="64" t="str">
        <f t="shared" si="146"/>
        <v/>
      </c>
      <c r="K903" s="65" t="str">
        <f t="shared" si="147"/>
        <v/>
      </c>
      <c r="L903" s="65" t="str">
        <f t="shared" si="157"/>
        <v/>
      </c>
      <c r="M903" s="65" t="str">
        <f t="shared" si="148"/>
        <v/>
      </c>
      <c r="N903" s="65" t="str">
        <f t="shared" si="149"/>
        <v/>
      </c>
      <c r="O903" s="65" t="str">
        <f t="shared" si="158"/>
        <v/>
      </c>
      <c r="P903" s="65" t="str">
        <f t="shared" si="159"/>
        <v/>
      </c>
      <c r="Q903" s="59"/>
      <c r="R903" s="14" t="str">
        <f t="shared" si="160"/>
        <v/>
      </c>
      <c r="S903" s="25" t="str">
        <f t="shared" si="161"/>
        <v/>
      </c>
      <c r="T903" s="25" t="str">
        <f t="shared" si="162"/>
        <v/>
      </c>
      <c r="U903" s="25"/>
      <c r="V903" s="58"/>
      <c r="W903" s="58"/>
      <c r="X903" s="69" t="str">
        <f t="shared" si="156"/>
        <v/>
      </c>
      <c r="Y903" s="52"/>
      <c r="Z903" s="52"/>
      <c r="AA903" s="52"/>
      <c r="AB903" s="16"/>
      <c r="AC903" s="63"/>
      <c r="AD903" s="16"/>
      <c r="AE903" s="63"/>
      <c r="AF903" s="63"/>
      <c r="AG903" s="16"/>
      <c r="AH903" s="16"/>
      <c r="AI903" s="16"/>
      <c r="AJ903" s="63"/>
      <c r="AK903" s="63"/>
      <c r="AL903" s="60"/>
      <c r="AM903" s="60"/>
      <c r="AN903" s="60"/>
      <c r="AO903" s="15"/>
      <c r="AP903" s="60"/>
      <c r="AQ903" s="60"/>
      <c r="AR903" s="60"/>
      <c r="AS903" s="60"/>
      <c r="AT903" s="25"/>
      <c r="AU903" s="38"/>
      <c r="AV903" s="13"/>
      <c r="AW903" s="13"/>
      <c r="AX903" s="17"/>
      <c r="AY903" s="17"/>
    </row>
    <row r="904" spans="2:51" ht="14.5">
      <c r="B904" s="60"/>
      <c r="C904" s="88"/>
      <c r="D904" s="61" t="str">
        <f>IFERROR(IF(OR(B904="",AND(B904&lt;&gt;"",C904="")),"",(VLOOKUP(B904,'APP BACKGROUND'!A:C,2,0))),"")</f>
        <v/>
      </c>
      <c r="E904" s="62" t="str">
        <f>IF(D904="","",(VLOOKUP(B904,'APP BACKGROUND'!A:D,4,0)))</f>
        <v/>
      </c>
      <c r="F904" s="58" t="str">
        <f>IF(D904="","",(VLOOKUP(Application!B904,'APP BACKGROUND'!A:G,7,0)))</f>
        <v/>
      </c>
      <c r="G904" s="57"/>
      <c r="H904" s="63"/>
      <c r="I904" s="66" t="str">
        <f>IF(B:B="","",(VLOOKUP(Application!B904,#REF!,6,0)))</f>
        <v/>
      </c>
      <c r="J904" s="64" t="str">
        <f t="shared" si="146"/>
        <v/>
      </c>
      <c r="K904" s="65" t="str">
        <f t="shared" si="147"/>
        <v/>
      </c>
      <c r="L904" s="65" t="str">
        <f t="shared" si="157"/>
        <v/>
      </c>
      <c r="M904" s="65" t="str">
        <f t="shared" si="148"/>
        <v/>
      </c>
      <c r="N904" s="65" t="str">
        <f t="shared" si="149"/>
        <v/>
      </c>
      <c r="O904" s="65" t="str">
        <f t="shared" si="158"/>
        <v/>
      </c>
      <c r="P904" s="65" t="str">
        <f t="shared" si="159"/>
        <v/>
      </c>
      <c r="Q904" s="59"/>
      <c r="R904" s="14" t="str">
        <f t="shared" si="160"/>
        <v/>
      </c>
      <c r="S904" s="25" t="str">
        <f t="shared" si="161"/>
        <v/>
      </c>
      <c r="T904" s="25" t="str">
        <f t="shared" si="162"/>
        <v/>
      </c>
      <c r="U904" s="25"/>
      <c r="V904" s="58"/>
      <c r="W904" s="58"/>
      <c r="X904" s="69" t="str">
        <f t="shared" si="156"/>
        <v/>
      </c>
      <c r="Y904" s="52"/>
      <c r="Z904" s="52"/>
      <c r="AA904" s="52"/>
      <c r="AB904" s="16"/>
      <c r="AC904" s="63"/>
      <c r="AD904" s="16"/>
      <c r="AE904" s="63"/>
      <c r="AF904" s="63"/>
      <c r="AG904" s="16"/>
      <c r="AH904" s="16"/>
      <c r="AI904" s="16"/>
      <c r="AJ904" s="63"/>
      <c r="AK904" s="63"/>
      <c r="AL904" s="60"/>
      <c r="AM904" s="60"/>
      <c r="AN904" s="60"/>
      <c r="AO904" s="15"/>
      <c r="AP904" s="60"/>
      <c r="AQ904" s="60"/>
      <c r="AR904" s="60"/>
      <c r="AS904" s="60"/>
      <c r="AT904" s="25"/>
      <c r="AU904" s="38"/>
      <c r="AV904" s="13"/>
      <c r="AW904" s="13"/>
      <c r="AX904" s="17"/>
      <c r="AY904" s="17"/>
    </row>
    <row r="905" spans="2:51" ht="14.5">
      <c r="B905" s="60"/>
      <c r="C905" s="88"/>
      <c r="D905" s="61" t="str">
        <f>IFERROR(IF(OR(B905="",AND(B905&lt;&gt;"",C905="")),"",(VLOOKUP(B905,'APP BACKGROUND'!A:C,2,0))),"")</f>
        <v/>
      </c>
      <c r="E905" s="62" t="str">
        <f>IF(D905="","",(VLOOKUP(B905,'APP BACKGROUND'!A:D,4,0)))</f>
        <v/>
      </c>
      <c r="F905" s="58" t="str">
        <f>IF(D905="","",(VLOOKUP(Application!B905,'APP BACKGROUND'!A:G,7,0)))</f>
        <v/>
      </c>
      <c r="G905" s="57"/>
      <c r="H905" s="63"/>
      <c r="I905" s="66" t="str">
        <f>IF(B:B="","",(VLOOKUP(Application!B905,#REF!,6,0)))</f>
        <v/>
      </c>
      <c r="J905" s="64" t="str">
        <f t="shared" si="146"/>
        <v/>
      </c>
      <c r="K905" s="65" t="str">
        <f t="shared" si="147"/>
        <v/>
      </c>
      <c r="L905" s="65" t="str">
        <f t="shared" si="157"/>
        <v/>
      </c>
      <c r="M905" s="65" t="str">
        <f t="shared" si="148"/>
        <v/>
      </c>
      <c r="N905" s="65" t="str">
        <f t="shared" si="149"/>
        <v/>
      </c>
      <c r="O905" s="65" t="str">
        <f t="shared" si="158"/>
        <v/>
      </c>
      <c r="P905" s="65" t="str">
        <f t="shared" si="159"/>
        <v/>
      </c>
      <c r="Q905" s="59"/>
      <c r="R905" s="14" t="str">
        <f t="shared" si="160"/>
        <v/>
      </c>
      <c r="S905" s="25" t="str">
        <f t="shared" si="161"/>
        <v/>
      </c>
      <c r="T905" s="25" t="str">
        <f t="shared" si="162"/>
        <v/>
      </c>
      <c r="U905" s="25"/>
      <c r="V905" s="58"/>
      <c r="W905" s="58"/>
      <c r="X905" s="69" t="str">
        <f t="shared" si="156"/>
        <v/>
      </c>
      <c r="Y905" s="52"/>
      <c r="Z905" s="52"/>
      <c r="AA905" s="52"/>
      <c r="AB905" s="16"/>
      <c r="AC905" s="63"/>
      <c r="AD905" s="16"/>
      <c r="AE905" s="63"/>
      <c r="AF905" s="63"/>
      <c r="AG905" s="16"/>
      <c r="AH905" s="16"/>
      <c r="AI905" s="16"/>
      <c r="AJ905" s="63"/>
      <c r="AK905" s="63"/>
      <c r="AL905" s="60"/>
      <c r="AM905" s="60"/>
      <c r="AN905" s="60"/>
      <c r="AO905" s="15"/>
      <c r="AP905" s="60"/>
      <c r="AQ905" s="60"/>
      <c r="AR905" s="60"/>
      <c r="AS905" s="60"/>
      <c r="AT905" s="25"/>
      <c r="AU905" s="38"/>
      <c r="AV905" s="13"/>
      <c r="AW905" s="13"/>
      <c r="AX905" s="17"/>
      <c r="AY905" s="17"/>
    </row>
    <row r="906" spans="2:51" ht="14.5">
      <c r="B906" s="60"/>
      <c r="C906" s="88"/>
      <c r="D906" s="61" t="str">
        <f>IFERROR(IF(OR(B906="",AND(B906&lt;&gt;"",C906="")),"",(VLOOKUP(B906,'APP BACKGROUND'!A:C,2,0))),"")</f>
        <v/>
      </c>
      <c r="E906" s="62" t="str">
        <f>IF(D906="","",(VLOOKUP(B906,'APP BACKGROUND'!A:D,4,0)))</f>
        <v/>
      </c>
      <c r="F906" s="58" t="str">
        <f>IF(D906="","",(VLOOKUP(Application!B906,'APP BACKGROUND'!A:G,7,0)))</f>
        <v/>
      </c>
      <c r="G906" s="57"/>
      <c r="H906" s="63"/>
      <c r="I906" s="66" t="str">
        <f>IF(B:B="","",(VLOOKUP(Application!B906,#REF!,6,0)))</f>
        <v/>
      </c>
      <c r="J906" s="64" t="str">
        <f t="shared" si="146"/>
        <v/>
      </c>
      <c r="K906" s="65" t="str">
        <f t="shared" si="147"/>
        <v/>
      </c>
      <c r="L906" s="65" t="str">
        <f t="shared" si="157"/>
        <v/>
      </c>
      <c r="M906" s="65" t="str">
        <f t="shared" si="148"/>
        <v/>
      </c>
      <c r="N906" s="65" t="str">
        <f t="shared" si="149"/>
        <v/>
      </c>
      <c r="O906" s="65" t="str">
        <f t="shared" si="158"/>
        <v/>
      </c>
      <c r="P906" s="65" t="str">
        <f t="shared" si="159"/>
        <v/>
      </c>
      <c r="Q906" s="59"/>
      <c r="R906" s="14" t="str">
        <f t="shared" si="160"/>
        <v/>
      </c>
      <c r="S906" s="25" t="str">
        <f t="shared" si="161"/>
        <v/>
      </c>
      <c r="T906" s="25" t="str">
        <f t="shared" si="162"/>
        <v/>
      </c>
      <c r="U906" s="25"/>
      <c r="V906" s="58"/>
      <c r="W906" s="58"/>
      <c r="X906" s="69" t="str">
        <f t="shared" si="156"/>
        <v/>
      </c>
      <c r="Y906" s="52"/>
      <c r="Z906" s="52"/>
      <c r="AA906" s="52"/>
      <c r="AB906" s="16"/>
      <c r="AC906" s="63"/>
      <c r="AD906" s="16"/>
      <c r="AE906" s="63"/>
      <c r="AF906" s="63"/>
      <c r="AG906" s="16"/>
      <c r="AH906" s="16"/>
      <c r="AI906" s="16"/>
      <c r="AJ906" s="63"/>
      <c r="AK906" s="63"/>
      <c r="AL906" s="60"/>
      <c r="AM906" s="60"/>
      <c r="AN906" s="60"/>
      <c r="AO906" s="15"/>
      <c r="AP906" s="60"/>
      <c r="AQ906" s="60"/>
      <c r="AR906" s="60"/>
      <c r="AS906" s="60"/>
      <c r="AT906" s="25"/>
      <c r="AU906" s="38"/>
      <c r="AV906" s="13"/>
      <c r="AW906" s="13"/>
      <c r="AX906" s="17"/>
      <c r="AY906" s="17"/>
    </row>
    <row r="907" spans="2:51" ht="14.5">
      <c r="B907" s="60"/>
      <c r="C907" s="88"/>
      <c r="D907" s="61" t="str">
        <f>IFERROR(IF(OR(B907="",AND(B907&lt;&gt;"",C907="")),"",(VLOOKUP(B907,'APP BACKGROUND'!A:C,2,0))),"")</f>
        <v/>
      </c>
      <c r="E907" s="62" t="str">
        <f>IF(D907="","",(VLOOKUP(B907,'APP BACKGROUND'!A:D,4,0)))</f>
        <v/>
      </c>
      <c r="F907" s="58" t="str">
        <f>IF(D907="","",(VLOOKUP(Application!B907,'APP BACKGROUND'!A:G,7,0)))</f>
        <v/>
      </c>
      <c r="G907" s="57"/>
      <c r="H907" s="63"/>
      <c r="I907" s="66" t="str">
        <f>IF(B:B="","",(VLOOKUP(Application!B907,#REF!,6,0)))</f>
        <v/>
      </c>
      <c r="J907" s="64" t="str">
        <f t="shared" si="146"/>
        <v/>
      </c>
      <c r="K907" s="65" t="str">
        <f t="shared" si="147"/>
        <v/>
      </c>
      <c r="L907" s="65" t="str">
        <f t="shared" si="157"/>
        <v/>
      </c>
      <c r="M907" s="65" t="str">
        <f t="shared" si="148"/>
        <v/>
      </c>
      <c r="N907" s="65" t="str">
        <f t="shared" si="149"/>
        <v/>
      </c>
      <c r="O907" s="65" t="str">
        <f t="shared" si="158"/>
        <v/>
      </c>
      <c r="P907" s="65" t="str">
        <f t="shared" si="159"/>
        <v/>
      </c>
      <c r="Q907" s="59"/>
      <c r="R907" s="14" t="str">
        <f t="shared" si="160"/>
        <v/>
      </c>
      <c r="S907" s="25" t="str">
        <f t="shared" si="161"/>
        <v/>
      </c>
      <c r="T907" s="25" t="str">
        <f t="shared" si="162"/>
        <v/>
      </c>
      <c r="U907" s="25"/>
      <c r="V907" s="58"/>
      <c r="W907" s="58"/>
      <c r="X907" s="69" t="str">
        <f t="shared" si="156"/>
        <v/>
      </c>
      <c r="Y907" s="52"/>
      <c r="Z907" s="52"/>
      <c r="AA907" s="52"/>
      <c r="AB907" s="16"/>
      <c r="AC907" s="63"/>
      <c r="AD907" s="16"/>
      <c r="AE907" s="63"/>
      <c r="AF907" s="63"/>
      <c r="AG907" s="16"/>
      <c r="AH907" s="16"/>
      <c r="AI907" s="16"/>
      <c r="AJ907" s="63"/>
      <c r="AK907" s="63"/>
      <c r="AL907" s="60"/>
      <c r="AM907" s="60"/>
      <c r="AN907" s="60"/>
      <c r="AO907" s="15"/>
      <c r="AP907" s="60"/>
      <c r="AQ907" s="60"/>
      <c r="AR907" s="60"/>
      <c r="AS907" s="60"/>
      <c r="AT907" s="25"/>
      <c r="AU907" s="38"/>
      <c r="AV907" s="13"/>
      <c r="AW907" s="13"/>
      <c r="AX907" s="17"/>
      <c r="AY907" s="17"/>
    </row>
    <row r="908" spans="2:51" ht="14.5">
      <c r="B908" s="60"/>
      <c r="C908" s="88"/>
      <c r="D908" s="61" t="str">
        <f>IFERROR(IF(OR(B908="",AND(B908&lt;&gt;"",C908="")),"",(VLOOKUP(B908,'APP BACKGROUND'!A:C,2,0))),"")</f>
        <v/>
      </c>
      <c r="E908" s="62" t="str">
        <f>IF(D908="","",(VLOOKUP(B908,'APP BACKGROUND'!A:D,4,0)))</f>
        <v/>
      </c>
      <c r="F908" s="58" t="str">
        <f>IF(D908="","",(VLOOKUP(Application!B908,'APP BACKGROUND'!A:G,7,0)))</f>
        <v/>
      </c>
      <c r="G908" s="57"/>
      <c r="H908" s="63"/>
      <c r="I908" s="66" t="str">
        <f>IF(B:B="","",(VLOOKUP(Application!B908,#REF!,6,0)))</f>
        <v/>
      </c>
      <c r="J908" s="64" t="str">
        <f t="shared" si="146"/>
        <v/>
      </c>
      <c r="K908" s="65" t="str">
        <f t="shared" si="147"/>
        <v/>
      </c>
      <c r="L908" s="65" t="str">
        <f t="shared" si="157"/>
        <v/>
      </c>
      <c r="M908" s="65" t="str">
        <f t="shared" si="148"/>
        <v/>
      </c>
      <c r="N908" s="65" t="str">
        <f t="shared" si="149"/>
        <v/>
      </c>
      <c r="O908" s="65" t="str">
        <f t="shared" si="158"/>
        <v/>
      </c>
      <c r="P908" s="65" t="str">
        <f t="shared" si="159"/>
        <v/>
      </c>
      <c r="Q908" s="59"/>
      <c r="R908" s="14" t="str">
        <f t="shared" si="160"/>
        <v/>
      </c>
      <c r="S908" s="25" t="str">
        <f t="shared" si="161"/>
        <v/>
      </c>
      <c r="T908" s="25" t="str">
        <f t="shared" si="162"/>
        <v/>
      </c>
      <c r="U908" s="25"/>
      <c r="V908" s="58"/>
      <c r="W908" s="58"/>
      <c r="X908" s="69" t="str">
        <f t="shared" si="156"/>
        <v/>
      </c>
      <c r="Y908" s="52"/>
      <c r="Z908" s="52"/>
      <c r="AA908" s="52"/>
      <c r="AB908" s="16"/>
      <c r="AC908" s="63"/>
      <c r="AD908" s="16"/>
      <c r="AE908" s="63"/>
      <c r="AF908" s="63"/>
      <c r="AG908" s="16"/>
      <c r="AH908" s="16"/>
      <c r="AI908" s="16"/>
      <c r="AJ908" s="63"/>
      <c r="AK908" s="63"/>
      <c r="AL908" s="60"/>
      <c r="AM908" s="60"/>
      <c r="AN908" s="60"/>
      <c r="AO908" s="15"/>
      <c r="AP908" s="60"/>
      <c r="AQ908" s="60"/>
      <c r="AR908" s="60"/>
      <c r="AS908" s="60"/>
      <c r="AT908" s="25"/>
      <c r="AU908" s="38"/>
      <c r="AV908" s="13"/>
      <c r="AW908" s="13"/>
      <c r="AX908" s="17"/>
      <c r="AY908" s="17"/>
    </row>
    <row r="909" spans="2:51" ht="14.5">
      <c r="B909" s="60"/>
      <c r="C909" s="88"/>
      <c r="D909" s="61" t="str">
        <f>IFERROR(IF(OR(B909="",AND(B909&lt;&gt;"",C909="")),"",(VLOOKUP(B909,'APP BACKGROUND'!A:C,2,0))),"")</f>
        <v/>
      </c>
      <c r="E909" s="62" t="str">
        <f>IF(D909="","",(VLOOKUP(B909,'APP BACKGROUND'!A:D,4,0)))</f>
        <v/>
      </c>
      <c r="F909" s="58" t="str">
        <f>IF(D909="","",(VLOOKUP(Application!B909,'APP BACKGROUND'!A:G,7,0)))</f>
        <v/>
      </c>
      <c r="G909" s="57"/>
      <c r="H909" s="63"/>
      <c r="I909" s="66" t="str">
        <f>IF(B:B="","",(VLOOKUP(Application!B909,#REF!,6,0)))</f>
        <v/>
      </c>
      <c r="J909" s="64" t="str">
        <f t="shared" si="146"/>
        <v/>
      </c>
      <c r="K909" s="65" t="str">
        <f t="shared" si="147"/>
        <v/>
      </c>
      <c r="L909" s="65" t="str">
        <f t="shared" si="157"/>
        <v/>
      </c>
      <c r="M909" s="65" t="str">
        <f t="shared" si="148"/>
        <v/>
      </c>
      <c r="N909" s="65" t="str">
        <f t="shared" si="149"/>
        <v/>
      </c>
      <c r="O909" s="65" t="str">
        <f t="shared" si="158"/>
        <v/>
      </c>
      <c r="P909" s="65" t="str">
        <f t="shared" si="159"/>
        <v/>
      </c>
      <c r="Q909" s="59"/>
      <c r="R909" s="14" t="str">
        <f t="shared" si="160"/>
        <v/>
      </c>
      <c r="S909" s="25" t="str">
        <f t="shared" si="161"/>
        <v/>
      </c>
      <c r="T909" s="25" t="str">
        <f t="shared" si="162"/>
        <v/>
      </c>
      <c r="U909" s="25"/>
      <c r="V909" s="58"/>
      <c r="W909" s="58"/>
      <c r="X909" s="69" t="str">
        <f t="shared" si="156"/>
        <v/>
      </c>
      <c r="Y909" s="52"/>
      <c r="Z909" s="52"/>
      <c r="AA909" s="52"/>
      <c r="AB909" s="16"/>
      <c r="AC909" s="63"/>
      <c r="AD909" s="16"/>
      <c r="AE909" s="63"/>
      <c r="AF909" s="63"/>
      <c r="AG909" s="16"/>
      <c r="AH909" s="16"/>
      <c r="AI909" s="16"/>
      <c r="AJ909" s="63"/>
      <c r="AK909" s="63"/>
      <c r="AL909" s="60"/>
      <c r="AM909" s="60"/>
      <c r="AN909" s="60"/>
      <c r="AO909" s="15"/>
      <c r="AP909" s="60"/>
      <c r="AQ909" s="60"/>
      <c r="AR909" s="60"/>
      <c r="AS909" s="60"/>
      <c r="AT909" s="25"/>
      <c r="AU909" s="38"/>
      <c r="AV909" s="13"/>
      <c r="AW909" s="13"/>
      <c r="AX909" s="17"/>
      <c r="AY909" s="17"/>
    </row>
    <row r="910" spans="2:51" ht="14.5">
      <c r="B910" s="60"/>
      <c r="C910" s="88"/>
      <c r="D910" s="61" t="str">
        <f>IFERROR(IF(OR(B910="",AND(B910&lt;&gt;"",C910="")),"",(VLOOKUP(B910,'APP BACKGROUND'!A:C,2,0))),"")</f>
        <v/>
      </c>
      <c r="E910" s="62" t="str">
        <f>IF(D910="","",(VLOOKUP(B910,'APP BACKGROUND'!A:D,4,0)))</f>
        <v/>
      </c>
      <c r="F910" s="58" t="str">
        <f>IF(D910="","",(VLOOKUP(Application!B910,'APP BACKGROUND'!A:G,7,0)))</f>
        <v/>
      </c>
      <c r="G910" s="57"/>
      <c r="H910" s="63"/>
      <c r="I910" s="66" t="str">
        <f>IF(B:B="","",(VLOOKUP(Application!B910,#REF!,6,0)))</f>
        <v/>
      </c>
      <c r="J910" s="64" t="str">
        <f t="shared" si="146"/>
        <v/>
      </c>
      <c r="K910" s="65" t="str">
        <f t="shared" si="147"/>
        <v/>
      </c>
      <c r="L910" s="65" t="str">
        <f t="shared" si="157"/>
        <v/>
      </c>
      <c r="M910" s="65" t="str">
        <f t="shared" si="148"/>
        <v/>
      </c>
      <c r="N910" s="65" t="str">
        <f t="shared" si="149"/>
        <v/>
      </c>
      <c r="O910" s="65" t="str">
        <f t="shared" si="158"/>
        <v/>
      </c>
      <c r="P910" s="65" t="str">
        <f t="shared" si="159"/>
        <v/>
      </c>
      <c r="Q910" s="59"/>
      <c r="R910" s="14" t="str">
        <f t="shared" si="160"/>
        <v/>
      </c>
      <c r="S910" s="25" t="str">
        <f t="shared" si="161"/>
        <v/>
      </c>
      <c r="T910" s="25" t="str">
        <f t="shared" si="162"/>
        <v/>
      </c>
      <c r="U910" s="25"/>
      <c r="V910" s="58"/>
      <c r="W910" s="58"/>
      <c r="X910" s="69" t="str">
        <f t="shared" si="156"/>
        <v/>
      </c>
      <c r="Y910" s="52"/>
      <c r="Z910" s="52"/>
      <c r="AA910" s="52"/>
      <c r="AB910" s="16"/>
      <c r="AC910" s="63"/>
      <c r="AD910" s="16"/>
      <c r="AE910" s="63"/>
      <c r="AF910" s="63"/>
      <c r="AG910" s="16"/>
      <c r="AH910" s="16"/>
      <c r="AI910" s="16"/>
      <c r="AJ910" s="63"/>
      <c r="AK910" s="63"/>
      <c r="AL910" s="60"/>
      <c r="AM910" s="60"/>
      <c r="AN910" s="60"/>
      <c r="AO910" s="15"/>
      <c r="AP910" s="60"/>
      <c r="AQ910" s="60"/>
      <c r="AR910" s="60"/>
      <c r="AS910" s="60"/>
      <c r="AT910" s="25"/>
      <c r="AU910" s="38"/>
      <c r="AV910" s="13"/>
      <c r="AW910" s="13"/>
      <c r="AX910" s="17"/>
      <c r="AY910" s="17"/>
    </row>
    <row r="911" spans="2:51" ht="14.5">
      <c r="B911" s="60"/>
      <c r="C911" s="88"/>
      <c r="D911" s="61" t="str">
        <f>IFERROR(IF(OR(B911="",AND(B911&lt;&gt;"",C911="")),"",(VLOOKUP(B911,'APP BACKGROUND'!A:C,2,0))),"")</f>
        <v/>
      </c>
      <c r="E911" s="62" t="str">
        <f>IF(D911="","",(VLOOKUP(B911,'APP BACKGROUND'!A:D,4,0)))</f>
        <v/>
      </c>
      <c r="F911" s="58" t="str">
        <f>IF(D911="","",(VLOOKUP(Application!B911,'APP BACKGROUND'!A:G,7,0)))</f>
        <v/>
      </c>
      <c r="G911" s="57"/>
      <c r="H911" s="63"/>
      <c r="I911" s="66" t="str">
        <f>IF(B:B="","",(VLOOKUP(Application!B911,#REF!,6,0)))</f>
        <v/>
      </c>
      <c r="J911" s="64" t="str">
        <f t="shared" si="146"/>
        <v/>
      </c>
      <c r="K911" s="65" t="str">
        <f t="shared" si="147"/>
        <v/>
      </c>
      <c r="L911" s="65" t="str">
        <f t="shared" si="157"/>
        <v/>
      </c>
      <c r="M911" s="65" t="str">
        <f t="shared" si="148"/>
        <v/>
      </c>
      <c r="N911" s="65" t="str">
        <f t="shared" si="149"/>
        <v/>
      </c>
      <c r="O911" s="65" t="str">
        <f t="shared" si="158"/>
        <v/>
      </c>
      <c r="P911" s="65" t="str">
        <f t="shared" si="159"/>
        <v/>
      </c>
      <c r="Q911" s="59"/>
      <c r="R911" s="14" t="str">
        <f t="shared" si="160"/>
        <v/>
      </c>
      <c r="S911" s="25" t="str">
        <f t="shared" si="161"/>
        <v/>
      </c>
      <c r="T911" s="25" t="str">
        <f t="shared" si="162"/>
        <v/>
      </c>
      <c r="U911" s="25"/>
      <c r="V911" s="58"/>
      <c r="W911" s="58"/>
      <c r="X911" s="69" t="str">
        <f t="shared" si="156"/>
        <v/>
      </c>
      <c r="Y911" s="52"/>
      <c r="Z911" s="52"/>
      <c r="AA911" s="52"/>
      <c r="AB911" s="16"/>
      <c r="AC911" s="63"/>
      <c r="AD911" s="16"/>
      <c r="AE911" s="63"/>
      <c r="AF911" s="63"/>
      <c r="AG911" s="16"/>
      <c r="AH911" s="16"/>
      <c r="AI911" s="16"/>
      <c r="AJ911" s="63"/>
      <c r="AK911" s="63"/>
      <c r="AL911" s="60"/>
      <c r="AM911" s="60"/>
      <c r="AN911" s="60"/>
      <c r="AO911" s="15"/>
      <c r="AP911" s="60"/>
      <c r="AQ911" s="60"/>
      <c r="AR911" s="60"/>
      <c r="AS911" s="60"/>
      <c r="AT911" s="25"/>
      <c r="AU911" s="38"/>
      <c r="AV911" s="13"/>
      <c r="AW911" s="13"/>
      <c r="AX911" s="17"/>
      <c r="AY911" s="17"/>
    </row>
    <row r="912" spans="2:51" ht="14.5">
      <c r="B912" s="60"/>
      <c r="C912" s="88"/>
      <c r="D912" s="61" t="str">
        <f>IFERROR(IF(OR(B912="",AND(B912&lt;&gt;"",C912="")),"",(VLOOKUP(B912,'APP BACKGROUND'!A:C,2,0))),"")</f>
        <v/>
      </c>
      <c r="E912" s="62" t="str">
        <f>IF(D912="","",(VLOOKUP(B912,'APP BACKGROUND'!A:D,4,0)))</f>
        <v/>
      </c>
      <c r="F912" s="58" t="str">
        <f>IF(D912="","",(VLOOKUP(Application!B912,'APP BACKGROUND'!A:G,7,0)))</f>
        <v/>
      </c>
      <c r="G912" s="57"/>
      <c r="H912" s="63"/>
      <c r="I912" s="66" t="str">
        <f>IF(B:B="","",(VLOOKUP(Application!B912,#REF!,6,0)))</f>
        <v/>
      </c>
      <c r="J912" s="64" t="str">
        <f t="shared" ref="J912:J975" si="163">IF(B:B="","",Q912/F912)</f>
        <v/>
      </c>
      <c r="K912" s="65" t="str">
        <f t="shared" ref="K912:K975" si="164">IF(B:B="","",IF(AND(J912&gt;0),1,""))</f>
        <v/>
      </c>
      <c r="L912" s="65" t="str">
        <f t="shared" si="157"/>
        <v/>
      </c>
      <c r="M912" s="65" t="str">
        <f t="shared" ref="M912:M975" si="165">IF(B:B="","",IF(OR(H912="",I912="Spirits",B912="",D912="",E912="",F912=""),"",IF(AND(J912=""),"",IF(AND(H912="Hot Buy",(J912*100)&lt;=20),1,IF((J912*100)&gt;=10,"",1)))))</f>
        <v/>
      </c>
      <c r="N912" s="65" t="str">
        <f t="shared" ref="N912:N975" si="166">IF(B:B="","",IF(OR(H912="",I912="",B912="",D912="",E912="",F912=""),1,IF(AND(Q912=""),1,"")))</f>
        <v/>
      </c>
      <c r="O912" s="65" t="str">
        <f t="shared" si="158"/>
        <v/>
      </c>
      <c r="P912" s="65" t="str">
        <f t="shared" si="159"/>
        <v/>
      </c>
      <c r="Q912" s="59"/>
      <c r="R912" s="14" t="str">
        <f t="shared" si="160"/>
        <v/>
      </c>
      <c r="S912" s="25" t="str">
        <f t="shared" si="161"/>
        <v/>
      </c>
      <c r="T912" s="25" t="str">
        <f t="shared" si="162"/>
        <v/>
      </c>
      <c r="U912" s="25"/>
      <c r="V912" s="58"/>
      <c r="W912" s="58"/>
      <c r="X912" s="69" t="str">
        <f t="shared" si="156"/>
        <v/>
      </c>
      <c r="Y912" s="52"/>
      <c r="Z912" s="52"/>
      <c r="AA912" s="52"/>
      <c r="AB912" s="16"/>
      <c r="AC912" s="63"/>
      <c r="AD912" s="16"/>
      <c r="AE912" s="63"/>
      <c r="AF912" s="63"/>
      <c r="AG912" s="16"/>
      <c r="AH912" s="16"/>
      <c r="AI912" s="16"/>
      <c r="AJ912" s="63"/>
      <c r="AK912" s="63"/>
      <c r="AL912" s="60"/>
      <c r="AM912" s="60"/>
      <c r="AN912" s="60"/>
      <c r="AO912" s="15"/>
      <c r="AP912" s="60"/>
      <c r="AQ912" s="60"/>
      <c r="AR912" s="60"/>
      <c r="AS912" s="60"/>
      <c r="AT912" s="25"/>
      <c r="AU912" s="38"/>
      <c r="AV912" s="13"/>
      <c r="AW912" s="13"/>
      <c r="AX912" s="17"/>
      <c r="AY912" s="17"/>
    </row>
    <row r="913" spans="2:51" ht="14.5">
      <c r="B913" s="60"/>
      <c r="C913" s="88"/>
      <c r="D913" s="61" t="str">
        <f>IFERROR(IF(OR(B913="",AND(B913&lt;&gt;"",C913="")),"",(VLOOKUP(B913,'APP BACKGROUND'!A:C,2,0))),"")</f>
        <v/>
      </c>
      <c r="E913" s="62" t="str">
        <f>IF(D913="","",(VLOOKUP(B913,'APP BACKGROUND'!A:D,4,0)))</f>
        <v/>
      </c>
      <c r="F913" s="58" t="str">
        <f>IF(D913="","",(VLOOKUP(Application!B913,'APP BACKGROUND'!A:G,7,0)))</f>
        <v/>
      </c>
      <c r="G913" s="57"/>
      <c r="H913" s="63"/>
      <c r="I913" s="66" t="str">
        <f>IF(B:B="","",(VLOOKUP(Application!B913,#REF!,6,0)))</f>
        <v/>
      </c>
      <c r="J913" s="64" t="str">
        <f t="shared" si="163"/>
        <v/>
      </c>
      <c r="K913" s="65" t="str">
        <f t="shared" si="164"/>
        <v/>
      </c>
      <c r="L913" s="65" t="str">
        <f t="shared" si="157"/>
        <v/>
      </c>
      <c r="M913" s="65" t="str">
        <f t="shared" si="165"/>
        <v/>
      </c>
      <c r="N913" s="65" t="str">
        <f t="shared" si="166"/>
        <v/>
      </c>
      <c r="O913" s="65" t="str">
        <f t="shared" si="158"/>
        <v/>
      </c>
      <c r="P913" s="65" t="str">
        <f t="shared" si="159"/>
        <v/>
      </c>
      <c r="Q913" s="59"/>
      <c r="R913" s="14" t="str">
        <f t="shared" si="160"/>
        <v/>
      </c>
      <c r="S913" s="25" t="str">
        <f t="shared" ref="S913:S976" si="167">IF(H913="","",IF(OR(L913=1,M913=1,N913=1,Q913="",P913=1),"No","Yes"))</f>
        <v/>
      </c>
      <c r="T913" s="25" t="str">
        <f t="shared" ref="T913:T976" si="168">IF(H913="","",IF(S913=1,"Yes",IF(N913=1,"Missing Field(s)",IF(P913=1,"Hot Buy disc % too low",IF(OR(L913=1,M913=1),"Disc % too low",IF(AND(H913&lt;&gt;"Hot Buy",O913=1),"Qualifies for Hot Buy",""))))))</f>
        <v/>
      </c>
      <c r="U913" s="25"/>
      <c r="V913" s="58"/>
      <c r="W913" s="58"/>
      <c r="X913" s="69" t="str">
        <f t="shared" ref="X913:X976" si="169">IF(B:B="","",IF(V913="Max_Miles",ROUNDUP(SUM(F913/1.5),0),IF(AND(OR(V913="At_Shelf",V913="BONUS BUNDLES A&amp;B"),F913&lt;10),2,IF(AND(OR(V913="At_Shelf",V913="BONUS BUNDLES A&amp;B"),F913&lt;15),3,IF(AND(OR(V913="At_Shelf",V913="BONUS BUNDLES A&amp;B"),F913&lt;20),4,IF(AND(OR(V913="At_Shelf",V913="BONUS BUNDLES A&amp;B"),F913&lt;30),6,IF(AND(OR(V913="At_Shelf",V913="BONUS BUNDLES A&amp;B"),F913&lt;40),8,IF(AND(OR(V913="At_Shelf",V913="BONUS BUNDLES A&amp;B"),F913&lt;50),10,IF(AND(OR(V913="At_Shelf",V913="BONUS BUNDLES A&amp;B"),F913&gt;49.99),12,IF(V913="TAKEOFF_TO_TASTES_CONTEST",15,""))))))))))</f>
        <v/>
      </c>
      <c r="Y913" s="52"/>
      <c r="Z913" s="52"/>
      <c r="AA913" s="52"/>
      <c r="AB913" s="16"/>
      <c r="AC913" s="63"/>
      <c r="AD913" s="16"/>
      <c r="AE913" s="63"/>
      <c r="AF913" s="63"/>
      <c r="AG913" s="16"/>
      <c r="AH913" s="16"/>
      <c r="AI913" s="16"/>
      <c r="AJ913" s="63"/>
      <c r="AK913" s="63"/>
      <c r="AL913" s="60"/>
      <c r="AM913" s="60"/>
      <c r="AN913" s="60"/>
      <c r="AO913" s="15"/>
      <c r="AP913" s="60"/>
      <c r="AQ913" s="60"/>
      <c r="AR913" s="60"/>
      <c r="AS913" s="60"/>
      <c r="AT913" s="25"/>
      <c r="AU913" s="38"/>
      <c r="AV913" s="13"/>
      <c r="AW913" s="13"/>
      <c r="AX913" s="17"/>
      <c r="AY913" s="17"/>
    </row>
    <row r="914" spans="2:51" ht="14.5">
      <c r="B914" s="60"/>
      <c r="C914" s="88"/>
      <c r="D914" s="61" t="str">
        <f>IFERROR(IF(OR(B914="",AND(B914&lt;&gt;"",C914="")),"",(VLOOKUP(B914,'APP BACKGROUND'!A:C,2,0))),"")</f>
        <v/>
      </c>
      <c r="E914" s="62" t="str">
        <f>IF(D914="","",(VLOOKUP(B914,'APP BACKGROUND'!A:D,4,0)))</f>
        <v/>
      </c>
      <c r="F914" s="58" t="str">
        <f>IF(D914="","",(VLOOKUP(Application!B914,'APP BACKGROUND'!A:G,7,0)))</f>
        <v/>
      </c>
      <c r="G914" s="57"/>
      <c r="H914" s="63"/>
      <c r="I914" s="66" t="str">
        <f>IF(B:B="","",(VLOOKUP(Application!B914,#REF!,6,0)))</f>
        <v/>
      </c>
      <c r="J914" s="64" t="str">
        <f t="shared" si="163"/>
        <v/>
      </c>
      <c r="K914" s="65" t="str">
        <f t="shared" si="164"/>
        <v/>
      </c>
      <c r="L914" s="65" t="str">
        <f t="shared" si="157"/>
        <v/>
      </c>
      <c r="M914" s="65" t="str">
        <f t="shared" si="165"/>
        <v/>
      </c>
      <c r="N914" s="65" t="str">
        <f t="shared" si="166"/>
        <v/>
      </c>
      <c r="O914" s="65" t="str">
        <f t="shared" si="158"/>
        <v/>
      </c>
      <c r="P914" s="65" t="str">
        <f t="shared" si="159"/>
        <v/>
      </c>
      <c r="Q914" s="59"/>
      <c r="R914" s="14" t="str">
        <f t="shared" si="160"/>
        <v/>
      </c>
      <c r="S914" s="25" t="str">
        <f t="shared" si="167"/>
        <v/>
      </c>
      <c r="T914" s="25" t="str">
        <f t="shared" si="168"/>
        <v/>
      </c>
      <c r="U914" s="25"/>
      <c r="V914" s="58"/>
      <c r="W914" s="58"/>
      <c r="X914" s="69" t="str">
        <f t="shared" si="169"/>
        <v/>
      </c>
      <c r="Y914" s="52"/>
      <c r="Z914" s="52"/>
      <c r="AA914" s="52"/>
      <c r="AB914" s="16"/>
      <c r="AC914" s="63"/>
      <c r="AD914" s="16"/>
      <c r="AE914" s="63"/>
      <c r="AF914" s="63"/>
      <c r="AG914" s="16"/>
      <c r="AH914" s="16"/>
      <c r="AI914" s="16"/>
      <c r="AJ914" s="63"/>
      <c r="AK914" s="63"/>
      <c r="AL914" s="60"/>
      <c r="AM914" s="60"/>
      <c r="AN914" s="60"/>
      <c r="AO914" s="15"/>
      <c r="AP914" s="60"/>
      <c r="AQ914" s="60"/>
      <c r="AR914" s="60"/>
      <c r="AS914" s="60"/>
      <c r="AT914" s="25"/>
      <c r="AU914" s="38"/>
      <c r="AV914" s="13"/>
      <c r="AW914" s="13"/>
      <c r="AX914" s="17"/>
      <c r="AY914" s="17"/>
    </row>
    <row r="915" spans="2:51" ht="14.5">
      <c r="B915" s="60"/>
      <c r="C915" s="88"/>
      <c r="D915" s="61" t="str">
        <f>IFERROR(IF(OR(B915="",AND(B915&lt;&gt;"",C915="")),"",(VLOOKUP(B915,'APP BACKGROUND'!A:C,2,0))),"")</f>
        <v/>
      </c>
      <c r="E915" s="62" t="str">
        <f>IF(D915="","",(VLOOKUP(B915,'APP BACKGROUND'!A:D,4,0)))</f>
        <v/>
      </c>
      <c r="F915" s="58" t="str">
        <f>IF(D915="","",(VLOOKUP(Application!B915,'APP BACKGROUND'!A:G,7,0)))</f>
        <v/>
      </c>
      <c r="G915" s="57"/>
      <c r="H915" s="63"/>
      <c r="I915" s="66" t="str">
        <f>IF(B:B="","",(VLOOKUP(Application!B915,#REF!,6,0)))</f>
        <v/>
      </c>
      <c r="J915" s="64" t="str">
        <f t="shared" si="163"/>
        <v/>
      </c>
      <c r="K915" s="65" t="str">
        <f t="shared" si="164"/>
        <v/>
      </c>
      <c r="L915" s="65" t="str">
        <f t="shared" si="157"/>
        <v/>
      </c>
      <c r="M915" s="65" t="str">
        <f t="shared" si="165"/>
        <v/>
      </c>
      <c r="N915" s="65" t="str">
        <f t="shared" si="166"/>
        <v/>
      </c>
      <c r="O915" s="65" t="str">
        <f t="shared" si="158"/>
        <v/>
      </c>
      <c r="P915" s="65" t="str">
        <f t="shared" si="159"/>
        <v/>
      </c>
      <c r="Q915" s="59"/>
      <c r="R915" s="14" t="str">
        <f t="shared" si="160"/>
        <v/>
      </c>
      <c r="S915" s="25" t="str">
        <f t="shared" si="167"/>
        <v/>
      </c>
      <c r="T915" s="25" t="str">
        <f t="shared" si="168"/>
        <v/>
      </c>
      <c r="U915" s="25"/>
      <c r="V915" s="58"/>
      <c r="W915" s="58"/>
      <c r="X915" s="69" t="str">
        <f t="shared" si="169"/>
        <v/>
      </c>
      <c r="Y915" s="52"/>
      <c r="Z915" s="52"/>
      <c r="AA915" s="52"/>
      <c r="AB915" s="16"/>
      <c r="AC915" s="63"/>
      <c r="AD915" s="16"/>
      <c r="AE915" s="63"/>
      <c r="AF915" s="63"/>
      <c r="AG915" s="16"/>
      <c r="AH915" s="16"/>
      <c r="AI915" s="16"/>
      <c r="AJ915" s="63"/>
      <c r="AK915" s="63"/>
      <c r="AL915" s="60"/>
      <c r="AM915" s="60"/>
      <c r="AN915" s="60"/>
      <c r="AO915" s="15"/>
      <c r="AP915" s="60"/>
      <c r="AQ915" s="60"/>
      <c r="AR915" s="60"/>
      <c r="AS915" s="60"/>
      <c r="AT915" s="25"/>
      <c r="AU915" s="38"/>
      <c r="AV915" s="13"/>
      <c r="AW915" s="13"/>
      <c r="AX915" s="17"/>
      <c r="AY915" s="17"/>
    </row>
    <row r="916" spans="2:51" ht="14.5">
      <c r="B916" s="60"/>
      <c r="C916" s="88"/>
      <c r="D916" s="61" t="str">
        <f>IFERROR(IF(OR(B916="",AND(B916&lt;&gt;"",C916="")),"",(VLOOKUP(B916,'APP BACKGROUND'!A:C,2,0))),"")</f>
        <v/>
      </c>
      <c r="E916" s="62" t="str">
        <f>IF(D916="","",(VLOOKUP(B916,'APP BACKGROUND'!A:D,4,0)))</f>
        <v/>
      </c>
      <c r="F916" s="58" t="str">
        <f>IF(D916="","",(VLOOKUP(Application!B916,'APP BACKGROUND'!A:G,7,0)))</f>
        <v/>
      </c>
      <c r="G916" s="57"/>
      <c r="H916" s="63"/>
      <c r="I916" s="66" t="str">
        <f>IF(B:B="","",(VLOOKUP(Application!B916,#REF!,6,0)))</f>
        <v/>
      </c>
      <c r="J916" s="64" t="str">
        <f t="shared" si="163"/>
        <v/>
      </c>
      <c r="K916" s="65" t="str">
        <f t="shared" si="164"/>
        <v/>
      </c>
      <c r="L916" s="65" t="str">
        <f t="shared" si="157"/>
        <v/>
      </c>
      <c r="M916" s="65" t="str">
        <f t="shared" si="165"/>
        <v/>
      </c>
      <c r="N916" s="65" t="str">
        <f t="shared" si="166"/>
        <v/>
      </c>
      <c r="O916" s="65" t="str">
        <f t="shared" si="158"/>
        <v/>
      </c>
      <c r="P916" s="65" t="str">
        <f t="shared" si="159"/>
        <v/>
      </c>
      <c r="Q916" s="59"/>
      <c r="R916" s="14" t="str">
        <f t="shared" si="160"/>
        <v/>
      </c>
      <c r="S916" s="25" t="str">
        <f t="shared" si="167"/>
        <v/>
      </c>
      <c r="T916" s="25" t="str">
        <f t="shared" si="168"/>
        <v/>
      </c>
      <c r="U916" s="25"/>
      <c r="V916" s="58"/>
      <c r="W916" s="58"/>
      <c r="X916" s="69" t="str">
        <f t="shared" si="169"/>
        <v/>
      </c>
      <c r="Y916" s="52"/>
      <c r="Z916" s="52"/>
      <c r="AA916" s="52"/>
      <c r="AB916" s="16"/>
      <c r="AC916" s="63"/>
      <c r="AD916" s="16"/>
      <c r="AE916" s="63"/>
      <c r="AF916" s="63"/>
      <c r="AG916" s="16"/>
      <c r="AH916" s="16"/>
      <c r="AI916" s="16"/>
      <c r="AJ916" s="63"/>
      <c r="AK916" s="63"/>
      <c r="AL916" s="60"/>
      <c r="AM916" s="60"/>
      <c r="AN916" s="60"/>
      <c r="AO916" s="15"/>
      <c r="AP916" s="60"/>
      <c r="AQ916" s="60"/>
      <c r="AR916" s="60"/>
      <c r="AS916" s="60"/>
      <c r="AT916" s="25"/>
      <c r="AU916" s="38"/>
      <c r="AV916" s="13"/>
      <c r="AW916" s="13"/>
      <c r="AX916" s="17"/>
      <c r="AY916" s="17"/>
    </row>
    <row r="917" spans="2:51" ht="14.5">
      <c r="B917" s="60"/>
      <c r="C917" s="88"/>
      <c r="D917" s="61" t="str">
        <f>IFERROR(IF(OR(B917="",AND(B917&lt;&gt;"",C917="")),"",(VLOOKUP(B917,'APP BACKGROUND'!A:C,2,0))),"")</f>
        <v/>
      </c>
      <c r="E917" s="62" t="str">
        <f>IF(D917="","",(VLOOKUP(B917,'APP BACKGROUND'!A:D,4,0)))</f>
        <v/>
      </c>
      <c r="F917" s="58" t="str">
        <f>IF(D917="","",(VLOOKUP(Application!B917,'APP BACKGROUND'!A:G,7,0)))</f>
        <v/>
      </c>
      <c r="G917" s="57"/>
      <c r="H917" s="63"/>
      <c r="I917" s="66" t="str">
        <f>IF(B:B="","",(VLOOKUP(Application!B917,#REF!,6,0)))</f>
        <v/>
      </c>
      <c r="J917" s="64" t="str">
        <f t="shared" si="163"/>
        <v/>
      </c>
      <c r="K917" s="65" t="str">
        <f t="shared" si="164"/>
        <v/>
      </c>
      <c r="L917" s="65" t="str">
        <f t="shared" si="157"/>
        <v/>
      </c>
      <c r="M917" s="65" t="str">
        <f t="shared" si="165"/>
        <v/>
      </c>
      <c r="N917" s="65" t="str">
        <f t="shared" si="166"/>
        <v/>
      </c>
      <c r="O917" s="65" t="str">
        <f t="shared" si="158"/>
        <v/>
      </c>
      <c r="P917" s="65" t="str">
        <f t="shared" si="159"/>
        <v/>
      </c>
      <c r="Q917" s="59"/>
      <c r="R917" s="14" t="str">
        <f t="shared" si="160"/>
        <v/>
      </c>
      <c r="S917" s="25" t="str">
        <f t="shared" si="167"/>
        <v/>
      </c>
      <c r="T917" s="25" t="str">
        <f t="shared" si="168"/>
        <v/>
      </c>
      <c r="U917" s="25"/>
      <c r="V917" s="58"/>
      <c r="W917" s="58"/>
      <c r="X917" s="69" t="str">
        <f t="shared" si="169"/>
        <v/>
      </c>
      <c r="Y917" s="52"/>
      <c r="Z917" s="52"/>
      <c r="AA917" s="52"/>
      <c r="AB917" s="16"/>
      <c r="AC917" s="63"/>
      <c r="AD917" s="16"/>
      <c r="AE917" s="63"/>
      <c r="AF917" s="63"/>
      <c r="AG917" s="16"/>
      <c r="AH917" s="16"/>
      <c r="AI917" s="16"/>
      <c r="AJ917" s="63"/>
      <c r="AK917" s="63"/>
      <c r="AL917" s="60"/>
      <c r="AM917" s="60"/>
      <c r="AN917" s="60"/>
      <c r="AO917" s="15"/>
      <c r="AP917" s="60"/>
      <c r="AQ917" s="60"/>
      <c r="AR917" s="60"/>
      <c r="AS917" s="60"/>
      <c r="AT917" s="25"/>
      <c r="AU917" s="38"/>
      <c r="AV917" s="13"/>
      <c r="AW917" s="13"/>
      <c r="AX917" s="17"/>
      <c r="AY917" s="17"/>
    </row>
    <row r="918" spans="2:51" ht="14.5">
      <c r="B918" s="60"/>
      <c r="C918" s="88"/>
      <c r="D918" s="61" t="str">
        <f>IFERROR(IF(OR(B918="",AND(B918&lt;&gt;"",C918="")),"",(VLOOKUP(B918,'APP BACKGROUND'!A:C,2,0))),"")</f>
        <v/>
      </c>
      <c r="E918" s="62" t="str">
        <f>IF(D918="","",(VLOOKUP(B918,'APP BACKGROUND'!A:D,4,0)))</f>
        <v/>
      </c>
      <c r="F918" s="58" t="str">
        <f>IF(D918="","",(VLOOKUP(Application!B918,'APP BACKGROUND'!A:G,7,0)))</f>
        <v/>
      </c>
      <c r="G918" s="57"/>
      <c r="H918" s="63"/>
      <c r="I918" s="66" t="str">
        <f>IF(B:B="","",(VLOOKUP(Application!B918,#REF!,6,0)))</f>
        <v/>
      </c>
      <c r="J918" s="64" t="str">
        <f t="shared" si="163"/>
        <v/>
      </c>
      <c r="K918" s="65" t="str">
        <f t="shared" si="164"/>
        <v/>
      </c>
      <c r="L918" s="65" t="str">
        <f t="shared" si="157"/>
        <v/>
      </c>
      <c r="M918" s="65" t="str">
        <f t="shared" si="165"/>
        <v/>
      </c>
      <c r="N918" s="65" t="str">
        <f t="shared" si="166"/>
        <v/>
      </c>
      <c r="O918" s="65" t="str">
        <f t="shared" si="158"/>
        <v/>
      </c>
      <c r="P918" s="65" t="str">
        <f t="shared" si="159"/>
        <v/>
      </c>
      <c r="Q918" s="59"/>
      <c r="R918" s="14" t="str">
        <f t="shared" si="160"/>
        <v/>
      </c>
      <c r="S918" s="25" t="str">
        <f t="shared" si="167"/>
        <v/>
      </c>
      <c r="T918" s="25" t="str">
        <f t="shared" si="168"/>
        <v/>
      </c>
      <c r="U918" s="25"/>
      <c r="V918" s="58"/>
      <c r="W918" s="58"/>
      <c r="X918" s="69" t="str">
        <f t="shared" si="169"/>
        <v/>
      </c>
      <c r="Y918" s="52"/>
      <c r="Z918" s="52"/>
      <c r="AA918" s="52"/>
      <c r="AB918" s="16"/>
      <c r="AC918" s="63"/>
      <c r="AD918" s="16"/>
      <c r="AE918" s="63"/>
      <c r="AF918" s="63"/>
      <c r="AG918" s="16"/>
      <c r="AH918" s="16"/>
      <c r="AI918" s="16"/>
      <c r="AJ918" s="63"/>
      <c r="AK918" s="63"/>
      <c r="AL918" s="60"/>
      <c r="AM918" s="60"/>
      <c r="AN918" s="60"/>
      <c r="AO918" s="15"/>
      <c r="AP918" s="60"/>
      <c r="AQ918" s="60"/>
      <c r="AR918" s="60"/>
      <c r="AS918" s="60"/>
      <c r="AT918" s="25"/>
      <c r="AU918" s="38"/>
      <c r="AV918" s="13"/>
      <c r="AW918" s="13"/>
      <c r="AX918" s="17"/>
      <c r="AY918" s="17"/>
    </row>
    <row r="919" spans="2:51" ht="14.5">
      <c r="B919" s="60"/>
      <c r="C919" s="88"/>
      <c r="D919" s="61" t="str">
        <f>IFERROR(IF(OR(B919="",AND(B919&lt;&gt;"",C919="")),"",(VLOOKUP(B919,'APP BACKGROUND'!A:C,2,0))),"")</f>
        <v/>
      </c>
      <c r="E919" s="62" t="str">
        <f>IF(D919="","",(VLOOKUP(B919,'APP BACKGROUND'!A:D,4,0)))</f>
        <v/>
      </c>
      <c r="F919" s="58" t="str">
        <f>IF(D919="","",(VLOOKUP(Application!B919,'APP BACKGROUND'!A:G,7,0)))</f>
        <v/>
      </c>
      <c r="G919" s="57"/>
      <c r="H919" s="63"/>
      <c r="I919" s="66" t="str">
        <f>IF(B:B="","",(VLOOKUP(Application!B919,#REF!,6,0)))</f>
        <v/>
      </c>
      <c r="J919" s="64" t="str">
        <f t="shared" si="163"/>
        <v/>
      </c>
      <c r="K919" s="65" t="str">
        <f t="shared" si="164"/>
        <v/>
      </c>
      <c r="L919" s="65" t="str">
        <f t="shared" si="157"/>
        <v/>
      </c>
      <c r="M919" s="65" t="str">
        <f t="shared" si="165"/>
        <v/>
      </c>
      <c r="N919" s="65" t="str">
        <f t="shared" si="166"/>
        <v/>
      </c>
      <c r="O919" s="65" t="str">
        <f t="shared" si="158"/>
        <v/>
      </c>
      <c r="P919" s="65" t="str">
        <f t="shared" si="159"/>
        <v/>
      </c>
      <c r="Q919" s="59"/>
      <c r="R919" s="14" t="str">
        <f t="shared" si="160"/>
        <v/>
      </c>
      <c r="S919" s="25" t="str">
        <f t="shared" si="167"/>
        <v/>
      </c>
      <c r="T919" s="25" t="str">
        <f t="shared" si="168"/>
        <v/>
      </c>
      <c r="U919" s="25"/>
      <c r="V919" s="58"/>
      <c r="W919" s="58"/>
      <c r="X919" s="69" t="str">
        <f t="shared" si="169"/>
        <v/>
      </c>
      <c r="Y919" s="52"/>
      <c r="Z919" s="52"/>
      <c r="AA919" s="52"/>
      <c r="AB919" s="16"/>
      <c r="AC919" s="63"/>
      <c r="AD919" s="16"/>
      <c r="AE919" s="63"/>
      <c r="AF919" s="63"/>
      <c r="AG919" s="16"/>
      <c r="AH919" s="16"/>
      <c r="AI919" s="16"/>
      <c r="AJ919" s="63"/>
      <c r="AK919" s="63"/>
      <c r="AL919" s="60"/>
      <c r="AM919" s="60"/>
      <c r="AN919" s="60"/>
      <c r="AO919" s="15"/>
      <c r="AP919" s="60"/>
      <c r="AQ919" s="60"/>
      <c r="AR919" s="60"/>
      <c r="AS919" s="60"/>
      <c r="AT919" s="25"/>
      <c r="AU919" s="38"/>
      <c r="AV919" s="13"/>
      <c r="AW919" s="13"/>
      <c r="AX919" s="17"/>
      <c r="AY919" s="17"/>
    </row>
    <row r="920" spans="2:51" ht="14.5">
      <c r="B920" s="60"/>
      <c r="C920" s="88"/>
      <c r="D920" s="61" t="str">
        <f>IFERROR(IF(OR(B920="",AND(B920&lt;&gt;"",C920="")),"",(VLOOKUP(B920,'APP BACKGROUND'!A:C,2,0))),"")</f>
        <v/>
      </c>
      <c r="E920" s="62" t="str">
        <f>IF(D920="","",(VLOOKUP(B920,'APP BACKGROUND'!A:D,4,0)))</f>
        <v/>
      </c>
      <c r="F920" s="58" t="str">
        <f>IF(D920="","",(VLOOKUP(Application!B920,'APP BACKGROUND'!A:G,7,0)))</f>
        <v/>
      </c>
      <c r="G920" s="57"/>
      <c r="H920" s="63"/>
      <c r="I920" s="66" t="str">
        <f>IF(B:B="","",(VLOOKUP(Application!B920,#REF!,6,0)))</f>
        <v/>
      </c>
      <c r="J920" s="64" t="str">
        <f t="shared" si="163"/>
        <v/>
      </c>
      <c r="K920" s="65" t="str">
        <f t="shared" si="164"/>
        <v/>
      </c>
      <c r="L920" s="65" t="str">
        <f t="shared" si="157"/>
        <v/>
      </c>
      <c r="M920" s="65" t="str">
        <f t="shared" si="165"/>
        <v/>
      </c>
      <c r="N920" s="65" t="str">
        <f t="shared" si="166"/>
        <v/>
      </c>
      <c r="O920" s="65" t="str">
        <f t="shared" si="158"/>
        <v/>
      </c>
      <c r="P920" s="65" t="str">
        <f t="shared" si="159"/>
        <v/>
      </c>
      <c r="Q920" s="59"/>
      <c r="R920" s="14" t="str">
        <f t="shared" si="160"/>
        <v/>
      </c>
      <c r="S920" s="25" t="str">
        <f t="shared" si="167"/>
        <v/>
      </c>
      <c r="T920" s="25" t="str">
        <f t="shared" si="168"/>
        <v/>
      </c>
      <c r="U920" s="25"/>
      <c r="V920" s="58"/>
      <c r="W920" s="58"/>
      <c r="X920" s="69" t="str">
        <f t="shared" si="169"/>
        <v/>
      </c>
      <c r="Y920" s="52"/>
      <c r="Z920" s="52"/>
      <c r="AA920" s="52"/>
      <c r="AB920" s="16"/>
      <c r="AC920" s="63"/>
      <c r="AD920" s="16"/>
      <c r="AE920" s="63"/>
      <c r="AF920" s="63"/>
      <c r="AG920" s="16"/>
      <c r="AH920" s="16"/>
      <c r="AI920" s="16"/>
      <c r="AJ920" s="63"/>
      <c r="AK920" s="63"/>
      <c r="AL920" s="60"/>
      <c r="AM920" s="60"/>
      <c r="AN920" s="60"/>
      <c r="AO920" s="15"/>
      <c r="AP920" s="60"/>
      <c r="AQ920" s="60"/>
      <c r="AR920" s="60"/>
      <c r="AS920" s="60"/>
      <c r="AT920" s="25"/>
      <c r="AU920" s="38"/>
      <c r="AV920" s="13"/>
      <c r="AW920" s="13"/>
      <c r="AX920" s="17"/>
      <c r="AY920" s="17"/>
    </row>
    <row r="921" spans="2:51" ht="14.5">
      <c r="B921" s="60"/>
      <c r="C921" s="88"/>
      <c r="D921" s="61" t="str">
        <f>IFERROR(IF(OR(B921="",AND(B921&lt;&gt;"",C921="")),"",(VLOOKUP(B921,'APP BACKGROUND'!A:C,2,0))),"")</f>
        <v/>
      </c>
      <c r="E921" s="62" t="str">
        <f>IF(D921="","",(VLOOKUP(B921,'APP BACKGROUND'!A:D,4,0)))</f>
        <v/>
      </c>
      <c r="F921" s="58" t="str">
        <f>IF(D921="","",(VLOOKUP(Application!B921,'APP BACKGROUND'!A:G,7,0)))</f>
        <v/>
      </c>
      <c r="G921" s="57"/>
      <c r="H921" s="63"/>
      <c r="I921" s="66" t="str">
        <f>IF(B:B="","",(VLOOKUP(Application!B921,#REF!,6,0)))</f>
        <v/>
      </c>
      <c r="J921" s="64" t="str">
        <f t="shared" si="163"/>
        <v/>
      </c>
      <c r="K921" s="65" t="str">
        <f t="shared" si="164"/>
        <v/>
      </c>
      <c r="L921" s="65" t="str">
        <f t="shared" si="157"/>
        <v/>
      </c>
      <c r="M921" s="65" t="str">
        <f t="shared" si="165"/>
        <v/>
      </c>
      <c r="N921" s="65" t="str">
        <f t="shared" si="166"/>
        <v/>
      </c>
      <c r="O921" s="65" t="str">
        <f t="shared" si="158"/>
        <v/>
      </c>
      <c r="P921" s="65" t="str">
        <f t="shared" si="159"/>
        <v/>
      </c>
      <c r="Q921" s="59"/>
      <c r="R921" s="14" t="str">
        <f t="shared" si="160"/>
        <v/>
      </c>
      <c r="S921" s="25" t="str">
        <f t="shared" si="167"/>
        <v/>
      </c>
      <c r="T921" s="25" t="str">
        <f t="shared" si="168"/>
        <v/>
      </c>
      <c r="U921" s="25"/>
      <c r="V921" s="58"/>
      <c r="W921" s="58"/>
      <c r="X921" s="69" t="str">
        <f t="shared" si="169"/>
        <v/>
      </c>
      <c r="Y921" s="52"/>
      <c r="Z921" s="52"/>
      <c r="AA921" s="52"/>
      <c r="AB921" s="16"/>
      <c r="AC921" s="63"/>
      <c r="AD921" s="16"/>
      <c r="AE921" s="63"/>
      <c r="AF921" s="63"/>
      <c r="AG921" s="16"/>
      <c r="AH921" s="16"/>
      <c r="AI921" s="16"/>
      <c r="AJ921" s="63"/>
      <c r="AK921" s="63"/>
      <c r="AL921" s="60"/>
      <c r="AM921" s="60"/>
      <c r="AN921" s="60"/>
      <c r="AO921" s="15"/>
      <c r="AP921" s="60"/>
      <c r="AQ921" s="60"/>
      <c r="AR921" s="60"/>
      <c r="AS921" s="60"/>
      <c r="AT921" s="25"/>
      <c r="AU921" s="38"/>
      <c r="AV921" s="13"/>
      <c r="AW921" s="13"/>
      <c r="AX921" s="17"/>
      <c r="AY921" s="17"/>
    </row>
    <row r="922" spans="2:51" ht="14.5">
      <c r="B922" s="60"/>
      <c r="C922" s="88"/>
      <c r="D922" s="61" t="str">
        <f>IFERROR(IF(OR(B922="",AND(B922&lt;&gt;"",C922="")),"",(VLOOKUP(B922,'APP BACKGROUND'!A:C,2,0))),"")</f>
        <v/>
      </c>
      <c r="E922" s="62" t="str">
        <f>IF(D922="","",(VLOOKUP(B922,'APP BACKGROUND'!A:D,4,0)))</f>
        <v/>
      </c>
      <c r="F922" s="58" t="str">
        <f>IF(D922="","",(VLOOKUP(Application!B922,'APP BACKGROUND'!A:G,7,0)))</f>
        <v/>
      </c>
      <c r="G922" s="57"/>
      <c r="H922" s="63"/>
      <c r="I922" s="66" t="str">
        <f>IF(B:B="","",(VLOOKUP(Application!B922,#REF!,6,0)))</f>
        <v/>
      </c>
      <c r="J922" s="64" t="str">
        <f t="shared" si="163"/>
        <v/>
      </c>
      <c r="K922" s="65" t="str">
        <f t="shared" si="164"/>
        <v/>
      </c>
      <c r="L922" s="65" t="str">
        <f t="shared" si="157"/>
        <v/>
      </c>
      <c r="M922" s="65" t="str">
        <f t="shared" si="165"/>
        <v/>
      </c>
      <c r="N922" s="65" t="str">
        <f t="shared" si="166"/>
        <v/>
      </c>
      <c r="O922" s="65" t="str">
        <f t="shared" si="158"/>
        <v/>
      </c>
      <c r="P922" s="65" t="str">
        <f t="shared" si="159"/>
        <v/>
      </c>
      <c r="Q922" s="59"/>
      <c r="R922" s="14" t="str">
        <f t="shared" si="160"/>
        <v/>
      </c>
      <c r="S922" s="25" t="str">
        <f t="shared" si="167"/>
        <v/>
      </c>
      <c r="T922" s="25" t="str">
        <f t="shared" si="168"/>
        <v/>
      </c>
      <c r="U922" s="25"/>
      <c r="V922" s="58"/>
      <c r="W922" s="58"/>
      <c r="X922" s="69" t="str">
        <f t="shared" si="169"/>
        <v/>
      </c>
      <c r="Y922" s="52"/>
      <c r="Z922" s="52"/>
      <c r="AA922" s="52"/>
      <c r="AB922" s="16"/>
      <c r="AC922" s="63"/>
      <c r="AD922" s="16"/>
      <c r="AE922" s="63"/>
      <c r="AF922" s="63"/>
      <c r="AG922" s="16"/>
      <c r="AH922" s="16"/>
      <c r="AI922" s="16"/>
      <c r="AJ922" s="63"/>
      <c r="AK922" s="63"/>
      <c r="AL922" s="60"/>
      <c r="AM922" s="60"/>
      <c r="AN922" s="60"/>
      <c r="AO922" s="15"/>
      <c r="AP922" s="60"/>
      <c r="AQ922" s="60"/>
      <c r="AR922" s="60"/>
      <c r="AS922" s="60"/>
      <c r="AT922" s="25"/>
      <c r="AU922" s="38"/>
      <c r="AV922" s="13"/>
      <c r="AW922" s="13"/>
      <c r="AX922" s="17"/>
      <c r="AY922" s="17"/>
    </row>
    <row r="923" spans="2:51" ht="14.5">
      <c r="B923" s="60"/>
      <c r="C923" s="88"/>
      <c r="D923" s="61" t="str">
        <f>IFERROR(IF(OR(B923="",AND(B923&lt;&gt;"",C923="")),"",(VLOOKUP(B923,'APP BACKGROUND'!A:C,2,0))),"")</f>
        <v/>
      </c>
      <c r="E923" s="62" t="str">
        <f>IF(D923="","",(VLOOKUP(B923,'APP BACKGROUND'!A:D,4,0)))</f>
        <v/>
      </c>
      <c r="F923" s="58" t="str">
        <f>IF(D923="","",(VLOOKUP(Application!B923,'APP BACKGROUND'!A:G,7,0)))</f>
        <v/>
      </c>
      <c r="G923" s="57"/>
      <c r="H923" s="63"/>
      <c r="I923" s="66" t="str">
        <f>IF(B:B="","",(VLOOKUP(Application!B923,#REF!,6,0)))</f>
        <v/>
      </c>
      <c r="J923" s="64" t="str">
        <f t="shared" si="163"/>
        <v/>
      </c>
      <c r="K923" s="65" t="str">
        <f t="shared" si="164"/>
        <v/>
      </c>
      <c r="L923" s="65" t="str">
        <f t="shared" si="157"/>
        <v/>
      </c>
      <c r="M923" s="65" t="str">
        <f t="shared" si="165"/>
        <v/>
      </c>
      <c r="N923" s="65" t="str">
        <f t="shared" si="166"/>
        <v/>
      </c>
      <c r="O923" s="65" t="str">
        <f t="shared" si="158"/>
        <v/>
      </c>
      <c r="P923" s="65" t="str">
        <f t="shared" si="159"/>
        <v/>
      </c>
      <c r="Q923" s="59"/>
      <c r="R923" s="14" t="str">
        <f t="shared" si="160"/>
        <v/>
      </c>
      <c r="S923" s="25" t="str">
        <f t="shared" si="167"/>
        <v/>
      </c>
      <c r="T923" s="25" t="str">
        <f t="shared" si="168"/>
        <v/>
      </c>
      <c r="U923" s="25"/>
      <c r="V923" s="58"/>
      <c r="W923" s="58"/>
      <c r="X923" s="69" t="str">
        <f t="shared" si="169"/>
        <v/>
      </c>
      <c r="Y923" s="52"/>
      <c r="Z923" s="52"/>
      <c r="AA923" s="52"/>
      <c r="AB923" s="16"/>
      <c r="AC923" s="63"/>
      <c r="AD923" s="16"/>
      <c r="AE923" s="63"/>
      <c r="AF923" s="63"/>
      <c r="AG923" s="16"/>
      <c r="AH923" s="16"/>
      <c r="AI923" s="16"/>
      <c r="AJ923" s="63"/>
      <c r="AK923" s="63"/>
      <c r="AL923" s="60"/>
      <c r="AM923" s="60"/>
      <c r="AN923" s="60"/>
      <c r="AO923" s="15"/>
      <c r="AP923" s="60"/>
      <c r="AQ923" s="60"/>
      <c r="AR923" s="60"/>
      <c r="AS923" s="60"/>
      <c r="AT923" s="25"/>
      <c r="AU923" s="38"/>
      <c r="AV923" s="13"/>
      <c r="AW923" s="13"/>
      <c r="AX923" s="17"/>
      <c r="AY923" s="17"/>
    </row>
    <row r="924" spans="2:51" ht="14.5">
      <c r="B924" s="60"/>
      <c r="C924" s="88"/>
      <c r="D924" s="61" t="str">
        <f>IFERROR(IF(OR(B924="",AND(B924&lt;&gt;"",C924="")),"",(VLOOKUP(B924,'APP BACKGROUND'!A:C,2,0))),"")</f>
        <v/>
      </c>
      <c r="E924" s="62" t="str">
        <f>IF(D924="","",(VLOOKUP(B924,'APP BACKGROUND'!A:D,4,0)))</f>
        <v/>
      </c>
      <c r="F924" s="58" t="str">
        <f>IF(D924="","",(VLOOKUP(Application!B924,'APP BACKGROUND'!A:G,7,0)))</f>
        <v/>
      </c>
      <c r="G924" s="57"/>
      <c r="H924" s="63"/>
      <c r="I924" s="66" t="str">
        <f>IF(B:B="","",(VLOOKUP(Application!B924,#REF!,6,0)))</f>
        <v/>
      </c>
      <c r="J924" s="64" t="str">
        <f t="shared" si="163"/>
        <v/>
      </c>
      <c r="K924" s="65" t="str">
        <f t="shared" si="164"/>
        <v/>
      </c>
      <c r="L924" s="65" t="str">
        <f t="shared" si="157"/>
        <v/>
      </c>
      <c r="M924" s="65" t="str">
        <f t="shared" si="165"/>
        <v/>
      </c>
      <c r="N924" s="65" t="str">
        <f t="shared" si="166"/>
        <v/>
      </c>
      <c r="O924" s="65" t="str">
        <f t="shared" si="158"/>
        <v/>
      </c>
      <c r="P924" s="65" t="str">
        <f t="shared" si="159"/>
        <v/>
      </c>
      <c r="Q924" s="59"/>
      <c r="R924" s="14" t="str">
        <f t="shared" si="160"/>
        <v/>
      </c>
      <c r="S924" s="25" t="str">
        <f t="shared" si="167"/>
        <v/>
      </c>
      <c r="T924" s="25" t="str">
        <f t="shared" si="168"/>
        <v/>
      </c>
      <c r="U924" s="25"/>
      <c r="V924" s="58"/>
      <c r="W924" s="58"/>
      <c r="X924" s="69" t="str">
        <f t="shared" si="169"/>
        <v/>
      </c>
      <c r="Y924" s="52"/>
      <c r="Z924" s="52"/>
      <c r="AA924" s="52"/>
      <c r="AB924" s="16"/>
      <c r="AC924" s="63"/>
      <c r="AD924" s="16"/>
      <c r="AE924" s="63"/>
      <c r="AF924" s="63"/>
      <c r="AG924" s="16"/>
      <c r="AH924" s="16"/>
      <c r="AI924" s="16"/>
      <c r="AJ924" s="63"/>
      <c r="AK924" s="63"/>
      <c r="AL924" s="60"/>
      <c r="AM924" s="60"/>
      <c r="AN924" s="60"/>
      <c r="AO924" s="15"/>
      <c r="AP924" s="60"/>
      <c r="AQ924" s="60"/>
      <c r="AR924" s="60"/>
      <c r="AS924" s="60"/>
      <c r="AT924" s="25"/>
      <c r="AU924" s="38"/>
      <c r="AV924" s="13"/>
      <c r="AW924" s="13"/>
      <c r="AX924" s="17"/>
      <c r="AY924" s="17"/>
    </row>
    <row r="925" spans="2:51" ht="14.5">
      <c r="B925" s="60"/>
      <c r="C925" s="88"/>
      <c r="D925" s="61" t="str">
        <f>IFERROR(IF(OR(B925="",AND(B925&lt;&gt;"",C925="")),"",(VLOOKUP(B925,'APP BACKGROUND'!A:C,2,0))),"")</f>
        <v/>
      </c>
      <c r="E925" s="62" t="str">
        <f>IF(D925="","",(VLOOKUP(B925,'APP BACKGROUND'!A:D,4,0)))</f>
        <v/>
      </c>
      <c r="F925" s="58" t="str">
        <f>IF(D925="","",(VLOOKUP(Application!B925,'APP BACKGROUND'!A:G,7,0)))</f>
        <v/>
      </c>
      <c r="G925" s="57"/>
      <c r="H925" s="63"/>
      <c r="I925" s="66" t="str">
        <f>IF(B:B="","",(VLOOKUP(Application!B925,#REF!,6,0)))</f>
        <v/>
      </c>
      <c r="J925" s="64" t="str">
        <f t="shared" si="163"/>
        <v/>
      </c>
      <c r="K925" s="65" t="str">
        <f t="shared" si="164"/>
        <v/>
      </c>
      <c r="L925" s="65" t="str">
        <f t="shared" si="157"/>
        <v/>
      </c>
      <c r="M925" s="65" t="str">
        <f t="shared" si="165"/>
        <v/>
      </c>
      <c r="N925" s="65" t="str">
        <f t="shared" si="166"/>
        <v/>
      </c>
      <c r="O925" s="65" t="str">
        <f t="shared" si="158"/>
        <v/>
      </c>
      <c r="P925" s="65" t="str">
        <f t="shared" si="159"/>
        <v/>
      </c>
      <c r="Q925" s="59"/>
      <c r="R925" s="14" t="str">
        <f t="shared" si="160"/>
        <v/>
      </c>
      <c r="S925" s="25" t="str">
        <f t="shared" si="167"/>
        <v/>
      </c>
      <c r="T925" s="25" t="str">
        <f t="shared" si="168"/>
        <v/>
      </c>
      <c r="U925" s="25"/>
      <c r="V925" s="58"/>
      <c r="W925" s="58"/>
      <c r="X925" s="69" t="str">
        <f t="shared" si="169"/>
        <v/>
      </c>
      <c r="Y925" s="52"/>
      <c r="Z925" s="52"/>
      <c r="AA925" s="52"/>
      <c r="AB925" s="16"/>
      <c r="AC925" s="63"/>
      <c r="AD925" s="16"/>
      <c r="AE925" s="63"/>
      <c r="AF925" s="63"/>
      <c r="AG925" s="16"/>
      <c r="AH925" s="16"/>
      <c r="AI925" s="16"/>
      <c r="AJ925" s="63"/>
      <c r="AK925" s="63"/>
      <c r="AL925" s="60"/>
      <c r="AM925" s="60"/>
      <c r="AN925" s="60"/>
      <c r="AO925" s="15"/>
      <c r="AP925" s="60"/>
      <c r="AQ925" s="60"/>
      <c r="AR925" s="60"/>
      <c r="AS925" s="60"/>
      <c r="AT925" s="25"/>
      <c r="AU925" s="38"/>
      <c r="AV925" s="13"/>
      <c r="AW925" s="13"/>
      <c r="AX925" s="17"/>
      <c r="AY925" s="17"/>
    </row>
    <row r="926" spans="2:51" ht="14.5">
      <c r="B926" s="60"/>
      <c r="C926" s="88"/>
      <c r="D926" s="61" t="str">
        <f>IFERROR(IF(OR(B926="",AND(B926&lt;&gt;"",C926="")),"",(VLOOKUP(B926,'APP BACKGROUND'!A:C,2,0))),"")</f>
        <v/>
      </c>
      <c r="E926" s="62" t="str">
        <f>IF(D926="","",(VLOOKUP(B926,'APP BACKGROUND'!A:D,4,0)))</f>
        <v/>
      </c>
      <c r="F926" s="58" t="str">
        <f>IF(D926="","",(VLOOKUP(Application!B926,'APP BACKGROUND'!A:G,7,0)))</f>
        <v/>
      </c>
      <c r="G926" s="57"/>
      <c r="H926" s="63"/>
      <c r="I926" s="66" t="str">
        <f>IF(B:B="","",(VLOOKUP(Application!B926,#REF!,6,0)))</f>
        <v/>
      </c>
      <c r="J926" s="64" t="str">
        <f t="shared" si="163"/>
        <v/>
      </c>
      <c r="K926" s="65" t="str">
        <f t="shared" si="164"/>
        <v/>
      </c>
      <c r="L926" s="65" t="str">
        <f t="shared" si="157"/>
        <v/>
      </c>
      <c r="M926" s="65" t="str">
        <f t="shared" si="165"/>
        <v/>
      </c>
      <c r="N926" s="65" t="str">
        <f t="shared" si="166"/>
        <v/>
      </c>
      <c r="O926" s="65" t="str">
        <f t="shared" si="158"/>
        <v/>
      </c>
      <c r="P926" s="65" t="str">
        <f t="shared" si="159"/>
        <v/>
      </c>
      <c r="Q926" s="59"/>
      <c r="R926" s="14" t="str">
        <f t="shared" si="160"/>
        <v/>
      </c>
      <c r="S926" s="25" t="str">
        <f t="shared" si="167"/>
        <v/>
      </c>
      <c r="T926" s="25" t="str">
        <f t="shared" si="168"/>
        <v/>
      </c>
      <c r="U926" s="25"/>
      <c r="V926" s="58"/>
      <c r="W926" s="58"/>
      <c r="X926" s="69" t="str">
        <f t="shared" si="169"/>
        <v/>
      </c>
      <c r="Y926" s="52"/>
      <c r="Z926" s="52"/>
      <c r="AA926" s="52"/>
      <c r="AB926" s="16"/>
      <c r="AC926" s="63"/>
      <c r="AD926" s="16"/>
      <c r="AE926" s="63"/>
      <c r="AF926" s="63"/>
      <c r="AG926" s="16"/>
      <c r="AH926" s="16"/>
      <c r="AI926" s="16"/>
      <c r="AJ926" s="63"/>
      <c r="AK926" s="63"/>
      <c r="AL926" s="60"/>
      <c r="AM926" s="60"/>
      <c r="AN926" s="60"/>
      <c r="AO926" s="15"/>
      <c r="AP926" s="60"/>
      <c r="AQ926" s="60"/>
      <c r="AR926" s="60"/>
      <c r="AS926" s="60"/>
      <c r="AT926" s="25"/>
      <c r="AU926" s="38"/>
      <c r="AV926" s="13"/>
      <c r="AW926" s="13"/>
      <c r="AX926" s="17"/>
      <c r="AY926" s="17"/>
    </row>
    <row r="927" spans="2:51" ht="14.5">
      <c r="B927" s="60"/>
      <c r="C927" s="88"/>
      <c r="D927" s="61" t="str">
        <f>IFERROR(IF(OR(B927="",AND(B927&lt;&gt;"",C927="")),"",(VLOOKUP(B927,'APP BACKGROUND'!A:C,2,0))),"")</f>
        <v/>
      </c>
      <c r="E927" s="62" t="str">
        <f>IF(D927="","",(VLOOKUP(B927,'APP BACKGROUND'!A:D,4,0)))</f>
        <v/>
      </c>
      <c r="F927" s="58" t="str">
        <f>IF(D927="","",(VLOOKUP(Application!B927,'APP BACKGROUND'!A:G,7,0)))</f>
        <v/>
      </c>
      <c r="G927" s="57"/>
      <c r="H927" s="63"/>
      <c r="I927" s="66" t="str">
        <f>IF(B:B="","",(VLOOKUP(Application!B927,#REF!,6,0)))</f>
        <v/>
      </c>
      <c r="J927" s="64" t="str">
        <f t="shared" si="163"/>
        <v/>
      </c>
      <c r="K927" s="65" t="str">
        <f t="shared" si="164"/>
        <v/>
      </c>
      <c r="L927" s="65" t="str">
        <f t="shared" si="157"/>
        <v/>
      </c>
      <c r="M927" s="65" t="str">
        <f t="shared" si="165"/>
        <v/>
      </c>
      <c r="N927" s="65" t="str">
        <f t="shared" si="166"/>
        <v/>
      </c>
      <c r="O927" s="65" t="str">
        <f t="shared" si="158"/>
        <v/>
      </c>
      <c r="P927" s="65" t="str">
        <f t="shared" si="159"/>
        <v/>
      </c>
      <c r="Q927" s="59"/>
      <c r="R927" s="14" t="str">
        <f t="shared" si="160"/>
        <v/>
      </c>
      <c r="S927" s="25" t="str">
        <f t="shared" si="167"/>
        <v/>
      </c>
      <c r="T927" s="25" t="str">
        <f t="shared" si="168"/>
        <v/>
      </c>
      <c r="U927" s="25"/>
      <c r="V927" s="58"/>
      <c r="W927" s="58"/>
      <c r="X927" s="69" t="str">
        <f t="shared" si="169"/>
        <v/>
      </c>
      <c r="Y927" s="52"/>
      <c r="Z927" s="52"/>
      <c r="AA927" s="52"/>
      <c r="AB927" s="16"/>
      <c r="AC927" s="63"/>
      <c r="AD927" s="16"/>
      <c r="AE927" s="63"/>
      <c r="AF927" s="63"/>
      <c r="AG927" s="16"/>
      <c r="AH927" s="16"/>
      <c r="AI927" s="16"/>
      <c r="AJ927" s="63"/>
      <c r="AK927" s="63"/>
      <c r="AL927" s="60"/>
      <c r="AM927" s="60"/>
      <c r="AN927" s="60"/>
      <c r="AO927" s="15"/>
      <c r="AP927" s="60"/>
      <c r="AQ927" s="60"/>
      <c r="AR927" s="60"/>
      <c r="AS927" s="60"/>
      <c r="AT927" s="25"/>
      <c r="AU927" s="38"/>
      <c r="AV927" s="13"/>
      <c r="AW927" s="13"/>
      <c r="AX927" s="17"/>
      <c r="AY927" s="17"/>
    </row>
    <row r="928" spans="2:51" ht="14.5">
      <c r="B928" s="60"/>
      <c r="C928" s="88"/>
      <c r="D928" s="61" t="str">
        <f>IFERROR(IF(OR(B928="",AND(B928&lt;&gt;"",C928="")),"",(VLOOKUP(B928,'APP BACKGROUND'!A:C,2,0))),"")</f>
        <v/>
      </c>
      <c r="E928" s="62" t="str">
        <f>IF(D928="","",(VLOOKUP(B928,'APP BACKGROUND'!A:D,4,0)))</f>
        <v/>
      </c>
      <c r="F928" s="58" t="str">
        <f>IF(D928="","",(VLOOKUP(Application!B928,'APP BACKGROUND'!A:G,7,0)))</f>
        <v/>
      </c>
      <c r="G928" s="57"/>
      <c r="H928" s="63"/>
      <c r="I928" s="66" t="str">
        <f>IF(B:B="","",(VLOOKUP(Application!B928,#REF!,6,0)))</f>
        <v/>
      </c>
      <c r="J928" s="64" t="str">
        <f t="shared" si="163"/>
        <v/>
      </c>
      <c r="K928" s="65" t="str">
        <f t="shared" si="164"/>
        <v/>
      </c>
      <c r="L928" s="65" t="str">
        <f t="shared" si="157"/>
        <v/>
      </c>
      <c r="M928" s="65" t="str">
        <f t="shared" si="165"/>
        <v/>
      </c>
      <c r="N928" s="65" t="str">
        <f t="shared" si="166"/>
        <v/>
      </c>
      <c r="O928" s="65" t="str">
        <f t="shared" si="158"/>
        <v/>
      </c>
      <c r="P928" s="65" t="str">
        <f t="shared" si="159"/>
        <v/>
      </c>
      <c r="Q928" s="59"/>
      <c r="R928" s="14" t="str">
        <f t="shared" si="160"/>
        <v/>
      </c>
      <c r="S928" s="25" t="str">
        <f t="shared" si="167"/>
        <v/>
      </c>
      <c r="T928" s="25" t="str">
        <f t="shared" si="168"/>
        <v/>
      </c>
      <c r="U928" s="25"/>
      <c r="V928" s="58"/>
      <c r="W928" s="58"/>
      <c r="X928" s="69" t="str">
        <f t="shared" si="169"/>
        <v/>
      </c>
      <c r="Y928" s="52"/>
      <c r="Z928" s="52"/>
      <c r="AA928" s="52"/>
      <c r="AB928" s="16"/>
      <c r="AC928" s="63"/>
      <c r="AD928" s="16"/>
      <c r="AE928" s="63"/>
      <c r="AF928" s="63"/>
      <c r="AG928" s="16"/>
      <c r="AH928" s="16"/>
      <c r="AI928" s="16"/>
      <c r="AJ928" s="63"/>
      <c r="AK928" s="63"/>
      <c r="AL928" s="60"/>
      <c r="AM928" s="60"/>
      <c r="AN928" s="60"/>
      <c r="AO928" s="15"/>
      <c r="AP928" s="60"/>
      <c r="AQ928" s="60"/>
      <c r="AR928" s="60"/>
      <c r="AS928" s="60"/>
      <c r="AT928" s="25"/>
      <c r="AU928" s="38"/>
      <c r="AV928" s="13"/>
      <c r="AW928" s="13"/>
      <c r="AX928" s="17"/>
      <c r="AY928" s="17"/>
    </row>
    <row r="929" spans="2:51" ht="14.5">
      <c r="B929" s="60"/>
      <c r="C929" s="88"/>
      <c r="D929" s="61" t="str">
        <f>IFERROR(IF(OR(B929="",AND(B929&lt;&gt;"",C929="")),"",(VLOOKUP(B929,'APP BACKGROUND'!A:C,2,0))),"")</f>
        <v/>
      </c>
      <c r="E929" s="62" t="str">
        <f>IF(D929="","",(VLOOKUP(B929,'APP BACKGROUND'!A:D,4,0)))</f>
        <v/>
      </c>
      <c r="F929" s="58" t="str">
        <f>IF(D929="","",(VLOOKUP(Application!B929,'APP BACKGROUND'!A:G,7,0)))</f>
        <v/>
      </c>
      <c r="G929" s="57"/>
      <c r="H929" s="63"/>
      <c r="I929" s="66" t="str">
        <f>IF(B:B="","",(VLOOKUP(Application!B929,#REF!,6,0)))</f>
        <v/>
      </c>
      <c r="J929" s="64" t="str">
        <f t="shared" si="163"/>
        <v/>
      </c>
      <c r="K929" s="65" t="str">
        <f t="shared" si="164"/>
        <v/>
      </c>
      <c r="L929" s="65" t="str">
        <f t="shared" si="157"/>
        <v/>
      </c>
      <c r="M929" s="65" t="str">
        <f t="shared" si="165"/>
        <v/>
      </c>
      <c r="N929" s="65" t="str">
        <f t="shared" si="166"/>
        <v/>
      </c>
      <c r="O929" s="65" t="str">
        <f t="shared" si="158"/>
        <v/>
      </c>
      <c r="P929" s="65" t="str">
        <f t="shared" si="159"/>
        <v/>
      </c>
      <c r="Q929" s="59"/>
      <c r="R929" s="14" t="str">
        <f t="shared" si="160"/>
        <v/>
      </c>
      <c r="S929" s="25" t="str">
        <f t="shared" si="167"/>
        <v/>
      </c>
      <c r="T929" s="25" t="str">
        <f t="shared" si="168"/>
        <v/>
      </c>
      <c r="U929" s="25"/>
      <c r="V929" s="58"/>
      <c r="W929" s="58"/>
      <c r="X929" s="69" t="str">
        <f t="shared" si="169"/>
        <v/>
      </c>
      <c r="Y929" s="52"/>
      <c r="Z929" s="52"/>
      <c r="AA929" s="52"/>
      <c r="AB929" s="16"/>
      <c r="AC929" s="63"/>
      <c r="AD929" s="16"/>
      <c r="AE929" s="63"/>
      <c r="AF929" s="63"/>
      <c r="AG929" s="16"/>
      <c r="AH929" s="16"/>
      <c r="AI929" s="16"/>
      <c r="AJ929" s="63"/>
      <c r="AK929" s="63"/>
      <c r="AL929" s="60"/>
      <c r="AM929" s="60"/>
      <c r="AN929" s="60"/>
      <c r="AO929" s="15"/>
      <c r="AP929" s="60"/>
      <c r="AQ929" s="60"/>
      <c r="AR929" s="60"/>
      <c r="AS929" s="60"/>
      <c r="AT929" s="25"/>
      <c r="AU929" s="38"/>
      <c r="AV929" s="13"/>
      <c r="AW929" s="13"/>
      <c r="AX929" s="17"/>
      <c r="AY929" s="17"/>
    </row>
    <row r="930" spans="2:51" ht="14.5">
      <c r="B930" s="60"/>
      <c r="C930" s="88"/>
      <c r="D930" s="61" t="str">
        <f>IFERROR(IF(OR(B930="",AND(B930&lt;&gt;"",C930="")),"",(VLOOKUP(B930,'APP BACKGROUND'!A:C,2,0))),"")</f>
        <v/>
      </c>
      <c r="E930" s="62" t="str">
        <f>IF(D930="","",(VLOOKUP(B930,'APP BACKGROUND'!A:D,4,0)))</f>
        <v/>
      </c>
      <c r="F930" s="58" t="str">
        <f>IF(D930="","",(VLOOKUP(Application!B930,'APP BACKGROUND'!A:G,7,0)))</f>
        <v/>
      </c>
      <c r="G930" s="57"/>
      <c r="H930" s="63"/>
      <c r="I930" s="66" t="str">
        <f>IF(B:B="","",(VLOOKUP(Application!B930,#REF!,6,0)))</f>
        <v/>
      </c>
      <c r="J930" s="64" t="str">
        <f t="shared" si="163"/>
        <v/>
      </c>
      <c r="K930" s="65" t="str">
        <f t="shared" si="164"/>
        <v/>
      </c>
      <c r="L930" s="65" t="str">
        <f t="shared" si="157"/>
        <v/>
      </c>
      <c r="M930" s="65" t="str">
        <f t="shared" si="165"/>
        <v/>
      </c>
      <c r="N930" s="65" t="str">
        <f t="shared" si="166"/>
        <v/>
      </c>
      <c r="O930" s="65" t="str">
        <f t="shared" si="158"/>
        <v/>
      </c>
      <c r="P930" s="65" t="str">
        <f t="shared" si="159"/>
        <v/>
      </c>
      <c r="Q930" s="59"/>
      <c r="R930" s="14" t="str">
        <f t="shared" si="160"/>
        <v/>
      </c>
      <c r="S930" s="25" t="str">
        <f t="shared" si="167"/>
        <v/>
      </c>
      <c r="T930" s="25" t="str">
        <f t="shared" si="168"/>
        <v/>
      </c>
      <c r="U930" s="25"/>
      <c r="V930" s="58"/>
      <c r="W930" s="58"/>
      <c r="X930" s="69" t="str">
        <f t="shared" si="169"/>
        <v/>
      </c>
      <c r="Y930" s="52"/>
      <c r="Z930" s="52"/>
      <c r="AA930" s="52"/>
      <c r="AB930" s="16"/>
      <c r="AC930" s="63"/>
      <c r="AD930" s="16"/>
      <c r="AE930" s="63"/>
      <c r="AF930" s="63"/>
      <c r="AG930" s="16"/>
      <c r="AH930" s="16"/>
      <c r="AI930" s="16"/>
      <c r="AJ930" s="63"/>
      <c r="AK930" s="63"/>
      <c r="AL930" s="60"/>
      <c r="AM930" s="60"/>
      <c r="AN930" s="60"/>
      <c r="AO930" s="15"/>
      <c r="AP930" s="60"/>
      <c r="AQ930" s="60"/>
      <c r="AR930" s="60"/>
      <c r="AS930" s="60"/>
      <c r="AT930" s="25"/>
      <c r="AU930" s="38"/>
      <c r="AV930" s="13"/>
      <c r="AW930" s="13"/>
      <c r="AX930" s="17"/>
      <c r="AY930" s="17"/>
    </row>
    <row r="931" spans="2:51" ht="14.5">
      <c r="B931" s="60"/>
      <c r="C931" s="88"/>
      <c r="D931" s="61" t="str">
        <f>IFERROR(IF(OR(B931="",AND(B931&lt;&gt;"",C931="")),"",(VLOOKUP(B931,'APP BACKGROUND'!A:C,2,0))),"")</f>
        <v/>
      </c>
      <c r="E931" s="62" t="str">
        <f>IF(D931="","",(VLOOKUP(B931,'APP BACKGROUND'!A:D,4,0)))</f>
        <v/>
      </c>
      <c r="F931" s="58" t="str">
        <f>IF(D931="","",(VLOOKUP(Application!B931,'APP BACKGROUND'!A:G,7,0)))</f>
        <v/>
      </c>
      <c r="G931" s="57"/>
      <c r="H931" s="63"/>
      <c r="I931" s="66" t="str">
        <f>IF(B:B="","",(VLOOKUP(Application!B931,#REF!,6,0)))</f>
        <v/>
      </c>
      <c r="J931" s="64" t="str">
        <f t="shared" si="163"/>
        <v/>
      </c>
      <c r="K931" s="65" t="str">
        <f t="shared" si="164"/>
        <v/>
      </c>
      <c r="L931" s="65" t="str">
        <f t="shared" si="157"/>
        <v/>
      </c>
      <c r="M931" s="65" t="str">
        <f t="shared" si="165"/>
        <v/>
      </c>
      <c r="N931" s="65" t="str">
        <f t="shared" si="166"/>
        <v/>
      </c>
      <c r="O931" s="65" t="str">
        <f t="shared" si="158"/>
        <v/>
      </c>
      <c r="P931" s="65" t="str">
        <f t="shared" si="159"/>
        <v/>
      </c>
      <c r="Q931" s="59"/>
      <c r="R931" s="14" t="str">
        <f t="shared" si="160"/>
        <v/>
      </c>
      <c r="S931" s="25" t="str">
        <f t="shared" si="167"/>
        <v/>
      </c>
      <c r="T931" s="25" t="str">
        <f t="shared" si="168"/>
        <v/>
      </c>
      <c r="U931" s="25"/>
      <c r="V931" s="58"/>
      <c r="W931" s="58"/>
      <c r="X931" s="69" t="str">
        <f t="shared" si="169"/>
        <v/>
      </c>
      <c r="Y931" s="52"/>
      <c r="Z931" s="52"/>
      <c r="AA931" s="52"/>
      <c r="AB931" s="16"/>
      <c r="AC931" s="63"/>
      <c r="AD931" s="16"/>
      <c r="AE931" s="63"/>
      <c r="AF931" s="63"/>
      <c r="AG931" s="16"/>
      <c r="AH931" s="16"/>
      <c r="AI931" s="16"/>
      <c r="AJ931" s="63"/>
      <c r="AK931" s="63"/>
      <c r="AL931" s="60"/>
      <c r="AM931" s="60"/>
      <c r="AN931" s="60"/>
      <c r="AO931" s="15"/>
      <c r="AP931" s="60"/>
      <c r="AQ931" s="60"/>
      <c r="AR931" s="60"/>
      <c r="AS931" s="60"/>
      <c r="AT931" s="25"/>
      <c r="AU931" s="38"/>
      <c r="AV931" s="13"/>
      <c r="AW931" s="13"/>
      <c r="AX931" s="17"/>
      <c r="AY931" s="17"/>
    </row>
    <row r="932" spans="2:51" ht="14.5">
      <c r="B932" s="60"/>
      <c r="C932" s="88"/>
      <c r="D932" s="61" t="str">
        <f>IFERROR(IF(OR(B932="",AND(B932&lt;&gt;"",C932="")),"",(VLOOKUP(B932,'APP BACKGROUND'!A:C,2,0))),"")</f>
        <v/>
      </c>
      <c r="E932" s="62" t="str">
        <f>IF(D932="","",(VLOOKUP(B932,'APP BACKGROUND'!A:D,4,0)))</f>
        <v/>
      </c>
      <c r="F932" s="58" t="str">
        <f>IF(D932="","",(VLOOKUP(Application!B932,'APP BACKGROUND'!A:G,7,0)))</f>
        <v/>
      </c>
      <c r="G932" s="57"/>
      <c r="H932" s="63"/>
      <c r="I932" s="66" t="str">
        <f>IF(B:B="","",(VLOOKUP(Application!B932,#REF!,6,0)))</f>
        <v/>
      </c>
      <c r="J932" s="64" t="str">
        <f t="shared" si="163"/>
        <v/>
      </c>
      <c r="K932" s="65" t="str">
        <f t="shared" si="164"/>
        <v/>
      </c>
      <c r="L932" s="65" t="str">
        <f t="shared" si="157"/>
        <v/>
      </c>
      <c r="M932" s="65" t="str">
        <f t="shared" si="165"/>
        <v/>
      </c>
      <c r="N932" s="65" t="str">
        <f t="shared" si="166"/>
        <v/>
      </c>
      <c r="O932" s="65" t="str">
        <f t="shared" si="158"/>
        <v/>
      </c>
      <c r="P932" s="65" t="str">
        <f t="shared" si="159"/>
        <v/>
      </c>
      <c r="Q932" s="59"/>
      <c r="R932" s="14" t="str">
        <f t="shared" si="160"/>
        <v/>
      </c>
      <c r="S932" s="25" t="str">
        <f t="shared" si="167"/>
        <v/>
      </c>
      <c r="T932" s="25" t="str">
        <f t="shared" si="168"/>
        <v/>
      </c>
      <c r="U932" s="25"/>
      <c r="V932" s="58"/>
      <c r="W932" s="58"/>
      <c r="X932" s="69" t="str">
        <f t="shared" si="169"/>
        <v/>
      </c>
      <c r="Y932" s="52"/>
      <c r="Z932" s="52"/>
      <c r="AA932" s="52"/>
      <c r="AB932" s="16"/>
      <c r="AC932" s="63"/>
      <c r="AD932" s="16"/>
      <c r="AE932" s="63"/>
      <c r="AF932" s="63"/>
      <c r="AG932" s="16"/>
      <c r="AH932" s="16"/>
      <c r="AI932" s="16"/>
      <c r="AJ932" s="63"/>
      <c r="AK932" s="63"/>
      <c r="AL932" s="60"/>
      <c r="AM932" s="60"/>
      <c r="AN932" s="60"/>
      <c r="AO932" s="15"/>
      <c r="AP932" s="60"/>
      <c r="AQ932" s="60"/>
      <c r="AR932" s="60"/>
      <c r="AS932" s="60"/>
      <c r="AT932" s="25"/>
      <c r="AU932" s="38"/>
      <c r="AV932" s="13"/>
      <c r="AW932" s="13"/>
      <c r="AX932" s="17"/>
      <c r="AY932" s="17"/>
    </row>
    <row r="933" spans="2:51" ht="14.5">
      <c r="B933" s="60"/>
      <c r="C933" s="88"/>
      <c r="D933" s="61" t="str">
        <f>IFERROR(IF(OR(B933="",AND(B933&lt;&gt;"",C933="")),"",(VLOOKUP(B933,'APP BACKGROUND'!A:C,2,0))),"")</f>
        <v/>
      </c>
      <c r="E933" s="62" t="str">
        <f>IF(D933="","",(VLOOKUP(B933,'APP BACKGROUND'!A:D,4,0)))</f>
        <v/>
      </c>
      <c r="F933" s="58" t="str">
        <f>IF(D933="","",(VLOOKUP(Application!B933,'APP BACKGROUND'!A:G,7,0)))</f>
        <v/>
      </c>
      <c r="G933" s="57"/>
      <c r="H933" s="63"/>
      <c r="I933" s="66" t="str">
        <f>IF(B:B="","",(VLOOKUP(Application!B933,#REF!,6,0)))</f>
        <v/>
      </c>
      <c r="J933" s="64" t="str">
        <f t="shared" si="163"/>
        <v/>
      </c>
      <c r="K933" s="65" t="str">
        <f t="shared" si="164"/>
        <v/>
      </c>
      <c r="L933" s="65" t="str">
        <f t="shared" si="157"/>
        <v/>
      </c>
      <c r="M933" s="65" t="str">
        <f t="shared" si="165"/>
        <v/>
      </c>
      <c r="N933" s="65" t="str">
        <f t="shared" si="166"/>
        <v/>
      </c>
      <c r="O933" s="65" t="str">
        <f t="shared" si="158"/>
        <v/>
      </c>
      <c r="P933" s="65" t="str">
        <f t="shared" si="159"/>
        <v/>
      </c>
      <c r="Q933" s="59"/>
      <c r="R933" s="14" t="str">
        <f t="shared" si="160"/>
        <v/>
      </c>
      <c r="S933" s="25" t="str">
        <f t="shared" si="167"/>
        <v/>
      </c>
      <c r="T933" s="25" t="str">
        <f t="shared" si="168"/>
        <v/>
      </c>
      <c r="U933" s="25"/>
      <c r="V933" s="58"/>
      <c r="W933" s="58"/>
      <c r="X933" s="69" t="str">
        <f t="shared" si="169"/>
        <v/>
      </c>
      <c r="Y933" s="52"/>
      <c r="Z933" s="52"/>
      <c r="AA933" s="52"/>
      <c r="AB933" s="16"/>
      <c r="AC933" s="63"/>
      <c r="AD933" s="16"/>
      <c r="AE933" s="63"/>
      <c r="AF933" s="63"/>
      <c r="AG933" s="16"/>
      <c r="AH933" s="16"/>
      <c r="AI933" s="16"/>
      <c r="AJ933" s="63"/>
      <c r="AK933" s="63"/>
      <c r="AL933" s="60"/>
      <c r="AM933" s="60"/>
      <c r="AN933" s="60"/>
      <c r="AO933" s="15"/>
      <c r="AP933" s="60"/>
      <c r="AQ933" s="60"/>
      <c r="AR933" s="60"/>
      <c r="AS933" s="60"/>
      <c r="AT933" s="25"/>
      <c r="AU933" s="38"/>
      <c r="AV933" s="13"/>
      <c r="AW933" s="13"/>
      <c r="AX933" s="17"/>
      <c r="AY933" s="17"/>
    </row>
    <row r="934" spans="2:51" ht="14.5">
      <c r="B934" s="60"/>
      <c r="C934" s="88"/>
      <c r="D934" s="61" t="str">
        <f>IFERROR(IF(OR(B934="",AND(B934&lt;&gt;"",C934="")),"",(VLOOKUP(B934,'APP BACKGROUND'!A:C,2,0))),"")</f>
        <v/>
      </c>
      <c r="E934" s="62" t="str">
        <f>IF(D934="","",(VLOOKUP(B934,'APP BACKGROUND'!A:D,4,0)))</f>
        <v/>
      </c>
      <c r="F934" s="58" t="str">
        <f>IF(D934="","",(VLOOKUP(Application!B934,'APP BACKGROUND'!A:G,7,0)))</f>
        <v/>
      </c>
      <c r="G934" s="57"/>
      <c r="H934" s="63"/>
      <c r="I934" s="66" t="str">
        <f>IF(B:B="","",(VLOOKUP(Application!B934,#REF!,6,0)))</f>
        <v/>
      </c>
      <c r="J934" s="64" t="str">
        <f t="shared" si="163"/>
        <v/>
      </c>
      <c r="K934" s="65" t="str">
        <f t="shared" si="164"/>
        <v/>
      </c>
      <c r="L934" s="65" t="str">
        <f t="shared" si="157"/>
        <v/>
      </c>
      <c r="M934" s="65" t="str">
        <f t="shared" si="165"/>
        <v/>
      </c>
      <c r="N934" s="65" t="str">
        <f t="shared" si="166"/>
        <v/>
      </c>
      <c r="O934" s="65" t="str">
        <f t="shared" si="158"/>
        <v/>
      </c>
      <c r="P934" s="65" t="str">
        <f t="shared" si="159"/>
        <v/>
      </c>
      <c r="Q934" s="59"/>
      <c r="R934" s="14" t="str">
        <f t="shared" si="160"/>
        <v/>
      </c>
      <c r="S934" s="25" t="str">
        <f t="shared" si="167"/>
        <v/>
      </c>
      <c r="T934" s="25" t="str">
        <f t="shared" si="168"/>
        <v/>
      </c>
      <c r="U934" s="25"/>
      <c r="V934" s="58"/>
      <c r="W934" s="58"/>
      <c r="X934" s="69" t="str">
        <f t="shared" si="169"/>
        <v/>
      </c>
      <c r="Y934" s="52"/>
      <c r="Z934" s="52"/>
      <c r="AA934" s="52"/>
      <c r="AB934" s="16"/>
      <c r="AC934" s="63"/>
      <c r="AD934" s="16"/>
      <c r="AE934" s="63"/>
      <c r="AF934" s="63"/>
      <c r="AG934" s="16"/>
      <c r="AH934" s="16"/>
      <c r="AI934" s="16"/>
      <c r="AJ934" s="63"/>
      <c r="AK934" s="63"/>
      <c r="AL934" s="60"/>
      <c r="AM934" s="60"/>
      <c r="AN934" s="60"/>
      <c r="AO934" s="15"/>
      <c r="AP934" s="60"/>
      <c r="AQ934" s="60"/>
      <c r="AR934" s="60"/>
      <c r="AS934" s="60"/>
      <c r="AT934" s="25"/>
      <c r="AU934" s="38"/>
      <c r="AV934" s="13"/>
      <c r="AW934" s="13"/>
      <c r="AX934" s="17"/>
      <c r="AY934" s="17"/>
    </row>
    <row r="935" spans="2:51" ht="14.5">
      <c r="B935" s="60"/>
      <c r="C935" s="88"/>
      <c r="D935" s="61" t="str">
        <f>IFERROR(IF(OR(B935="",AND(B935&lt;&gt;"",C935="")),"",(VLOOKUP(B935,'APP BACKGROUND'!A:C,2,0))),"")</f>
        <v/>
      </c>
      <c r="E935" s="62" t="str">
        <f>IF(D935="","",(VLOOKUP(B935,'APP BACKGROUND'!A:D,4,0)))</f>
        <v/>
      </c>
      <c r="F935" s="58" t="str">
        <f>IF(D935="","",(VLOOKUP(Application!B935,'APP BACKGROUND'!A:G,7,0)))</f>
        <v/>
      </c>
      <c r="G935" s="57"/>
      <c r="H935" s="63"/>
      <c r="I935" s="66" t="str">
        <f>IF(B:B="","",(VLOOKUP(Application!B935,#REF!,6,0)))</f>
        <v/>
      </c>
      <c r="J935" s="64" t="str">
        <f t="shared" si="163"/>
        <v/>
      </c>
      <c r="K935" s="65" t="str">
        <f t="shared" si="164"/>
        <v/>
      </c>
      <c r="L935" s="65" t="str">
        <f t="shared" si="157"/>
        <v/>
      </c>
      <c r="M935" s="65" t="str">
        <f t="shared" si="165"/>
        <v/>
      </c>
      <c r="N935" s="65" t="str">
        <f t="shared" si="166"/>
        <v/>
      </c>
      <c r="O935" s="65" t="str">
        <f t="shared" si="158"/>
        <v/>
      </c>
      <c r="P935" s="65" t="str">
        <f t="shared" si="159"/>
        <v/>
      </c>
      <c r="Q935" s="59"/>
      <c r="R935" s="14" t="str">
        <f t="shared" si="160"/>
        <v/>
      </c>
      <c r="S935" s="25" t="str">
        <f t="shared" si="167"/>
        <v/>
      </c>
      <c r="T935" s="25" t="str">
        <f t="shared" si="168"/>
        <v/>
      </c>
      <c r="U935" s="25"/>
      <c r="V935" s="58"/>
      <c r="W935" s="58"/>
      <c r="X935" s="69" t="str">
        <f t="shared" si="169"/>
        <v/>
      </c>
      <c r="Y935" s="52"/>
      <c r="Z935" s="52"/>
      <c r="AA935" s="52"/>
      <c r="AB935" s="16"/>
      <c r="AC935" s="63"/>
      <c r="AD935" s="16"/>
      <c r="AE935" s="63"/>
      <c r="AF935" s="63"/>
      <c r="AG935" s="16"/>
      <c r="AH935" s="16"/>
      <c r="AI935" s="16"/>
      <c r="AJ935" s="63"/>
      <c r="AK935" s="63"/>
      <c r="AL935" s="60"/>
      <c r="AM935" s="60"/>
      <c r="AN935" s="60"/>
      <c r="AO935" s="15"/>
      <c r="AP935" s="60"/>
      <c r="AQ935" s="60"/>
      <c r="AR935" s="60"/>
      <c r="AS935" s="60"/>
      <c r="AT935" s="25"/>
      <c r="AU935" s="38"/>
      <c r="AV935" s="13"/>
      <c r="AW935" s="13"/>
      <c r="AX935" s="17"/>
      <c r="AY935" s="17"/>
    </row>
    <row r="936" spans="2:51" ht="14.5">
      <c r="B936" s="60"/>
      <c r="C936" s="88"/>
      <c r="D936" s="61" t="str">
        <f>IFERROR(IF(OR(B936="",AND(B936&lt;&gt;"",C936="")),"",(VLOOKUP(B936,'APP BACKGROUND'!A:C,2,0))),"")</f>
        <v/>
      </c>
      <c r="E936" s="62" t="str">
        <f>IF(D936="","",(VLOOKUP(B936,'APP BACKGROUND'!A:D,4,0)))</f>
        <v/>
      </c>
      <c r="F936" s="58" t="str">
        <f>IF(D936="","",(VLOOKUP(Application!B936,'APP BACKGROUND'!A:G,7,0)))</f>
        <v/>
      </c>
      <c r="G936" s="57"/>
      <c r="H936" s="63"/>
      <c r="I936" s="66" t="str">
        <f>IF(B:B="","",(VLOOKUP(Application!B936,#REF!,6,0)))</f>
        <v/>
      </c>
      <c r="J936" s="64" t="str">
        <f t="shared" si="163"/>
        <v/>
      </c>
      <c r="K936" s="65" t="str">
        <f t="shared" si="164"/>
        <v/>
      </c>
      <c r="L936" s="65" t="str">
        <f t="shared" si="157"/>
        <v/>
      </c>
      <c r="M936" s="65" t="str">
        <f t="shared" si="165"/>
        <v/>
      </c>
      <c r="N936" s="65" t="str">
        <f t="shared" si="166"/>
        <v/>
      </c>
      <c r="O936" s="65" t="str">
        <f t="shared" si="158"/>
        <v/>
      </c>
      <c r="P936" s="65" t="str">
        <f t="shared" si="159"/>
        <v/>
      </c>
      <c r="Q936" s="59"/>
      <c r="R936" s="14" t="str">
        <f t="shared" si="160"/>
        <v/>
      </c>
      <c r="S936" s="25" t="str">
        <f t="shared" si="167"/>
        <v/>
      </c>
      <c r="T936" s="25" t="str">
        <f t="shared" si="168"/>
        <v/>
      </c>
      <c r="U936" s="25"/>
      <c r="V936" s="58"/>
      <c r="W936" s="58"/>
      <c r="X936" s="69" t="str">
        <f t="shared" si="169"/>
        <v/>
      </c>
      <c r="Y936" s="52"/>
      <c r="Z936" s="52"/>
      <c r="AA936" s="52"/>
      <c r="AB936" s="16"/>
      <c r="AC936" s="63"/>
      <c r="AD936" s="16"/>
      <c r="AE936" s="63"/>
      <c r="AF936" s="63"/>
      <c r="AG936" s="16"/>
      <c r="AH936" s="16"/>
      <c r="AI936" s="16"/>
      <c r="AJ936" s="63"/>
      <c r="AK936" s="63"/>
      <c r="AL936" s="60"/>
      <c r="AM936" s="60"/>
      <c r="AN936" s="60"/>
      <c r="AO936" s="15"/>
      <c r="AP936" s="60"/>
      <c r="AQ936" s="60"/>
      <c r="AR936" s="60"/>
      <c r="AS936" s="60"/>
      <c r="AT936" s="25"/>
      <c r="AU936" s="38"/>
      <c r="AV936" s="13"/>
      <c r="AW936" s="13"/>
      <c r="AX936" s="17"/>
      <c r="AY936" s="17"/>
    </row>
    <row r="937" spans="2:51" ht="14.5">
      <c r="B937" s="60"/>
      <c r="C937" s="88"/>
      <c r="D937" s="61" t="str">
        <f>IFERROR(IF(OR(B937="",AND(B937&lt;&gt;"",C937="")),"",(VLOOKUP(B937,'APP BACKGROUND'!A:C,2,0))),"")</f>
        <v/>
      </c>
      <c r="E937" s="62" t="str">
        <f>IF(D937="","",(VLOOKUP(B937,'APP BACKGROUND'!A:D,4,0)))</f>
        <v/>
      </c>
      <c r="F937" s="58" t="str">
        <f>IF(D937="","",(VLOOKUP(Application!B937,'APP BACKGROUND'!A:G,7,0)))</f>
        <v/>
      </c>
      <c r="G937" s="57"/>
      <c r="H937" s="63"/>
      <c r="I937" s="66" t="str">
        <f>IF(B:B="","",(VLOOKUP(Application!B937,#REF!,6,0)))</f>
        <v/>
      </c>
      <c r="J937" s="64" t="str">
        <f t="shared" si="163"/>
        <v/>
      </c>
      <c r="K937" s="65" t="str">
        <f t="shared" si="164"/>
        <v/>
      </c>
      <c r="L937" s="65" t="str">
        <f t="shared" si="157"/>
        <v/>
      </c>
      <c r="M937" s="65" t="str">
        <f t="shared" si="165"/>
        <v/>
      </c>
      <c r="N937" s="65" t="str">
        <f t="shared" si="166"/>
        <v/>
      </c>
      <c r="O937" s="65" t="str">
        <f t="shared" si="158"/>
        <v/>
      </c>
      <c r="P937" s="65" t="str">
        <f t="shared" si="159"/>
        <v/>
      </c>
      <c r="Q937" s="59"/>
      <c r="R937" s="14" t="str">
        <f t="shared" si="160"/>
        <v/>
      </c>
      <c r="S937" s="25" t="str">
        <f t="shared" si="167"/>
        <v/>
      </c>
      <c r="T937" s="25" t="str">
        <f t="shared" si="168"/>
        <v/>
      </c>
      <c r="U937" s="25"/>
      <c r="V937" s="58"/>
      <c r="W937" s="58"/>
      <c r="X937" s="69" t="str">
        <f t="shared" si="169"/>
        <v/>
      </c>
      <c r="Y937" s="52"/>
      <c r="Z937" s="52"/>
      <c r="AA937" s="52"/>
      <c r="AB937" s="16"/>
      <c r="AC937" s="63"/>
      <c r="AD937" s="16"/>
      <c r="AE937" s="63"/>
      <c r="AF937" s="63"/>
      <c r="AG937" s="16"/>
      <c r="AH937" s="16"/>
      <c r="AI937" s="16"/>
      <c r="AJ937" s="63"/>
      <c r="AK937" s="63"/>
      <c r="AL937" s="60"/>
      <c r="AM937" s="60"/>
      <c r="AN937" s="60"/>
      <c r="AO937" s="15"/>
      <c r="AP937" s="60"/>
      <c r="AQ937" s="60"/>
      <c r="AR937" s="60"/>
      <c r="AS937" s="60"/>
      <c r="AT937" s="25"/>
      <c r="AU937" s="38"/>
      <c r="AV937" s="13"/>
      <c r="AW937" s="13"/>
      <c r="AX937" s="17"/>
      <c r="AY937" s="17"/>
    </row>
    <row r="938" spans="2:51" ht="14.5">
      <c r="B938" s="60"/>
      <c r="C938" s="88"/>
      <c r="D938" s="61" t="str">
        <f>IFERROR(IF(OR(B938="",AND(B938&lt;&gt;"",C938="")),"",(VLOOKUP(B938,'APP BACKGROUND'!A:C,2,0))),"")</f>
        <v/>
      </c>
      <c r="E938" s="62" t="str">
        <f>IF(D938="","",(VLOOKUP(B938,'APP BACKGROUND'!A:D,4,0)))</f>
        <v/>
      </c>
      <c r="F938" s="58" t="str">
        <f>IF(D938="","",(VLOOKUP(Application!B938,'APP BACKGROUND'!A:G,7,0)))</f>
        <v/>
      </c>
      <c r="G938" s="57"/>
      <c r="H938" s="63"/>
      <c r="I938" s="66" t="str">
        <f>IF(B:B="","",(VLOOKUP(Application!B938,#REF!,6,0)))</f>
        <v/>
      </c>
      <c r="J938" s="64" t="str">
        <f t="shared" si="163"/>
        <v/>
      </c>
      <c r="K938" s="65" t="str">
        <f t="shared" si="164"/>
        <v/>
      </c>
      <c r="L938" s="65" t="str">
        <f t="shared" si="157"/>
        <v/>
      </c>
      <c r="M938" s="65" t="str">
        <f t="shared" si="165"/>
        <v/>
      </c>
      <c r="N938" s="65" t="str">
        <f t="shared" si="166"/>
        <v/>
      </c>
      <c r="O938" s="65" t="str">
        <f t="shared" si="158"/>
        <v/>
      </c>
      <c r="P938" s="65" t="str">
        <f t="shared" si="159"/>
        <v/>
      </c>
      <c r="Q938" s="59"/>
      <c r="R938" s="14" t="str">
        <f t="shared" si="160"/>
        <v/>
      </c>
      <c r="S938" s="25" t="str">
        <f t="shared" si="167"/>
        <v/>
      </c>
      <c r="T938" s="25" t="str">
        <f t="shared" si="168"/>
        <v/>
      </c>
      <c r="U938" s="25"/>
      <c r="V938" s="34"/>
      <c r="W938" s="58"/>
      <c r="X938" s="69" t="str">
        <f t="shared" si="169"/>
        <v/>
      </c>
      <c r="Y938" s="52"/>
      <c r="Z938" s="52"/>
      <c r="AA938" s="52"/>
      <c r="AB938" s="16"/>
      <c r="AC938" s="63"/>
      <c r="AD938" s="16"/>
      <c r="AE938" s="63"/>
      <c r="AF938" s="63"/>
      <c r="AG938" s="16"/>
      <c r="AH938" s="16"/>
      <c r="AI938" s="16"/>
      <c r="AJ938" s="63"/>
      <c r="AK938" s="63"/>
      <c r="AL938" s="60"/>
      <c r="AM938" s="60"/>
      <c r="AN938" s="60"/>
      <c r="AO938" s="15"/>
      <c r="AP938" s="60"/>
      <c r="AQ938" s="60"/>
      <c r="AR938" s="60"/>
      <c r="AS938" s="60"/>
      <c r="AT938" s="25"/>
      <c r="AU938" s="38"/>
      <c r="AV938" s="13"/>
      <c r="AW938" s="13"/>
      <c r="AX938" s="17"/>
      <c r="AY938" s="17"/>
    </row>
    <row r="939" spans="2:51" ht="14.5">
      <c r="B939" s="60"/>
      <c r="C939" s="88"/>
      <c r="D939" s="61" t="str">
        <f>IFERROR(IF(OR(B939="",AND(B939&lt;&gt;"",C939="")),"",(VLOOKUP(B939,'APP BACKGROUND'!A:C,2,0))),"")</f>
        <v/>
      </c>
      <c r="E939" s="62" t="str">
        <f>IF(D939="","",(VLOOKUP(B939,'APP BACKGROUND'!A:D,4,0)))</f>
        <v/>
      </c>
      <c r="F939" s="58" t="str">
        <f>IF(D939="","",(VLOOKUP(Application!B939,'APP BACKGROUND'!A:G,7,0)))</f>
        <v/>
      </c>
      <c r="G939" s="57"/>
      <c r="H939" s="63"/>
      <c r="I939" s="66" t="str">
        <f>IF(B:B="","",(VLOOKUP(Application!B939,#REF!,6,0)))</f>
        <v/>
      </c>
      <c r="J939" s="64" t="str">
        <f t="shared" si="163"/>
        <v/>
      </c>
      <c r="K939" s="65" t="str">
        <f t="shared" si="164"/>
        <v/>
      </c>
      <c r="L939" s="65" t="str">
        <f t="shared" si="157"/>
        <v/>
      </c>
      <c r="M939" s="65" t="str">
        <f t="shared" si="165"/>
        <v/>
      </c>
      <c r="N939" s="65" t="str">
        <f t="shared" si="166"/>
        <v/>
      </c>
      <c r="O939" s="65" t="str">
        <f t="shared" si="158"/>
        <v/>
      </c>
      <c r="P939" s="65" t="str">
        <f t="shared" si="159"/>
        <v/>
      </c>
      <c r="Q939" s="59"/>
      <c r="R939" s="14" t="str">
        <f t="shared" si="160"/>
        <v/>
      </c>
      <c r="S939" s="25" t="str">
        <f t="shared" si="167"/>
        <v/>
      </c>
      <c r="T939" s="25" t="str">
        <f t="shared" si="168"/>
        <v/>
      </c>
      <c r="U939" s="25"/>
      <c r="V939" s="34"/>
      <c r="W939" s="58"/>
      <c r="X939" s="69" t="str">
        <f t="shared" si="169"/>
        <v/>
      </c>
      <c r="Y939" s="52"/>
      <c r="Z939" s="52"/>
      <c r="AA939" s="52"/>
      <c r="AB939" s="16"/>
      <c r="AC939" s="63"/>
      <c r="AD939" s="16"/>
      <c r="AE939" s="63"/>
      <c r="AF939" s="63"/>
      <c r="AG939" s="16"/>
      <c r="AH939" s="16"/>
      <c r="AI939" s="16"/>
      <c r="AJ939" s="63"/>
      <c r="AK939" s="63"/>
      <c r="AL939" s="60"/>
      <c r="AM939" s="60"/>
      <c r="AN939" s="60"/>
      <c r="AO939" s="15"/>
      <c r="AP939" s="60"/>
      <c r="AQ939" s="60"/>
      <c r="AR939" s="60"/>
      <c r="AS939" s="60"/>
      <c r="AT939" s="25"/>
      <c r="AU939" s="38"/>
      <c r="AV939" s="13"/>
      <c r="AW939" s="13"/>
      <c r="AX939" s="17"/>
      <c r="AY939" s="17"/>
    </row>
    <row r="940" spans="2:51" ht="14.5">
      <c r="B940" s="60"/>
      <c r="C940" s="88"/>
      <c r="D940" s="61" t="str">
        <f>IFERROR(IF(OR(B940="",AND(B940&lt;&gt;"",C940="")),"",(VLOOKUP(B940,'APP BACKGROUND'!A:C,2,0))),"")</f>
        <v/>
      </c>
      <c r="E940" s="62" t="str">
        <f>IF(D940="","",(VLOOKUP(B940,'APP BACKGROUND'!A:D,4,0)))</f>
        <v/>
      </c>
      <c r="F940" s="58" t="str">
        <f>IF(D940="","",(VLOOKUP(Application!B940,'APP BACKGROUND'!A:G,7,0)))</f>
        <v/>
      </c>
      <c r="G940" s="57"/>
      <c r="H940" s="63"/>
      <c r="I940" s="66" t="str">
        <f>IF(B:B="","",(VLOOKUP(Application!B940,#REF!,6,0)))</f>
        <v/>
      </c>
      <c r="J940" s="64" t="str">
        <f t="shared" si="163"/>
        <v/>
      </c>
      <c r="K940" s="65" t="str">
        <f t="shared" si="164"/>
        <v/>
      </c>
      <c r="L940" s="65" t="str">
        <f t="shared" si="157"/>
        <v/>
      </c>
      <c r="M940" s="65" t="str">
        <f t="shared" si="165"/>
        <v/>
      </c>
      <c r="N940" s="65" t="str">
        <f t="shared" si="166"/>
        <v/>
      </c>
      <c r="O940" s="65" t="str">
        <f t="shared" si="158"/>
        <v/>
      </c>
      <c r="P940" s="65" t="str">
        <f t="shared" si="159"/>
        <v/>
      </c>
      <c r="Q940" s="59"/>
      <c r="R940" s="14" t="str">
        <f t="shared" si="160"/>
        <v/>
      </c>
      <c r="S940" s="25" t="str">
        <f t="shared" si="167"/>
        <v/>
      </c>
      <c r="T940" s="25" t="str">
        <f t="shared" si="168"/>
        <v/>
      </c>
      <c r="U940" s="25"/>
      <c r="V940" s="34"/>
      <c r="W940" s="58"/>
      <c r="X940" s="69" t="str">
        <f t="shared" si="169"/>
        <v/>
      </c>
      <c r="Y940" s="52"/>
      <c r="Z940" s="52"/>
      <c r="AA940" s="52"/>
      <c r="AB940" s="16"/>
      <c r="AC940" s="63"/>
      <c r="AD940" s="16"/>
      <c r="AE940" s="63"/>
      <c r="AF940" s="63"/>
      <c r="AG940" s="16"/>
      <c r="AH940" s="16"/>
      <c r="AI940" s="16"/>
      <c r="AJ940" s="63"/>
      <c r="AK940" s="63"/>
      <c r="AL940" s="60"/>
      <c r="AM940" s="60"/>
      <c r="AN940" s="60"/>
      <c r="AO940" s="15"/>
      <c r="AP940" s="60"/>
      <c r="AQ940" s="60"/>
      <c r="AR940" s="60"/>
      <c r="AS940" s="60"/>
      <c r="AT940" s="25"/>
      <c r="AU940" s="38"/>
      <c r="AV940" s="13"/>
      <c r="AW940" s="13"/>
      <c r="AX940" s="17"/>
      <c r="AY940" s="17"/>
    </row>
    <row r="941" spans="2:51" ht="14.5">
      <c r="B941" s="60"/>
      <c r="C941" s="88"/>
      <c r="D941" s="61" t="str">
        <f>IFERROR(IF(OR(B941="",AND(B941&lt;&gt;"",C941="")),"",(VLOOKUP(B941,'APP BACKGROUND'!A:C,2,0))),"")</f>
        <v/>
      </c>
      <c r="E941" s="62" t="str">
        <f>IF(D941="","",(VLOOKUP(B941,'APP BACKGROUND'!A:D,4,0)))</f>
        <v/>
      </c>
      <c r="F941" s="58" t="str">
        <f>IF(D941="","",(VLOOKUP(Application!B941,'APP BACKGROUND'!A:G,7,0)))</f>
        <v/>
      </c>
      <c r="G941" s="57"/>
      <c r="H941" s="63"/>
      <c r="I941" s="66" t="str">
        <f>IF(B:B="","",(VLOOKUP(Application!B941,#REF!,6,0)))</f>
        <v/>
      </c>
      <c r="J941" s="64" t="str">
        <f t="shared" si="163"/>
        <v/>
      </c>
      <c r="K941" s="65" t="str">
        <f t="shared" si="164"/>
        <v/>
      </c>
      <c r="L941" s="65" t="str">
        <f t="shared" si="157"/>
        <v/>
      </c>
      <c r="M941" s="65" t="str">
        <f t="shared" si="165"/>
        <v/>
      </c>
      <c r="N941" s="65" t="str">
        <f t="shared" si="166"/>
        <v/>
      </c>
      <c r="O941" s="65" t="str">
        <f t="shared" si="158"/>
        <v/>
      </c>
      <c r="P941" s="65" t="str">
        <f t="shared" si="159"/>
        <v/>
      </c>
      <c r="Q941" s="59"/>
      <c r="R941" s="14" t="str">
        <f t="shared" si="160"/>
        <v/>
      </c>
      <c r="S941" s="25" t="str">
        <f t="shared" si="167"/>
        <v/>
      </c>
      <c r="T941" s="25" t="str">
        <f t="shared" si="168"/>
        <v/>
      </c>
      <c r="U941" s="25"/>
      <c r="V941" s="34"/>
      <c r="W941" s="58"/>
      <c r="X941" s="69" t="str">
        <f t="shared" si="169"/>
        <v/>
      </c>
      <c r="Y941" s="52"/>
      <c r="Z941" s="52"/>
      <c r="AA941" s="52"/>
      <c r="AB941" s="16"/>
      <c r="AC941" s="63"/>
      <c r="AD941" s="16"/>
      <c r="AE941" s="63"/>
      <c r="AF941" s="63"/>
      <c r="AG941" s="16"/>
      <c r="AH941" s="16"/>
      <c r="AI941" s="16"/>
      <c r="AJ941" s="63"/>
      <c r="AK941" s="63"/>
      <c r="AL941" s="60"/>
      <c r="AM941" s="60"/>
      <c r="AN941" s="60"/>
      <c r="AO941" s="15"/>
      <c r="AP941" s="60"/>
      <c r="AQ941" s="60"/>
      <c r="AR941" s="60"/>
      <c r="AS941" s="60"/>
      <c r="AT941" s="25"/>
      <c r="AU941" s="38"/>
      <c r="AV941" s="13"/>
      <c r="AW941" s="13"/>
      <c r="AX941" s="17"/>
      <c r="AY941" s="17"/>
    </row>
    <row r="942" spans="2:51" ht="14.5">
      <c r="B942" s="60"/>
      <c r="C942" s="88"/>
      <c r="D942" s="61" t="str">
        <f>IFERROR(IF(OR(B942="",AND(B942&lt;&gt;"",C942="")),"",(VLOOKUP(B942,'APP BACKGROUND'!A:C,2,0))),"")</f>
        <v/>
      </c>
      <c r="E942" s="62" t="str">
        <f>IF(D942="","",(VLOOKUP(B942,'APP BACKGROUND'!A:D,4,0)))</f>
        <v/>
      </c>
      <c r="F942" s="58" t="str">
        <f>IF(D942="","",(VLOOKUP(Application!B942,'APP BACKGROUND'!A:G,7,0)))</f>
        <v/>
      </c>
      <c r="G942" s="57"/>
      <c r="H942" s="63"/>
      <c r="I942" s="66" t="str">
        <f>IF(B:B="","",(VLOOKUP(Application!B942,#REF!,6,0)))</f>
        <v/>
      </c>
      <c r="J942" s="64" t="str">
        <f t="shared" si="163"/>
        <v/>
      </c>
      <c r="K942" s="65" t="str">
        <f t="shared" si="164"/>
        <v/>
      </c>
      <c r="L942" s="65" t="str">
        <f t="shared" si="157"/>
        <v/>
      </c>
      <c r="M942" s="65" t="str">
        <f t="shared" si="165"/>
        <v/>
      </c>
      <c r="N942" s="65" t="str">
        <f t="shared" si="166"/>
        <v/>
      </c>
      <c r="O942" s="65" t="str">
        <f t="shared" si="158"/>
        <v/>
      </c>
      <c r="P942" s="65" t="str">
        <f t="shared" si="159"/>
        <v/>
      </c>
      <c r="Q942" s="59"/>
      <c r="R942" s="14" t="str">
        <f t="shared" si="160"/>
        <v/>
      </c>
      <c r="S942" s="25" t="str">
        <f t="shared" si="167"/>
        <v/>
      </c>
      <c r="T942" s="25" t="str">
        <f t="shared" si="168"/>
        <v/>
      </c>
      <c r="U942" s="25"/>
      <c r="V942" s="34"/>
      <c r="W942" s="58"/>
      <c r="X942" s="69" t="str">
        <f t="shared" si="169"/>
        <v/>
      </c>
      <c r="Y942" s="52"/>
      <c r="Z942" s="52"/>
      <c r="AA942" s="52"/>
      <c r="AB942" s="16"/>
      <c r="AC942" s="63"/>
      <c r="AD942" s="16"/>
      <c r="AE942" s="63"/>
      <c r="AF942" s="63"/>
      <c r="AG942" s="16"/>
      <c r="AH942" s="16"/>
      <c r="AI942" s="16"/>
      <c r="AJ942" s="63"/>
      <c r="AK942" s="63"/>
      <c r="AL942" s="60"/>
      <c r="AM942" s="60"/>
      <c r="AN942" s="60"/>
      <c r="AO942" s="15"/>
      <c r="AP942" s="60"/>
      <c r="AQ942" s="60"/>
      <c r="AR942" s="60"/>
      <c r="AS942" s="60"/>
      <c r="AT942" s="25"/>
      <c r="AU942" s="38"/>
      <c r="AV942" s="13"/>
      <c r="AW942" s="13"/>
      <c r="AX942" s="17"/>
      <c r="AY942" s="17"/>
    </row>
    <row r="943" spans="2:51" ht="14.5">
      <c r="B943" s="60"/>
      <c r="C943" s="88"/>
      <c r="D943" s="61" t="str">
        <f>IFERROR(IF(OR(B943="",AND(B943&lt;&gt;"",C943="")),"",(VLOOKUP(B943,'APP BACKGROUND'!A:C,2,0))),"")</f>
        <v/>
      </c>
      <c r="E943" s="62" t="str">
        <f>IF(D943="","",(VLOOKUP(B943,'APP BACKGROUND'!A:D,4,0)))</f>
        <v/>
      </c>
      <c r="F943" s="58" t="str">
        <f>IF(D943="","",(VLOOKUP(Application!B943,'APP BACKGROUND'!A:G,7,0)))</f>
        <v/>
      </c>
      <c r="G943" s="57"/>
      <c r="H943" s="63"/>
      <c r="I943" s="66" t="str">
        <f>IF(B:B="","",(VLOOKUP(Application!B943,#REF!,6,0)))</f>
        <v/>
      </c>
      <c r="J943" s="64" t="str">
        <f t="shared" si="163"/>
        <v/>
      </c>
      <c r="K943" s="65" t="str">
        <f t="shared" si="164"/>
        <v/>
      </c>
      <c r="L943" s="65" t="str">
        <f t="shared" si="157"/>
        <v/>
      </c>
      <c r="M943" s="65" t="str">
        <f t="shared" si="165"/>
        <v/>
      </c>
      <c r="N943" s="65" t="str">
        <f t="shared" si="166"/>
        <v/>
      </c>
      <c r="O943" s="65" t="str">
        <f t="shared" si="158"/>
        <v/>
      </c>
      <c r="P943" s="65" t="str">
        <f t="shared" si="159"/>
        <v/>
      </c>
      <c r="Q943" s="59"/>
      <c r="R943" s="14" t="str">
        <f t="shared" si="160"/>
        <v/>
      </c>
      <c r="S943" s="25" t="str">
        <f t="shared" si="167"/>
        <v/>
      </c>
      <c r="T943" s="25" t="str">
        <f t="shared" si="168"/>
        <v/>
      </c>
      <c r="U943" s="25"/>
      <c r="V943" s="34"/>
      <c r="W943" s="58"/>
      <c r="X943" s="69" t="str">
        <f t="shared" si="169"/>
        <v/>
      </c>
      <c r="Y943" s="52"/>
      <c r="Z943" s="52"/>
      <c r="AA943" s="52"/>
      <c r="AB943" s="16"/>
      <c r="AC943" s="63"/>
      <c r="AD943" s="16"/>
      <c r="AE943" s="63"/>
      <c r="AF943" s="63"/>
      <c r="AG943" s="16"/>
      <c r="AH943" s="16"/>
      <c r="AI943" s="16"/>
      <c r="AJ943" s="63"/>
      <c r="AK943" s="63"/>
      <c r="AL943" s="60"/>
      <c r="AM943" s="60"/>
      <c r="AN943" s="60"/>
      <c r="AO943" s="15"/>
      <c r="AP943" s="60"/>
      <c r="AQ943" s="60"/>
      <c r="AR943" s="60"/>
      <c r="AS943" s="60"/>
      <c r="AT943" s="25"/>
      <c r="AU943" s="38"/>
      <c r="AV943" s="13"/>
      <c r="AW943" s="13"/>
      <c r="AX943" s="17"/>
      <c r="AY943" s="17"/>
    </row>
    <row r="944" spans="2:51" ht="14.5">
      <c r="B944" s="60"/>
      <c r="C944" s="88"/>
      <c r="D944" s="61" t="str">
        <f>IFERROR(IF(OR(B944="",AND(B944&lt;&gt;"",C944="")),"",(VLOOKUP(B944,'APP BACKGROUND'!A:C,2,0))),"")</f>
        <v/>
      </c>
      <c r="E944" s="62" t="str">
        <f>IF(D944="","",(VLOOKUP(B944,'APP BACKGROUND'!A:D,4,0)))</f>
        <v/>
      </c>
      <c r="F944" s="58" t="str">
        <f>IF(D944="","",(VLOOKUP(Application!B944,'APP BACKGROUND'!A:G,7,0)))</f>
        <v/>
      </c>
      <c r="G944" s="57"/>
      <c r="H944" s="63"/>
      <c r="I944" s="66" t="str">
        <f>IF(B:B="","",(VLOOKUP(Application!B944,#REF!,6,0)))</f>
        <v/>
      </c>
      <c r="J944" s="64" t="str">
        <f t="shared" si="163"/>
        <v/>
      </c>
      <c r="K944" s="65" t="str">
        <f t="shared" si="164"/>
        <v/>
      </c>
      <c r="L944" s="65" t="str">
        <f t="shared" si="157"/>
        <v/>
      </c>
      <c r="M944" s="65" t="str">
        <f t="shared" si="165"/>
        <v/>
      </c>
      <c r="N944" s="65" t="str">
        <f t="shared" si="166"/>
        <v/>
      </c>
      <c r="O944" s="65" t="str">
        <f t="shared" si="158"/>
        <v/>
      </c>
      <c r="P944" s="65" t="str">
        <f t="shared" si="159"/>
        <v/>
      </c>
      <c r="Q944" s="59"/>
      <c r="R944" s="14" t="str">
        <f t="shared" si="160"/>
        <v/>
      </c>
      <c r="S944" s="25" t="str">
        <f t="shared" si="167"/>
        <v/>
      </c>
      <c r="T944" s="25" t="str">
        <f t="shared" si="168"/>
        <v/>
      </c>
      <c r="U944" s="25"/>
      <c r="V944" s="34"/>
      <c r="W944" s="58"/>
      <c r="X944" s="69" t="str">
        <f t="shared" si="169"/>
        <v/>
      </c>
      <c r="Y944" s="52"/>
      <c r="Z944" s="52"/>
      <c r="AA944" s="52"/>
      <c r="AB944" s="16"/>
      <c r="AC944" s="63"/>
      <c r="AD944" s="16"/>
      <c r="AE944" s="63"/>
      <c r="AF944" s="63"/>
      <c r="AG944" s="16"/>
      <c r="AH944" s="16"/>
      <c r="AI944" s="16"/>
      <c r="AJ944" s="63"/>
      <c r="AK944" s="63"/>
      <c r="AL944" s="60"/>
      <c r="AM944" s="60"/>
      <c r="AN944" s="60"/>
      <c r="AO944" s="15"/>
      <c r="AP944" s="60"/>
      <c r="AQ944" s="60"/>
      <c r="AR944" s="60"/>
      <c r="AS944" s="60"/>
      <c r="AT944" s="25"/>
      <c r="AU944" s="38"/>
      <c r="AV944" s="13"/>
      <c r="AW944" s="13"/>
      <c r="AX944" s="17"/>
      <c r="AY944" s="17"/>
    </row>
    <row r="945" spans="2:51" ht="14.5">
      <c r="B945" s="60"/>
      <c r="C945" s="88"/>
      <c r="D945" s="61" t="str">
        <f>IFERROR(IF(OR(B945="",AND(B945&lt;&gt;"",C945="")),"",(VLOOKUP(B945,'APP BACKGROUND'!A:C,2,0))),"")</f>
        <v/>
      </c>
      <c r="E945" s="62" t="str">
        <f>IF(D945="","",(VLOOKUP(B945,'APP BACKGROUND'!A:D,4,0)))</f>
        <v/>
      </c>
      <c r="F945" s="58" t="str">
        <f>IF(D945="","",(VLOOKUP(Application!B945,'APP BACKGROUND'!A:G,7,0)))</f>
        <v/>
      </c>
      <c r="G945" s="57"/>
      <c r="H945" s="63"/>
      <c r="I945" s="66" t="str">
        <f>IF(B:B="","",(VLOOKUP(Application!B945,#REF!,6,0)))</f>
        <v/>
      </c>
      <c r="J945" s="64" t="str">
        <f t="shared" si="163"/>
        <v/>
      </c>
      <c r="K945" s="65" t="str">
        <f t="shared" si="164"/>
        <v/>
      </c>
      <c r="L945" s="65" t="str">
        <f t="shared" si="157"/>
        <v/>
      </c>
      <c r="M945" s="65" t="str">
        <f t="shared" si="165"/>
        <v/>
      </c>
      <c r="N945" s="65" t="str">
        <f t="shared" si="166"/>
        <v/>
      </c>
      <c r="O945" s="65" t="str">
        <f t="shared" si="158"/>
        <v/>
      </c>
      <c r="P945" s="65" t="str">
        <f t="shared" si="159"/>
        <v/>
      </c>
      <c r="Q945" s="59"/>
      <c r="R945" s="14" t="str">
        <f t="shared" si="160"/>
        <v/>
      </c>
      <c r="S945" s="25" t="str">
        <f t="shared" si="167"/>
        <v/>
      </c>
      <c r="T945" s="25" t="str">
        <f t="shared" si="168"/>
        <v/>
      </c>
      <c r="U945" s="25"/>
      <c r="V945" s="34"/>
      <c r="W945" s="58"/>
      <c r="X945" s="69" t="str">
        <f t="shared" si="169"/>
        <v/>
      </c>
      <c r="Y945" s="52"/>
      <c r="Z945" s="52"/>
      <c r="AA945" s="52"/>
      <c r="AB945" s="16"/>
      <c r="AC945" s="63"/>
      <c r="AD945" s="16"/>
      <c r="AE945" s="63"/>
      <c r="AF945" s="63"/>
      <c r="AG945" s="16"/>
      <c r="AH945" s="16"/>
      <c r="AI945" s="16"/>
      <c r="AJ945" s="63"/>
      <c r="AK945" s="63"/>
      <c r="AL945" s="60"/>
      <c r="AM945" s="60"/>
      <c r="AN945" s="60"/>
      <c r="AO945" s="15"/>
      <c r="AP945" s="60"/>
      <c r="AQ945" s="60"/>
      <c r="AR945" s="60"/>
      <c r="AS945" s="60"/>
      <c r="AT945" s="25"/>
      <c r="AU945" s="38"/>
      <c r="AV945" s="13"/>
      <c r="AW945" s="13"/>
      <c r="AX945" s="17"/>
      <c r="AY945" s="17"/>
    </row>
    <row r="946" spans="2:51" ht="14.5">
      <c r="B946" s="60"/>
      <c r="C946" s="88"/>
      <c r="D946" s="61" t="str">
        <f>IFERROR(IF(OR(B946="",AND(B946&lt;&gt;"",C946="")),"",(VLOOKUP(B946,'APP BACKGROUND'!A:C,2,0))),"")</f>
        <v/>
      </c>
      <c r="E946" s="62" t="str">
        <f>IF(D946="","",(VLOOKUP(B946,'APP BACKGROUND'!A:D,4,0)))</f>
        <v/>
      </c>
      <c r="F946" s="58" t="str">
        <f>IF(D946="","",(VLOOKUP(Application!B946,'APP BACKGROUND'!A:G,7,0)))</f>
        <v/>
      </c>
      <c r="G946" s="57"/>
      <c r="H946" s="63"/>
      <c r="I946" s="66" t="str">
        <f>IF(B:B="","",(VLOOKUP(Application!B946,#REF!,6,0)))</f>
        <v/>
      </c>
      <c r="J946" s="64" t="str">
        <f t="shared" si="163"/>
        <v/>
      </c>
      <c r="K946" s="65" t="str">
        <f t="shared" si="164"/>
        <v/>
      </c>
      <c r="L946" s="65" t="str">
        <f t="shared" si="157"/>
        <v/>
      </c>
      <c r="M946" s="65" t="str">
        <f t="shared" si="165"/>
        <v/>
      </c>
      <c r="N946" s="65" t="str">
        <f t="shared" si="166"/>
        <v/>
      </c>
      <c r="O946" s="65" t="str">
        <f t="shared" si="158"/>
        <v/>
      </c>
      <c r="P946" s="65" t="str">
        <f t="shared" si="159"/>
        <v/>
      </c>
      <c r="Q946" s="59"/>
      <c r="R946" s="14" t="str">
        <f t="shared" si="160"/>
        <v/>
      </c>
      <c r="S946" s="25" t="str">
        <f t="shared" si="167"/>
        <v/>
      </c>
      <c r="T946" s="25" t="str">
        <f t="shared" si="168"/>
        <v/>
      </c>
      <c r="U946" s="25"/>
      <c r="V946" s="34"/>
      <c r="W946" s="58"/>
      <c r="X946" s="69" t="str">
        <f t="shared" si="169"/>
        <v/>
      </c>
      <c r="Y946" s="52"/>
      <c r="Z946" s="52"/>
      <c r="AA946" s="52"/>
      <c r="AB946" s="16"/>
      <c r="AC946" s="63"/>
      <c r="AD946" s="16"/>
      <c r="AE946" s="63"/>
      <c r="AF946" s="63"/>
      <c r="AG946" s="16"/>
      <c r="AH946" s="16"/>
      <c r="AI946" s="16"/>
      <c r="AJ946" s="63"/>
      <c r="AK946" s="63"/>
      <c r="AL946" s="60"/>
      <c r="AM946" s="60"/>
      <c r="AN946" s="60"/>
      <c r="AO946" s="15"/>
      <c r="AP946" s="60"/>
      <c r="AQ946" s="60"/>
      <c r="AR946" s="60"/>
      <c r="AS946" s="60"/>
      <c r="AT946" s="25"/>
      <c r="AU946" s="38"/>
      <c r="AV946" s="13"/>
      <c r="AW946" s="13"/>
      <c r="AX946" s="17"/>
      <c r="AY946" s="17"/>
    </row>
    <row r="947" spans="2:51" ht="14.5">
      <c r="B947" s="60"/>
      <c r="C947" s="88"/>
      <c r="D947" s="61" t="str">
        <f>IFERROR(IF(OR(B947="",AND(B947&lt;&gt;"",C947="")),"",(VLOOKUP(B947,'APP BACKGROUND'!A:C,2,0))),"")</f>
        <v/>
      </c>
      <c r="E947" s="62" t="str">
        <f>IF(D947="","",(VLOOKUP(B947,'APP BACKGROUND'!A:D,4,0)))</f>
        <v/>
      </c>
      <c r="F947" s="58" t="str">
        <f>IF(D947="","",(VLOOKUP(Application!B947,'APP BACKGROUND'!A:G,7,0)))</f>
        <v/>
      </c>
      <c r="G947" s="57"/>
      <c r="H947" s="63"/>
      <c r="I947" s="66" t="str">
        <f>IF(B:B="","",(VLOOKUP(Application!B947,#REF!,6,0)))</f>
        <v/>
      </c>
      <c r="J947" s="64" t="str">
        <f t="shared" si="163"/>
        <v/>
      </c>
      <c r="K947" s="65" t="str">
        <f t="shared" si="164"/>
        <v/>
      </c>
      <c r="L947" s="65" t="str">
        <f t="shared" si="157"/>
        <v/>
      </c>
      <c r="M947" s="65" t="str">
        <f t="shared" si="165"/>
        <v/>
      </c>
      <c r="N947" s="65" t="str">
        <f t="shared" si="166"/>
        <v/>
      </c>
      <c r="O947" s="65" t="str">
        <f t="shared" si="158"/>
        <v/>
      </c>
      <c r="P947" s="65" t="str">
        <f t="shared" si="159"/>
        <v/>
      </c>
      <c r="Q947" s="59"/>
      <c r="R947" s="14" t="str">
        <f t="shared" si="160"/>
        <v/>
      </c>
      <c r="S947" s="25" t="str">
        <f t="shared" si="167"/>
        <v/>
      </c>
      <c r="T947" s="25" t="str">
        <f t="shared" si="168"/>
        <v/>
      </c>
      <c r="U947" s="25"/>
      <c r="V947" s="34"/>
      <c r="W947" s="58"/>
      <c r="X947" s="69" t="str">
        <f t="shared" si="169"/>
        <v/>
      </c>
      <c r="Y947" s="52"/>
      <c r="Z947" s="52"/>
      <c r="AA947" s="52"/>
      <c r="AB947" s="16"/>
      <c r="AC947" s="63"/>
      <c r="AD947" s="16"/>
      <c r="AE947" s="63"/>
      <c r="AF947" s="63"/>
      <c r="AG947" s="16"/>
      <c r="AH947" s="16"/>
      <c r="AI947" s="16"/>
      <c r="AJ947" s="63"/>
      <c r="AK947" s="63"/>
      <c r="AL947" s="60"/>
      <c r="AM947" s="60"/>
      <c r="AN947" s="60"/>
      <c r="AO947" s="15"/>
      <c r="AP947" s="60"/>
      <c r="AQ947" s="60"/>
      <c r="AR947" s="60"/>
      <c r="AS947" s="60"/>
      <c r="AT947" s="25"/>
      <c r="AU947" s="38"/>
      <c r="AV947" s="13"/>
      <c r="AW947" s="13"/>
      <c r="AX947" s="17"/>
      <c r="AY947" s="17"/>
    </row>
    <row r="948" spans="2:51" ht="14.5">
      <c r="B948" s="60"/>
      <c r="C948" s="88"/>
      <c r="D948" s="61" t="str">
        <f>IFERROR(IF(OR(B948="",AND(B948&lt;&gt;"",C948="")),"",(VLOOKUP(B948,'APP BACKGROUND'!A:C,2,0))),"")</f>
        <v/>
      </c>
      <c r="E948" s="62" t="str">
        <f>IF(D948="","",(VLOOKUP(B948,'APP BACKGROUND'!A:D,4,0)))</f>
        <v/>
      </c>
      <c r="F948" s="58" t="str">
        <f>IF(D948="","",(VLOOKUP(Application!B948,'APP BACKGROUND'!A:G,7,0)))</f>
        <v/>
      </c>
      <c r="G948" s="57"/>
      <c r="H948" s="63"/>
      <c r="I948" s="66" t="str">
        <f>IF(B:B="","",(VLOOKUP(Application!B948,#REF!,6,0)))</f>
        <v/>
      </c>
      <c r="J948" s="64" t="str">
        <f t="shared" si="163"/>
        <v/>
      </c>
      <c r="K948" s="65" t="str">
        <f t="shared" si="164"/>
        <v/>
      </c>
      <c r="L948" s="65" t="str">
        <f t="shared" si="157"/>
        <v/>
      </c>
      <c r="M948" s="65" t="str">
        <f t="shared" si="165"/>
        <v/>
      </c>
      <c r="N948" s="65" t="str">
        <f t="shared" si="166"/>
        <v/>
      </c>
      <c r="O948" s="65" t="str">
        <f t="shared" si="158"/>
        <v/>
      </c>
      <c r="P948" s="65" t="str">
        <f t="shared" si="159"/>
        <v/>
      </c>
      <c r="Q948" s="59"/>
      <c r="R948" s="14" t="str">
        <f t="shared" si="160"/>
        <v/>
      </c>
      <c r="S948" s="25" t="str">
        <f t="shared" si="167"/>
        <v/>
      </c>
      <c r="T948" s="25" t="str">
        <f t="shared" si="168"/>
        <v/>
      </c>
      <c r="U948" s="25"/>
      <c r="V948" s="34"/>
      <c r="W948" s="58"/>
      <c r="X948" s="69" t="str">
        <f t="shared" si="169"/>
        <v/>
      </c>
      <c r="Y948" s="52"/>
      <c r="Z948" s="52"/>
      <c r="AA948" s="52"/>
      <c r="AB948" s="16"/>
      <c r="AC948" s="63"/>
      <c r="AD948" s="16"/>
      <c r="AE948" s="63"/>
      <c r="AF948" s="63"/>
      <c r="AG948" s="16"/>
      <c r="AH948" s="16"/>
      <c r="AI948" s="16"/>
      <c r="AJ948" s="63"/>
      <c r="AK948" s="63"/>
      <c r="AL948" s="60"/>
      <c r="AM948" s="60"/>
      <c r="AN948" s="60"/>
      <c r="AO948" s="15"/>
      <c r="AP948" s="60"/>
      <c r="AQ948" s="60"/>
      <c r="AR948" s="60"/>
      <c r="AS948" s="60"/>
      <c r="AT948" s="25"/>
      <c r="AU948" s="38"/>
      <c r="AV948" s="13"/>
      <c r="AW948" s="13"/>
      <c r="AX948" s="17"/>
      <c r="AY948" s="17"/>
    </row>
    <row r="949" spans="2:51" ht="14.5">
      <c r="B949" s="60"/>
      <c r="C949" s="88"/>
      <c r="D949" s="61" t="str">
        <f>IFERROR(IF(OR(B949="",AND(B949&lt;&gt;"",C949="")),"",(VLOOKUP(B949,'APP BACKGROUND'!A:C,2,0))),"")</f>
        <v/>
      </c>
      <c r="E949" s="62" t="str">
        <f>IF(D949="","",(VLOOKUP(B949,'APP BACKGROUND'!A:D,4,0)))</f>
        <v/>
      </c>
      <c r="F949" s="58" t="str">
        <f>IF(D949="","",(VLOOKUP(Application!B949,'APP BACKGROUND'!A:G,7,0)))</f>
        <v/>
      </c>
      <c r="G949" s="57"/>
      <c r="H949" s="63"/>
      <c r="I949" s="66" t="str">
        <f>IF(B:B="","",(VLOOKUP(Application!B949,#REF!,6,0)))</f>
        <v/>
      </c>
      <c r="J949" s="64" t="str">
        <f t="shared" si="163"/>
        <v/>
      </c>
      <c r="K949" s="65" t="str">
        <f t="shared" si="164"/>
        <v/>
      </c>
      <c r="L949" s="65" t="str">
        <f t="shared" ref="L949:L1012" si="170">IF(OR(I949="Wine",I949="Refreshment Beverage",I949="Beer",E949="",F949=""),"",IF(AND(J949=""),"",IF((J949*100)&gt;=5,"",1)))</f>
        <v/>
      </c>
      <c r="M949" s="65" t="str">
        <f t="shared" si="165"/>
        <v/>
      </c>
      <c r="N949" s="65" t="str">
        <f t="shared" si="166"/>
        <v/>
      </c>
      <c r="O949" s="65" t="str">
        <f t="shared" ref="O949:O1012" si="171">IF(OR(H949="",B949="",D949="",E949="",F949=""),"",IF(AND(J949=""),"",IF((J949*100)&lt;=20,"",1)))</f>
        <v/>
      </c>
      <c r="P949" s="65" t="str">
        <f t="shared" ref="P949:P1012" si="172">IF(OR(D949="",E949="",F949=""),"",IF(AND(K949=""),"",IF(AND(H949="LTO"),"",IF((J949*100)&gt;=15,"",1))))</f>
        <v/>
      </c>
      <c r="Q949" s="59"/>
      <c r="R949" s="14" t="str">
        <f t="shared" ref="R949:R1012" si="173">IF(H949="","",(F949-Q949))</f>
        <v/>
      </c>
      <c r="S949" s="25" t="str">
        <f t="shared" si="167"/>
        <v/>
      </c>
      <c r="T949" s="25" t="str">
        <f t="shared" si="168"/>
        <v/>
      </c>
      <c r="U949" s="25"/>
      <c r="V949" s="34"/>
      <c r="W949" s="58"/>
      <c r="X949" s="69" t="str">
        <f t="shared" si="169"/>
        <v/>
      </c>
      <c r="Y949" s="52"/>
      <c r="Z949" s="52"/>
      <c r="AA949" s="52"/>
      <c r="AB949" s="16"/>
      <c r="AC949" s="63"/>
      <c r="AD949" s="16"/>
      <c r="AE949" s="63"/>
      <c r="AF949" s="63"/>
      <c r="AG949" s="16"/>
      <c r="AH949" s="16"/>
      <c r="AI949" s="16"/>
      <c r="AJ949" s="63"/>
      <c r="AK949" s="63"/>
      <c r="AL949" s="60"/>
      <c r="AM949" s="60"/>
      <c r="AN949" s="60"/>
      <c r="AO949" s="15"/>
      <c r="AP949" s="60"/>
      <c r="AQ949" s="60"/>
      <c r="AR949" s="60"/>
      <c r="AS949" s="60"/>
      <c r="AT949" s="25"/>
      <c r="AU949" s="38"/>
      <c r="AV949" s="13"/>
      <c r="AW949" s="13"/>
      <c r="AX949" s="17"/>
      <c r="AY949" s="17"/>
    </row>
    <row r="950" spans="2:51" ht="14.5">
      <c r="B950" s="60"/>
      <c r="C950" s="88"/>
      <c r="D950" s="61" t="str">
        <f>IFERROR(IF(OR(B950="",AND(B950&lt;&gt;"",C950="")),"",(VLOOKUP(B950,'APP BACKGROUND'!A:C,2,0))),"")</f>
        <v/>
      </c>
      <c r="E950" s="62" t="str">
        <f>IF(D950="","",(VLOOKUP(B950,'APP BACKGROUND'!A:D,4,0)))</f>
        <v/>
      </c>
      <c r="F950" s="58" t="str">
        <f>IF(D950="","",(VLOOKUP(Application!B950,'APP BACKGROUND'!A:G,7,0)))</f>
        <v/>
      </c>
      <c r="G950" s="57"/>
      <c r="H950" s="63"/>
      <c r="I950" s="66" t="str">
        <f>IF(B:B="","",(VLOOKUP(Application!B950,#REF!,6,0)))</f>
        <v/>
      </c>
      <c r="J950" s="64" t="str">
        <f t="shared" si="163"/>
        <v/>
      </c>
      <c r="K950" s="65" t="str">
        <f t="shared" si="164"/>
        <v/>
      </c>
      <c r="L950" s="65" t="str">
        <f t="shared" si="170"/>
        <v/>
      </c>
      <c r="M950" s="65" t="str">
        <f t="shared" si="165"/>
        <v/>
      </c>
      <c r="N950" s="65" t="str">
        <f t="shared" si="166"/>
        <v/>
      </c>
      <c r="O950" s="65" t="str">
        <f t="shared" si="171"/>
        <v/>
      </c>
      <c r="P950" s="65" t="str">
        <f t="shared" si="172"/>
        <v/>
      </c>
      <c r="Q950" s="59"/>
      <c r="R950" s="14" t="str">
        <f t="shared" si="173"/>
        <v/>
      </c>
      <c r="S950" s="25" t="str">
        <f t="shared" si="167"/>
        <v/>
      </c>
      <c r="T950" s="25" t="str">
        <f t="shared" si="168"/>
        <v/>
      </c>
      <c r="U950" s="25"/>
      <c r="V950" s="34"/>
      <c r="W950" s="58"/>
      <c r="X950" s="69" t="str">
        <f t="shared" si="169"/>
        <v/>
      </c>
      <c r="Y950" s="52"/>
      <c r="Z950" s="52"/>
      <c r="AA950" s="52"/>
      <c r="AB950" s="16"/>
      <c r="AC950" s="63"/>
      <c r="AD950" s="16"/>
      <c r="AE950" s="63"/>
      <c r="AF950" s="63"/>
      <c r="AG950" s="16"/>
      <c r="AH950" s="16"/>
      <c r="AI950" s="16"/>
      <c r="AJ950" s="63"/>
      <c r="AK950" s="63"/>
      <c r="AL950" s="60"/>
      <c r="AM950" s="60"/>
      <c r="AN950" s="60"/>
      <c r="AO950" s="15"/>
      <c r="AP950" s="60"/>
      <c r="AQ950" s="60"/>
      <c r="AR950" s="60"/>
      <c r="AS950" s="60"/>
      <c r="AT950" s="25"/>
      <c r="AU950" s="38"/>
      <c r="AV950" s="13"/>
      <c r="AW950" s="13"/>
      <c r="AX950" s="17"/>
      <c r="AY950" s="17"/>
    </row>
    <row r="951" spans="2:51" ht="14.5">
      <c r="B951" s="60"/>
      <c r="C951" s="88"/>
      <c r="D951" s="61" t="str">
        <f>IFERROR(IF(OR(B951="",AND(B951&lt;&gt;"",C951="")),"",(VLOOKUP(B951,'APP BACKGROUND'!A:C,2,0))),"")</f>
        <v/>
      </c>
      <c r="E951" s="62" t="str">
        <f>IF(D951="","",(VLOOKUP(B951,'APP BACKGROUND'!A:D,4,0)))</f>
        <v/>
      </c>
      <c r="F951" s="58" t="str">
        <f>IF(D951="","",(VLOOKUP(Application!B951,'APP BACKGROUND'!A:G,7,0)))</f>
        <v/>
      </c>
      <c r="G951" s="57"/>
      <c r="H951" s="63"/>
      <c r="I951" s="66" t="str">
        <f>IF(B:B="","",(VLOOKUP(Application!B951,#REF!,6,0)))</f>
        <v/>
      </c>
      <c r="J951" s="64" t="str">
        <f t="shared" si="163"/>
        <v/>
      </c>
      <c r="K951" s="65" t="str">
        <f t="shared" si="164"/>
        <v/>
      </c>
      <c r="L951" s="65" t="str">
        <f t="shared" si="170"/>
        <v/>
      </c>
      <c r="M951" s="65" t="str">
        <f t="shared" si="165"/>
        <v/>
      </c>
      <c r="N951" s="65" t="str">
        <f t="shared" si="166"/>
        <v/>
      </c>
      <c r="O951" s="65" t="str">
        <f t="shared" si="171"/>
        <v/>
      </c>
      <c r="P951" s="65" t="str">
        <f t="shared" si="172"/>
        <v/>
      </c>
      <c r="Q951" s="59"/>
      <c r="R951" s="14" t="str">
        <f t="shared" si="173"/>
        <v/>
      </c>
      <c r="S951" s="25" t="str">
        <f t="shared" si="167"/>
        <v/>
      </c>
      <c r="T951" s="25" t="str">
        <f t="shared" si="168"/>
        <v/>
      </c>
      <c r="U951" s="25"/>
      <c r="V951" s="34"/>
      <c r="W951" s="58"/>
      <c r="X951" s="69" t="str">
        <f t="shared" si="169"/>
        <v/>
      </c>
      <c r="Y951" s="52"/>
      <c r="Z951" s="52"/>
      <c r="AA951" s="52"/>
      <c r="AB951" s="16"/>
      <c r="AC951" s="63"/>
      <c r="AD951" s="16"/>
      <c r="AE951" s="63"/>
      <c r="AF951" s="63"/>
      <c r="AG951" s="16"/>
      <c r="AH951" s="16"/>
      <c r="AI951" s="16"/>
      <c r="AJ951" s="63"/>
      <c r="AK951" s="63"/>
      <c r="AL951" s="60"/>
      <c r="AM951" s="60"/>
      <c r="AN951" s="60"/>
      <c r="AO951" s="15"/>
      <c r="AP951" s="60"/>
      <c r="AQ951" s="60"/>
      <c r="AR951" s="60"/>
      <c r="AS951" s="60"/>
      <c r="AT951" s="25"/>
      <c r="AU951" s="38"/>
      <c r="AV951" s="13"/>
      <c r="AW951" s="13"/>
      <c r="AX951" s="17"/>
      <c r="AY951" s="17"/>
    </row>
    <row r="952" spans="2:51" ht="14.5">
      <c r="B952" s="60"/>
      <c r="C952" s="88"/>
      <c r="D952" s="61" t="str">
        <f>IFERROR(IF(OR(B952="",AND(B952&lt;&gt;"",C952="")),"",(VLOOKUP(B952,'APP BACKGROUND'!A:C,2,0))),"")</f>
        <v/>
      </c>
      <c r="E952" s="62" t="str">
        <f>IF(D952="","",(VLOOKUP(B952,'APP BACKGROUND'!A:D,4,0)))</f>
        <v/>
      </c>
      <c r="F952" s="58" t="str">
        <f>IF(D952="","",(VLOOKUP(Application!B952,'APP BACKGROUND'!A:G,7,0)))</f>
        <v/>
      </c>
      <c r="G952" s="57"/>
      <c r="H952" s="63"/>
      <c r="I952" s="66" t="str">
        <f>IF(B:B="","",(VLOOKUP(Application!B952,#REF!,6,0)))</f>
        <v/>
      </c>
      <c r="J952" s="64" t="str">
        <f t="shared" si="163"/>
        <v/>
      </c>
      <c r="K952" s="65" t="str">
        <f t="shared" si="164"/>
        <v/>
      </c>
      <c r="L952" s="65" t="str">
        <f t="shared" si="170"/>
        <v/>
      </c>
      <c r="M952" s="65" t="str">
        <f t="shared" si="165"/>
        <v/>
      </c>
      <c r="N952" s="65" t="str">
        <f t="shared" si="166"/>
        <v/>
      </c>
      <c r="O952" s="65" t="str">
        <f t="shared" si="171"/>
        <v/>
      </c>
      <c r="P952" s="65" t="str">
        <f t="shared" si="172"/>
        <v/>
      </c>
      <c r="Q952" s="59"/>
      <c r="R952" s="14" t="str">
        <f t="shared" si="173"/>
        <v/>
      </c>
      <c r="S952" s="25" t="str">
        <f t="shared" si="167"/>
        <v/>
      </c>
      <c r="T952" s="25" t="str">
        <f t="shared" si="168"/>
        <v/>
      </c>
      <c r="U952" s="25"/>
      <c r="V952" s="34"/>
      <c r="W952" s="58"/>
      <c r="X952" s="69" t="str">
        <f t="shared" si="169"/>
        <v/>
      </c>
      <c r="Y952" s="52"/>
      <c r="Z952" s="52"/>
      <c r="AA952" s="52"/>
      <c r="AB952" s="16"/>
      <c r="AC952" s="63"/>
      <c r="AD952" s="16"/>
      <c r="AE952" s="63"/>
      <c r="AF952" s="63"/>
      <c r="AG952" s="16"/>
      <c r="AH952" s="16"/>
      <c r="AI952" s="16"/>
      <c r="AJ952" s="63"/>
      <c r="AK952" s="63"/>
      <c r="AL952" s="60"/>
      <c r="AM952" s="60"/>
      <c r="AN952" s="60"/>
      <c r="AO952" s="15"/>
      <c r="AP952" s="60"/>
      <c r="AQ952" s="60"/>
      <c r="AR952" s="60"/>
      <c r="AS952" s="60"/>
      <c r="AT952" s="25"/>
      <c r="AU952" s="38"/>
      <c r="AV952" s="13"/>
      <c r="AW952" s="13"/>
      <c r="AX952" s="17"/>
      <c r="AY952" s="17"/>
    </row>
    <row r="953" spans="2:51" ht="14.5">
      <c r="B953" s="60"/>
      <c r="C953" s="88"/>
      <c r="D953" s="61" t="str">
        <f>IFERROR(IF(OR(B953="",AND(B953&lt;&gt;"",C953="")),"",(VLOOKUP(B953,'APP BACKGROUND'!A:C,2,0))),"")</f>
        <v/>
      </c>
      <c r="E953" s="62" t="str">
        <f>IF(D953="","",(VLOOKUP(B953,'APP BACKGROUND'!A:D,4,0)))</f>
        <v/>
      </c>
      <c r="F953" s="58" t="str">
        <f>IF(D953="","",(VLOOKUP(Application!B953,'APP BACKGROUND'!A:G,7,0)))</f>
        <v/>
      </c>
      <c r="G953" s="57"/>
      <c r="H953" s="63"/>
      <c r="I953" s="66" t="str">
        <f>IF(B:B="","",(VLOOKUP(Application!B953,#REF!,6,0)))</f>
        <v/>
      </c>
      <c r="J953" s="64" t="str">
        <f t="shared" si="163"/>
        <v/>
      </c>
      <c r="K953" s="65" t="str">
        <f t="shared" si="164"/>
        <v/>
      </c>
      <c r="L953" s="65" t="str">
        <f t="shared" si="170"/>
        <v/>
      </c>
      <c r="M953" s="65" t="str">
        <f t="shared" si="165"/>
        <v/>
      </c>
      <c r="N953" s="65" t="str">
        <f t="shared" si="166"/>
        <v/>
      </c>
      <c r="O953" s="65" t="str">
        <f t="shared" si="171"/>
        <v/>
      </c>
      <c r="P953" s="65" t="str">
        <f t="shared" si="172"/>
        <v/>
      </c>
      <c r="Q953" s="59"/>
      <c r="R953" s="14" t="str">
        <f t="shared" si="173"/>
        <v/>
      </c>
      <c r="S953" s="25" t="str">
        <f t="shared" si="167"/>
        <v/>
      </c>
      <c r="T953" s="25" t="str">
        <f t="shared" si="168"/>
        <v/>
      </c>
      <c r="U953" s="25"/>
      <c r="V953" s="34"/>
      <c r="W953" s="58"/>
      <c r="X953" s="69" t="str">
        <f t="shared" si="169"/>
        <v/>
      </c>
      <c r="Y953" s="52"/>
      <c r="Z953" s="52"/>
      <c r="AA953" s="52"/>
      <c r="AB953" s="16"/>
      <c r="AC953" s="63"/>
      <c r="AD953" s="16"/>
      <c r="AE953" s="63"/>
      <c r="AF953" s="63"/>
      <c r="AG953" s="16"/>
      <c r="AH953" s="16"/>
      <c r="AI953" s="16"/>
      <c r="AJ953" s="63"/>
      <c r="AK953" s="63"/>
      <c r="AL953" s="60"/>
      <c r="AM953" s="60"/>
      <c r="AN953" s="60"/>
      <c r="AO953" s="15"/>
      <c r="AP953" s="60"/>
      <c r="AQ953" s="60"/>
      <c r="AR953" s="60"/>
      <c r="AS953" s="60"/>
      <c r="AT953" s="25"/>
      <c r="AU953" s="38"/>
      <c r="AV953" s="13"/>
      <c r="AW953" s="13"/>
      <c r="AX953" s="17"/>
      <c r="AY953" s="17"/>
    </row>
    <row r="954" spans="2:51" ht="14.5">
      <c r="B954" s="60"/>
      <c r="C954" s="88"/>
      <c r="D954" s="61" t="str">
        <f>IFERROR(IF(OR(B954="",AND(B954&lt;&gt;"",C954="")),"",(VLOOKUP(B954,'APP BACKGROUND'!A:C,2,0))),"")</f>
        <v/>
      </c>
      <c r="E954" s="62" t="str">
        <f>IF(D954="","",(VLOOKUP(B954,'APP BACKGROUND'!A:D,4,0)))</f>
        <v/>
      </c>
      <c r="F954" s="58" t="str">
        <f>IF(D954="","",(VLOOKUP(Application!B954,'APP BACKGROUND'!A:G,7,0)))</f>
        <v/>
      </c>
      <c r="G954" s="57"/>
      <c r="H954" s="63"/>
      <c r="I954" s="66" t="str">
        <f>IF(B:B="","",(VLOOKUP(Application!B954,#REF!,6,0)))</f>
        <v/>
      </c>
      <c r="J954" s="64" t="str">
        <f t="shared" si="163"/>
        <v/>
      </c>
      <c r="K954" s="65" t="str">
        <f t="shared" si="164"/>
        <v/>
      </c>
      <c r="L954" s="65" t="str">
        <f t="shared" si="170"/>
        <v/>
      </c>
      <c r="M954" s="65" t="str">
        <f t="shared" si="165"/>
        <v/>
      </c>
      <c r="N954" s="65" t="str">
        <f t="shared" si="166"/>
        <v/>
      </c>
      <c r="O954" s="65" t="str">
        <f t="shared" si="171"/>
        <v/>
      </c>
      <c r="P954" s="65" t="str">
        <f t="shared" si="172"/>
        <v/>
      </c>
      <c r="Q954" s="59"/>
      <c r="R954" s="14" t="str">
        <f t="shared" si="173"/>
        <v/>
      </c>
      <c r="S954" s="25" t="str">
        <f t="shared" si="167"/>
        <v/>
      </c>
      <c r="T954" s="25" t="str">
        <f t="shared" si="168"/>
        <v/>
      </c>
      <c r="U954" s="25"/>
      <c r="V954" s="34"/>
      <c r="W954" s="58"/>
      <c r="X954" s="69" t="str">
        <f t="shared" si="169"/>
        <v/>
      </c>
      <c r="Y954" s="52"/>
      <c r="Z954" s="52"/>
      <c r="AA954" s="52"/>
      <c r="AB954" s="16"/>
      <c r="AC954" s="63"/>
      <c r="AD954" s="16"/>
      <c r="AE954" s="63"/>
      <c r="AF954" s="63"/>
      <c r="AG954" s="16"/>
      <c r="AH954" s="16"/>
      <c r="AI954" s="16"/>
      <c r="AJ954" s="63"/>
      <c r="AK954" s="63"/>
      <c r="AL954" s="60"/>
      <c r="AM954" s="60"/>
      <c r="AN954" s="60"/>
      <c r="AO954" s="15"/>
      <c r="AP954" s="60"/>
      <c r="AQ954" s="60"/>
      <c r="AR954" s="60"/>
      <c r="AS954" s="60"/>
      <c r="AT954" s="25"/>
      <c r="AU954" s="38"/>
      <c r="AV954" s="13"/>
      <c r="AW954" s="13"/>
      <c r="AX954" s="17"/>
      <c r="AY954" s="17"/>
    </row>
    <row r="955" spans="2:51" ht="14.5">
      <c r="B955" s="60"/>
      <c r="C955" s="88"/>
      <c r="D955" s="61" t="str">
        <f>IFERROR(IF(OR(B955="",AND(B955&lt;&gt;"",C955="")),"",(VLOOKUP(B955,'APP BACKGROUND'!A:C,2,0))),"")</f>
        <v/>
      </c>
      <c r="E955" s="62" t="str">
        <f>IF(D955="","",(VLOOKUP(B955,'APP BACKGROUND'!A:D,4,0)))</f>
        <v/>
      </c>
      <c r="F955" s="58" t="str">
        <f>IF(D955="","",(VLOOKUP(Application!B955,'APP BACKGROUND'!A:G,7,0)))</f>
        <v/>
      </c>
      <c r="G955" s="57"/>
      <c r="H955" s="63"/>
      <c r="I955" s="66" t="str">
        <f>IF(B:B="","",(VLOOKUP(Application!B955,#REF!,6,0)))</f>
        <v/>
      </c>
      <c r="J955" s="64" t="str">
        <f t="shared" si="163"/>
        <v/>
      </c>
      <c r="K955" s="65" t="str">
        <f t="shared" si="164"/>
        <v/>
      </c>
      <c r="L955" s="65" t="str">
        <f t="shared" si="170"/>
        <v/>
      </c>
      <c r="M955" s="65" t="str">
        <f t="shared" si="165"/>
        <v/>
      </c>
      <c r="N955" s="65" t="str">
        <f t="shared" si="166"/>
        <v/>
      </c>
      <c r="O955" s="65" t="str">
        <f t="shared" si="171"/>
        <v/>
      </c>
      <c r="P955" s="65" t="str">
        <f t="shared" si="172"/>
        <v/>
      </c>
      <c r="Q955" s="59"/>
      <c r="R955" s="14" t="str">
        <f t="shared" si="173"/>
        <v/>
      </c>
      <c r="S955" s="25" t="str">
        <f t="shared" si="167"/>
        <v/>
      </c>
      <c r="T955" s="25" t="str">
        <f t="shared" si="168"/>
        <v/>
      </c>
      <c r="U955" s="25"/>
      <c r="V955" s="34"/>
      <c r="W955" s="58"/>
      <c r="X955" s="69" t="str">
        <f t="shared" si="169"/>
        <v/>
      </c>
      <c r="Y955" s="52"/>
      <c r="Z955" s="52"/>
      <c r="AA955" s="52"/>
      <c r="AB955" s="16"/>
      <c r="AC955" s="63"/>
      <c r="AD955" s="16"/>
      <c r="AE955" s="63"/>
      <c r="AF955" s="63"/>
      <c r="AG955" s="16"/>
      <c r="AH955" s="16"/>
      <c r="AI955" s="16"/>
      <c r="AJ955" s="63"/>
      <c r="AK955" s="63"/>
      <c r="AL955" s="60"/>
      <c r="AM955" s="60"/>
      <c r="AN955" s="60"/>
      <c r="AO955" s="15"/>
      <c r="AP955" s="60"/>
      <c r="AQ955" s="60"/>
      <c r="AR955" s="60"/>
      <c r="AS955" s="60"/>
      <c r="AT955" s="25"/>
      <c r="AU955" s="38"/>
      <c r="AV955" s="13"/>
      <c r="AW955" s="13"/>
      <c r="AX955" s="17"/>
      <c r="AY955" s="17"/>
    </row>
    <row r="956" spans="2:51" ht="14.5">
      <c r="B956" s="60"/>
      <c r="C956" s="88"/>
      <c r="D956" s="61" t="str">
        <f>IFERROR(IF(OR(B956="",AND(B956&lt;&gt;"",C956="")),"",(VLOOKUP(B956,'APP BACKGROUND'!A:C,2,0))),"")</f>
        <v/>
      </c>
      <c r="E956" s="62" t="str">
        <f>IF(D956="","",(VLOOKUP(B956,'APP BACKGROUND'!A:D,4,0)))</f>
        <v/>
      </c>
      <c r="F956" s="58" t="str">
        <f>IF(D956="","",(VLOOKUP(Application!B956,'APP BACKGROUND'!A:G,7,0)))</f>
        <v/>
      </c>
      <c r="G956" s="57"/>
      <c r="H956" s="63"/>
      <c r="I956" s="66" t="str">
        <f>IF(B:B="","",(VLOOKUP(Application!B956,#REF!,6,0)))</f>
        <v/>
      </c>
      <c r="J956" s="64" t="str">
        <f t="shared" si="163"/>
        <v/>
      </c>
      <c r="K956" s="65" t="str">
        <f t="shared" si="164"/>
        <v/>
      </c>
      <c r="L956" s="65" t="str">
        <f t="shared" si="170"/>
        <v/>
      </c>
      <c r="M956" s="65" t="str">
        <f t="shared" si="165"/>
        <v/>
      </c>
      <c r="N956" s="65" t="str">
        <f t="shared" si="166"/>
        <v/>
      </c>
      <c r="O956" s="65" t="str">
        <f t="shared" si="171"/>
        <v/>
      </c>
      <c r="P956" s="65" t="str">
        <f t="shared" si="172"/>
        <v/>
      </c>
      <c r="Q956" s="59"/>
      <c r="R956" s="14" t="str">
        <f t="shared" si="173"/>
        <v/>
      </c>
      <c r="S956" s="25" t="str">
        <f t="shared" si="167"/>
        <v/>
      </c>
      <c r="T956" s="25" t="str">
        <f t="shared" si="168"/>
        <v/>
      </c>
      <c r="U956" s="25"/>
      <c r="V956" s="34"/>
      <c r="W956" s="58"/>
      <c r="X956" s="69" t="str">
        <f t="shared" si="169"/>
        <v/>
      </c>
      <c r="Y956" s="52"/>
      <c r="Z956" s="52"/>
      <c r="AA956" s="52"/>
      <c r="AB956" s="16"/>
      <c r="AC956" s="63"/>
      <c r="AD956" s="16"/>
      <c r="AE956" s="63"/>
      <c r="AF956" s="63"/>
      <c r="AG956" s="16"/>
      <c r="AH956" s="16"/>
      <c r="AI956" s="16"/>
      <c r="AJ956" s="63"/>
      <c r="AK956" s="63"/>
      <c r="AL956" s="60"/>
      <c r="AM956" s="60"/>
      <c r="AN956" s="60"/>
      <c r="AO956" s="15"/>
      <c r="AP956" s="60"/>
      <c r="AQ956" s="60"/>
      <c r="AR956" s="60"/>
      <c r="AS956" s="60"/>
      <c r="AT956" s="25"/>
      <c r="AU956" s="38"/>
      <c r="AV956" s="13"/>
      <c r="AW956" s="13"/>
      <c r="AX956" s="17"/>
      <c r="AY956" s="17"/>
    </row>
    <row r="957" spans="2:51" ht="14.5">
      <c r="B957" s="60"/>
      <c r="C957" s="88"/>
      <c r="D957" s="61" t="str">
        <f>IFERROR(IF(OR(B957="",AND(B957&lt;&gt;"",C957="")),"",(VLOOKUP(B957,'APP BACKGROUND'!A:C,2,0))),"")</f>
        <v/>
      </c>
      <c r="E957" s="62" t="str">
        <f>IF(D957="","",(VLOOKUP(B957,'APP BACKGROUND'!A:D,4,0)))</f>
        <v/>
      </c>
      <c r="F957" s="58" t="str">
        <f>IF(D957="","",(VLOOKUP(Application!B957,'APP BACKGROUND'!A:G,7,0)))</f>
        <v/>
      </c>
      <c r="G957" s="57"/>
      <c r="H957" s="63"/>
      <c r="I957" s="66" t="str">
        <f>IF(B:B="","",(VLOOKUP(Application!B957,#REF!,6,0)))</f>
        <v/>
      </c>
      <c r="J957" s="64" t="str">
        <f t="shared" si="163"/>
        <v/>
      </c>
      <c r="K957" s="65" t="str">
        <f t="shared" si="164"/>
        <v/>
      </c>
      <c r="L957" s="65" t="str">
        <f t="shared" si="170"/>
        <v/>
      </c>
      <c r="M957" s="65" t="str">
        <f t="shared" si="165"/>
        <v/>
      </c>
      <c r="N957" s="65" t="str">
        <f t="shared" si="166"/>
        <v/>
      </c>
      <c r="O957" s="65" t="str">
        <f t="shared" si="171"/>
        <v/>
      </c>
      <c r="P957" s="65" t="str">
        <f t="shared" si="172"/>
        <v/>
      </c>
      <c r="Q957" s="59"/>
      <c r="R957" s="14" t="str">
        <f t="shared" si="173"/>
        <v/>
      </c>
      <c r="S957" s="25" t="str">
        <f t="shared" si="167"/>
        <v/>
      </c>
      <c r="T957" s="25" t="str">
        <f t="shared" si="168"/>
        <v/>
      </c>
      <c r="U957" s="25"/>
      <c r="V957" s="34"/>
      <c r="W957" s="34"/>
      <c r="X957" s="69" t="str">
        <f t="shared" si="169"/>
        <v/>
      </c>
      <c r="Y957" s="52"/>
      <c r="Z957" s="52"/>
      <c r="AA957" s="52"/>
      <c r="AB957" s="16"/>
      <c r="AC957" s="63"/>
      <c r="AD957" s="16"/>
      <c r="AE957" s="63"/>
      <c r="AF957" s="63"/>
      <c r="AG957" s="16"/>
      <c r="AH957" s="16"/>
      <c r="AI957" s="16"/>
      <c r="AJ957" s="63"/>
      <c r="AK957" s="63"/>
      <c r="AL957" s="60"/>
      <c r="AM957" s="60"/>
      <c r="AN957" s="60"/>
      <c r="AO957" s="15"/>
      <c r="AP957" s="60"/>
      <c r="AQ957" s="60"/>
      <c r="AR957" s="60"/>
      <c r="AS957" s="60"/>
      <c r="AT957" s="25"/>
      <c r="AU957" s="38"/>
      <c r="AV957" s="13"/>
      <c r="AW957" s="13"/>
      <c r="AX957" s="17"/>
      <c r="AY957" s="17"/>
    </row>
    <row r="958" spans="2:51" ht="14.5">
      <c r="B958" s="60"/>
      <c r="C958" s="88"/>
      <c r="D958" s="61" t="str">
        <f>IFERROR(IF(OR(B958="",AND(B958&lt;&gt;"",C958="")),"",(VLOOKUP(B958,'APP BACKGROUND'!A:C,2,0))),"")</f>
        <v/>
      </c>
      <c r="E958" s="62" t="str">
        <f>IF(D958="","",(VLOOKUP(B958,'APP BACKGROUND'!A:D,4,0)))</f>
        <v/>
      </c>
      <c r="F958" s="58" t="str">
        <f>IF(D958="","",(VLOOKUP(Application!B958,'APP BACKGROUND'!A:G,7,0)))</f>
        <v/>
      </c>
      <c r="G958" s="57"/>
      <c r="H958" s="63"/>
      <c r="I958" s="66" t="str">
        <f>IF(B:B="","",(VLOOKUP(Application!B958,#REF!,6,0)))</f>
        <v/>
      </c>
      <c r="J958" s="64" t="str">
        <f t="shared" si="163"/>
        <v/>
      </c>
      <c r="K958" s="65" t="str">
        <f t="shared" si="164"/>
        <v/>
      </c>
      <c r="L958" s="65" t="str">
        <f t="shared" si="170"/>
        <v/>
      </c>
      <c r="M958" s="65" t="str">
        <f t="shared" si="165"/>
        <v/>
      </c>
      <c r="N958" s="65" t="str">
        <f t="shared" si="166"/>
        <v/>
      </c>
      <c r="O958" s="65" t="str">
        <f t="shared" si="171"/>
        <v/>
      </c>
      <c r="P958" s="65" t="str">
        <f t="shared" si="172"/>
        <v/>
      </c>
      <c r="Q958" s="59"/>
      <c r="R958" s="14" t="str">
        <f t="shared" si="173"/>
        <v/>
      </c>
      <c r="S958" s="25" t="str">
        <f t="shared" si="167"/>
        <v/>
      </c>
      <c r="T958" s="25" t="str">
        <f t="shared" si="168"/>
        <v/>
      </c>
      <c r="U958" s="25"/>
      <c r="V958" s="34"/>
      <c r="W958" s="34"/>
      <c r="X958" s="69" t="str">
        <f t="shared" si="169"/>
        <v/>
      </c>
      <c r="Y958" s="52"/>
      <c r="Z958" s="52"/>
      <c r="AA958" s="52"/>
      <c r="AB958" s="16"/>
      <c r="AC958" s="63"/>
      <c r="AD958" s="16"/>
      <c r="AE958" s="63"/>
      <c r="AF958" s="63"/>
      <c r="AG958" s="16"/>
      <c r="AH958" s="16"/>
      <c r="AI958" s="16"/>
      <c r="AJ958" s="63"/>
      <c r="AK958" s="63"/>
      <c r="AL958" s="60"/>
      <c r="AM958" s="60"/>
      <c r="AN958" s="60"/>
      <c r="AO958" s="15"/>
      <c r="AP958" s="60"/>
      <c r="AQ958" s="60"/>
      <c r="AR958" s="60"/>
      <c r="AS958" s="60"/>
      <c r="AT958" s="25"/>
      <c r="AU958" s="38"/>
      <c r="AV958" s="13"/>
      <c r="AW958" s="13"/>
      <c r="AX958" s="17"/>
      <c r="AY958" s="17"/>
    </row>
    <row r="959" spans="2:51" ht="14.5">
      <c r="B959" s="60"/>
      <c r="C959" s="88"/>
      <c r="D959" s="61" t="str">
        <f>IFERROR(IF(OR(B959="",AND(B959&lt;&gt;"",C959="")),"",(VLOOKUP(B959,'APP BACKGROUND'!A:C,2,0))),"")</f>
        <v/>
      </c>
      <c r="E959" s="62" t="str">
        <f>IF(D959="","",(VLOOKUP(B959,'APP BACKGROUND'!A:D,4,0)))</f>
        <v/>
      </c>
      <c r="F959" s="58" t="str">
        <f>IF(D959="","",(VLOOKUP(Application!B959,'APP BACKGROUND'!A:G,7,0)))</f>
        <v/>
      </c>
      <c r="G959" s="57"/>
      <c r="H959" s="63"/>
      <c r="I959" s="66" t="str">
        <f>IF(B:B="","",(VLOOKUP(Application!B959,#REF!,6,0)))</f>
        <v/>
      </c>
      <c r="J959" s="64" t="str">
        <f t="shared" si="163"/>
        <v/>
      </c>
      <c r="K959" s="65" t="str">
        <f t="shared" si="164"/>
        <v/>
      </c>
      <c r="L959" s="65" t="str">
        <f t="shared" si="170"/>
        <v/>
      </c>
      <c r="M959" s="65" t="str">
        <f t="shared" si="165"/>
        <v/>
      </c>
      <c r="N959" s="65" t="str">
        <f t="shared" si="166"/>
        <v/>
      </c>
      <c r="O959" s="65" t="str">
        <f t="shared" si="171"/>
        <v/>
      </c>
      <c r="P959" s="65" t="str">
        <f t="shared" si="172"/>
        <v/>
      </c>
      <c r="Q959" s="59"/>
      <c r="R959" s="14" t="str">
        <f t="shared" si="173"/>
        <v/>
      </c>
      <c r="S959" s="25" t="str">
        <f t="shared" si="167"/>
        <v/>
      </c>
      <c r="T959" s="25" t="str">
        <f t="shared" si="168"/>
        <v/>
      </c>
      <c r="U959" s="25"/>
      <c r="V959" s="34"/>
      <c r="W959" s="34"/>
      <c r="X959" s="69" t="str">
        <f t="shared" si="169"/>
        <v/>
      </c>
      <c r="Y959" s="52"/>
      <c r="Z959" s="52"/>
      <c r="AA959" s="52"/>
      <c r="AB959" s="16"/>
      <c r="AC959" s="63"/>
      <c r="AD959" s="16"/>
      <c r="AE959" s="63"/>
      <c r="AF959" s="63"/>
      <c r="AG959" s="16"/>
      <c r="AH959" s="16"/>
      <c r="AI959" s="16"/>
      <c r="AJ959" s="63"/>
      <c r="AK959" s="63"/>
      <c r="AL959" s="60"/>
      <c r="AM959" s="60"/>
      <c r="AN959" s="60"/>
      <c r="AO959" s="15"/>
      <c r="AP959" s="60"/>
      <c r="AQ959" s="60"/>
      <c r="AR959" s="60"/>
      <c r="AS959" s="60"/>
      <c r="AT959" s="25"/>
      <c r="AU959" s="38"/>
      <c r="AV959" s="13"/>
      <c r="AW959" s="13"/>
      <c r="AX959" s="17"/>
      <c r="AY959" s="17"/>
    </row>
    <row r="960" spans="2:51" ht="14.5">
      <c r="B960" s="60"/>
      <c r="C960" s="88"/>
      <c r="D960" s="61" t="str">
        <f>IFERROR(IF(OR(B960="",AND(B960&lt;&gt;"",C960="")),"",(VLOOKUP(B960,'APP BACKGROUND'!A:C,2,0))),"")</f>
        <v/>
      </c>
      <c r="E960" s="62" t="str">
        <f>IF(D960="","",(VLOOKUP(B960,'APP BACKGROUND'!A:D,4,0)))</f>
        <v/>
      </c>
      <c r="F960" s="58" t="str">
        <f>IF(D960="","",(VLOOKUP(Application!B960,'APP BACKGROUND'!A:G,7,0)))</f>
        <v/>
      </c>
      <c r="G960" s="57"/>
      <c r="H960" s="63"/>
      <c r="I960" s="66" t="str">
        <f>IF(B:B="","",(VLOOKUP(Application!B960,#REF!,6,0)))</f>
        <v/>
      </c>
      <c r="J960" s="64" t="str">
        <f t="shared" si="163"/>
        <v/>
      </c>
      <c r="K960" s="65" t="str">
        <f t="shared" si="164"/>
        <v/>
      </c>
      <c r="L960" s="65" t="str">
        <f t="shared" si="170"/>
        <v/>
      </c>
      <c r="M960" s="65" t="str">
        <f t="shared" si="165"/>
        <v/>
      </c>
      <c r="N960" s="65" t="str">
        <f t="shared" si="166"/>
        <v/>
      </c>
      <c r="O960" s="65" t="str">
        <f t="shared" si="171"/>
        <v/>
      </c>
      <c r="P960" s="65" t="str">
        <f t="shared" si="172"/>
        <v/>
      </c>
      <c r="Q960" s="59"/>
      <c r="R960" s="14" t="str">
        <f t="shared" si="173"/>
        <v/>
      </c>
      <c r="S960" s="25" t="str">
        <f t="shared" si="167"/>
        <v/>
      </c>
      <c r="T960" s="25" t="str">
        <f t="shared" si="168"/>
        <v/>
      </c>
      <c r="U960" s="25"/>
      <c r="V960" s="34"/>
      <c r="W960" s="34"/>
      <c r="X960" s="69" t="str">
        <f t="shared" si="169"/>
        <v/>
      </c>
      <c r="Y960" s="52"/>
      <c r="Z960" s="52"/>
      <c r="AA960" s="52"/>
      <c r="AB960" s="16"/>
      <c r="AC960" s="63"/>
      <c r="AD960" s="16"/>
      <c r="AE960" s="63"/>
      <c r="AF960" s="63"/>
      <c r="AG960" s="16"/>
      <c r="AH960" s="16"/>
      <c r="AI960" s="16"/>
      <c r="AJ960" s="63"/>
      <c r="AK960" s="63"/>
      <c r="AL960" s="60"/>
      <c r="AM960" s="60"/>
      <c r="AN960" s="60"/>
      <c r="AO960" s="15"/>
      <c r="AP960" s="60"/>
      <c r="AQ960" s="60"/>
      <c r="AR960" s="60"/>
      <c r="AS960" s="60"/>
      <c r="AT960" s="25"/>
      <c r="AU960" s="38"/>
      <c r="AV960" s="13"/>
      <c r="AW960" s="13"/>
      <c r="AX960" s="17"/>
      <c r="AY960" s="17"/>
    </row>
    <row r="961" spans="2:51" ht="14.5">
      <c r="B961" s="60"/>
      <c r="C961" s="88"/>
      <c r="D961" s="61" t="str">
        <f>IFERROR(IF(OR(B961="",AND(B961&lt;&gt;"",C961="")),"",(VLOOKUP(B961,'APP BACKGROUND'!A:C,2,0))),"")</f>
        <v/>
      </c>
      <c r="E961" s="62" t="str">
        <f>IF(D961="","",(VLOOKUP(B961,'APP BACKGROUND'!A:D,4,0)))</f>
        <v/>
      </c>
      <c r="F961" s="58" t="str">
        <f>IF(D961="","",(VLOOKUP(Application!B961,'APP BACKGROUND'!A:G,7,0)))</f>
        <v/>
      </c>
      <c r="G961" s="57"/>
      <c r="H961" s="63"/>
      <c r="I961" s="66" t="str">
        <f>IF(B:B="","",(VLOOKUP(Application!B961,#REF!,6,0)))</f>
        <v/>
      </c>
      <c r="J961" s="64" t="str">
        <f t="shared" si="163"/>
        <v/>
      </c>
      <c r="K961" s="65" t="str">
        <f t="shared" si="164"/>
        <v/>
      </c>
      <c r="L961" s="65" t="str">
        <f t="shared" si="170"/>
        <v/>
      </c>
      <c r="M961" s="65" t="str">
        <f t="shared" si="165"/>
        <v/>
      </c>
      <c r="N961" s="65" t="str">
        <f t="shared" si="166"/>
        <v/>
      </c>
      <c r="O961" s="65" t="str">
        <f t="shared" si="171"/>
        <v/>
      </c>
      <c r="P961" s="65" t="str">
        <f t="shared" si="172"/>
        <v/>
      </c>
      <c r="Q961" s="59"/>
      <c r="R961" s="14" t="str">
        <f t="shared" si="173"/>
        <v/>
      </c>
      <c r="S961" s="25" t="str">
        <f t="shared" si="167"/>
        <v/>
      </c>
      <c r="T961" s="25" t="str">
        <f t="shared" si="168"/>
        <v/>
      </c>
      <c r="U961" s="25"/>
      <c r="V961" s="34"/>
      <c r="W961" s="34"/>
      <c r="X961" s="69" t="str">
        <f t="shared" si="169"/>
        <v/>
      </c>
      <c r="Y961" s="52"/>
      <c r="Z961" s="52"/>
      <c r="AA961" s="52"/>
      <c r="AB961" s="16"/>
      <c r="AC961" s="63"/>
      <c r="AD961" s="16"/>
      <c r="AE961" s="63"/>
      <c r="AF961" s="63"/>
      <c r="AG961" s="16"/>
      <c r="AH961" s="16"/>
      <c r="AI961" s="16"/>
      <c r="AJ961" s="63"/>
      <c r="AK961" s="63"/>
      <c r="AL961" s="60"/>
      <c r="AM961" s="60"/>
      <c r="AN961" s="60"/>
      <c r="AO961" s="15"/>
      <c r="AP961" s="60"/>
      <c r="AQ961" s="60"/>
      <c r="AR961" s="60"/>
      <c r="AS961" s="60"/>
      <c r="AT961" s="25"/>
      <c r="AU961" s="38"/>
      <c r="AV961" s="13"/>
      <c r="AW961" s="13"/>
      <c r="AX961" s="17"/>
      <c r="AY961" s="17"/>
    </row>
    <row r="962" spans="2:51" ht="14.5">
      <c r="B962" s="60"/>
      <c r="C962" s="88"/>
      <c r="D962" s="61" t="str">
        <f>IFERROR(IF(OR(B962="",AND(B962&lt;&gt;"",C962="")),"",(VLOOKUP(B962,'APP BACKGROUND'!A:C,2,0))),"")</f>
        <v/>
      </c>
      <c r="E962" s="62" t="str">
        <f>IF(D962="","",(VLOOKUP(B962,'APP BACKGROUND'!A:D,4,0)))</f>
        <v/>
      </c>
      <c r="F962" s="58" t="str">
        <f>IF(D962="","",(VLOOKUP(Application!B962,'APP BACKGROUND'!A:G,7,0)))</f>
        <v/>
      </c>
      <c r="G962" s="57"/>
      <c r="H962" s="63"/>
      <c r="I962" s="66" t="str">
        <f>IF(B:B="","",(VLOOKUP(Application!B962,#REF!,6,0)))</f>
        <v/>
      </c>
      <c r="J962" s="64" t="str">
        <f t="shared" si="163"/>
        <v/>
      </c>
      <c r="K962" s="65" t="str">
        <f t="shared" si="164"/>
        <v/>
      </c>
      <c r="L962" s="65" t="str">
        <f t="shared" si="170"/>
        <v/>
      </c>
      <c r="M962" s="65" t="str">
        <f t="shared" si="165"/>
        <v/>
      </c>
      <c r="N962" s="65" t="str">
        <f t="shared" si="166"/>
        <v/>
      </c>
      <c r="O962" s="65" t="str">
        <f t="shared" si="171"/>
        <v/>
      </c>
      <c r="P962" s="65" t="str">
        <f t="shared" si="172"/>
        <v/>
      </c>
      <c r="Q962" s="59"/>
      <c r="R962" s="14" t="str">
        <f t="shared" si="173"/>
        <v/>
      </c>
      <c r="S962" s="25" t="str">
        <f t="shared" si="167"/>
        <v/>
      </c>
      <c r="T962" s="25" t="str">
        <f t="shared" si="168"/>
        <v/>
      </c>
      <c r="U962" s="25"/>
      <c r="V962" s="34"/>
      <c r="W962" s="34"/>
      <c r="X962" s="69" t="str">
        <f t="shared" si="169"/>
        <v/>
      </c>
      <c r="Y962" s="52"/>
      <c r="Z962" s="52"/>
      <c r="AA962" s="52"/>
      <c r="AB962" s="16"/>
      <c r="AC962" s="63"/>
      <c r="AD962" s="16"/>
      <c r="AE962" s="63"/>
      <c r="AF962" s="63"/>
      <c r="AG962" s="16"/>
      <c r="AH962" s="16"/>
      <c r="AI962" s="16"/>
      <c r="AJ962" s="63"/>
      <c r="AK962" s="63"/>
      <c r="AL962" s="60"/>
      <c r="AM962" s="60"/>
      <c r="AN962" s="60"/>
      <c r="AO962" s="15"/>
      <c r="AP962" s="60"/>
      <c r="AQ962" s="60"/>
      <c r="AR962" s="60"/>
      <c r="AS962" s="60"/>
      <c r="AT962" s="25"/>
      <c r="AU962" s="38"/>
      <c r="AV962" s="13"/>
      <c r="AW962" s="13"/>
      <c r="AX962" s="17"/>
      <c r="AY962" s="17"/>
    </row>
    <row r="963" spans="2:51" ht="14.5">
      <c r="B963" s="60"/>
      <c r="C963" s="88"/>
      <c r="D963" s="61" t="str">
        <f>IFERROR(IF(OR(B963="",AND(B963&lt;&gt;"",C963="")),"",(VLOOKUP(B963,'APP BACKGROUND'!A:C,2,0))),"")</f>
        <v/>
      </c>
      <c r="E963" s="62" t="str">
        <f>IF(D963="","",(VLOOKUP(B963,'APP BACKGROUND'!A:D,4,0)))</f>
        <v/>
      </c>
      <c r="F963" s="58" t="str">
        <f>IF(D963="","",(VLOOKUP(Application!B963,'APP BACKGROUND'!A:G,7,0)))</f>
        <v/>
      </c>
      <c r="G963" s="57"/>
      <c r="H963" s="63"/>
      <c r="I963" s="66" t="str">
        <f>IF(B:B="","",(VLOOKUP(Application!B963,#REF!,6,0)))</f>
        <v/>
      </c>
      <c r="J963" s="64" t="str">
        <f t="shared" si="163"/>
        <v/>
      </c>
      <c r="K963" s="65" t="str">
        <f t="shared" si="164"/>
        <v/>
      </c>
      <c r="L963" s="65" t="str">
        <f t="shared" si="170"/>
        <v/>
      </c>
      <c r="M963" s="65" t="str">
        <f t="shared" si="165"/>
        <v/>
      </c>
      <c r="N963" s="65" t="str">
        <f t="shared" si="166"/>
        <v/>
      </c>
      <c r="O963" s="65" t="str">
        <f t="shared" si="171"/>
        <v/>
      </c>
      <c r="P963" s="65" t="str">
        <f t="shared" si="172"/>
        <v/>
      </c>
      <c r="Q963" s="59"/>
      <c r="R963" s="14" t="str">
        <f t="shared" si="173"/>
        <v/>
      </c>
      <c r="S963" s="25" t="str">
        <f t="shared" si="167"/>
        <v/>
      </c>
      <c r="T963" s="25" t="str">
        <f t="shared" si="168"/>
        <v/>
      </c>
      <c r="U963" s="25"/>
      <c r="V963" s="34"/>
      <c r="W963" s="34"/>
      <c r="X963" s="69" t="str">
        <f t="shared" si="169"/>
        <v/>
      </c>
      <c r="Y963" s="52"/>
      <c r="Z963" s="52"/>
      <c r="AA963" s="52"/>
      <c r="AB963" s="16"/>
      <c r="AC963" s="63"/>
      <c r="AD963" s="16"/>
      <c r="AE963" s="63"/>
      <c r="AF963" s="63"/>
      <c r="AG963" s="16"/>
      <c r="AH963" s="16"/>
      <c r="AI963" s="16"/>
      <c r="AJ963" s="63"/>
      <c r="AK963" s="63"/>
      <c r="AL963" s="60"/>
      <c r="AM963" s="60"/>
      <c r="AN963" s="60"/>
      <c r="AO963" s="15"/>
      <c r="AP963" s="60"/>
      <c r="AQ963" s="60"/>
      <c r="AR963" s="60"/>
      <c r="AS963" s="60"/>
      <c r="AT963" s="25"/>
      <c r="AU963" s="38"/>
      <c r="AV963" s="13"/>
      <c r="AW963" s="13"/>
      <c r="AX963" s="17"/>
      <c r="AY963" s="17"/>
    </row>
    <row r="964" spans="2:51" ht="14.5">
      <c r="B964" s="60"/>
      <c r="C964" s="88"/>
      <c r="D964" s="61" t="str">
        <f>IFERROR(IF(OR(B964="",AND(B964&lt;&gt;"",C964="")),"",(VLOOKUP(B964,'APP BACKGROUND'!A:C,2,0))),"")</f>
        <v/>
      </c>
      <c r="E964" s="62" t="str">
        <f>IF(D964="","",(VLOOKUP(B964,'APP BACKGROUND'!A:D,4,0)))</f>
        <v/>
      </c>
      <c r="F964" s="58" t="str">
        <f>IF(D964="","",(VLOOKUP(Application!B964,'APP BACKGROUND'!A:G,7,0)))</f>
        <v/>
      </c>
      <c r="G964" s="57"/>
      <c r="H964" s="63"/>
      <c r="I964" s="66" t="str">
        <f>IF(B:B="","",(VLOOKUP(Application!B964,#REF!,6,0)))</f>
        <v/>
      </c>
      <c r="J964" s="64" t="str">
        <f t="shared" si="163"/>
        <v/>
      </c>
      <c r="K964" s="65" t="str">
        <f t="shared" si="164"/>
        <v/>
      </c>
      <c r="L964" s="65" t="str">
        <f t="shared" si="170"/>
        <v/>
      </c>
      <c r="M964" s="65" t="str">
        <f t="shared" si="165"/>
        <v/>
      </c>
      <c r="N964" s="65" t="str">
        <f t="shared" si="166"/>
        <v/>
      </c>
      <c r="O964" s="65" t="str">
        <f t="shared" si="171"/>
        <v/>
      </c>
      <c r="P964" s="65" t="str">
        <f t="shared" si="172"/>
        <v/>
      </c>
      <c r="Q964" s="59"/>
      <c r="R964" s="14" t="str">
        <f t="shared" si="173"/>
        <v/>
      </c>
      <c r="S964" s="25" t="str">
        <f t="shared" si="167"/>
        <v/>
      </c>
      <c r="T964" s="25" t="str">
        <f t="shared" si="168"/>
        <v/>
      </c>
      <c r="U964" s="25"/>
      <c r="V964" s="34"/>
      <c r="W964" s="34"/>
      <c r="X964" s="69" t="str">
        <f t="shared" si="169"/>
        <v/>
      </c>
      <c r="Y964" s="52"/>
      <c r="Z964" s="52"/>
      <c r="AA964" s="52"/>
      <c r="AB964" s="16"/>
      <c r="AC964" s="63"/>
      <c r="AD964" s="16"/>
      <c r="AE964" s="63"/>
      <c r="AF964" s="63"/>
      <c r="AG964" s="16"/>
      <c r="AH964" s="16"/>
      <c r="AI964" s="16"/>
      <c r="AJ964" s="63"/>
      <c r="AK964" s="63"/>
      <c r="AL964" s="60"/>
      <c r="AM964" s="60"/>
      <c r="AN964" s="60"/>
      <c r="AO964" s="15"/>
      <c r="AP964" s="60"/>
      <c r="AQ964" s="60"/>
      <c r="AR964" s="60"/>
      <c r="AS964" s="60"/>
      <c r="AT964" s="25"/>
      <c r="AU964" s="38"/>
      <c r="AV964" s="13"/>
      <c r="AW964" s="13"/>
      <c r="AX964" s="17"/>
      <c r="AY964" s="17"/>
    </row>
    <row r="965" spans="2:51" ht="14.5">
      <c r="B965" s="60"/>
      <c r="C965" s="88"/>
      <c r="D965" s="61" t="str">
        <f>IFERROR(IF(OR(B965="",AND(B965&lt;&gt;"",C965="")),"",(VLOOKUP(B965,'APP BACKGROUND'!A:C,2,0))),"")</f>
        <v/>
      </c>
      <c r="E965" s="62" t="str">
        <f>IF(D965="","",(VLOOKUP(B965,'APP BACKGROUND'!A:D,4,0)))</f>
        <v/>
      </c>
      <c r="F965" s="58" t="str">
        <f>IF(D965="","",(VLOOKUP(Application!B965,'APP BACKGROUND'!A:G,7,0)))</f>
        <v/>
      </c>
      <c r="G965" s="57"/>
      <c r="H965" s="63"/>
      <c r="I965" s="66" t="str">
        <f>IF(B:B="","",(VLOOKUP(Application!B965,#REF!,6,0)))</f>
        <v/>
      </c>
      <c r="J965" s="64" t="str">
        <f t="shared" si="163"/>
        <v/>
      </c>
      <c r="K965" s="65" t="str">
        <f t="shared" si="164"/>
        <v/>
      </c>
      <c r="L965" s="65" t="str">
        <f t="shared" si="170"/>
        <v/>
      </c>
      <c r="M965" s="65" t="str">
        <f t="shared" si="165"/>
        <v/>
      </c>
      <c r="N965" s="65" t="str">
        <f t="shared" si="166"/>
        <v/>
      </c>
      <c r="O965" s="65" t="str">
        <f t="shared" si="171"/>
        <v/>
      </c>
      <c r="P965" s="65" t="str">
        <f t="shared" si="172"/>
        <v/>
      </c>
      <c r="Q965" s="59"/>
      <c r="R965" s="14" t="str">
        <f t="shared" si="173"/>
        <v/>
      </c>
      <c r="S965" s="25" t="str">
        <f t="shared" si="167"/>
        <v/>
      </c>
      <c r="T965" s="25" t="str">
        <f t="shared" si="168"/>
        <v/>
      </c>
      <c r="U965" s="25"/>
      <c r="V965" s="34"/>
      <c r="W965" s="34"/>
      <c r="X965" s="69" t="str">
        <f t="shared" si="169"/>
        <v/>
      </c>
      <c r="Y965" s="52"/>
      <c r="Z965" s="52"/>
      <c r="AA965" s="52"/>
      <c r="AB965" s="16"/>
      <c r="AC965" s="63"/>
      <c r="AD965" s="16"/>
      <c r="AE965" s="63"/>
      <c r="AF965" s="63"/>
      <c r="AG965" s="16"/>
      <c r="AH965" s="16"/>
      <c r="AI965" s="16"/>
      <c r="AJ965" s="63"/>
      <c r="AK965" s="63"/>
      <c r="AL965" s="60"/>
      <c r="AM965" s="60"/>
      <c r="AN965" s="60"/>
      <c r="AO965" s="15"/>
      <c r="AP965" s="60"/>
      <c r="AQ965" s="60"/>
      <c r="AR965" s="60"/>
      <c r="AS965" s="60"/>
      <c r="AT965" s="25"/>
      <c r="AU965" s="38"/>
      <c r="AV965" s="13"/>
      <c r="AW965" s="13"/>
      <c r="AX965" s="17"/>
      <c r="AY965" s="17"/>
    </row>
    <row r="966" spans="2:51" ht="14.5">
      <c r="B966" s="60"/>
      <c r="C966" s="88"/>
      <c r="D966" s="61" t="str">
        <f>IFERROR(IF(OR(B966="",AND(B966&lt;&gt;"",C966="")),"",(VLOOKUP(B966,'APP BACKGROUND'!A:C,2,0))),"")</f>
        <v/>
      </c>
      <c r="E966" s="62" t="str">
        <f>IF(D966="","",(VLOOKUP(B966,'APP BACKGROUND'!A:D,4,0)))</f>
        <v/>
      </c>
      <c r="F966" s="58" t="str">
        <f>IF(D966="","",(VLOOKUP(Application!B966,'APP BACKGROUND'!A:G,7,0)))</f>
        <v/>
      </c>
      <c r="G966" s="57"/>
      <c r="H966" s="63"/>
      <c r="I966" s="66" t="str">
        <f>IF(B:B="","",(VLOOKUP(Application!B966,#REF!,6,0)))</f>
        <v/>
      </c>
      <c r="J966" s="64" t="str">
        <f t="shared" si="163"/>
        <v/>
      </c>
      <c r="K966" s="65" t="str">
        <f t="shared" si="164"/>
        <v/>
      </c>
      <c r="L966" s="65" t="str">
        <f t="shared" si="170"/>
        <v/>
      </c>
      <c r="M966" s="65" t="str">
        <f t="shared" si="165"/>
        <v/>
      </c>
      <c r="N966" s="65" t="str">
        <f t="shared" si="166"/>
        <v/>
      </c>
      <c r="O966" s="65" t="str">
        <f t="shared" si="171"/>
        <v/>
      </c>
      <c r="P966" s="65" t="str">
        <f t="shared" si="172"/>
        <v/>
      </c>
      <c r="Q966" s="59"/>
      <c r="R966" s="14" t="str">
        <f t="shared" si="173"/>
        <v/>
      </c>
      <c r="S966" s="25" t="str">
        <f t="shared" si="167"/>
        <v/>
      </c>
      <c r="T966" s="25" t="str">
        <f t="shared" si="168"/>
        <v/>
      </c>
      <c r="U966" s="25"/>
      <c r="V966" s="34"/>
      <c r="W966" s="34"/>
      <c r="X966" s="69" t="str">
        <f t="shared" si="169"/>
        <v/>
      </c>
      <c r="Y966" s="52"/>
      <c r="Z966" s="52"/>
      <c r="AA966" s="52"/>
      <c r="AB966" s="16"/>
      <c r="AC966" s="63"/>
      <c r="AD966" s="16"/>
      <c r="AE966" s="63"/>
      <c r="AF966" s="63"/>
      <c r="AG966" s="16"/>
      <c r="AH966" s="16"/>
      <c r="AI966" s="16"/>
      <c r="AJ966" s="63"/>
      <c r="AK966" s="63"/>
      <c r="AL966" s="60"/>
      <c r="AM966" s="60"/>
      <c r="AN966" s="60"/>
      <c r="AO966" s="15"/>
      <c r="AP966" s="60"/>
      <c r="AQ966" s="60"/>
      <c r="AR966" s="60"/>
      <c r="AS966" s="60"/>
      <c r="AT966" s="25"/>
      <c r="AU966" s="38"/>
      <c r="AV966" s="13"/>
      <c r="AW966" s="13"/>
      <c r="AX966" s="17"/>
      <c r="AY966" s="17"/>
    </row>
    <row r="967" spans="2:51" ht="14.5">
      <c r="B967" s="60"/>
      <c r="C967" s="88"/>
      <c r="D967" s="61" t="str">
        <f>IFERROR(IF(OR(B967="",AND(B967&lt;&gt;"",C967="")),"",(VLOOKUP(B967,'APP BACKGROUND'!A:C,2,0))),"")</f>
        <v/>
      </c>
      <c r="E967" s="62" t="str">
        <f>IF(D967="","",(VLOOKUP(B967,'APP BACKGROUND'!A:D,4,0)))</f>
        <v/>
      </c>
      <c r="F967" s="58" t="str">
        <f>IF(D967="","",(VLOOKUP(Application!B967,'APP BACKGROUND'!A:G,7,0)))</f>
        <v/>
      </c>
      <c r="G967" s="57"/>
      <c r="H967" s="63"/>
      <c r="I967" s="66" t="str">
        <f>IF(B:B="","",(VLOOKUP(Application!B967,#REF!,6,0)))</f>
        <v/>
      </c>
      <c r="J967" s="64" t="str">
        <f t="shared" si="163"/>
        <v/>
      </c>
      <c r="K967" s="65" t="str">
        <f t="shared" si="164"/>
        <v/>
      </c>
      <c r="L967" s="65" t="str">
        <f t="shared" si="170"/>
        <v/>
      </c>
      <c r="M967" s="65" t="str">
        <f t="shared" si="165"/>
        <v/>
      </c>
      <c r="N967" s="65" t="str">
        <f t="shared" si="166"/>
        <v/>
      </c>
      <c r="O967" s="65" t="str">
        <f t="shared" si="171"/>
        <v/>
      </c>
      <c r="P967" s="65" t="str">
        <f t="shared" si="172"/>
        <v/>
      </c>
      <c r="Q967" s="59"/>
      <c r="R967" s="14" t="str">
        <f t="shared" si="173"/>
        <v/>
      </c>
      <c r="S967" s="25" t="str">
        <f t="shared" si="167"/>
        <v/>
      </c>
      <c r="T967" s="25" t="str">
        <f t="shared" si="168"/>
        <v/>
      </c>
      <c r="U967" s="25"/>
      <c r="V967" s="34"/>
      <c r="W967" s="34"/>
      <c r="X967" s="69" t="str">
        <f t="shared" si="169"/>
        <v/>
      </c>
      <c r="Y967" s="52"/>
      <c r="Z967" s="52"/>
      <c r="AA967" s="52"/>
      <c r="AB967" s="16"/>
      <c r="AC967" s="63"/>
      <c r="AD967" s="16"/>
      <c r="AE967" s="63"/>
      <c r="AF967" s="63"/>
      <c r="AG967" s="16"/>
      <c r="AH967" s="16"/>
      <c r="AI967" s="16"/>
      <c r="AJ967" s="63"/>
      <c r="AK967" s="63"/>
      <c r="AL967" s="60"/>
      <c r="AM967" s="60"/>
      <c r="AN967" s="60"/>
      <c r="AO967" s="15"/>
      <c r="AP967" s="60"/>
      <c r="AQ967" s="60"/>
      <c r="AR967" s="60"/>
      <c r="AS967" s="60"/>
      <c r="AT967" s="25"/>
      <c r="AU967" s="38"/>
      <c r="AV967" s="13"/>
      <c r="AW967" s="13"/>
      <c r="AX967" s="17"/>
      <c r="AY967" s="17"/>
    </row>
    <row r="968" spans="2:51" ht="14.5">
      <c r="B968" s="60"/>
      <c r="C968" s="88"/>
      <c r="D968" s="61" t="str">
        <f>IFERROR(IF(OR(B968="",AND(B968&lt;&gt;"",C968="")),"",(VLOOKUP(B968,'APP BACKGROUND'!A:C,2,0))),"")</f>
        <v/>
      </c>
      <c r="E968" s="62" t="str">
        <f>IF(D968="","",(VLOOKUP(B968,'APP BACKGROUND'!A:D,4,0)))</f>
        <v/>
      </c>
      <c r="F968" s="58" t="str">
        <f>IF(D968="","",(VLOOKUP(Application!B968,'APP BACKGROUND'!A:G,7,0)))</f>
        <v/>
      </c>
      <c r="G968" s="57"/>
      <c r="H968" s="63"/>
      <c r="I968" s="66" t="str">
        <f>IF(B:B="","",(VLOOKUP(Application!B968,#REF!,6,0)))</f>
        <v/>
      </c>
      <c r="J968" s="64" t="str">
        <f t="shared" si="163"/>
        <v/>
      </c>
      <c r="K968" s="65" t="str">
        <f t="shared" si="164"/>
        <v/>
      </c>
      <c r="L968" s="65" t="str">
        <f t="shared" si="170"/>
        <v/>
      </c>
      <c r="M968" s="65" t="str">
        <f t="shared" si="165"/>
        <v/>
      </c>
      <c r="N968" s="65" t="str">
        <f t="shared" si="166"/>
        <v/>
      </c>
      <c r="O968" s="65" t="str">
        <f t="shared" si="171"/>
        <v/>
      </c>
      <c r="P968" s="65" t="str">
        <f t="shared" si="172"/>
        <v/>
      </c>
      <c r="Q968" s="59"/>
      <c r="R968" s="14" t="str">
        <f t="shared" si="173"/>
        <v/>
      </c>
      <c r="S968" s="25" t="str">
        <f t="shared" si="167"/>
        <v/>
      </c>
      <c r="T968" s="25" t="str">
        <f t="shared" si="168"/>
        <v/>
      </c>
      <c r="U968" s="25"/>
      <c r="V968" s="34"/>
      <c r="W968" s="34"/>
      <c r="X968" s="69" t="str">
        <f t="shared" si="169"/>
        <v/>
      </c>
      <c r="Y968" s="52"/>
      <c r="Z968" s="52"/>
      <c r="AA968" s="52"/>
      <c r="AB968" s="16"/>
      <c r="AC968" s="63"/>
      <c r="AD968" s="16"/>
      <c r="AE968" s="63"/>
      <c r="AF968" s="63"/>
      <c r="AG968" s="16"/>
      <c r="AH968" s="16"/>
      <c r="AI968" s="16"/>
      <c r="AJ968" s="63"/>
      <c r="AK968" s="63"/>
      <c r="AL968" s="60"/>
      <c r="AM968" s="60"/>
      <c r="AN968" s="60"/>
      <c r="AO968" s="15"/>
      <c r="AP968" s="60"/>
      <c r="AQ968" s="60"/>
      <c r="AR968" s="60"/>
      <c r="AS968" s="60"/>
      <c r="AT968" s="25"/>
      <c r="AU968" s="38"/>
      <c r="AV968" s="13"/>
      <c r="AW968" s="13"/>
      <c r="AX968" s="17"/>
      <c r="AY968" s="17"/>
    </row>
    <row r="969" spans="2:51" ht="14.5">
      <c r="B969" s="60"/>
      <c r="C969" s="88"/>
      <c r="D969" s="61" t="str">
        <f>IFERROR(IF(OR(B969="",AND(B969&lt;&gt;"",C969="")),"",(VLOOKUP(B969,'APP BACKGROUND'!A:C,2,0))),"")</f>
        <v/>
      </c>
      <c r="E969" s="62" t="str">
        <f>IF(D969="","",(VLOOKUP(B969,'APP BACKGROUND'!A:D,4,0)))</f>
        <v/>
      </c>
      <c r="F969" s="58" t="str">
        <f>IF(D969="","",(VLOOKUP(Application!B969,'APP BACKGROUND'!A:G,7,0)))</f>
        <v/>
      </c>
      <c r="G969" s="57"/>
      <c r="H969" s="63"/>
      <c r="I969" s="66" t="str">
        <f>IF(B:B="","",(VLOOKUP(Application!B969,#REF!,6,0)))</f>
        <v/>
      </c>
      <c r="J969" s="64" t="str">
        <f t="shared" si="163"/>
        <v/>
      </c>
      <c r="K969" s="65" t="str">
        <f t="shared" si="164"/>
        <v/>
      </c>
      <c r="L969" s="65" t="str">
        <f t="shared" si="170"/>
        <v/>
      </c>
      <c r="M969" s="65" t="str">
        <f t="shared" si="165"/>
        <v/>
      </c>
      <c r="N969" s="65" t="str">
        <f t="shared" si="166"/>
        <v/>
      </c>
      <c r="O969" s="65" t="str">
        <f t="shared" si="171"/>
        <v/>
      </c>
      <c r="P969" s="65" t="str">
        <f t="shared" si="172"/>
        <v/>
      </c>
      <c r="Q969" s="59"/>
      <c r="R969" s="14" t="str">
        <f t="shared" si="173"/>
        <v/>
      </c>
      <c r="S969" s="25" t="str">
        <f t="shared" si="167"/>
        <v/>
      </c>
      <c r="T969" s="25" t="str">
        <f t="shared" si="168"/>
        <v/>
      </c>
      <c r="U969" s="25"/>
      <c r="V969" s="34"/>
      <c r="W969" s="34"/>
      <c r="X969" s="69" t="str">
        <f t="shared" si="169"/>
        <v/>
      </c>
      <c r="Y969" s="52"/>
      <c r="Z969" s="52"/>
      <c r="AA969" s="52"/>
      <c r="AB969" s="16"/>
      <c r="AC969" s="63"/>
      <c r="AD969" s="16"/>
      <c r="AE969" s="63"/>
      <c r="AF969" s="63"/>
      <c r="AG969" s="16"/>
      <c r="AH969" s="16"/>
      <c r="AI969" s="16"/>
      <c r="AJ969" s="63"/>
      <c r="AK969" s="63"/>
      <c r="AL969" s="60"/>
      <c r="AM969" s="60"/>
      <c r="AN969" s="60"/>
      <c r="AO969" s="15"/>
      <c r="AP969" s="60"/>
      <c r="AQ969" s="60"/>
      <c r="AR969" s="60"/>
      <c r="AS969" s="60"/>
      <c r="AT969" s="25"/>
      <c r="AU969" s="38"/>
      <c r="AV969" s="13"/>
      <c r="AW969" s="13"/>
      <c r="AX969" s="17"/>
      <c r="AY969" s="17"/>
    </row>
    <row r="970" spans="2:51" ht="14.5">
      <c r="B970" s="60"/>
      <c r="C970" s="88"/>
      <c r="D970" s="61" t="str">
        <f>IFERROR(IF(OR(B970="",AND(B970&lt;&gt;"",C970="")),"",(VLOOKUP(B970,'APP BACKGROUND'!A:C,2,0))),"")</f>
        <v/>
      </c>
      <c r="E970" s="62" t="str">
        <f>IF(D970="","",(VLOOKUP(B970,'APP BACKGROUND'!A:D,4,0)))</f>
        <v/>
      </c>
      <c r="F970" s="58" t="str">
        <f>IF(D970="","",(VLOOKUP(Application!B970,'APP BACKGROUND'!A:G,7,0)))</f>
        <v/>
      </c>
      <c r="G970" s="57"/>
      <c r="H970" s="63"/>
      <c r="I970" s="66" t="str">
        <f>IF(B:B="","",(VLOOKUP(Application!B970,#REF!,6,0)))</f>
        <v/>
      </c>
      <c r="J970" s="64" t="str">
        <f t="shared" si="163"/>
        <v/>
      </c>
      <c r="K970" s="65" t="str">
        <f t="shared" si="164"/>
        <v/>
      </c>
      <c r="L970" s="65" t="str">
        <f t="shared" si="170"/>
        <v/>
      </c>
      <c r="M970" s="65" t="str">
        <f t="shared" si="165"/>
        <v/>
      </c>
      <c r="N970" s="65" t="str">
        <f t="shared" si="166"/>
        <v/>
      </c>
      <c r="O970" s="65" t="str">
        <f t="shared" si="171"/>
        <v/>
      </c>
      <c r="P970" s="65" t="str">
        <f t="shared" si="172"/>
        <v/>
      </c>
      <c r="Q970" s="59"/>
      <c r="R970" s="14" t="str">
        <f t="shared" si="173"/>
        <v/>
      </c>
      <c r="S970" s="25" t="str">
        <f t="shared" si="167"/>
        <v/>
      </c>
      <c r="T970" s="25" t="str">
        <f t="shared" si="168"/>
        <v/>
      </c>
      <c r="U970" s="25"/>
      <c r="V970" s="34"/>
      <c r="W970" s="34"/>
      <c r="X970" s="69" t="str">
        <f t="shared" si="169"/>
        <v/>
      </c>
      <c r="Y970" s="52"/>
      <c r="Z970" s="52"/>
      <c r="AA970" s="52"/>
      <c r="AB970" s="16"/>
      <c r="AC970" s="63"/>
      <c r="AD970" s="16"/>
      <c r="AE970" s="63"/>
      <c r="AF970" s="63"/>
      <c r="AG970" s="16"/>
      <c r="AH970" s="16"/>
      <c r="AI970" s="16"/>
      <c r="AJ970" s="63"/>
      <c r="AK970" s="63"/>
      <c r="AL970" s="60"/>
      <c r="AM970" s="60"/>
      <c r="AN970" s="60"/>
      <c r="AO970" s="15"/>
      <c r="AP970" s="60"/>
      <c r="AQ970" s="60"/>
      <c r="AR970" s="60"/>
      <c r="AS970" s="60"/>
      <c r="AT970" s="25"/>
      <c r="AU970" s="38"/>
      <c r="AV970" s="13"/>
      <c r="AW970" s="13"/>
      <c r="AX970" s="17"/>
      <c r="AY970" s="17"/>
    </row>
    <row r="971" spans="2:51" ht="14.5">
      <c r="B971" s="60"/>
      <c r="C971" s="88"/>
      <c r="D971" s="61" t="str">
        <f>IFERROR(IF(OR(B971="",AND(B971&lt;&gt;"",C971="")),"",(VLOOKUP(B971,'APP BACKGROUND'!A:C,2,0))),"")</f>
        <v/>
      </c>
      <c r="E971" s="62" t="str">
        <f>IF(D971="","",(VLOOKUP(B971,'APP BACKGROUND'!A:D,4,0)))</f>
        <v/>
      </c>
      <c r="F971" s="58" t="str">
        <f>IF(D971="","",(VLOOKUP(Application!B971,'APP BACKGROUND'!A:G,7,0)))</f>
        <v/>
      </c>
      <c r="G971" s="57"/>
      <c r="H971" s="63"/>
      <c r="I971" s="66" t="str">
        <f>IF(B:B="","",(VLOOKUP(Application!B971,#REF!,6,0)))</f>
        <v/>
      </c>
      <c r="J971" s="64" t="str">
        <f t="shared" si="163"/>
        <v/>
      </c>
      <c r="K971" s="65" t="str">
        <f t="shared" si="164"/>
        <v/>
      </c>
      <c r="L971" s="65" t="str">
        <f t="shared" si="170"/>
        <v/>
      </c>
      <c r="M971" s="65" t="str">
        <f t="shared" si="165"/>
        <v/>
      </c>
      <c r="N971" s="65" t="str">
        <f t="shared" si="166"/>
        <v/>
      </c>
      <c r="O971" s="65" t="str">
        <f t="shared" si="171"/>
        <v/>
      </c>
      <c r="P971" s="65" t="str">
        <f t="shared" si="172"/>
        <v/>
      </c>
      <c r="Q971" s="59"/>
      <c r="R971" s="14" t="str">
        <f t="shared" si="173"/>
        <v/>
      </c>
      <c r="S971" s="25" t="str">
        <f t="shared" si="167"/>
        <v/>
      </c>
      <c r="T971" s="25" t="str">
        <f t="shared" si="168"/>
        <v/>
      </c>
      <c r="U971" s="25"/>
      <c r="V971" s="34"/>
      <c r="W971" s="34"/>
      <c r="X971" s="69" t="str">
        <f t="shared" si="169"/>
        <v/>
      </c>
      <c r="Y971" s="52"/>
      <c r="Z971" s="52"/>
      <c r="AA971" s="52"/>
      <c r="AB971" s="16"/>
      <c r="AC971" s="63"/>
      <c r="AD971" s="16"/>
      <c r="AE971" s="63"/>
      <c r="AF971" s="63"/>
      <c r="AG971" s="16"/>
      <c r="AH971" s="16"/>
      <c r="AI971" s="16"/>
      <c r="AJ971" s="63"/>
      <c r="AK971" s="63"/>
      <c r="AL971" s="60"/>
      <c r="AM971" s="60"/>
      <c r="AN971" s="60"/>
      <c r="AO971" s="15"/>
      <c r="AP971" s="60"/>
      <c r="AQ971" s="60"/>
      <c r="AR971" s="60"/>
      <c r="AS971" s="60"/>
      <c r="AT971" s="25"/>
      <c r="AU971" s="38"/>
      <c r="AV971" s="13"/>
      <c r="AW971" s="13"/>
      <c r="AX971" s="17"/>
      <c r="AY971" s="17"/>
    </row>
    <row r="972" spans="2:51" ht="14.5">
      <c r="B972" s="60"/>
      <c r="C972" s="88"/>
      <c r="D972" s="61" t="str">
        <f>IFERROR(IF(OR(B972="",AND(B972&lt;&gt;"",C972="")),"",(VLOOKUP(B972,'APP BACKGROUND'!A:C,2,0))),"")</f>
        <v/>
      </c>
      <c r="E972" s="62" t="str">
        <f>IF(D972="","",(VLOOKUP(B972,'APP BACKGROUND'!A:D,4,0)))</f>
        <v/>
      </c>
      <c r="F972" s="58" t="str">
        <f>IF(D972="","",(VLOOKUP(Application!B972,'APP BACKGROUND'!A:G,7,0)))</f>
        <v/>
      </c>
      <c r="G972" s="57"/>
      <c r="H972" s="63"/>
      <c r="I972" s="66" t="str">
        <f>IF(B:B="","",(VLOOKUP(Application!B972,#REF!,6,0)))</f>
        <v/>
      </c>
      <c r="J972" s="64" t="str">
        <f t="shared" si="163"/>
        <v/>
      </c>
      <c r="K972" s="65" t="str">
        <f t="shared" si="164"/>
        <v/>
      </c>
      <c r="L972" s="65" t="str">
        <f t="shared" si="170"/>
        <v/>
      </c>
      <c r="M972" s="65" t="str">
        <f t="shared" si="165"/>
        <v/>
      </c>
      <c r="N972" s="65" t="str">
        <f t="shared" si="166"/>
        <v/>
      </c>
      <c r="O972" s="65" t="str">
        <f t="shared" si="171"/>
        <v/>
      </c>
      <c r="P972" s="65" t="str">
        <f t="shared" si="172"/>
        <v/>
      </c>
      <c r="Q972" s="59"/>
      <c r="R972" s="14" t="str">
        <f t="shared" si="173"/>
        <v/>
      </c>
      <c r="S972" s="25" t="str">
        <f t="shared" si="167"/>
        <v/>
      </c>
      <c r="T972" s="25" t="str">
        <f t="shared" si="168"/>
        <v/>
      </c>
      <c r="U972" s="25"/>
      <c r="V972" s="34"/>
      <c r="W972" s="34"/>
      <c r="X972" s="69" t="str">
        <f t="shared" si="169"/>
        <v/>
      </c>
      <c r="Y972" s="52"/>
      <c r="Z972" s="52"/>
      <c r="AA972" s="52"/>
      <c r="AB972" s="16"/>
      <c r="AC972" s="63"/>
      <c r="AD972" s="16"/>
      <c r="AE972" s="63"/>
      <c r="AF972" s="63"/>
      <c r="AG972" s="16"/>
      <c r="AH972" s="16"/>
      <c r="AI972" s="16"/>
      <c r="AJ972" s="63"/>
      <c r="AK972" s="63"/>
      <c r="AL972" s="60"/>
      <c r="AM972" s="60"/>
      <c r="AN972" s="60"/>
      <c r="AO972" s="15"/>
      <c r="AP972" s="60"/>
      <c r="AQ972" s="60"/>
      <c r="AR972" s="60"/>
      <c r="AS972" s="60"/>
      <c r="AT972" s="25"/>
      <c r="AU972" s="38"/>
      <c r="AV972" s="13"/>
      <c r="AW972" s="13"/>
      <c r="AX972" s="17"/>
      <c r="AY972" s="17"/>
    </row>
    <row r="973" spans="2:51" ht="14.5">
      <c r="B973" s="60"/>
      <c r="C973" s="88"/>
      <c r="D973" s="61" t="str">
        <f>IFERROR(IF(OR(B973="",AND(B973&lt;&gt;"",C973="")),"",(VLOOKUP(B973,'APP BACKGROUND'!A:C,2,0))),"")</f>
        <v/>
      </c>
      <c r="E973" s="62" t="str">
        <f>IF(D973="","",(VLOOKUP(B973,'APP BACKGROUND'!A:D,4,0)))</f>
        <v/>
      </c>
      <c r="F973" s="58" t="str">
        <f>IF(D973="","",(VLOOKUP(Application!B973,'APP BACKGROUND'!A:G,7,0)))</f>
        <v/>
      </c>
      <c r="G973" s="57"/>
      <c r="H973" s="63"/>
      <c r="I973" s="66" t="str">
        <f>IF(B:B="","",(VLOOKUP(Application!B973,#REF!,6,0)))</f>
        <v/>
      </c>
      <c r="J973" s="64" t="str">
        <f t="shared" si="163"/>
        <v/>
      </c>
      <c r="K973" s="65" t="str">
        <f t="shared" si="164"/>
        <v/>
      </c>
      <c r="L973" s="65" t="str">
        <f t="shared" si="170"/>
        <v/>
      </c>
      <c r="M973" s="65" t="str">
        <f t="shared" si="165"/>
        <v/>
      </c>
      <c r="N973" s="65" t="str">
        <f t="shared" si="166"/>
        <v/>
      </c>
      <c r="O973" s="65" t="str">
        <f t="shared" si="171"/>
        <v/>
      </c>
      <c r="P973" s="65" t="str">
        <f t="shared" si="172"/>
        <v/>
      </c>
      <c r="Q973" s="59"/>
      <c r="R973" s="14" t="str">
        <f t="shared" si="173"/>
        <v/>
      </c>
      <c r="S973" s="25" t="str">
        <f t="shared" si="167"/>
        <v/>
      </c>
      <c r="T973" s="25" t="str">
        <f t="shared" si="168"/>
        <v/>
      </c>
      <c r="U973" s="25"/>
      <c r="V973" s="34"/>
      <c r="W973" s="34"/>
      <c r="X973" s="69" t="str">
        <f t="shared" si="169"/>
        <v/>
      </c>
      <c r="Y973" s="52"/>
      <c r="Z973" s="52"/>
      <c r="AA973" s="52"/>
      <c r="AB973" s="16"/>
      <c r="AC973" s="63"/>
      <c r="AD973" s="16"/>
      <c r="AE973" s="63"/>
      <c r="AF973" s="63"/>
      <c r="AG973" s="16"/>
      <c r="AH973" s="16"/>
      <c r="AI973" s="16"/>
      <c r="AJ973" s="63"/>
      <c r="AK973" s="63"/>
      <c r="AL973" s="60"/>
      <c r="AM973" s="60"/>
      <c r="AN973" s="60"/>
      <c r="AO973" s="15"/>
      <c r="AP973" s="60"/>
      <c r="AQ973" s="60"/>
      <c r="AR973" s="60"/>
      <c r="AS973" s="60"/>
      <c r="AT973" s="25"/>
      <c r="AU973" s="38"/>
      <c r="AV973" s="13"/>
      <c r="AW973" s="13"/>
      <c r="AX973" s="17"/>
      <c r="AY973" s="17"/>
    </row>
    <row r="974" spans="2:51" ht="14.5">
      <c r="B974" s="60"/>
      <c r="C974" s="88"/>
      <c r="D974" s="61" t="str">
        <f>IFERROR(IF(OR(B974="",AND(B974&lt;&gt;"",C974="")),"",(VLOOKUP(B974,'APP BACKGROUND'!A:C,2,0))),"")</f>
        <v/>
      </c>
      <c r="E974" s="62" t="str">
        <f>IF(D974="","",(VLOOKUP(B974,'APP BACKGROUND'!A:D,4,0)))</f>
        <v/>
      </c>
      <c r="F974" s="58" t="str">
        <f>IF(D974="","",(VLOOKUP(Application!B974,'APP BACKGROUND'!A:G,7,0)))</f>
        <v/>
      </c>
      <c r="G974" s="57"/>
      <c r="H974" s="63"/>
      <c r="I974" s="66" t="str">
        <f>IF(B:B="","",(VLOOKUP(Application!B974,#REF!,6,0)))</f>
        <v/>
      </c>
      <c r="J974" s="64" t="str">
        <f t="shared" si="163"/>
        <v/>
      </c>
      <c r="K974" s="65" t="str">
        <f t="shared" si="164"/>
        <v/>
      </c>
      <c r="L974" s="65" t="str">
        <f t="shared" si="170"/>
        <v/>
      </c>
      <c r="M974" s="65" t="str">
        <f t="shared" si="165"/>
        <v/>
      </c>
      <c r="N974" s="65" t="str">
        <f t="shared" si="166"/>
        <v/>
      </c>
      <c r="O974" s="65" t="str">
        <f t="shared" si="171"/>
        <v/>
      </c>
      <c r="P974" s="65" t="str">
        <f t="shared" si="172"/>
        <v/>
      </c>
      <c r="Q974" s="59"/>
      <c r="R974" s="14" t="str">
        <f t="shared" si="173"/>
        <v/>
      </c>
      <c r="S974" s="25" t="str">
        <f t="shared" si="167"/>
        <v/>
      </c>
      <c r="T974" s="25" t="str">
        <f t="shared" si="168"/>
        <v/>
      </c>
      <c r="U974" s="25"/>
      <c r="V974" s="34"/>
      <c r="W974" s="34"/>
      <c r="X974" s="69" t="str">
        <f t="shared" si="169"/>
        <v/>
      </c>
      <c r="Y974" s="52"/>
      <c r="Z974" s="52"/>
      <c r="AA974" s="52"/>
      <c r="AB974" s="16"/>
      <c r="AC974" s="63"/>
      <c r="AD974" s="16"/>
      <c r="AE974" s="63"/>
      <c r="AF974" s="63"/>
      <c r="AG974" s="16"/>
      <c r="AH974" s="16"/>
      <c r="AI974" s="16"/>
      <c r="AJ974" s="63"/>
      <c r="AK974" s="63"/>
      <c r="AL974" s="60"/>
      <c r="AM974" s="60"/>
      <c r="AN974" s="60"/>
      <c r="AO974" s="15"/>
      <c r="AP974" s="60"/>
      <c r="AQ974" s="60"/>
      <c r="AR974" s="60"/>
      <c r="AS974" s="60"/>
      <c r="AT974" s="25"/>
      <c r="AU974" s="38"/>
      <c r="AV974" s="13"/>
      <c r="AW974" s="13"/>
      <c r="AX974" s="17"/>
      <c r="AY974" s="17"/>
    </row>
    <row r="975" spans="2:51" ht="14.5">
      <c r="B975" s="60"/>
      <c r="C975" s="88"/>
      <c r="D975" s="61" t="str">
        <f>IFERROR(IF(OR(B975="",AND(B975&lt;&gt;"",C975="")),"",(VLOOKUP(B975,'APP BACKGROUND'!A:C,2,0))),"")</f>
        <v/>
      </c>
      <c r="E975" s="62" t="str">
        <f>IF(D975="","",(VLOOKUP(B975,'APP BACKGROUND'!A:D,4,0)))</f>
        <v/>
      </c>
      <c r="F975" s="58" t="str">
        <f>IF(D975="","",(VLOOKUP(Application!B975,'APP BACKGROUND'!A:G,7,0)))</f>
        <v/>
      </c>
      <c r="G975" s="57"/>
      <c r="H975" s="63"/>
      <c r="I975" s="66" t="str">
        <f>IF(B:B="","",(VLOOKUP(Application!B975,#REF!,6,0)))</f>
        <v/>
      </c>
      <c r="J975" s="64" t="str">
        <f t="shared" si="163"/>
        <v/>
      </c>
      <c r="K975" s="65" t="str">
        <f t="shared" si="164"/>
        <v/>
      </c>
      <c r="L975" s="65" t="str">
        <f t="shared" si="170"/>
        <v/>
      </c>
      <c r="M975" s="65" t="str">
        <f t="shared" si="165"/>
        <v/>
      </c>
      <c r="N975" s="65" t="str">
        <f t="shared" si="166"/>
        <v/>
      </c>
      <c r="O975" s="65" t="str">
        <f t="shared" si="171"/>
        <v/>
      </c>
      <c r="P975" s="65" t="str">
        <f t="shared" si="172"/>
        <v/>
      </c>
      <c r="Q975" s="59"/>
      <c r="R975" s="14" t="str">
        <f t="shared" si="173"/>
        <v/>
      </c>
      <c r="S975" s="25" t="str">
        <f t="shared" si="167"/>
        <v/>
      </c>
      <c r="T975" s="25" t="str">
        <f t="shared" si="168"/>
        <v/>
      </c>
      <c r="U975" s="25"/>
      <c r="V975" s="34"/>
      <c r="W975" s="34"/>
      <c r="X975" s="69" t="str">
        <f t="shared" si="169"/>
        <v/>
      </c>
      <c r="Y975" s="52"/>
      <c r="Z975" s="52"/>
      <c r="AA975" s="52"/>
      <c r="AB975" s="16"/>
      <c r="AC975" s="63"/>
      <c r="AD975" s="16"/>
      <c r="AE975" s="63"/>
      <c r="AF975" s="63"/>
      <c r="AG975" s="16"/>
      <c r="AH975" s="16"/>
      <c r="AI975" s="16"/>
      <c r="AJ975" s="63"/>
      <c r="AK975" s="63"/>
      <c r="AL975" s="60"/>
      <c r="AM975" s="60"/>
      <c r="AN975" s="60"/>
      <c r="AO975" s="15"/>
      <c r="AP975" s="60"/>
      <c r="AQ975" s="60"/>
      <c r="AR975" s="60"/>
      <c r="AS975" s="60"/>
      <c r="AT975" s="25"/>
      <c r="AU975" s="38"/>
      <c r="AV975" s="13"/>
      <c r="AW975" s="13"/>
      <c r="AX975" s="17"/>
      <c r="AY975" s="17"/>
    </row>
    <row r="976" spans="2:51" ht="14.5">
      <c r="B976" s="60"/>
      <c r="C976" s="88"/>
      <c r="D976" s="61" t="str">
        <f>IFERROR(IF(OR(B976="",AND(B976&lt;&gt;"",C976="")),"",(VLOOKUP(B976,'APP BACKGROUND'!A:C,2,0))),"")</f>
        <v/>
      </c>
      <c r="E976" s="62" t="str">
        <f>IF(D976="","",(VLOOKUP(B976,'APP BACKGROUND'!A:D,4,0)))</f>
        <v/>
      </c>
      <c r="F976" s="58" t="str">
        <f>IF(D976="","",(VLOOKUP(Application!B976,'APP BACKGROUND'!A:G,7,0)))</f>
        <v/>
      </c>
      <c r="G976" s="57"/>
      <c r="H976" s="63"/>
      <c r="I976" s="66" t="str">
        <f>IF(B:B="","",(VLOOKUP(Application!B976,#REF!,6,0)))</f>
        <v/>
      </c>
      <c r="J976" s="64" t="str">
        <f t="shared" ref="J976:J1039" si="174">IF(B:B="","",Q976/F976)</f>
        <v/>
      </c>
      <c r="K976" s="65" t="str">
        <f t="shared" ref="K976:K1039" si="175">IF(B:B="","",IF(AND(J976&gt;0),1,""))</f>
        <v/>
      </c>
      <c r="L976" s="65" t="str">
        <f t="shared" si="170"/>
        <v/>
      </c>
      <c r="M976" s="65" t="str">
        <f t="shared" ref="M976:M1039" si="176">IF(B:B="","",IF(OR(H976="",I976="Spirits",B976="",D976="",E976="",F976=""),"",IF(AND(J976=""),"",IF(AND(H976="Hot Buy",(J976*100)&lt;=20),1,IF((J976*100)&gt;=10,"",1)))))</f>
        <v/>
      </c>
      <c r="N976" s="65" t="str">
        <f t="shared" ref="N976:N1039" si="177">IF(B:B="","",IF(OR(H976="",I976="",B976="",D976="",E976="",F976=""),1,IF(AND(Q976=""),1,"")))</f>
        <v/>
      </c>
      <c r="O976" s="65" t="str">
        <f t="shared" si="171"/>
        <v/>
      </c>
      <c r="P976" s="65" t="str">
        <f t="shared" si="172"/>
        <v/>
      </c>
      <c r="Q976" s="59"/>
      <c r="R976" s="14" t="str">
        <f t="shared" si="173"/>
        <v/>
      </c>
      <c r="S976" s="25" t="str">
        <f t="shared" si="167"/>
        <v/>
      </c>
      <c r="T976" s="25" t="str">
        <f t="shared" si="168"/>
        <v/>
      </c>
      <c r="U976" s="25"/>
      <c r="V976" s="34"/>
      <c r="W976" s="34"/>
      <c r="X976" s="69" t="str">
        <f t="shared" si="169"/>
        <v/>
      </c>
      <c r="Y976" s="52"/>
      <c r="Z976" s="52"/>
      <c r="AA976" s="52"/>
      <c r="AB976" s="16"/>
      <c r="AC976" s="63"/>
      <c r="AD976" s="16"/>
      <c r="AE976" s="63"/>
      <c r="AF976" s="63"/>
      <c r="AG976" s="16"/>
      <c r="AH976" s="16"/>
      <c r="AI976" s="16"/>
      <c r="AJ976" s="63"/>
      <c r="AK976" s="63"/>
      <c r="AL976" s="60"/>
      <c r="AM976" s="60"/>
      <c r="AN976" s="60"/>
      <c r="AO976" s="15"/>
      <c r="AP976" s="60"/>
      <c r="AQ976" s="60"/>
      <c r="AR976" s="60"/>
      <c r="AS976" s="60"/>
      <c r="AT976" s="25"/>
      <c r="AU976" s="38"/>
      <c r="AV976" s="13"/>
      <c r="AW976" s="13"/>
      <c r="AX976" s="17"/>
      <c r="AY976" s="17"/>
    </row>
    <row r="977" spans="2:51" ht="14.5">
      <c r="B977" s="60"/>
      <c r="C977" s="88"/>
      <c r="D977" s="61" t="str">
        <f>IFERROR(IF(OR(B977="",AND(B977&lt;&gt;"",C977="")),"",(VLOOKUP(B977,'APP BACKGROUND'!A:C,2,0))),"")</f>
        <v/>
      </c>
      <c r="E977" s="62" t="str">
        <f>IF(D977="","",(VLOOKUP(B977,'APP BACKGROUND'!A:D,4,0)))</f>
        <v/>
      </c>
      <c r="F977" s="58" t="str">
        <f>IF(D977="","",(VLOOKUP(Application!B977,'APP BACKGROUND'!A:G,7,0)))</f>
        <v/>
      </c>
      <c r="G977" s="57"/>
      <c r="H977" s="63"/>
      <c r="I977" s="66" t="str">
        <f>IF(B:B="","",(VLOOKUP(Application!B977,#REF!,6,0)))</f>
        <v/>
      </c>
      <c r="J977" s="64" t="str">
        <f t="shared" si="174"/>
        <v/>
      </c>
      <c r="K977" s="65" t="str">
        <f t="shared" si="175"/>
        <v/>
      </c>
      <c r="L977" s="65" t="str">
        <f t="shared" si="170"/>
        <v/>
      </c>
      <c r="M977" s="65" t="str">
        <f t="shared" si="176"/>
        <v/>
      </c>
      <c r="N977" s="65" t="str">
        <f t="shared" si="177"/>
        <v/>
      </c>
      <c r="O977" s="65" t="str">
        <f t="shared" si="171"/>
        <v/>
      </c>
      <c r="P977" s="65" t="str">
        <f t="shared" si="172"/>
        <v/>
      </c>
      <c r="Q977" s="59"/>
      <c r="R977" s="14" t="str">
        <f t="shared" si="173"/>
        <v/>
      </c>
      <c r="S977" s="25" t="str">
        <f t="shared" ref="S977:S1040" si="178">IF(H977="","",IF(OR(L977=1,M977=1,N977=1,Q977="",P977=1),"No","Yes"))</f>
        <v/>
      </c>
      <c r="T977" s="25" t="str">
        <f t="shared" ref="T977:T1040" si="179">IF(H977="","",IF(S977=1,"Yes",IF(N977=1,"Missing Field(s)",IF(P977=1,"Hot Buy disc % too low",IF(OR(L977=1,M977=1),"Disc % too low",IF(AND(H977&lt;&gt;"Hot Buy",O977=1),"Qualifies for Hot Buy",""))))))</f>
        <v/>
      </c>
      <c r="U977" s="25"/>
      <c r="V977" s="34"/>
      <c r="W977" s="34"/>
      <c r="X977" s="69" t="str">
        <f t="shared" ref="X977:X1040" si="180">IF(B:B="","",IF(V977="Max_Miles",ROUNDUP(SUM(F977/1.5),0),IF(AND(OR(V977="At_Shelf",V977="BONUS BUNDLES A&amp;B"),F977&lt;10),2,IF(AND(OR(V977="At_Shelf",V977="BONUS BUNDLES A&amp;B"),F977&lt;15),3,IF(AND(OR(V977="At_Shelf",V977="BONUS BUNDLES A&amp;B"),F977&lt;20),4,IF(AND(OR(V977="At_Shelf",V977="BONUS BUNDLES A&amp;B"),F977&lt;30),6,IF(AND(OR(V977="At_Shelf",V977="BONUS BUNDLES A&amp;B"),F977&lt;40),8,IF(AND(OR(V977="At_Shelf",V977="BONUS BUNDLES A&amp;B"),F977&lt;50),10,IF(AND(OR(V977="At_Shelf",V977="BONUS BUNDLES A&amp;B"),F977&gt;49.99),12,IF(V977="TAKEOFF_TO_TASTES_CONTEST",15,""))))))))))</f>
        <v/>
      </c>
      <c r="Y977" s="52"/>
      <c r="Z977" s="52"/>
      <c r="AA977" s="52"/>
      <c r="AB977" s="16"/>
      <c r="AC977" s="63"/>
      <c r="AD977" s="16"/>
      <c r="AE977" s="63"/>
      <c r="AF977" s="63"/>
      <c r="AG977" s="16"/>
      <c r="AH977" s="16"/>
      <c r="AI977" s="16"/>
      <c r="AJ977" s="63"/>
      <c r="AK977" s="63"/>
      <c r="AL977" s="60"/>
      <c r="AM977" s="60"/>
      <c r="AN977" s="60"/>
      <c r="AO977" s="15"/>
      <c r="AP977" s="60"/>
      <c r="AQ977" s="60"/>
      <c r="AR977" s="60"/>
      <c r="AS977" s="60"/>
      <c r="AT977" s="25"/>
      <c r="AU977" s="38"/>
      <c r="AV977" s="13"/>
      <c r="AW977" s="13"/>
      <c r="AX977" s="17"/>
      <c r="AY977" s="17"/>
    </row>
    <row r="978" spans="2:51" ht="14.5">
      <c r="B978" s="60"/>
      <c r="C978" s="88"/>
      <c r="D978" s="61" t="str">
        <f>IFERROR(IF(OR(B978="",AND(B978&lt;&gt;"",C978="")),"",(VLOOKUP(B978,'APP BACKGROUND'!A:C,2,0))),"")</f>
        <v/>
      </c>
      <c r="E978" s="62" t="str">
        <f>IF(D978="","",(VLOOKUP(B978,'APP BACKGROUND'!A:D,4,0)))</f>
        <v/>
      </c>
      <c r="F978" s="58" t="str">
        <f>IF(D978="","",(VLOOKUP(Application!B978,'APP BACKGROUND'!A:G,7,0)))</f>
        <v/>
      </c>
      <c r="G978" s="57"/>
      <c r="H978" s="63"/>
      <c r="I978" s="66" t="str">
        <f>IF(B:B="","",(VLOOKUP(Application!B978,#REF!,6,0)))</f>
        <v/>
      </c>
      <c r="J978" s="64" t="str">
        <f t="shared" si="174"/>
        <v/>
      </c>
      <c r="K978" s="65" t="str">
        <f t="shared" si="175"/>
        <v/>
      </c>
      <c r="L978" s="65" t="str">
        <f t="shared" si="170"/>
        <v/>
      </c>
      <c r="M978" s="65" t="str">
        <f t="shared" si="176"/>
        <v/>
      </c>
      <c r="N978" s="65" t="str">
        <f t="shared" si="177"/>
        <v/>
      </c>
      <c r="O978" s="65" t="str">
        <f t="shared" si="171"/>
        <v/>
      </c>
      <c r="P978" s="65" t="str">
        <f t="shared" si="172"/>
        <v/>
      </c>
      <c r="Q978" s="59"/>
      <c r="R978" s="14" t="str">
        <f t="shared" si="173"/>
        <v/>
      </c>
      <c r="S978" s="25" t="str">
        <f t="shared" si="178"/>
        <v/>
      </c>
      <c r="T978" s="25" t="str">
        <f t="shared" si="179"/>
        <v/>
      </c>
      <c r="U978" s="25"/>
      <c r="V978" s="34"/>
      <c r="W978" s="34"/>
      <c r="X978" s="69" t="str">
        <f t="shared" si="180"/>
        <v/>
      </c>
      <c r="Y978" s="52"/>
      <c r="Z978" s="52"/>
      <c r="AA978" s="52"/>
      <c r="AB978" s="16"/>
      <c r="AC978" s="63"/>
      <c r="AD978" s="16"/>
      <c r="AE978" s="63"/>
      <c r="AF978" s="63"/>
      <c r="AG978" s="16"/>
      <c r="AH978" s="16"/>
      <c r="AI978" s="16"/>
      <c r="AJ978" s="63"/>
      <c r="AK978" s="63"/>
      <c r="AL978" s="60"/>
      <c r="AM978" s="60"/>
      <c r="AN978" s="60"/>
      <c r="AO978" s="15"/>
      <c r="AP978" s="60"/>
      <c r="AQ978" s="60"/>
      <c r="AR978" s="60"/>
      <c r="AS978" s="60"/>
      <c r="AT978" s="25"/>
      <c r="AU978" s="38"/>
      <c r="AV978" s="13"/>
      <c r="AW978" s="13"/>
      <c r="AX978" s="17"/>
      <c r="AY978" s="17"/>
    </row>
    <row r="979" spans="2:51" ht="14.5">
      <c r="B979" s="60"/>
      <c r="C979" s="88"/>
      <c r="D979" s="61" t="str">
        <f>IFERROR(IF(OR(B979="",AND(B979&lt;&gt;"",C979="")),"",(VLOOKUP(B979,'APP BACKGROUND'!A:C,2,0))),"")</f>
        <v/>
      </c>
      <c r="E979" s="62" t="str">
        <f>IF(D979="","",(VLOOKUP(B979,'APP BACKGROUND'!A:D,4,0)))</f>
        <v/>
      </c>
      <c r="F979" s="58" t="str">
        <f>IF(D979="","",(VLOOKUP(Application!B979,'APP BACKGROUND'!A:G,7,0)))</f>
        <v/>
      </c>
      <c r="G979" s="57"/>
      <c r="H979" s="63"/>
      <c r="I979" s="66" t="str">
        <f>IF(B:B="","",(VLOOKUP(Application!B979,#REF!,6,0)))</f>
        <v/>
      </c>
      <c r="J979" s="64" t="str">
        <f t="shared" si="174"/>
        <v/>
      </c>
      <c r="K979" s="65" t="str">
        <f t="shared" si="175"/>
        <v/>
      </c>
      <c r="L979" s="65" t="str">
        <f t="shared" si="170"/>
        <v/>
      </c>
      <c r="M979" s="65" t="str">
        <f t="shared" si="176"/>
        <v/>
      </c>
      <c r="N979" s="65" t="str">
        <f t="shared" si="177"/>
        <v/>
      </c>
      <c r="O979" s="65" t="str">
        <f t="shared" si="171"/>
        <v/>
      </c>
      <c r="P979" s="65" t="str">
        <f t="shared" si="172"/>
        <v/>
      </c>
      <c r="Q979" s="59"/>
      <c r="R979" s="14" t="str">
        <f t="shared" si="173"/>
        <v/>
      </c>
      <c r="S979" s="25" t="str">
        <f t="shared" si="178"/>
        <v/>
      </c>
      <c r="T979" s="25" t="str">
        <f t="shared" si="179"/>
        <v/>
      </c>
      <c r="U979" s="25"/>
      <c r="V979" s="34"/>
      <c r="W979" s="34"/>
      <c r="X979" s="69" t="str">
        <f t="shared" si="180"/>
        <v/>
      </c>
      <c r="Y979" s="52"/>
      <c r="Z979" s="52"/>
      <c r="AA979" s="52"/>
      <c r="AB979" s="16"/>
      <c r="AC979" s="63"/>
      <c r="AD979" s="16"/>
      <c r="AE979" s="63"/>
      <c r="AF979" s="63"/>
      <c r="AG979" s="16"/>
      <c r="AH979" s="16"/>
      <c r="AI979" s="16"/>
      <c r="AJ979" s="63"/>
      <c r="AK979" s="63"/>
      <c r="AL979" s="60"/>
      <c r="AM979" s="60"/>
      <c r="AN979" s="60"/>
      <c r="AO979" s="15"/>
      <c r="AP979" s="60"/>
      <c r="AQ979" s="60"/>
      <c r="AR979" s="60"/>
      <c r="AS979" s="60"/>
      <c r="AT979" s="25"/>
      <c r="AU979" s="38"/>
      <c r="AV979" s="13"/>
      <c r="AW979" s="13"/>
      <c r="AX979" s="17"/>
      <c r="AY979" s="17"/>
    </row>
    <row r="980" spans="2:51" ht="14.5">
      <c r="B980" s="60"/>
      <c r="C980" s="88"/>
      <c r="D980" s="61" t="str">
        <f>IFERROR(IF(OR(B980="",AND(B980&lt;&gt;"",C980="")),"",(VLOOKUP(B980,'APP BACKGROUND'!A:C,2,0))),"")</f>
        <v/>
      </c>
      <c r="E980" s="62" t="str">
        <f>IF(D980="","",(VLOOKUP(B980,'APP BACKGROUND'!A:D,4,0)))</f>
        <v/>
      </c>
      <c r="F980" s="58" t="str">
        <f>IF(D980="","",(VLOOKUP(Application!B980,'APP BACKGROUND'!A:G,7,0)))</f>
        <v/>
      </c>
      <c r="G980" s="57"/>
      <c r="H980" s="63"/>
      <c r="I980" s="66" t="str">
        <f>IF(B:B="","",(VLOOKUP(Application!B980,#REF!,6,0)))</f>
        <v/>
      </c>
      <c r="J980" s="64" t="str">
        <f t="shared" si="174"/>
        <v/>
      </c>
      <c r="K980" s="65" t="str">
        <f t="shared" si="175"/>
        <v/>
      </c>
      <c r="L980" s="65" t="str">
        <f t="shared" si="170"/>
        <v/>
      </c>
      <c r="M980" s="65" t="str">
        <f t="shared" si="176"/>
        <v/>
      </c>
      <c r="N980" s="65" t="str">
        <f t="shared" si="177"/>
        <v/>
      </c>
      <c r="O980" s="65" t="str">
        <f t="shared" si="171"/>
        <v/>
      </c>
      <c r="P980" s="65" t="str">
        <f t="shared" si="172"/>
        <v/>
      </c>
      <c r="Q980" s="59"/>
      <c r="R980" s="14" t="str">
        <f t="shared" si="173"/>
        <v/>
      </c>
      <c r="S980" s="25" t="str">
        <f t="shared" si="178"/>
        <v/>
      </c>
      <c r="T980" s="25" t="str">
        <f t="shared" si="179"/>
        <v/>
      </c>
      <c r="U980" s="25"/>
      <c r="V980" s="34"/>
      <c r="W980" s="34"/>
      <c r="X980" s="69" t="str">
        <f t="shared" si="180"/>
        <v/>
      </c>
      <c r="Y980" s="52"/>
      <c r="Z980" s="52"/>
      <c r="AA980" s="52"/>
      <c r="AB980" s="16"/>
      <c r="AC980" s="63"/>
      <c r="AD980" s="16"/>
      <c r="AE980" s="63"/>
      <c r="AF980" s="63"/>
      <c r="AG980" s="16"/>
      <c r="AH980" s="16"/>
      <c r="AI980" s="16"/>
      <c r="AJ980" s="63"/>
      <c r="AK980" s="63"/>
      <c r="AL980" s="60"/>
      <c r="AM980" s="60"/>
      <c r="AN980" s="60"/>
      <c r="AO980" s="15"/>
      <c r="AP980" s="60"/>
      <c r="AQ980" s="60"/>
      <c r="AR980" s="60"/>
      <c r="AS980" s="60"/>
      <c r="AT980" s="25"/>
      <c r="AU980" s="38"/>
      <c r="AV980" s="13"/>
      <c r="AW980" s="13"/>
      <c r="AX980" s="17"/>
      <c r="AY980" s="17"/>
    </row>
    <row r="981" spans="2:51" ht="14.5">
      <c r="B981" s="60"/>
      <c r="C981" s="88"/>
      <c r="D981" s="61" t="str">
        <f>IFERROR(IF(OR(B981="",AND(B981&lt;&gt;"",C981="")),"",(VLOOKUP(B981,'APP BACKGROUND'!A:C,2,0))),"")</f>
        <v/>
      </c>
      <c r="E981" s="62" t="str">
        <f>IF(D981="","",(VLOOKUP(B981,'APP BACKGROUND'!A:D,4,0)))</f>
        <v/>
      </c>
      <c r="F981" s="58" t="str">
        <f>IF(D981="","",(VLOOKUP(Application!B981,'APP BACKGROUND'!A:G,7,0)))</f>
        <v/>
      </c>
      <c r="G981" s="57"/>
      <c r="H981" s="63"/>
      <c r="I981" s="66" t="str">
        <f>IF(B:B="","",(VLOOKUP(Application!B981,#REF!,6,0)))</f>
        <v/>
      </c>
      <c r="J981" s="64" t="str">
        <f t="shared" si="174"/>
        <v/>
      </c>
      <c r="K981" s="65" t="str">
        <f t="shared" si="175"/>
        <v/>
      </c>
      <c r="L981" s="65" t="str">
        <f t="shared" si="170"/>
        <v/>
      </c>
      <c r="M981" s="65" t="str">
        <f t="shared" si="176"/>
        <v/>
      </c>
      <c r="N981" s="65" t="str">
        <f t="shared" si="177"/>
        <v/>
      </c>
      <c r="O981" s="65" t="str">
        <f t="shared" si="171"/>
        <v/>
      </c>
      <c r="P981" s="65" t="str">
        <f t="shared" si="172"/>
        <v/>
      </c>
      <c r="Q981" s="59"/>
      <c r="R981" s="14" t="str">
        <f t="shared" si="173"/>
        <v/>
      </c>
      <c r="S981" s="25" t="str">
        <f t="shared" si="178"/>
        <v/>
      </c>
      <c r="T981" s="25" t="str">
        <f t="shared" si="179"/>
        <v/>
      </c>
      <c r="U981" s="25"/>
      <c r="V981" s="34"/>
      <c r="W981" s="34"/>
      <c r="X981" s="69" t="str">
        <f t="shared" si="180"/>
        <v/>
      </c>
      <c r="Y981" s="52"/>
      <c r="Z981" s="52"/>
      <c r="AA981" s="52"/>
      <c r="AB981" s="16"/>
      <c r="AC981" s="63"/>
      <c r="AD981" s="16"/>
      <c r="AE981" s="63"/>
      <c r="AF981" s="63"/>
      <c r="AG981" s="16"/>
      <c r="AH981" s="16"/>
      <c r="AI981" s="16"/>
      <c r="AJ981" s="63"/>
      <c r="AK981" s="63"/>
      <c r="AL981" s="60"/>
      <c r="AM981" s="60"/>
      <c r="AN981" s="60"/>
      <c r="AO981" s="15"/>
      <c r="AP981" s="60"/>
      <c r="AQ981" s="60"/>
      <c r="AR981" s="60"/>
      <c r="AS981" s="60"/>
      <c r="AT981" s="25"/>
      <c r="AU981" s="38"/>
      <c r="AV981" s="13"/>
      <c r="AW981" s="13"/>
      <c r="AX981" s="17"/>
      <c r="AY981" s="17"/>
    </row>
    <row r="982" spans="2:51" ht="14.5">
      <c r="B982" s="60"/>
      <c r="C982" s="88"/>
      <c r="D982" s="61" t="str">
        <f>IFERROR(IF(OR(B982="",AND(B982&lt;&gt;"",C982="")),"",(VLOOKUP(B982,'APP BACKGROUND'!A:C,2,0))),"")</f>
        <v/>
      </c>
      <c r="E982" s="62" t="str">
        <f>IF(D982="","",(VLOOKUP(B982,'APP BACKGROUND'!A:D,4,0)))</f>
        <v/>
      </c>
      <c r="F982" s="58" t="str">
        <f>IF(D982="","",(VLOOKUP(Application!B982,'APP BACKGROUND'!A:G,7,0)))</f>
        <v/>
      </c>
      <c r="G982" s="57"/>
      <c r="H982" s="63"/>
      <c r="I982" s="66" t="str">
        <f>IF(B:B="","",(VLOOKUP(Application!B982,#REF!,6,0)))</f>
        <v/>
      </c>
      <c r="J982" s="64" t="str">
        <f t="shared" si="174"/>
        <v/>
      </c>
      <c r="K982" s="65" t="str">
        <f t="shared" si="175"/>
        <v/>
      </c>
      <c r="L982" s="65" t="str">
        <f t="shared" si="170"/>
        <v/>
      </c>
      <c r="M982" s="65" t="str">
        <f t="shared" si="176"/>
        <v/>
      </c>
      <c r="N982" s="65" t="str">
        <f t="shared" si="177"/>
        <v/>
      </c>
      <c r="O982" s="65" t="str">
        <f t="shared" si="171"/>
        <v/>
      </c>
      <c r="P982" s="65" t="str">
        <f t="shared" si="172"/>
        <v/>
      </c>
      <c r="Q982" s="59"/>
      <c r="R982" s="14" t="str">
        <f t="shared" si="173"/>
        <v/>
      </c>
      <c r="S982" s="25" t="str">
        <f t="shared" si="178"/>
        <v/>
      </c>
      <c r="T982" s="25" t="str">
        <f t="shared" si="179"/>
        <v/>
      </c>
      <c r="U982" s="25"/>
      <c r="V982" s="34"/>
      <c r="W982" s="34"/>
      <c r="X982" s="69" t="str">
        <f t="shared" si="180"/>
        <v/>
      </c>
      <c r="Y982" s="52"/>
      <c r="Z982" s="52"/>
      <c r="AA982" s="52"/>
      <c r="AB982" s="16"/>
      <c r="AC982" s="63"/>
      <c r="AD982" s="16"/>
      <c r="AE982" s="63"/>
      <c r="AF982" s="63"/>
      <c r="AG982" s="16"/>
      <c r="AH982" s="16"/>
      <c r="AI982" s="16"/>
      <c r="AJ982" s="63"/>
      <c r="AK982" s="63"/>
      <c r="AL982" s="60"/>
      <c r="AM982" s="60"/>
      <c r="AN982" s="60"/>
      <c r="AO982" s="15"/>
      <c r="AP982" s="60"/>
      <c r="AQ982" s="60"/>
      <c r="AR982" s="60"/>
      <c r="AS982" s="60"/>
      <c r="AT982" s="25"/>
      <c r="AU982" s="38"/>
      <c r="AV982" s="13"/>
      <c r="AW982" s="13"/>
      <c r="AX982" s="17"/>
      <c r="AY982" s="17"/>
    </row>
    <row r="983" spans="2:51" ht="14.5">
      <c r="B983" s="60"/>
      <c r="C983" s="88"/>
      <c r="D983" s="61" t="str">
        <f>IFERROR(IF(OR(B983="",AND(B983&lt;&gt;"",C983="")),"",(VLOOKUP(B983,'APP BACKGROUND'!A:C,2,0))),"")</f>
        <v/>
      </c>
      <c r="E983" s="62" t="str">
        <f>IF(D983="","",(VLOOKUP(B983,'APP BACKGROUND'!A:D,4,0)))</f>
        <v/>
      </c>
      <c r="F983" s="58" t="str">
        <f>IF(D983="","",(VLOOKUP(Application!B983,'APP BACKGROUND'!A:G,7,0)))</f>
        <v/>
      </c>
      <c r="G983" s="57"/>
      <c r="H983" s="63"/>
      <c r="I983" s="66" t="str">
        <f>IF(B:B="","",(VLOOKUP(Application!B983,#REF!,6,0)))</f>
        <v/>
      </c>
      <c r="J983" s="64" t="str">
        <f t="shared" si="174"/>
        <v/>
      </c>
      <c r="K983" s="65" t="str">
        <f t="shared" si="175"/>
        <v/>
      </c>
      <c r="L983" s="65" t="str">
        <f t="shared" si="170"/>
        <v/>
      </c>
      <c r="M983" s="65" t="str">
        <f t="shared" si="176"/>
        <v/>
      </c>
      <c r="N983" s="65" t="str">
        <f t="shared" si="177"/>
        <v/>
      </c>
      <c r="O983" s="65" t="str">
        <f t="shared" si="171"/>
        <v/>
      </c>
      <c r="P983" s="65" t="str">
        <f t="shared" si="172"/>
        <v/>
      </c>
      <c r="Q983" s="59"/>
      <c r="R983" s="14" t="str">
        <f t="shared" si="173"/>
        <v/>
      </c>
      <c r="S983" s="25" t="str">
        <f t="shared" si="178"/>
        <v/>
      </c>
      <c r="T983" s="25" t="str">
        <f t="shared" si="179"/>
        <v/>
      </c>
      <c r="U983" s="25"/>
      <c r="V983" s="34"/>
      <c r="W983" s="34"/>
      <c r="X983" s="69" t="str">
        <f t="shared" si="180"/>
        <v/>
      </c>
      <c r="Y983" s="52"/>
      <c r="Z983" s="52"/>
      <c r="AA983" s="52"/>
      <c r="AB983" s="16"/>
      <c r="AC983" s="63"/>
      <c r="AD983" s="16"/>
      <c r="AE983" s="63"/>
      <c r="AF983" s="63"/>
      <c r="AG983" s="16"/>
      <c r="AH983" s="16"/>
      <c r="AI983" s="16"/>
      <c r="AJ983" s="63"/>
      <c r="AK983" s="63"/>
      <c r="AL983" s="60"/>
      <c r="AM983" s="60"/>
      <c r="AN983" s="60"/>
      <c r="AO983" s="15"/>
      <c r="AP983" s="60"/>
      <c r="AQ983" s="60"/>
      <c r="AR983" s="60"/>
      <c r="AS983" s="60"/>
      <c r="AT983" s="25"/>
      <c r="AU983" s="38"/>
      <c r="AV983" s="13"/>
      <c r="AW983" s="13"/>
      <c r="AX983" s="17"/>
      <c r="AY983" s="17"/>
    </row>
    <row r="984" spans="2:51" ht="14.5">
      <c r="B984" s="60"/>
      <c r="C984" s="88"/>
      <c r="D984" s="61" t="str">
        <f>IFERROR(IF(OR(B984="",AND(B984&lt;&gt;"",C984="")),"",(VLOOKUP(B984,'APP BACKGROUND'!A:C,2,0))),"")</f>
        <v/>
      </c>
      <c r="E984" s="62" t="str">
        <f>IF(D984="","",(VLOOKUP(B984,'APP BACKGROUND'!A:D,4,0)))</f>
        <v/>
      </c>
      <c r="F984" s="58" t="str">
        <f>IF(D984="","",(VLOOKUP(Application!B984,'APP BACKGROUND'!A:G,7,0)))</f>
        <v/>
      </c>
      <c r="G984" s="57"/>
      <c r="H984" s="63"/>
      <c r="I984" s="66" t="str">
        <f>IF(B:B="","",(VLOOKUP(Application!B984,#REF!,6,0)))</f>
        <v/>
      </c>
      <c r="J984" s="64" t="str">
        <f t="shared" si="174"/>
        <v/>
      </c>
      <c r="K984" s="65" t="str">
        <f t="shared" si="175"/>
        <v/>
      </c>
      <c r="L984" s="65" t="str">
        <f t="shared" si="170"/>
        <v/>
      </c>
      <c r="M984" s="65" t="str">
        <f t="shared" si="176"/>
        <v/>
      </c>
      <c r="N984" s="65" t="str">
        <f t="shared" si="177"/>
        <v/>
      </c>
      <c r="O984" s="65" t="str">
        <f t="shared" si="171"/>
        <v/>
      </c>
      <c r="P984" s="65" t="str">
        <f t="shared" si="172"/>
        <v/>
      </c>
      <c r="Q984" s="59"/>
      <c r="R984" s="14" t="str">
        <f t="shared" si="173"/>
        <v/>
      </c>
      <c r="S984" s="25" t="str">
        <f t="shared" si="178"/>
        <v/>
      </c>
      <c r="T984" s="25" t="str">
        <f t="shared" si="179"/>
        <v/>
      </c>
      <c r="U984" s="25"/>
      <c r="V984" s="34"/>
      <c r="W984" s="34"/>
      <c r="X984" s="69" t="str">
        <f t="shared" si="180"/>
        <v/>
      </c>
      <c r="Y984" s="52"/>
      <c r="Z984" s="52"/>
      <c r="AA984" s="52"/>
      <c r="AB984" s="16"/>
      <c r="AC984" s="63"/>
      <c r="AD984" s="16"/>
      <c r="AE984" s="63"/>
      <c r="AF984" s="63"/>
      <c r="AG984" s="16"/>
      <c r="AH984" s="16"/>
      <c r="AI984" s="16"/>
      <c r="AJ984" s="63"/>
      <c r="AK984" s="63"/>
      <c r="AL984" s="60"/>
      <c r="AM984" s="60"/>
      <c r="AN984" s="60"/>
      <c r="AO984" s="15"/>
      <c r="AP984" s="60"/>
      <c r="AQ984" s="60"/>
      <c r="AR984" s="60"/>
      <c r="AS984" s="60"/>
      <c r="AT984" s="25"/>
      <c r="AU984" s="38"/>
      <c r="AV984" s="13"/>
      <c r="AW984" s="13"/>
      <c r="AX984" s="17"/>
      <c r="AY984" s="17"/>
    </row>
    <row r="985" spans="2:51" ht="14.5">
      <c r="B985" s="60"/>
      <c r="C985" s="88"/>
      <c r="D985" s="61" t="str">
        <f>IFERROR(IF(OR(B985="",AND(B985&lt;&gt;"",C985="")),"",(VLOOKUP(B985,'APP BACKGROUND'!A:C,2,0))),"")</f>
        <v/>
      </c>
      <c r="E985" s="62" t="str">
        <f>IF(D985="","",(VLOOKUP(B985,'APP BACKGROUND'!A:D,4,0)))</f>
        <v/>
      </c>
      <c r="F985" s="58" t="str">
        <f>IF(D985="","",(VLOOKUP(Application!B985,'APP BACKGROUND'!A:G,7,0)))</f>
        <v/>
      </c>
      <c r="G985" s="57"/>
      <c r="H985" s="63"/>
      <c r="I985" s="66" t="str">
        <f>IF(B:B="","",(VLOOKUP(Application!B985,#REF!,6,0)))</f>
        <v/>
      </c>
      <c r="J985" s="64" t="str">
        <f t="shared" si="174"/>
        <v/>
      </c>
      <c r="K985" s="65" t="str">
        <f t="shared" si="175"/>
        <v/>
      </c>
      <c r="L985" s="65" t="str">
        <f t="shared" si="170"/>
        <v/>
      </c>
      <c r="M985" s="65" t="str">
        <f t="shared" si="176"/>
        <v/>
      </c>
      <c r="N985" s="65" t="str">
        <f t="shared" si="177"/>
        <v/>
      </c>
      <c r="O985" s="65" t="str">
        <f t="shared" si="171"/>
        <v/>
      </c>
      <c r="P985" s="65" t="str">
        <f t="shared" si="172"/>
        <v/>
      </c>
      <c r="Q985" s="59"/>
      <c r="R985" s="14" t="str">
        <f t="shared" si="173"/>
        <v/>
      </c>
      <c r="S985" s="25" t="str">
        <f t="shared" si="178"/>
        <v/>
      </c>
      <c r="T985" s="25" t="str">
        <f t="shared" si="179"/>
        <v/>
      </c>
      <c r="U985" s="25"/>
      <c r="V985" s="34"/>
      <c r="W985" s="34"/>
      <c r="X985" s="69" t="str">
        <f t="shared" si="180"/>
        <v/>
      </c>
      <c r="Y985" s="52"/>
      <c r="Z985" s="52"/>
      <c r="AA985" s="52"/>
      <c r="AB985" s="16"/>
      <c r="AC985" s="63"/>
      <c r="AD985" s="16"/>
      <c r="AE985" s="63"/>
      <c r="AF985" s="63"/>
      <c r="AG985" s="16"/>
      <c r="AH985" s="16"/>
      <c r="AI985" s="16"/>
      <c r="AJ985" s="63"/>
      <c r="AK985" s="63"/>
      <c r="AL985" s="60"/>
      <c r="AM985" s="60"/>
      <c r="AN985" s="60"/>
      <c r="AO985" s="15"/>
      <c r="AP985" s="60"/>
      <c r="AQ985" s="60"/>
      <c r="AR985" s="60"/>
      <c r="AS985" s="60"/>
      <c r="AT985" s="25"/>
      <c r="AU985" s="38"/>
      <c r="AV985" s="13"/>
      <c r="AW985" s="13"/>
      <c r="AX985" s="17"/>
      <c r="AY985" s="17"/>
    </row>
    <row r="986" spans="2:51" ht="14.5">
      <c r="B986" s="60"/>
      <c r="C986" s="88"/>
      <c r="D986" s="61" t="str">
        <f>IFERROR(IF(OR(B986="",AND(B986&lt;&gt;"",C986="")),"",(VLOOKUP(B986,'APP BACKGROUND'!A:C,2,0))),"")</f>
        <v/>
      </c>
      <c r="E986" s="62" t="str">
        <f>IF(D986="","",(VLOOKUP(B986,'APP BACKGROUND'!A:D,4,0)))</f>
        <v/>
      </c>
      <c r="F986" s="58" t="str">
        <f>IF(D986="","",(VLOOKUP(Application!B986,'APP BACKGROUND'!A:G,7,0)))</f>
        <v/>
      </c>
      <c r="G986" s="57"/>
      <c r="H986" s="63"/>
      <c r="I986" s="66" t="str">
        <f>IF(B:B="","",(VLOOKUP(Application!B986,#REF!,6,0)))</f>
        <v/>
      </c>
      <c r="J986" s="64" t="str">
        <f t="shared" si="174"/>
        <v/>
      </c>
      <c r="K986" s="65" t="str">
        <f t="shared" si="175"/>
        <v/>
      </c>
      <c r="L986" s="65" t="str">
        <f t="shared" si="170"/>
        <v/>
      </c>
      <c r="M986" s="65" t="str">
        <f t="shared" si="176"/>
        <v/>
      </c>
      <c r="N986" s="65" t="str">
        <f t="shared" si="177"/>
        <v/>
      </c>
      <c r="O986" s="65" t="str">
        <f t="shared" si="171"/>
        <v/>
      </c>
      <c r="P986" s="65" t="str">
        <f t="shared" si="172"/>
        <v/>
      </c>
      <c r="Q986" s="59"/>
      <c r="R986" s="14" t="str">
        <f t="shared" si="173"/>
        <v/>
      </c>
      <c r="S986" s="25" t="str">
        <f t="shared" si="178"/>
        <v/>
      </c>
      <c r="T986" s="25" t="str">
        <f t="shared" si="179"/>
        <v/>
      </c>
      <c r="U986" s="25"/>
      <c r="V986" s="34"/>
      <c r="W986" s="34"/>
      <c r="X986" s="69" t="str">
        <f t="shared" si="180"/>
        <v/>
      </c>
      <c r="Y986" s="52"/>
      <c r="Z986" s="52"/>
      <c r="AA986" s="52"/>
      <c r="AB986" s="16"/>
      <c r="AC986" s="63"/>
      <c r="AD986" s="16"/>
      <c r="AE986" s="63"/>
      <c r="AF986" s="63"/>
      <c r="AG986" s="16"/>
      <c r="AH986" s="16"/>
      <c r="AI986" s="16"/>
      <c r="AJ986" s="63"/>
      <c r="AK986" s="63"/>
      <c r="AL986" s="60"/>
      <c r="AM986" s="60"/>
      <c r="AN986" s="60"/>
      <c r="AO986" s="15"/>
      <c r="AP986" s="60"/>
      <c r="AQ986" s="60"/>
      <c r="AR986" s="60"/>
      <c r="AS986" s="60"/>
      <c r="AT986" s="25"/>
      <c r="AU986" s="38"/>
      <c r="AV986" s="13"/>
      <c r="AW986" s="13"/>
      <c r="AX986" s="17"/>
      <c r="AY986" s="17"/>
    </row>
    <row r="987" spans="2:51" ht="14.5">
      <c r="B987" s="60"/>
      <c r="C987" s="88"/>
      <c r="D987" s="61" t="str">
        <f>IFERROR(IF(OR(B987="",AND(B987&lt;&gt;"",C987="")),"",(VLOOKUP(B987,'APP BACKGROUND'!A:C,2,0))),"")</f>
        <v/>
      </c>
      <c r="E987" s="62" t="str">
        <f>IF(D987="","",(VLOOKUP(B987,'APP BACKGROUND'!A:D,4,0)))</f>
        <v/>
      </c>
      <c r="F987" s="58" t="str">
        <f>IF(D987="","",(VLOOKUP(Application!B987,'APP BACKGROUND'!A:G,7,0)))</f>
        <v/>
      </c>
      <c r="G987" s="57"/>
      <c r="H987" s="63"/>
      <c r="I987" s="66" t="str">
        <f>IF(B:B="","",(VLOOKUP(Application!B987,#REF!,6,0)))</f>
        <v/>
      </c>
      <c r="J987" s="64" t="str">
        <f t="shared" si="174"/>
        <v/>
      </c>
      <c r="K987" s="65" t="str">
        <f t="shared" si="175"/>
        <v/>
      </c>
      <c r="L987" s="65" t="str">
        <f t="shared" si="170"/>
        <v/>
      </c>
      <c r="M987" s="65" t="str">
        <f t="shared" si="176"/>
        <v/>
      </c>
      <c r="N987" s="65" t="str">
        <f t="shared" si="177"/>
        <v/>
      </c>
      <c r="O987" s="65" t="str">
        <f t="shared" si="171"/>
        <v/>
      </c>
      <c r="P987" s="65" t="str">
        <f t="shared" si="172"/>
        <v/>
      </c>
      <c r="Q987" s="59"/>
      <c r="R987" s="14" t="str">
        <f t="shared" si="173"/>
        <v/>
      </c>
      <c r="S987" s="25" t="str">
        <f t="shared" si="178"/>
        <v/>
      </c>
      <c r="T987" s="25" t="str">
        <f t="shared" si="179"/>
        <v/>
      </c>
      <c r="U987" s="25"/>
      <c r="V987" s="34"/>
      <c r="W987" s="34"/>
      <c r="X987" s="69" t="str">
        <f t="shared" si="180"/>
        <v/>
      </c>
      <c r="Y987" s="52"/>
      <c r="Z987" s="52"/>
      <c r="AA987" s="52"/>
      <c r="AB987" s="16"/>
      <c r="AC987" s="63"/>
      <c r="AD987" s="16"/>
      <c r="AE987" s="63"/>
      <c r="AF987" s="63"/>
      <c r="AG987" s="16"/>
      <c r="AH987" s="16"/>
      <c r="AI987" s="16"/>
      <c r="AJ987" s="63"/>
      <c r="AK987" s="63"/>
      <c r="AL987" s="60"/>
      <c r="AM987" s="60"/>
      <c r="AN987" s="60"/>
      <c r="AO987" s="15"/>
      <c r="AP987" s="60"/>
      <c r="AQ987" s="60"/>
      <c r="AR987" s="60"/>
      <c r="AS987" s="60"/>
      <c r="AT987" s="25"/>
      <c r="AU987" s="38"/>
      <c r="AV987" s="13"/>
      <c r="AW987" s="13"/>
      <c r="AX987" s="17"/>
      <c r="AY987" s="17"/>
    </row>
    <row r="988" spans="2:51" ht="14.5">
      <c r="B988" s="60"/>
      <c r="C988" s="88"/>
      <c r="D988" s="61" t="str">
        <f>IFERROR(IF(OR(B988="",AND(B988&lt;&gt;"",C988="")),"",(VLOOKUP(B988,'APP BACKGROUND'!A:C,2,0))),"")</f>
        <v/>
      </c>
      <c r="E988" s="62" t="str">
        <f>IF(D988="","",(VLOOKUP(B988,'APP BACKGROUND'!A:D,4,0)))</f>
        <v/>
      </c>
      <c r="F988" s="58" t="str">
        <f>IF(D988="","",(VLOOKUP(Application!B988,'APP BACKGROUND'!A:G,7,0)))</f>
        <v/>
      </c>
      <c r="G988" s="57"/>
      <c r="H988" s="63"/>
      <c r="I988" s="66" t="str">
        <f>IF(B:B="","",(VLOOKUP(Application!B988,#REF!,6,0)))</f>
        <v/>
      </c>
      <c r="J988" s="64" t="str">
        <f t="shared" si="174"/>
        <v/>
      </c>
      <c r="K988" s="65" t="str">
        <f t="shared" si="175"/>
        <v/>
      </c>
      <c r="L988" s="65" t="str">
        <f t="shared" si="170"/>
        <v/>
      </c>
      <c r="M988" s="65" t="str">
        <f t="shared" si="176"/>
        <v/>
      </c>
      <c r="N988" s="65" t="str">
        <f t="shared" si="177"/>
        <v/>
      </c>
      <c r="O988" s="65" t="str">
        <f t="shared" si="171"/>
        <v/>
      </c>
      <c r="P988" s="65" t="str">
        <f t="shared" si="172"/>
        <v/>
      </c>
      <c r="Q988" s="59"/>
      <c r="R988" s="14" t="str">
        <f t="shared" si="173"/>
        <v/>
      </c>
      <c r="S988" s="25" t="str">
        <f t="shared" si="178"/>
        <v/>
      </c>
      <c r="T988" s="25" t="str">
        <f t="shared" si="179"/>
        <v/>
      </c>
      <c r="U988" s="25"/>
      <c r="V988" s="34"/>
      <c r="W988" s="34"/>
      <c r="X988" s="69" t="str">
        <f t="shared" si="180"/>
        <v/>
      </c>
      <c r="Y988" s="52"/>
      <c r="Z988" s="52"/>
      <c r="AA988" s="52"/>
      <c r="AB988" s="16"/>
      <c r="AC988" s="63"/>
      <c r="AD988" s="16"/>
      <c r="AE988" s="63"/>
      <c r="AF988" s="63"/>
      <c r="AG988" s="16"/>
      <c r="AH988" s="16"/>
      <c r="AI988" s="16"/>
      <c r="AJ988" s="63"/>
      <c r="AK988" s="63"/>
      <c r="AL988" s="60"/>
      <c r="AM988" s="60"/>
      <c r="AN988" s="60"/>
      <c r="AO988" s="15"/>
      <c r="AP988" s="60"/>
      <c r="AQ988" s="60"/>
      <c r="AR988" s="60"/>
      <c r="AS988" s="60"/>
      <c r="AT988" s="25"/>
      <c r="AU988" s="38"/>
      <c r="AV988" s="13"/>
      <c r="AW988" s="13"/>
      <c r="AX988" s="17"/>
      <c r="AY988" s="17"/>
    </row>
    <row r="989" spans="2:51" ht="14.5">
      <c r="B989" s="60"/>
      <c r="C989" s="88"/>
      <c r="D989" s="61" t="str">
        <f>IFERROR(IF(OR(B989="",AND(B989&lt;&gt;"",C989="")),"",(VLOOKUP(B989,'APP BACKGROUND'!A:C,2,0))),"")</f>
        <v/>
      </c>
      <c r="E989" s="62" t="str">
        <f>IF(D989="","",(VLOOKUP(B989,'APP BACKGROUND'!A:D,4,0)))</f>
        <v/>
      </c>
      <c r="F989" s="58" t="str">
        <f>IF(D989="","",(VLOOKUP(Application!B989,'APP BACKGROUND'!A:G,7,0)))</f>
        <v/>
      </c>
      <c r="G989" s="57"/>
      <c r="H989" s="63"/>
      <c r="I989" s="66" t="str">
        <f>IF(B:B="","",(VLOOKUP(Application!B989,#REF!,6,0)))</f>
        <v/>
      </c>
      <c r="J989" s="64" t="str">
        <f t="shared" si="174"/>
        <v/>
      </c>
      <c r="K989" s="65" t="str">
        <f t="shared" si="175"/>
        <v/>
      </c>
      <c r="L989" s="65" t="str">
        <f t="shared" si="170"/>
        <v/>
      </c>
      <c r="M989" s="65" t="str">
        <f t="shared" si="176"/>
        <v/>
      </c>
      <c r="N989" s="65" t="str">
        <f t="shared" si="177"/>
        <v/>
      </c>
      <c r="O989" s="65" t="str">
        <f t="shared" si="171"/>
        <v/>
      </c>
      <c r="P989" s="65" t="str">
        <f t="shared" si="172"/>
        <v/>
      </c>
      <c r="Q989" s="59"/>
      <c r="R989" s="14" t="str">
        <f t="shared" si="173"/>
        <v/>
      </c>
      <c r="S989" s="25" t="str">
        <f t="shared" si="178"/>
        <v/>
      </c>
      <c r="T989" s="25" t="str">
        <f t="shared" si="179"/>
        <v/>
      </c>
      <c r="U989" s="25"/>
      <c r="V989" s="34"/>
      <c r="W989" s="34"/>
      <c r="X989" s="69" t="str">
        <f t="shared" si="180"/>
        <v/>
      </c>
      <c r="Y989" s="52"/>
      <c r="Z989" s="52"/>
      <c r="AA989" s="52"/>
      <c r="AB989" s="16"/>
      <c r="AC989" s="63"/>
      <c r="AD989" s="16"/>
      <c r="AE989" s="63"/>
      <c r="AF989" s="63"/>
      <c r="AG989" s="16"/>
      <c r="AH989" s="16"/>
      <c r="AI989" s="16"/>
      <c r="AJ989" s="63"/>
      <c r="AK989" s="63"/>
      <c r="AL989" s="60"/>
      <c r="AM989" s="60"/>
      <c r="AN989" s="60"/>
      <c r="AO989" s="15"/>
      <c r="AP989" s="60"/>
      <c r="AQ989" s="60"/>
      <c r="AR989" s="60"/>
      <c r="AS989" s="60"/>
      <c r="AT989" s="25"/>
      <c r="AU989" s="38"/>
      <c r="AV989" s="13"/>
      <c r="AW989" s="13"/>
      <c r="AX989" s="17"/>
      <c r="AY989" s="17"/>
    </row>
    <row r="990" spans="2:51" ht="14.5">
      <c r="B990" s="60"/>
      <c r="C990" s="88"/>
      <c r="D990" s="61" t="str">
        <f>IFERROR(IF(OR(B990="",AND(B990&lt;&gt;"",C990="")),"",(VLOOKUP(B990,'APP BACKGROUND'!A:C,2,0))),"")</f>
        <v/>
      </c>
      <c r="E990" s="62" t="str">
        <f>IF(D990="","",(VLOOKUP(B990,'APP BACKGROUND'!A:D,4,0)))</f>
        <v/>
      </c>
      <c r="F990" s="58" t="str">
        <f>IF(D990="","",(VLOOKUP(Application!B990,'APP BACKGROUND'!A:G,7,0)))</f>
        <v/>
      </c>
      <c r="G990" s="57"/>
      <c r="H990" s="63"/>
      <c r="I990" s="66" t="str">
        <f>IF(B:B="","",(VLOOKUP(Application!B990,#REF!,6,0)))</f>
        <v/>
      </c>
      <c r="J990" s="64" t="str">
        <f t="shared" si="174"/>
        <v/>
      </c>
      <c r="K990" s="65" t="str">
        <f t="shared" si="175"/>
        <v/>
      </c>
      <c r="L990" s="65" t="str">
        <f t="shared" si="170"/>
        <v/>
      </c>
      <c r="M990" s="65" t="str">
        <f t="shared" si="176"/>
        <v/>
      </c>
      <c r="N990" s="65" t="str">
        <f t="shared" si="177"/>
        <v/>
      </c>
      <c r="O990" s="65" t="str">
        <f t="shared" si="171"/>
        <v/>
      </c>
      <c r="P990" s="65" t="str">
        <f t="shared" si="172"/>
        <v/>
      </c>
      <c r="Q990" s="59"/>
      <c r="R990" s="14" t="str">
        <f t="shared" si="173"/>
        <v/>
      </c>
      <c r="S990" s="25" t="str">
        <f t="shared" si="178"/>
        <v/>
      </c>
      <c r="T990" s="25" t="str">
        <f t="shared" si="179"/>
        <v/>
      </c>
      <c r="U990" s="25"/>
      <c r="V990" s="34"/>
      <c r="W990" s="34"/>
      <c r="X990" s="69" t="str">
        <f t="shared" si="180"/>
        <v/>
      </c>
      <c r="Y990" s="52"/>
      <c r="Z990" s="52"/>
      <c r="AA990" s="52"/>
      <c r="AB990" s="16"/>
      <c r="AC990" s="63"/>
      <c r="AD990" s="16"/>
      <c r="AE990" s="63"/>
      <c r="AF990" s="63"/>
      <c r="AG990" s="16"/>
      <c r="AH990" s="16"/>
      <c r="AI990" s="16"/>
      <c r="AJ990" s="63"/>
      <c r="AK990" s="63"/>
      <c r="AL990" s="60"/>
      <c r="AM990" s="60"/>
      <c r="AN990" s="60"/>
      <c r="AO990" s="15"/>
      <c r="AP990" s="60"/>
      <c r="AQ990" s="60"/>
      <c r="AR990" s="60"/>
      <c r="AS990" s="60"/>
      <c r="AT990" s="25"/>
      <c r="AU990" s="38"/>
      <c r="AV990" s="13"/>
      <c r="AW990" s="13"/>
      <c r="AX990" s="17"/>
      <c r="AY990" s="17"/>
    </row>
    <row r="991" spans="2:51" ht="14.5">
      <c r="B991" s="60"/>
      <c r="C991" s="88"/>
      <c r="D991" s="61" t="str">
        <f>IFERROR(IF(OR(B991="",AND(B991&lt;&gt;"",C991="")),"",(VLOOKUP(B991,'APP BACKGROUND'!A:C,2,0))),"")</f>
        <v/>
      </c>
      <c r="E991" s="62" t="str">
        <f>IF(D991="","",(VLOOKUP(B991,'APP BACKGROUND'!A:D,4,0)))</f>
        <v/>
      </c>
      <c r="F991" s="58" t="str">
        <f>IF(D991="","",(VLOOKUP(Application!B991,'APP BACKGROUND'!A:G,7,0)))</f>
        <v/>
      </c>
      <c r="G991" s="57"/>
      <c r="H991" s="63"/>
      <c r="I991" s="66" t="str">
        <f>IF(B:B="","",(VLOOKUP(Application!B991,#REF!,6,0)))</f>
        <v/>
      </c>
      <c r="J991" s="64" t="str">
        <f t="shared" si="174"/>
        <v/>
      </c>
      <c r="K991" s="65" t="str">
        <f t="shared" si="175"/>
        <v/>
      </c>
      <c r="L991" s="65" t="str">
        <f t="shared" si="170"/>
        <v/>
      </c>
      <c r="M991" s="65" t="str">
        <f t="shared" si="176"/>
        <v/>
      </c>
      <c r="N991" s="65" t="str">
        <f t="shared" si="177"/>
        <v/>
      </c>
      <c r="O991" s="65" t="str">
        <f t="shared" si="171"/>
        <v/>
      </c>
      <c r="P991" s="65" t="str">
        <f t="shared" si="172"/>
        <v/>
      </c>
      <c r="Q991" s="59"/>
      <c r="R991" s="14" t="str">
        <f t="shared" si="173"/>
        <v/>
      </c>
      <c r="S991" s="25" t="str">
        <f t="shared" si="178"/>
        <v/>
      </c>
      <c r="T991" s="25" t="str">
        <f t="shared" si="179"/>
        <v/>
      </c>
      <c r="U991" s="25"/>
      <c r="V991" s="34"/>
      <c r="W991" s="34"/>
      <c r="X991" s="69" t="str">
        <f t="shared" si="180"/>
        <v/>
      </c>
      <c r="Y991" s="52"/>
      <c r="Z991" s="52"/>
      <c r="AA991" s="52"/>
      <c r="AB991" s="16"/>
      <c r="AC991" s="63"/>
      <c r="AD991" s="16"/>
      <c r="AE991" s="63"/>
      <c r="AF991" s="63"/>
      <c r="AG991" s="16"/>
      <c r="AH991" s="16"/>
      <c r="AI991" s="16"/>
      <c r="AJ991" s="63"/>
      <c r="AK991" s="63"/>
      <c r="AL991" s="60"/>
      <c r="AM991" s="60"/>
      <c r="AN991" s="60"/>
      <c r="AO991" s="15"/>
      <c r="AP991" s="60"/>
      <c r="AQ991" s="60"/>
      <c r="AR991" s="60"/>
      <c r="AS991" s="60"/>
      <c r="AT991" s="25"/>
      <c r="AU991" s="38"/>
      <c r="AV991" s="13"/>
      <c r="AW991" s="13"/>
      <c r="AX991" s="17"/>
      <c r="AY991" s="17"/>
    </row>
    <row r="992" spans="2:51" ht="14.5">
      <c r="B992" s="60"/>
      <c r="C992" s="88"/>
      <c r="D992" s="61" t="str">
        <f>IFERROR(IF(OR(B992="",AND(B992&lt;&gt;"",C992="")),"",(VLOOKUP(B992,'APP BACKGROUND'!A:C,2,0))),"")</f>
        <v/>
      </c>
      <c r="E992" s="62" t="str">
        <f>IF(D992="","",(VLOOKUP(B992,'APP BACKGROUND'!A:D,4,0)))</f>
        <v/>
      </c>
      <c r="F992" s="58" t="str">
        <f>IF(D992="","",(VLOOKUP(Application!B992,'APP BACKGROUND'!A:G,7,0)))</f>
        <v/>
      </c>
      <c r="G992" s="57"/>
      <c r="H992" s="63"/>
      <c r="I992" s="66" t="str">
        <f>IF(B:B="","",(VLOOKUP(Application!B992,#REF!,6,0)))</f>
        <v/>
      </c>
      <c r="J992" s="64" t="str">
        <f t="shared" si="174"/>
        <v/>
      </c>
      <c r="K992" s="65" t="str">
        <f t="shared" si="175"/>
        <v/>
      </c>
      <c r="L992" s="65" t="str">
        <f t="shared" si="170"/>
        <v/>
      </c>
      <c r="M992" s="65" t="str">
        <f t="shared" si="176"/>
        <v/>
      </c>
      <c r="N992" s="65" t="str">
        <f t="shared" si="177"/>
        <v/>
      </c>
      <c r="O992" s="65" t="str">
        <f t="shared" si="171"/>
        <v/>
      </c>
      <c r="P992" s="65" t="str">
        <f t="shared" si="172"/>
        <v/>
      </c>
      <c r="Q992" s="59"/>
      <c r="R992" s="14" t="str">
        <f t="shared" si="173"/>
        <v/>
      </c>
      <c r="S992" s="25" t="str">
        <f t="shared" si="178"/>
        <v/>
      </c>
      <c r="T992" s="25" t="str">
        <f t="shared" si="179"/>
        <v/>
      </c>
      <c r="U992" s="25"/>
      <c r="V992" s="34"/>
      <c r="W992" s="34"/>
      <c r="X992" s="69" t="str">
        <f t="shared" si="180"/>
        <v/>
      </c>
      <c r="Y992" s="52"/>
      <c r="Z992" s="52"/>
      <c r="AA992" s="52"/>
      <c r="AB992" s="16"/>
      <c r="AC992" s="63"/>
      <c r="AD992" s="16"/>
      <c r="AE992" s="63"/>
      <c r="AF992" s="63"/>
      <c r="AG992" s="16"/>
      <c r="AH992" s="16"/>
      <c r="AI992" s="16"/>
      <c r="AJ992" s="63"/>
      <c r="AK992" s="63"/>
      <c r="AL992" s="60"/>
      <c r="AM992" s="60"/>
      <c r="AN992" s="60"/>
      <c r="AO992" s="15"/>
      <c r="AP992" s="60"/>
      <c r="AQ992" s="60"/>
      <c r="AR992" s="60"/>
      <c r="AS992" s="60"/>
      <c r="AT992" s="25"/>
      <c r="AU992" s="38"/>
      <c r="AV992" s="13"/>
      <c r="AW992" s="13"/>
      <c r="AX992" s="17"/>
      <c r="AY992" s="17"/>
    </row>
    <row r="993" spans="2:51" ht="14.5">
      <c r="B993" s="60"/>
      <c r="C993" s="88"/>
      <c r="D993" s="61" t="str">
        <f>IFERROR(IF(OR(B993="",AND(B993&lt;&gt;"",C993="")),"",(VLOOKUP(B993,'APP BACKGROUND'!A:C,2,0))),"")</f>
        <v/>
      </c>
      <c r="E993" s="62" t="str">
        <f>IF(D993="","",(VLOOKUP(B993,'APP BACKGROUND'!A:D,4,0)))</f>
        <v/>
      </c>
      <c r="F993" s="58" t="str">
        <f>IF(D993="","",(VLOOKUP(Application!B993,'APP BACKGROUND'!A:G,7,0)))</f>
        <v/>
      </c>
      <c r="G993" s="57"/>
      <c r="H993" s="63"/>
      <c r="I993" s="66" t="str">
        <f>IF(B:B="","",(VLOOKUP(Application!B993,#REF!,6,0)))</f>
        <v/>
      </c>
      <c r="J993" s="64" t="str">
        <f t="shared" si="174"/>
        <v/>
      </c>
      <c r="K993" s="65" t="str">
        <f t="shared" si="175"/>
        <v/>
      </c>
      <c r="L993" s="65" t="str">
        <f t="shared" si="170"/>
        <v/>
      </c>
      <c r="M993" s="65" t="str">
        <f t="shared" si="176"/>
        <v/>
      </c>
      <c r="N993" s="65" t="str">
        <f t="shared" si="177"/>
        <v/>
      </c>
      <c r="O993" s="65" t="str">
        <f t="shared" si="171"/>
        <v/>
      </c>
      <c r="P993" s="65" t="str">
        <f t="shared" si="172"/>
        <v/>
      </c>
      <c r="Q993" s="59"/>
      <c r="R993" s="14" t="str">
        <f t="shared" si="173"/>
        <v/>
      </c>
      <c r="S993" s="25" t="str">
        <f t="shared" si="178"/>
        <v/>
      </c>
      <c r="T993" s="25" t="str">
        <f t="shared" si="179"/>
        <v/>
      </c>
      <c r="U993" s="25"/>
      <c r="V993" s="34"/>
      <c r="W993" s="34"/>
      <c r="X993" s="69" t="str">
        <f t="shared" si="180"/>
        <v/>
      </c>
      <c r="Y993" s="52"/>
      <c r="Z993" s="52"/>
      <c r="AA993" s="52"/>
      <c r="AB993" s="16"/>
      <c r="AC993" s="63"/>
      <c r="AD993" s="16"/>
      <c r="AE993" s="63"/>
      <c r="AF993" s="63"/>
      <c r="AG993" s="16"/>
      <c r="AH993" s="16"/>
      <c r="AI993" s="16"/>
      <c r="AJ993" s="63"/>
      <c r="AK993" s="63"/>
      <c r="AL993" s="60"/>
      <c r="AM993" s="60"/>
      <c r="AN993" s="60"/>
      <c r="AO993" s="15"/>
      <c r="AP993" s="60"/>
      <c r="AQ993" s="60"/>
      <c r="AR993" s="60"/>
      <c r="AS993" s="60"/>
      <c r="AT993" s="25"/>
      <c r="AU993" s="38"/>
      <c r="AV993" s="13"/>
      <c r="AW993" s="13"/>
      <c r="AX993" s="17"/>
      <c r="AY993" s="17"/>
    </row>
    <row r="994" spans="2:51" ht="14.5">
      <c r="B994" s="60"/>
      <c r="C994" s="88"/>
      <c r="D994" s="61" t="str">
        <f>IFERROR(IF(OR(B994="",AND(B994&lt;&gt;"",C994="")),"",(VLOOKUP(B994,'APP BACKGROUND'!A:C,2,0))),"")</f>
        <v/>
      </c>
      <c r="E994" s="62" t="str">
        <f>IF(D994="","",(VLOOKUP(B994,'APP BACKGROUND'!A:D,4,0)))</f>
        <v/>
      </c>
      <c r="F994" s="58" t="str">
        <f>IF(D994="","",(VLOOKUP(Application!B994,'APP BACKGROUND'!A:G,7,0)))</f>
        <v/>
      </c>
      <c r="G994" s="57"/>
      <c r="H994" s="63"/>
      <c r="I994" s="66" t="str">
        <f>IF(B:B="","",(VLOOKUP(Application!B994,#REF!,6,0)))</f>
        <v/>
      </c>
      <c r="J994" s="64" t="str">
        <f t="shared" si="174"/>
        <v/>
      </c>
      <c r="K994" s="65" t="str">
        <f t="shared" si="175"/>
        <v/>
      </c>
      <c r="L994" s="65" t="str">
        <f t="shared" si="170"/>
        <v/>
      </c>
      <c r="M994" s="65" t="str">
        <f t="shared" si="176"/>
        <v/>
      </c>
      <c r="N994" s="65" t="str">
        <f t="shared" si="177"/>
        <v/>
      </c>
      <c r="O994" s="65" t="str">
        <f t="shared" si="171"/>
        <v/>
      </c>
      <c r="P994" s="65" t="str">
        <f t="shared" si="172"/>
        <v/>
      </c>
      <c r="Q994" s="59"/>
      <c r="R994" s="14" t="str">
        <f t="shared" si="173"/>
        <v/>
      </c>
      <c r="S994" s="25" t="str">
        <f t="shared" si="178"/>
        <v/>
      </c>
      <c r="T994" s="25" t="str">
        <f t="shared" si="179"/>
        <v/>
      </c>
      <c r="U994" s="25"/>
      <c r="V994" s="34"/>
      <c r="W994" s="34"/>
      <c r="X994" s="69" t="str">
        <f t="shared" si="180"/>
        <v/>
      </c>
      <c r="Y994" s="52"/>
      <c r="Z994" s="52"/>
      <c r="AA994" s="52"/>
      <c r="AB994" s="16"/>
      <c r="AC994" s="63"/>
      <c r="AD994" s="16"/>
      <c r="AE994" s="63"/>
      <c r="AF994" s="63"/>
      <c r="AG994" s="16"/>
      <c r="AH994" s="16"/>
      <c r="AI994" s="16"/>
      <c r="AJ994" s="63"/>
      <c r="AK994" s="63"/>
      <c r="AL994" s="60"/>
      <c r="AM994" s="60"/>
      <c r="AN994" s="60"/>
      <c r="AO994" s="15"/>
      <c r="AP994" s="60"/>
      <c r="AQ994" s="60"/>
      <c r="AR994" s="60"/>
      <c r="AS994" s="60"/>
      <c r="AT994" s="25"/>
      <c r="AU994" s="38"/>
      <c r="AV994" s="13"/>
      <c r="AW994" s="13"/>
      <c r="AX994" s="17"/>
      <c r="AY994" s="17"/>
    </row>
    <row r="995" spans="2:51" ht="14.5">
      <c r="B995" s="60"/>
      <c r="C995" s="88"/>
      <c r="D995" s="61" t="str">
        <f>IFERROR(IF(OR(B995="",AND(B995&lt;&gt;"",C995="")),"",(VLOOKUP(B995,'APP BACKGROUND'!A:C,2,0))),"")</f>
        <v/>
      </c>
      <c r="E995" s="62" t="str">
        <f>IF(D995="","",(VLOOKUP(B995,'APP BACKGROUND'!A:D,4,0)))</f>
        <v/>
      </c>
      <c r="F995" s="58" t="str">
        <f>IF(D995="","",(VLOOKUP(Application!B995,'APP BACKGROUND'!A:G,7,0)))</f>
        <v/>
      </c>
      <c r="G995" s="57"/>
      <c r="H995" s="63"/>
      <c r="I995" s="66" t="str">
        <f>IF(B:B="","",(VLOOKUP(Application!B995,#REF!,6,0)))</f>
        <v/>
      </c>
      <c r="J995" s="64" t="str">
        <f t="shared" si="174"/>
        <v/>
      </c>
      <c r="K995" s="65" t="str">
        <f t="shared" si="175"/>
        <v/>
      </c>
      <c r="L995" s="65" t="str">
        <f t="shared" si="170"/>
        <v/>
      </c>
      <c r="M995" s="65" t="str">
        <f t="shared" si="176"/>
        <v/>
      </c>
      <c r="N995" s="65" t="str">
        <f t="shared" si="177"/>
        <v/>
      </c>
      <c r="O995" s="65" t="str">
        <f t="shared" si="171"/>
        <v/>
      </c>
      <c r="P995" s="65" t="str">
        <f t="shared" si="172"/>
        <v/>
      </c>
      <c r="Q995" s="59"/>
      <c r="R995" s="14" t="str">
        <f t="shared" si="173"/>
        <v/>
      </c>
      <c r="S995" s="25" t="str">
        <f t="shared" si="178"/>
        <v/>
      </c>
      <c r="T995" s="25" t="str">
        <f t="shared" si="179"/>
        <v/>
      </c>
      <c r="U995" s="25"/>
      <c r="V995" s="34"/>
      <c r="W995" s="34"/>
      <c r="X995" s="69" t="str">
        <f t="shared" si="180"/>
        <v/>
      </c>
      <c r="Y995" s="52"/>
      <c r="Z995" s="52"/>
      <c r="AA995" s="52"/>
      <c r="AB995" s="16"/>
      <c r="AC995" s="63"/>
      <c r="AD995" s="16"/>
      <c r="AE995" s="63"/>
      <c r="AF995" s="63"/>
      <c r="AG995" s="16"/>
      <c r="AH995" s="16"/>
      <c r="AI995" s="16"/>
      <c r="AJ995" s="63"/>
      <c r="AK995" s="63"/>
      <c r="AL995" s="60"/>
      <c r="AM995" s="60"/>
      <c r="AN995" s="60"/>
      <c r="AO995" s="15"/>
      <c r="AP995" s="60"/>
      <c r="AQ995" s="60"/>
      <c r="AR995" s="60"/>
      <c r="AS995" s="60"/>
      <c r="AT995" s="25"/>
      <c r="AU995" s="38"/>
      <c r="AV995" s="13"/>
      <c r="AW995" s="13"/>
      <c r="AX995" s="17"/>
      <c r="AY995" s="17"/>
    </row>
    <row r="996" spans="2:51" ht="14.5">
      <c r="B996" s="60"/>
      <c r="C996" s="88"/>
      <c r="D996" s="61" t="str">
        <f>IFERROR(IF(OR(B996="",AND(B996&lt;&gt;"",C996="")),"",(VLOOKUP(B996,'APP BACKGROUND'!A:C,2,0))),"")</f>
        <v/>
      </c>
      <c r="E996" s="62" t="str">
        <f>IF(D996="","",(VLOOKUP(B996,'APP BACKGROUND'!A:D,4,0)))</f>
        <v/>
      </c>
      <c r="F996" s="58" t="str">
        <f>IF(D996="","",(VLOOKUP(Application!B996,'APP BACKGROUND'!A:G,7,0)))</f>
        <v/>
      </c>
      <c r="G996" s="57"/>
      <c r="H996" s="63"/>
      <c r="I996" s="66" t="str">
        <f>IF(B:B="","",(VLOOKUP(Application!B996,#REF!,6,0)))</f>
        <v/>
      </c>
      <c r="J996" s="64" t="str">
        <f t="shared" si="174"/>
        <v/>
      </c>
      <c r="K996" s="65" t="str">
        <f t="shared" si="175"/>
        <v/>
      </c>
      <c r="L996" s="65" t="str">
        <f t="shared" si="170"/>
        <v/>
      </c>
      <c r="M996" s="65" t="str">
        <f t="shared" si="176"/>
        <v/>
      </c>
      <c r="N996" s="65" t="str">
        <f t="shared" si="177"/>
        <v/>
      </c>
      <c r="O996" s="65" t="str">
        <f t="shared" si="171"/>
        <v/>
      </c>
      <c r="P996" s="65" t="str">
        <f t="shared" si="172"/>
        <v/>
      </c>
      <c r="Q996" s="59"/>
      <c r="R996" s="14" t="str">
        <f t="shared" si="173"/>
        <v/>
      </c>
      <c r="S996" s="25" t="str">
        <f t="shared" si="178"/>
        <v/>
      </c>
      <c r="T996" s="25" t="str">
        <f t="shared" si="179"/>
        <v/>
      </c>
      <c r="U996" s="25"/>
      <c r="V996" s="34"/>
      <c r="W996" s="34"/>
      <c r="X996" s="69" t="str">
        <f t="shared" si="180"/>
        <v/>
      </c>
      <c r="Y996" s="52"/>
      <c r="Z996" s="52"/>
      <c r="AA996" s="52"/>
      <c r="AB996" s="16"/>
      <c r="AC996" s="63"/>
      <c r="AD996" s="16"/>
      <c r="AE996" s="63"/>
      <c r="AF996" s="63"/>
      <c r="AG996" s="16"/>
      <c r="AH996" s="16"/>
      <c r="AI996" s="16"/>
      <c r="AJ996" s="63"/>
      <c r="AK996" s="63"/>
      <c r="AL996" s="60"/>
      <c r="AM996" s="60"/>
      <c r="AN996" s="60"/>
      <c r="AO996" s="15"/>
      <c r="AP996" s="60"/>
      <c r="AQ996" s="60"/>
      <c r="AR996" s="60"/>
      <c r="AS996" s="60"/>
      <c r="AT996" s="25"/>
      <c r="AU996" s="38"/>
      <c r="AV996" s="13"/>
      <c r="AW996" s="13"/>
      <c r="AX996" s="17"/>
      <c r="AY996" s="17"/>
    </row>
    <row r="997" spans="2:51" ht="14.5">
      <c r="B997" s="60"/>
      <c r="C997" s="88"/>
      <c r="D997" s="61" t="str">
        <f>IFERROR(IF(OR(B997="",AND(B997&lt;&gt;"",C997="")),"",(VLOOKUP(B997,'APP BACKGROUND'!A:C,2,0))),"")</f>
        <v/>
      </c>
      <c r="E997" s="62" t="str">
        <f>IF(D997="","",(VLOOKUP(B997,'APP BACKGROUND'!A:D,4,0)))</f>
        <v/>
      </c>
      <c r="F997" s="58" t="str">
        <f>IF(D997="","",(VLOOKUP(Application!B997,'APP BACKGROUND'!A:G,7,0)))</f>
        <v/>
      </c>
      <c r="G997" s="57"/>
      <c r="H997" s="63"/>
      <c r="I997" s="66" t="str">
        <f>IF(B:B="","",(VLOOKUP(Application!B997,#REF!,6,0)))</f>
        <v/>
      </c>
      <c r="J997" s="64" t="str">
        <f t="shared" si="174"/>
        <v/>
      </c>
      <c r="K997" s="65" t="str">
        <f t="shared" si="175"/>
        <v/>
      </c>
      <c r="L997" s="65" t="str">
        <f t="shared" si="170"/>
        <v/>
      </c>
      <c r="M997" s="65" t="str">
        <f t="shared" si="176"/>
        <v/>
      </c>
      <c r="N997" s="65" t="str">
        <f t="shared" si="177"/>
        <v/>
      </c>
      <c r="O997" s="65" t="str">
        <f t="shared" si="171"/>
        <v/>
      </c>
      <c r="P997" s="65" t="str">
        <f t="shared" si="172"/>
        <v/>
      </c>
      <c r="Q997" s="59"/>
      <c r="R997" s="14" t="str">
        <f t="shared" si="173"/>
        <v/>
      </c>
      <c r="S997" s="25" t="str">
        <f t="shared" si="178"/>
        <v/>
      </c>
      <c r="T997" s="25" t="str">
        <f t="shared" si="179"/>
        <v/>
      </c>
      <c r="U997" s="25"/>
      <c r="V997" s="34"/>
      <c r="W997" s="34"/>
      <c r="X997" s="69" t="str">
        <f t="shared" si="180"/>
        <v/>
      </c>
      <c r="Y997" s="52"/>
      <c r="Z997" s="52"/>
      <c r="AA997" s="52"/>
      <c r="AB997" s="16"/>
      <c r="AC997" s="63"/>
      <c r="AD997" s="16"/>
      <c r="AE997" s="63"/>
      <c r="AF997" s="63"/>
      <c r="AG997" s="16"/>
      <c r="AH997" s="16"/>
      <c r="AI997" s="16"/>
      <c r="AJ997" s="63"/>
      <c r="AK997" s="63"/>
      <c r="AL997" s="60"/>
      <c r="AM997" s="60"/>
      <c r="AN997" s="60"/>
      <c r="AO997" s="15"/>
      <c r="AP997" s="60"/>
      <c r="AQ997" s="60"/>
      <c r="AR997" s="60"/>
      <c r="AS997" s="60"/>
      <c r="AT997" s="25"/>
      <c r="AU997" s="38"/>
      <c r="AV997" s="13"/>
      <c r="AW997" s="13"/>
      <c r="AX997" s="17"/>
      <c r="AY997" s="17"/>
    </row>
    <row r="998" spans="2:51" ht="14.5">
      <c r="B998" s="60"/>
      <c r="C998" s="88"/>
      <c r="D998" s="61" t="str">
        <f>IFERROR(IF(OR(B998="",AND(B998&lt;&gt;"",C998="")),"",(VLOOKUP(B998,'APP BACKGROUND'!A:C,2,0))),"")</f>
        <v/>
      </c>
      <c r="E998" s="62" t="str">
        <f>IF(D998="","",(VLOOKUP(B998,'APP BACKGROUND'!A:D,4,0)))</f>
        <v/>
      </c>
      <c r="F998" s="58" t="str">
        <f>IF(D998="","",(VLOOKUP(Application!B998,'APP BACKGROUND'!A:G,7,0)))</f>
        <v/>
      </c>
      <c r="G998" s="57"/>
      <c r="H998" s="63"/>
      <c r="I998" s="66" t="str">
        <f>IF(B:B="","",(VLOOKUP(Application!B998,#REF!,6,0)))</f>
        <v/>
      </c>
      <c r="J998" s="64" t="str">
        <f t="shared" si="174"/>
        <v/>
      </c>
      <c r="K998" s="65" t="str">
        <f t="shared" si="175"/>
        <v/>
      </c>
      <c r="L998" s="65" t="str">
        <f t="shared" si="170"/>
        <v/>
      </c>
      <c r="M998" s="65" t="str">
        <f t="shared" si="176"/>
        <v/>
      </c>
      <c r="N998" s="65" t="str">
        <f t="shared" si="177"/>
        <v/>
      </c>
      <c r="O998" s="65" t="str">
        <f t="shared" si="171"/>
        <v/>
      </c>
      <c r="P998" s="65" t="str">
        <f t="shared" si="172"/>
        <v/>
      </c>
      <c r="Q998" s="59"/>
      <c r="R998" s="14" t="str">
        <f t="shared" si="173"/>
        <v/>
      </c>
      <c r="S998" s="25" t="str">
        <f t="shared" si="178"/>
        <v/>
      </c>
      <c r="T998" s="25" t="str">
        <f t="shared" si="179"/>
        <v/>
      </c>
      <c r="U998" s="25"/>
      <c r="V998" s="34"/>
      <c r="W998" s="34"/>
      <c r="X998" s="69" t="str">
        <f t="shared" si="180"/>
        <v/>
      </c>
      <c r="Y998" s="52"/>
      <c r="Z998" s="52"/>
      <c r="AA998" s="52"/>
      <c r="AB998" s="16"/>
      <c r="AC998" s="63"/>
      <c r="AD998" s="16"/>
      <c r="AE998" s="63"/>
      <c r="AF998" s="63"/>
      <c r="AG998" s="16"/>
      <c r="AH998" s="16"/>
      <c r="AI998" s="16"/>
      <c r="AJ998" s="63"/>
      <c r="AK998" s="63"/>
      <c r="AL998" s="60"/>
      <c r="AM998" s="60"/>
      <c r="AN998" s="60"/>
      <c r="AO998" s="15"/>
      <c r="AP998" s="60"/>
      <c r="AQ998" s="60"/>
      <c r="AR998" s="60"/>
      <c r="AS998" s="60"/>
      <c r="AT998" s="25"/>
      <c r="AU998" s="38"/>
      <c r="AV998" s="13"/>
      <c r="AW998" s="13"/>
      <c r="AX998" s="17"/>
      <c r="AY998" s="17"/>
    </row>
    <row r="999" spans="2:51" ht="14.5">
      <c r="B999" s="60"/>
      <c r="C999" s="88"/>
      <c r="D999" s="61" t="str">
        <f>IFERROR(IF(OR(B999="",AND(B999&lt;&gt;"",C999="")),"",(VLOOKUP(B999,'APP BACKGROUND'!A:C,2,0))),"")</f>
        <v/>
      </c>
      <c r="E999" s="62" t="str">
        <f>IF(D999="","",(VLOOKUP(B999,'APP BACKGROUND'!A:D,4,0)))</f>
        <v/>
      </c>
      <c r="F999" s="58" t="str">
        <f>IF(D999="","",(VLOOKUP(Application!B999,'APP BACKGROUND'!A:G,7,0)))</f>
        <v/>
      </c>
      <c r="G999" s="57"/>
      <c r="H999" s="63"/>
      <c r="I999" s="66" t="str">
        <f>IF(B:B="","",(VLOOKUP(Application!B999,#REF!,6,0)))</f>
        <v/>
      </c>
      <c r="J999" s="64" t="str">
        <f t="shared" si="174"/>
        <v/>
      </c>
      <c r="K999" s="65" t="str">
        <f t="shared" si="175"/>
        <v/>
      </c>
      <c r="L999" s="65" t="str">
        <f t="shared" si="170"/>
        <v/>
      </c>
      <c r="M999" s="65" t="str">
        <f t="shared" si="176"/>
        <v/>
      </c>
      <c r="N999" s="65" t="str">
        <f t="shared" si="177"/>
        <v/>
      </c>
      <c r="O999" s="65" t="str">
        <f t="shared" si="171"/>
        <v/>
      </c>
      <c r="P999" s="65" t="str">
        <f t="shared" si="172"/>
        <v/>
      </c>
      <c r="Q999" s="59"/>
      <c r="R999" s="14" t="str">
        <f t="shared" si="173"/>
        <v/>
      </c>
      <c r="S999" s="25" t="str">
        <f t="shared" si="178"/>
        <v/>
      </c>
      <c r="T999" s="25" t="str">
        <f t="shared" si="179"/>
        <v/>
      </c>
      <c r="U999" s="25"/>
      <c r="V999" s="34"/>
      <c r="W999" s="34"/>
      <c r="X999" s="69" t="str">
        <f t="shared" si="180"/>
        <v/>
      </c>
      <c r="Y999" s="52"/>
      <c r="Z999" s="52"/>
      <c r="AA999" s="52"/>
      <c r="AB999" s="16"/>
      <c r="AC999" s="63"/>
      <c r="AD999" s="16"/>
      <c r="AE999" s="63"/>
      <c r="AF999" s="63"/>
      <c r="AG999" s="16"/>
      <c r="AH999" s="16"/>
      <c r="AI999" s="16"/>
      <c r="AJ999" s="63"/>
      <c r="AK999" s="63"/>
      <c r="AL999" s="60"/>
      <c r="AM999" s="60"/>
      <c r="AN999" s="60"/>
      <c r="AO999" s="15"/>
      <c r="AP999" s="60"/>
      <c r="AQ999" s="60"/>
      <c r="AR999" s="60"/>
      <c r="AS999" s="60"/>
      <c r="AT999" s="25"/>
      <c r="AU999" s="38"/>
      <c r="AV999" s="13"/>
      <c r="AW999" s="13"/>
      <c r="AX999" s="17"/>
      <c r="AY999" s="17"/>
    </row>
    <row r="1000" spans="2:51" ht="14.5">
      <c r="B1000" s="60"/>
      <c r="C1000" s="88"/>
      <c r="D1000" s="61" t="str">
        <f>IFERROR(IF(OR(B1000="",AND(B1000&lt;&gt;"",C1000="")),"",(VLOOKUP(B1000,'APP BACKGROUND'!A:C,2,0))),"")</f>
        <v/>
      </c>
      <c r="E1000" s="62" t="str">
        <f>IF(D1000="","",(VLOOKUP(B1000,'APP BACKGROUND'!A:D,4,0)))</f>
        <v/>
      </c>
      <c r="F1000" s="58" t="str">
        <f>IF(D1000="","",(VLOOKUP(Application!B1000,'APP BACKGROUND'!A:G,7,0)))</f>
        <v/>
      </c>
      <c r="G1000" s="57"/>
      <c r="H1000" s="63"/>
      <c r="I1000" s="66" t="str">
        <f>IF(B:B="","",(VLOOKUP(Application!B1000,#REF!,6,0)))</f>
        <v/>
      </c>
      <c r="J1000" s="64" t="str">
        <f t="shared" si="174"/>
        <v/>
      </c>
      <c r="K1000" s="65" t="str">
        <f t="shared" si="175"/>
        <v/>
      </c>
      <c r="L1000" s="65" t="str">
        <f t="shared" si="170"/>
        <v/>
      </c>
      <c r="M1000" s="65" t="str">
        <f t="shared" si="176"/>
        <v/>
      </c>
      <c r="N1000" s="65" t="str">
        <f t="shared" si="177"/>
        <v/>
      </c>
      <c r="O1000" s="65" t="str">
        <f t="shared" si="171"/>
        <v/>
      </c>
      <c r="P1000" s="65" t="str">
        <f t="shared" si="172"/>
        <v/>
      </c>
      <c r="Q1000" s="59"/>
      <c r="R1000" s="14" t="str">
        <f t="shared" si="173"/>
        <v/>
      </c>
      <c r="S1000" s="25" t="str">
        <f t="shared" si="178"/>
        <v/>
      </c>
      <c r="T1000" s="25" t="str">
        <f t="shared" si="179"/>
        <v/>
      </c>
      <c r="U1000" s="25"/>
      <c r="V1000" s="34"/>
      <c r="W1000" s="34"/>
      <c r="X1000" s="69" t="str">
        <f t="shared" si="180"/>
        <v/>
      </c>
      <c r="Y1000" s="52"/>
      <c r="Z1000" s="52"/>
      <c r="AA1000" s="52"/>
      <c r="AB1000" s="16"/>
      <c r="AC1000" s="63"/>
      <c r="AD1000" s="16"/>
      <c r="AE1000" s="63"/>
      <c r="AF1000" s="63"/>
      <c r="AG1000" s="16"/>
      <c r="AH1000" s="16"/>
      <c r="AI1000" s="16"/>
      <c r="AJ1000" s="63"/>
      <c r="AK1000" s="63"/>
      <c r="AL1000" s="60"/>
      <c r="AM1000" s="60"/>
      <c r="AN1000" s="60"/>
      <c r="AO1000" s="15"/>
      <c r="AP1000" s="60"/>
      <c r="AQ1000" s="60"/>
      <c r="AR1000" s="60"/>
      <c r="AS1000" s="60"/>
      <c r="AT1000" s="25"/>
      <c r="AU1000" s="38"/>
      <c r="AV1000" s="13"/>
      <c r="AW1000" s="13"/>
      <c r="AX1000" s="17"/>
      <c r="AY1000" s="17"/>
    </row>
    <row r="1001" spans="2:51" ht="14.5">
      <c r="B1001" s="60"/>
      <c r="C1001" s="88"/>
      <c r="D1001" s="61" t="str">
        <f>IFERROR(IF(OR(B1001="",AND(B1001&lt;&gt;"",C1001="")),"",(VLOOKUP(B1001,'APP BACKGROUND'!A:C,2,0))),"")</f>
        <v/>
      </c>
      <c r="E1001" s="62" t="str">
        <f>IF(D1001="","",(VLOOKUP(B1001,'APP BACKGROUND'!A:D,4,0)))</f>
        <v/>
      </c>
      <c r="F1001" s="58" t="str">
        <f>IF(D1001="","",(VLOOKUP(Application!B1001,'APP BACKGROUND'!A:G,7,0)))</f>
        <v/>
      </c>
      <c r="G1001" s="57"/>
      <c r="H1001" s="63"/>
      <c r="I1001" s="66" t="str">
        <f>IF(B:B="","",(VLOOKUP(Application!B1001,#REF!,6,0)))</f>
        <v/>
      </c>
      <c r="J1001" s="64" t="str">
        <f t="shared" si="174"/>
        <v/>
      </c>
      <c r="K1001" s="65" t="str">
        <f t="shared" si="175"/>
        <v/>
      </c>
      <c r="L1001" s="65" t="str">
        <f t="shared" si="170"/>
        <v/>
      </c>
      <c r="M1001" s="65" t="str">
        <f t="shared" si="176"/>
        <v/>
      </c>
      <c r="N1001" s="65" t="str">
        <f t="shared" si="177"/>
        <v/>
      </c>
      <c r="O1001" s="65" t="str">
        <f t="shared" si="171"/>
        <v/>
      </c>
      <c r="P1001" s="65" t="str">
        <f t="shared" si="172"/>
        <v/>
      </c>
      <c r="Q1001" s="59"/>
      <c r="R1001" s="14" t="str">
        <f t="shared" si="173"/>
        <v/>
      </c>
      <c r="S1001" s="25" t="str">
        <f t="shared" si="178"/>
        <v/>
      </c>
      <c r="T1001" s="25" t="str">
        <f t="shared" si="179"/>
        <v/>
      </c>
      <c r="U1001" s="25"/>
      <c r="V1001" s="34"/>
      <c r="W1001" s="34"/>
      <c r="X1001" s="69" t="str">
        <f t="shared" si="180"/>
        <v/>
      </c>
      <c r="Y1001" s="52"/>
      <c r="Z1001" s="52"/>
      <c r="AA1001" s="52"/>
      <c r="AB1001" s="16"/>
      <c r="AC1001" s="63"/>
      <c r="AD1001" s="16"/>
      <c r="AE1001" s="63"/>
      <c r="AF1001" s="63"/>
      <c r="AG1001" s="16"/>
      <c r="AH1001" s="16"/>
      <c r="AI1001" s="16"/>
      <c r="AJ1001" s="63"/>
      <c r="AK1001" s="63"/>
      <c r="AL1001" s="60"/>
      <c r="AM1001" s="60"/>
      <c r="AN1001" s="60"/>
      <c r="AO1001" s="15"/>
      <c r="AP1001" s="60"/>
      <c r="AQ1001" s="60"/>
      <c r="AR1001" s="60"/>
      <c r="AS1001" s="60"/>
      <c r="AT1001" s="25"/>
      <c r="AU1001" s="38"/>
      <c r="AV1001" s="13"/>
      <c r="AW1001" s="13"/>
      <c r="AX1001" s="17"/>
      <c r="AY1001" s="17"/>
    </row>
    <row r="1002" spans="2:51" ht="14.5">
      <c r="B1002" s="60"/>
      <c r="C1002" s="88"/>
      <c r="D1002" s="61" t="str">
        <f>IFERROR(IF(OR(B1002="",AND(B1002&lt;&gt;"",C1002="")),"",(VLOOKUP(B1002,'APP BACKGROUND'!A:C,2,0))),"")</f>
        <v/>
      </c>
      <c r="E1002" s="62" t="str">
        <f>IF(D1002="","",(VLOOKUP(B1002,'APP BACKGROUND'!A:D,4,0)))</f>
        <v/>
      </c>
      <c r="F1002" s="58" t="str">
        <f>IF(D1002="","",(VLOOKUP(Application!B1002,'APP BACKGROUND'!A:G,7,0)))</f>
        <v/>
      </c>
      <c r="G1002" s="57"/>
      <c r="H1002" s="63"/>
      <c r="I1002" s="66" t="str">
        <f>IF(B:B="","",(VLOOKUP(Application!B1002,#REF!,6,0)))</f>
        <v/>
      </c>
      <c r="J1002" s="64" t="str">
        <f t="shared" si="174"/>
        <v/>
      </c>
      <c r="K1002" s="65" t="str">
        <f t="shared" si="175"/>
        <v/>
      </c>
      <c r="L1002" s="65" t="str">
        <f t="shared" si="170"/>
        <v/>
      </c>
      <c r="M1002" s="65" t="str">
        <f t="shared" si="176"/>
        <v/>
      </c>
      <c r="N1002" s="65" t="str">
        <f t="shared" si="177"/>
        <v/>
      </c>
      <c r="O1002" s="65" t="str">
        <f t="shared" si="171"/>
        <v/>
      </c>
      <c r="P1002" s="65" t="str">
        <f t="shared" si="172"/>
        <v/>
      </c>
      <c r="Q1002" s="59"/>
      <c r="R1002" s="14" t="str">
        <f t="shared" si="173"/>
        <v/>
      </c>
      <c r="S1002" s="25" t="str">
        <f t="shared" si="178"/>
        <v/>
      </c>
      <c r="T1002" s="25" t="str">
        <f t="shared" si="179"/>
        <v/>
      </c>
      <c r="U1002" s="25"/>
      <c r="V1002" s="34"/>
      <c r="W1002" s="34"/>
      <c r="X1002" s="69" t="str">
        <f t="shared" si="180"/>
        <v/>
      </c>
      <c r="Y1002" s="52"/>
      <c r="Z1002" s="52"/>
      <c r="AA1002" s="52"/>
      <c r="AB1002" s="16"/>
      <c r="AC1002" s="63"/>
      <c r="AD1002" s="16"/>
      <c r="AE1002" s="63"/>
      <c r="AF1002" s="63"/>
      <c r="AG1002" s="16"/>
      <c r="AH1002" s="16"/>
      <c r="AI1002" s="16"/>
      <c r="AJ1002" s="63"/>
      <c r="AK1002" s="63"/>
      <c r="AL1002" s="60"/>
      <c r="AM1002" s="60"/>
      <c r="AN1002" s="60"/>
      <c r="AO1002" s="15"/>
      <c r="AP1002" s="60"/>
      <c r="AQ1002" s="60"/>
      <c r="AR1002" s="60"/>
      <c r="AS1002" s="60"/>
      <c r="AT1002" s="25"/>
      <c r="AU1002" s="38"/>
      <c r="AV1002" s="13"/>
      <c r="AW1002" s="13"/>
      <c r="AX1002" s="17"/>
      <c r="AY1002" s="17"/>
    </row>
    <row r="1003" spans="2:51" ht="14.5">
      <c r="B1003" s="60"/>
      <c r="C1003" s="88"/>
      <c r="D1003" s="61" t="str">
        <f>IFERROR(IF(OR(B1003="",AND(B1003&lt;&gt;"",C1003="")),"",(VLOOKUP(B1003,'APP BACKGROUND'!A:C,2,0))),"")</f>
        <v/>
      </c>
      <c r="E1003" s="62" t="str">
        <f>IF(D1003="","",(VLOOKUP(B1003,'APP BACKGROUND'!A:D,4,0)))</f>
        <v/>
      </c>
      <c r="F1003" s="58" t="str">
        <f>IF(D1003="","",(VLOOKUP(Application!B1003,'APP BACKGROUND'!A:G,7,0)))</f>
        <v/>
      </c>
      <c r="G1003" s="57"/>
      <c r="H1003" s="63"/>
      <c r="I1003" s="66" t="str">
        <f>IF(B:B="","",(VLOOKUP(Application!B1003,#REF!,6,0)))</f>
        <v/>
      </c>
      <c r="J1003" s="64" t="str">
        <f t="shared" si="174"/>
        <v/>
      </c>
      <c r="K1003" s="65" t="str">
        <f t="shared" si="175"/>
        <v/>
      </c>
      <c r="L1003" s="65" t="str">
        <f t="shared" si="170"/>
        <v/>
      </c>
      <c r="M1003" s="65" t="str">
        <f t="shared" si="176"/>
        <v/>
      </c>
      <c r="N1003" s="65" t="str">
        <f t="shared" si="177"/>
        <v/>
      </c>
      <c r="O1003" s="65" t="str">
        <f t="shared" si="171"/>
        <v/>
      </c>
      <c r="P1003" s="65" t="str">
        <f t="shared" si="172"/>
        <v/>
      </c>
      <c r="Q1003" s="59"/>
      <c r="R1003" s="14" t="str">
        <f t="shared" si="173"/>
        <v/>
      </c>
      <c r="S1003" s="25" t="str">
        <f t="shared" si="178"/>
        <v/>
      </c>
      <c r="T1003" s="25" t="str">
        <f t="shared" si="179"/>
        <v/>
      </c>
      <c r="U1003" s="25"/>
      <c r="V1003" s="34"/>
      <c r="W1003" s="34"/>
      <c r="X1003" s="69" t="str">
        <f t="shared" si="180"/>
        <v/>
      </c>
      <c r="Y1003" s="52"/>
      <c r="Z1003" s="52"/>
      <c r="AA1003" s="52"/>
      <c r="AB1003" s="16"/>
      <c r="AC1003" s="63"/>
      <c r="AD1003" s="16"/>
      <c r="AE1003" s="63"/>
      <c r="AF1003" s="63"/>
      <c r="AG1003" s="16"/>
      <c r="AH1003" s="16"/>
      <c r="AI1003" s="16"/>
      <c r="AJ1003" s="63"/>
      <c r="AK1003" s="63"/>
      <c r="AL1003" s="60"/>
      <c r="AM1003" s="60"/>
      <c r="AN1003" s="60"/>
      <c r="AO1003" s="15"/>
      <c r="AP1003" s="60"/>
      <c r="AQ1003" s="60"/>
      <c r="AR1003" s="60"/>
      <c r="AS1003" s="60"/>
      <c r="AT1003" s="25"/>
      <c r="AU1003" s="38"/>
      <c r="AV1003" s="13"/>
      <c r="AW1003" s="13"/>
      <c r="AX1003" s="17"/>
      <c r="AY1003" s="17"/>
    </row>
    <row r="1004" spans="2:51" ht="14.5">
      <c r="B1004" s="60"/>
      <c r="C1004" s="88"/>
      <c r="D1004" s="61" t="str">
        <f>IFERROR(IF(OR(B1004="",AND(B1004&lt;&gt;"",C1004="")),"",(VLOOKUP(B1004,'APP BACKGROUND'!A:C,2,0))),"")</f>
        <v/>
      </c>
      <c r="E1004" s="62" t="str">
        <f>IF(D1004="","",(VLOOKUP(B1004,'APP BACKGROUND'!A:D,4,0)))</f>
        <v/>
      </c>
      <c r="F1004" s="58" t="str">
        <f>IF(D1004="","",(VLOOKUP(Application!B1004,'APP BACKGROUND'!A:G,7,0)))</f>
        <v/>
      </c>
      <c r="G1004" s="57"/>
      <c r="H1004" s="63"/>
      <c r="I1004" s="66" t="str">
        <f>IF(B:B="","",(VLOOKUP(Application!B1004,#REF!,6,0)))</f>
        <v/>
      </c>
      <c r="J1004" s="64" t="str">
        <f t="shared" si="174"/>
        <v/>
      </c>
      <c r="K1004" s="65" t="str">
        <f t="shared" si="175"/>
        <v/>
      </c>
      <c r="L1004" s="65" t="str">
        <f t="shared" si="170"/>
        <v/>
      </c>
      <c r="M1004" s="65" t="str">
        <f t="shared" si="176"/>
        <v/>
      </c>
      <c r="N1004" s="65" t="str">
        <f t="shared" si="177"/>
        <v/>
      </c>
      <c r="O1004" s="65" t="str">
        <f t="shared" si="171"/>
        <v/>
      </c>
      <c r="P1004" s="65" t="str">
        <f t="shared" si="172"/>
        <v/>
      </c>
      <c r="Q1004" s="59"/>
      <c r="R1004" s="14" t="str">
        <f t="shared" si="173"/>
        <v/>
      </c>
      <c r="S1004" s="25" t="str">
        <f t="shared" si="178"/>
        <v/>
      </c>
      <c r="T1004" s="25" t="str">
        <f t="shared" si="179"/>
        <v/>
      </c>
      <c r="U1004" s="25"/>
      <c r="V1004" s="34"/>
      <c r="W1004" s="34"/>
      <c r="X1004" s="69" t="str">
        <f t="shared" si="180"/>
        <v/>
      </c>
      <c r="Y1004" s="52"/>
      <c r="Z1004" s="52"/>
      <c r="AA1004" s="52"/>
      <c r="AB1004" s="16"/>
      <c r="AC1004" s="63"/>
      <c r="AD1004" s="16"/>
      <c r="AE1004" s="63"/>
      <c r="AF1004" s="63"/>
      <c r="AG1004" s="16"/>
      <c r="AH1004" s="16"/>
      <c r="AI1004" s="16"/>
      <c r="AJ1004" s="63"/>
      <c r="AK1004" s="63"/>
      <c r="AL1004" s="60"/>
      <c r="AM1004" s="60"/>
      <c r="AN1004" s="60"/>
      <c r="AO1004" s="15"/>
      <c r="AP1004" s="60"/>
      <c r="AQ1004" s="60"/>
      <c r="AR1004" s="60"/>
      <c r="AS1004" s="60"/>
      <c r="AT1004" s="25"/>
      <c r="AU1004" s="38"/>
      <c r="AV1004" s="13"/>
      <c r="AW1004" s="13"/>
      <c r="AX1004" s="17"/>
      <c r="AY1004" s="17"/>
    </row>
    <row r="1005" spans="2:51" ht="14.5">
      <c r="B1005" s="60"/>
      <c r="C1005" s="88"/>
      <c r="D1005" s="61" t="str">
        <f>IFERROR(IF(OR(B1005="",AND(B1005&lt;&gt;"",C1005="")),"",(VLOOKUP(B1005,'APP BACKGROUND'!A:C,2,0))),"")</f>
        <v/>
      </c>
      <c r="E1005" s="62" t="str">
        <f>IF(D1005="","",(VLOOKUP(B1005,'APP BACKGROUND'!A:D,4,0)))</f>
        <v/>
      </c>
      <c r="F1005" s="58" t="str">
        <f>IF(D1005="","",(VLOOKUP(Application!B1005,'APP BACKGROUND'!A:G,7,0)))</f>
        <v/>
      </c>
      <c r="G1005" s="57"/>
      <c r="H1005" s="63"/>
      <c r="I1005" s="66" t="str">
        <f>IF(B:B="","",(VLOOKUP(Application!B1005,#REF!,6,0)))</f>
        <v/>
      </c>
      <c r="J1005" s="64" t="str">
        <f t="shared" si="174"/>
        <v/>
      </c>
      <c r="K1005" s="65" t="str">
        <f t="shared" si="175"/>
        <v/>
      </c>
      <c r="L1005" s="65" t="str">
        <f t="shared" si="170"/>
        <v/>
      </c>
      <c r="M1005" s="65" t="str">
        <f t="shared" si="176"/>
        <v/>
      </c>
      <c r="N1005" s="65" t="str">
        <f t="shared" si="177"/>
        <v/>
      </c>
      <c r="O1005" s="65" t="str">
        <f t="shared" si="171"/>
        <v/>
      </c>
      <c r="P1005" s="65" t="str">
        <f t="shared" si="172"/>
        <v/>
      </c>
      <c r="Q1005" s="59"/>
      <c r="R1005" s="14" t="str">
        <f t="shared" si="173"/>
        <v/>
      </c>
      <c r="S1005" s="25" t="str">
        <f t="shared" si="178"/>
        <v/>
      </c>
      <c r="T1005" s="25" t="str">
        <f t="shared" si="179"/>
        <v/>
      </c>
      <c r="U1005" s="25"/>
      <c r="V1005" s="34"/>
      <c r="W1005" s="34"/>
      <c r="X1005" s="69" t="str">
        <f t="shared" si="180"/>
        <v/>
      </c>
      <c r="Y1005" s="52"/>
      <c r="Z1005" s="52"/>
      <c r="AA1005" s="52"/>
      <c r="AB1005" s="16"/>
      <c r="AC1005" s="63"/>
      <c r="AD1005" s="16"/>
      <c r="AE1005" s="63"/>
      <c r="AF1005" s="63"/>
      <c r="AG1005" s="16"/>
      <c r="AH1005" s="16"/>
      <c r="AI1005" s="16"/>
      <c r="AJ1005" s="63"/>
      <c r="AK1005" s="63"/>
      <c r="AL1005" s="60"/>
      <c r="AM1005" s="60"/>
      <c r="AN1005" s="60"/>
      <c r="AO1005" s="15"/>
      <c r="AP1005" s="60"/>
      <c r="AQ1005" s="60"/>
      <c r="AR1005" s="60"/>
      <c r="AS1005" s="60"/>
      <c r="AT1005" s="25"/>
      <c r="AU1005" s="38"/>
      <c r="AV1005" s="13"/>
      <c r="AW1005" s="13"/>
      <c r="AX1005" s="17"/>
      <c r="AY1005" s="17"/>
    </row>
    <row r="1006" spans="2:51" ht="14.5">
      <c r="B1006" s="60"/>
      <c r="C1006" s="88"/>
      <c r="D1006" s="61" t="str">
        <f>IFERROR(IF(OR(B1006="",AND(B1006&lt;&gt;"",C1006="")),"",(VLOOKUP(B1006,'APP BACKGROUND'!A:C,2,0))),"")</f>
        <v/>
      </c>
      <c r="E1006" s="62" t="str">
        <f>IF(D1006="","",(VLOOKUP(B1006,'APP BACKGROUND'!A:D,4,0)))</f>
        <v/>
      </c>
      <c r="F1006" s="58" t="str">
        <f>IF(D1006="","",(VLOOKUP(Application!B1006,'APP BACKGROUND'!A:G,7,0)))</f>
        <v/>
      </c>
      <c r="G1006" s="57"/>
      <c r="H1006" s="63"/>
      <c r="I1006" s="66" t="str">
        <f>IF(B:B="","",(VLOOKUP(Application!B1006,#REF!,6,0)))</f>
        <v/>
      </c>
      <c r="J1006" s="64" t="str">
        <f t="shared" si="174"/>
        <v/>
      </c>
      <c r="K1006" s="65" t="str">
        <f t="shared" si="175"/>
        <v/>
      </c>
      <c r="L1006" s="65" t="str">
        <f t="shared" si="170"/>
        <v/>
      </c>
      <c r="M1006" s="65" t="str">
        <f t="shared" si="176"/>
        <v/>
      </c>
      <c r="N1006" s="65" t="str">
        <f t="shared" si="177"/>
        <v/>
      </c>
      <c r="O1006" s="65" t="str">
        <f t="shared" si="171"/>
        <v/>
      </c>
      <c r="P1006" s="65" t="str">
        <f t="shared" si="172"/>
        <v/>
      </c>
      <c r="Q1006" s="59"/>
      <c r="R1006" s="14" t="str">
        <f t="shared" si="173"/>
        <v/>
      </c>
      <c r="S1006" s="25" t="str">
        <f t="shared" si="178"/>
        <v/>
      </c>
      <c r="T1006" s="25" t="str">
        <f t="shared" si="179"/>
        <v/>
      </c>
      <c r="U1006" s="25"/>
      <c r="V1006" s="34"/>
      <c r="W1006" s="34"/>
      <c r="X1006" s="69" t="str">
        <f t="shared" si="180"/>
        <v/>
      </c>
      <c r="Y1006" s="52"/>
      <c r="Z1006" s="52"/>
      <c r="AA1006" s="52"/>
      <c r="AB1006" s="16"/>
      <c r="AC1006" s="63"/>
      <c r="AD1006" s="16"/>
      <c r="AE1006" s="63"/>
      <c r="AF1006" s="63"/>
      <c r="AG1006" s="16"/>
      <c r="AH1006" s="16"/>
      <c r="AI1006" s="16"/>
      <c r="AJ1006" s="63"/>
      <c r="AK1006" s="63"/>
      <c r="AL1006" s="60"/>
      <c r="AM1006" s="60"/>
      <c r="AN1006" s="60"/>
      <c r="AO1006" s="15"/>
      <c r="AP1006" s="60"/>
      <c r="AQ1006" s="60"/>
      <c r="AR1006" s="60"/>
      <c r="AS1006" s="60"/>
      <c r="AT1006" s="25"/>
      <c r="AU1006" s="38"/>
      <c r="AV1006" s="13"/>
      <c r="AW1006" s="13"/>
      <c r="AX1006" s="17"/>
      <c r="AY1006" s="17"/>
    </row>
    <row r="1007" spans="2:51" ht="14.5">
      <c r="B1007" s="60"/>
      <c r="C1007" s="88"/>
      <c r="D1007" s="61" t="str">
        <f>IFERROR(IF(OR(B1007="",AND(B1007&lt;&gt;"",C1007="")),"",(VLOOKUP(B1007,'APP BACKGROUND'!A:C,2,0))),"")</f>
        <v/>
      </c>
      <c r="E1007" s="62" t="str">
        <f>IF(D1007="","",(VLOOKUP(B1007,'APP BACKGROUND'!A:D,4,0)))</f>
        <v/>
      </c>
      <c r="F1007" s="58" t="str">
        <f>IF(D1007="","",(VLOOKUP(Application!B1007,'APP BACKGROUND'!A:G,7,0)))</f>
        <v/>
      </c>
      <c r="G1007" s="57"/>
      <c r="H1007" s="63"/>
      <c r="I1007" s="66" t="str">
        <f>IF(B:B="","",(VLOOKUP(Application!B1007,#REF!,6,0)))</f>
        <v/>
      </c>
      <c r="J1007" s="64" t="str">
        <f t="shared" si="174"/>
        <v/>
      </c>
      <c r="K1007" s="65" t="str">
        <f t="shared" si="175"/>
        <v/>
      </c>
      <c r="L1007" s="65" t="str">
        <f t="shared" si="170"/>
        <v/>
      </c>
      <c r="M1007" s="65" t="str">
        <f t="shared" si="176"/>
        <v/>
      </c>
      <c r="N1007" s="65" t="str">
        <f t="shared" si="177"/>
        <v/>
      </c>
      <c r="O1007" s="65" t="str">
        <f t="shared" si="171"/>
        <v/>
      </c>
      <c r="P1007" s="65" t="str">
        <f t="shared" si="172"/>
        <v/>
      </c>
      <c r="Q1007" s="59"/>
      <c r="R1007" s="14" t="str">
        <f t="shared" si="173"/>
        <v/>
      </c>
      <c r="S1007" s="25" t="str">
        <f t="shared" si="178"/>
        <v/>
      </c>
      <c r="T1007" s="25" t="str">
        <f t="shared" si="179"/>
        <v/>
      </c>
      <c r="U1007" s="25"/>
      <c r="V1007" s="34"/>
      <c r="W1007" s="34"/>
      <c r="X1007" s="69" t="str">
        <f t="shared" si="180"/>
        <v/>
      </c>
      <c r="Y1007" s="52"/>
      <c r="Z1007" s="52"/>
      <c r="AA1007" s="52"/>
      <c r="AB1007" s="16"/>
      <c r="AC1007" s="63"/>
      <c r="AD1007" s="16"/>
      <c r="AE1007" s="63"/>
      <c r="AF1007" s="63"/>
      <c r="AG1007" s="16"/>
      <c r="AH1007" s="16"/>
      <c r="AI1007" s="16"/>
      <c r="AJ1007" s="63"/>
      <c r="AK1007" s="63"/>
      <c r="AL1007" s="60"/>
      <c r="AM1007" s="60"/>
      <c r="AN1007" s="60"/>
      <c r="AO1007" s="15"/>
      <c r="AP1007" s="60"/>
      <c r="AQ1007" s="60"/>
      <c r="AR1007" s="60"/>
      <c r="AS1007" s="60"/>
      <c r="AT1007" s="25"/>
      <c r="AU1007" s="38"/>
      <c r="AV1007" s="13"/>
      <c r="AW1007" s="13"/>
      <c r="AX1007" s="17"/>
      <c r="AY1007" s="17"/>
    </row>
    <row r="1008" spans="2:51" ht="14.5">
      <c r="B1008" s="60"/>
      <c r="C1008" s="88"/>
      <c r="D1008" s="61" t="str">
        <f>IFERROR(IF(OR(B1008="",AND(B1008&lt;&gt;"",C1008="")),"",(VLOOKUP(B1008,'APP BACKGROUND'!A:C,2,0))),"")</f>
        <v/>
      </c>
      <c r="E1008" s="62" t="str">
        <f>IF(D1008="","",(VLOOKUP(B1008,'APP BACKGROUND'!A:D,4,0)))</f>
        <v/>
      </c>
      <c r="F1008" s="58" t="str">
        <f>IF(D1008="","",(VLOOKUP(Application!B1008,'APP BACKGROUND'!A:G,7,0)))</f>
        <v/>
      </c>
      <c r="G1008" s="57"/>
      <c r="H1008" s="63"/>
      <c r="I1008" s="66" t="str">
        <f>IF(B:B="","",(VLOOKUP(Application!B1008,#REF!,6,0)))</f>
        <v/>
      </c>
      <c r="J1008" s="64" t="str">
        <f t="shared" si="174"/>
        <v/>
      </c>
      <c r="K1008" s="65" t="str">
        <f t="shared" si="175"/>
        <v/>
      </c>
      <c r="L1008" s="65" t="str">
        <f t="shared" si="170"/>
        <v/>
      </c>
      <c r="M1008" s="65" t="str">
        <f t="shared" si="176"/>
        <v/>
      </c>
      <c r="N1008" s="65" t="str">
        <f t="shared" si="177"/>
        <v/>
      </c>
      <c r="O1008" s="65" t="str">
        <f t="shared" si="171"/>
        <v/>
      </c>
      <c r="P1008" s="65" t="str">
        <f t="shared" si="172"/>
        <v/>
      </c>
      <c r="Q1008" s="59"/>
      <c r="R1008" s="14" t="str">
        <f t="shared" si="173"/>
        <v/>
      </c>
      <c r="S1008" s="25" t="str">
        <f t="shared" si="178"/>
        <v/>
      </c>
      <c r="T1008" s="25" t="str">
        <f t="shared" si="179"/>
        <v/>
      </c>
      <c r="U1008" s="25"/>
      <c r="V1008" s="34"/>
      <c r="W1008" s="34"/>
      <c r="X1008" s="69" t="str">
        <f t="shared" si="180"/>
        <v/>
      </c>
      <c r="Y1008" s="52"/>
      <c r="Z1008" s="52"/>
      <c r="AA1008" s="52"/>
      <c r="AB1008" s="16"/>
      <c r="AC1008" s="63"/>
      <c r="AD1008" s="16"/>
      <c r="AE1008" s="63"/>
      <c r="AF1008" s="63"/>
      <c r="AG1008" s="16"/>
      <c r="AH1008" s="16"/>
      <c r="AI1008" s="16"/>
      <c r="AJ1008" s="63"/>
      <c r="AK1008" s="63"/>
      <c r="AL1008" s="60"/>
      <c r="AM1008" s="60"/>
      <c r="AN1008" s="60"/>
      <c r="AO1008" s="15"/>
      <c r="AP1008" s="60"/>
      <c r="AQ1008" s="60"/>
      <c r="AR1008" s="60"/>
      <c r="AS1008" s="60"/>
      <c r="AT1008" s="25"/>
      <c r="AU1008" s="38"/>
      <c r="AV1008" s="13"/>
      <c r="AW1008" s="13"/>
      <c r="AX1008" s="17"/>
      <c r="AY1008" s="17"/>
    </row>
    <row r="1009" spans="2:51" ht="14.5">
      <c r="B1009" s="60"/>
      <c r="C1009" s="88"/>
      <c r="D1009" s="61" t="str">
        <f>IFERROR(IF(OR(B1009="",AND(B1009&lt;&gt;"",C1009="")),"",(VLOOKUP(B1009,'APP BACKGROUND'!A:C,2,0))),"")</f>
        <v/>
      </c>
      <c r="E1009" s="62" t="str">
        <f>IF(D1009="","",(VLOOKUP(B1009,'APP BACKGROUND'!A:D,4,0)))</f>
        <v/>
      </c>
      <c r="F1009" s="58" t="str">
        <f>IF(D1009="","",(VLOOKUP(Application!B1009,'APP BACKGROUND'!A:G,7,0)))</f>
        <v/>
      </c>
      <c r="G1009" s="57"/>
      <c r="H1009" s="63"/>
      <c r="I1009" s="66" t="str">
        <f>IF(B:B="","",(VLOOKUP(Application!B1009,#REF!,6,0)))</f>
        <v/>
      </c>
      <c r="J1009" s="64" t="str">
        <f t="shared" si="174"/>
        <v/>
      </c>
      <c r="K1009" s="65" t="str">
        <f t="shared" si="175"/>
        <v/>
      </c>
      <c r="L1009" s="65" t="str">
        <f t="shared" si="170"/>
        <v/>
      </c>
      <c r="M1009" s="65" t="str">
        <f t="shared" si="176"/>
        <v/>
      </c>
      <c r="N1009" s="65" t="str">
        <f t="shared" si="177"/>
        <v/>
      </c>
      <c r="O1009" s="65" t="str">
        <f t="shared" si="171"/>
        <v/>
      </c>
      <c r="P1009" s="65" t="str">
        <f t="shared" si="172"/>
        <v/>
      </c>
      <c r="Q1009" s="59"/>
      <c r="R1009" s="14" t="str">
        <f t="shared" si="173"/>
        <v/>
      </c>
      <c r="S1009" s="25" t="str">
        <f t="shared" si="178"/>
        <v/>
      </c>
      <c r="T1009" s="25" t="str">
        <f t="shared" si="179"/>
        <v/>
      </c>
      <c r="U1009" s="25"/>
      <c r="V1009" s="34"/>
      <c r="W1009" s="34"/>
      <c r="X1009" s="69" t="str">
        <f t="shared" si="180"/>
        <v/>
      </c>
      <c r="Y1009" s="52"/>
      <c r="Z1009" s="52"/>
      <c r="AA1009" s="52"/>
      <c r="AB1009" s="16"/>
      <c r="AC1009" s="63"/>
      <c r="AD1009" s="16"/>
      <c r="AE1009" s="63"/>
      <c r="AF1009" s="63"/>
      <c r="AG1009" s="16"/>
      <c r="AH1009" s="16"/>
      <c r="AI1009" s="16"/>
      <c r="AJ1009" s="63"/>
      <c r="AK1009" s="63"/>
      <c r="AL1009" s="60"/>
      <c r="AM1009" s="60"/>
      <c r="AN1009" s="60"/>
      <c r="AO1009" s="15"/>
      <c r="AP1009" s="60"/>
      <c r="AQ1009" s="60"/>
      <c r="AR1009" s="60"/>
      <c r="AS1009" s="60"/>
      <c r="AT1009" s="25"/>
      <c r="AU1009" s="38"/>
      <c r="AV1009" s="13"/>
      <c r="AW1009" s="13"/>
      <c r="AX1009" s="17"/>
      <c r="AY1009" s="17"/>
    </row>
    <row r="1010" spans="2:51" ht="14.5">
      <c r="B1010" s="60"/>
      <c r="C1010" s="88"/>
      <c r="D1010" s="61" t="str">
        <f>IFERROR(IF(OR(B1010="",AND(B1010&lt;&gt;"",C1010="")),"",(VLOOKUP(B1010,'APP BACKGROUND'!A:C,2,0))),"")</f>
        <v/>
      </c>
      <c r="E1010" s="62" t="str">
        <f>IF(D1010="","",(VLOOKUP(B1010,'APP BACKGROUND'!A:D,4,0)))</f>
        <v/>
      </c>
      <c r="F1010" s="58" t="str">
        <f>IF(D1010="","",(VLOOKUP(Application!B1010,'APP BACKGROUND'!A:G,7,0)))</f>
        <v/>
      </c>
      <c r="G1010" s="57"/>
      <c r="H1010" s="63"/>
      <c r="I1010" s="66" t="str">
        <f>IF(B:B="","",(VLOOKUP(Application!B1010,#REF!,6,0)))</f>
        <v/>
      </c>
      <c r="J1010" s="64" t="str">
        <f t="shared" si="174"/>
        <v/>
      </c>
      <c r="K1010" s="65" t="str">
        <f t="shared" si="175"/>
        <v/>
      </c>
      <c r="L1010" s="65" t="str">
        <f t="shared" si="170"/>
        <v/>
      </c>
      <c r="M1010" s="65" t="str">
        <f t="shared" si="176"/>
        <v/>
      </c>
      <c r="N1010" s="65" t="str">
        <f t="shared" si="177"/>
        <v/>
      </c>
      <c r="O1010" s="65" t="str">
        <f t="shared" si="171"/>
        <v/>
      </c>
      <c r="P1010" s="65" t="str">
        <f t="shared" si="172"/>
        <v/>
      </c>
      <c r="Q1010" s="59"/>
      <c r="R1010" s="14" t="str">
        <f t="shared" si="173"/>
        <v/>
      </c>
      <c r="S1010" s="25" t="str">
        <f t="shared" si="178"/>
        <v/>
      </c>
      <c r="T1010" s="25" t="str">
        <f t="shared" si="179"/>
        <v/>
      </c>
      <c r="U1010" s="25"/>
      <c r="V1010" s="34"/>
      <c r="W1010" s="34"/>
      <c r="X1010" s="69" t="str">
        <f t="shared" si="180"/>
        <v/>
      </c>
      <c r="Y1010" s="52"/>
      <c r="Z1010" s="52"/>
      <c r="AA1010" s="52"/>
      <c r="AB1010" s="16"/>
      <c r="AC1010" s="63"/>
      <c r="AD1010" s="16"/>
      <c r="AE1010" s="63"/>
      <c r="AF1010" s="63"/>
      <c r="AG1010" s="16"/>
      <c r="AH1010" s="16"/>
      <c r="AI1010" s="16"/>
      <c r="AJ1010" s="63"/>
      <c r="AK1010" s="63"/>
      <c r="AL1010" s="60"/>
      <c r="AM1010" s="60"/>
      <c r="AN1010" s="60"/>
      <c r="AO1010" s="15"/>
      <c r="AP1010" s="60"/>
      <c r="AQ1010" s="60"/>
      <c r="AR1010" s="60"/>
      <c r="AS1010" s="60"/>
      <c r="AT1010" s="25"/>
      <c r="AU1010" s="38"/>
      <c r="AV1010" s="13"/>
      <c r="AW1010" s="13"/>
      <c r="AX1010" s="17"/>
      <c r="AY1010" s="17"/>
    </row>
    <row r="1011" spans="2:51" ht="14.5">
      <c r="B1011" s="60"/>
      <c r="C1011" s="88"/>
      <c r="D1011" s="61" t="str">
        <f>IFERROR(IF(OR(B1011="",AND(B1011&lt;&gt;"",C1011="")),"",(VLOOKUP(B1011,'APP BACKGROUND'!A:C,2,0))),"")</f>
        <v/>
      </c>
      <c r="E1011" s="62" t="str">
        <f>IF(D1011="","",(VLOOKUP(B1011,'APP BACKGROUND'!A:D,4,0)))</f>
        <v/>
      </c>
      <c r="F1011" s="58" t="str">
        <f>IF(D1011="","",(VLOOKUP(Application!B1011,'APP BACKGROUND'!A:G,7,0)))</f>
        <v/>
      </c>
      <c r="G1011" s="57"/>
      <c r="H1011" s="63"/>
      <c r="I1011" s="66" t="str">
        <f>IF(B:B="","",(VLOOKUP(Application!B1011,#REF!,6,0)))</f>
        <v/>
      </c>
      <c r="J1011" s="64" t="str">
        <f t="shared" si="174"/>
        <v/>
      </c>
      <c r="K1011" s="65" t="str">
        <f t="shared" si="175"/>
        <v/>
      </c>
      <c r="L1011" s="65" t="str">
        <f t="shared" si="170"/>
        <v/>
      </c>
      <c r="M1011" s="65" t="str">
        <f t="shared" si="176"/>
        <v/>
      </c>
      <c r="N1011" s="65" t="str">
        <f t="shared" si="177"/>
        <v/>
      </c>
      <c r="O1011" s="65" t="str">
        <f t="shared" si="171"/>
        <v/>
      </c>
      <c r="P1011" s="65" t="str">
        <f t="shared" si="172"/>
        <v/>
      </c>
      <c r="Q1011" s="59"/>
      <c r="R1011" s="14" t="str">
        <f t="shared" si="173"/>
        <v/>
      </c>
      <c r="S1011" s="25" t="str">
        <f t="shared" si="178"/>
        <v/>
      </c>
      <c r="T1011" s="25" t="str">
        <f t="shared" si="179"/>
        <v/>
      </c>
      <c r="U1011" s="25"/>
      <c r="V1011" s="34"/>
      <c r="W1011" s="34"/>
      <c r="X1011" s="69" t="str">
        <f t="shared" si="180"/>
        <v/>
      </c>
      <c r="Y1011" s="52"/>
      <c r="Z1011" s="52"/>
      <c r="AA1011" s="52"/>
      <c r="AB1011" s="16"/>
      <c r="AC1011" s="63"/>
      <c r="AD1011" s="16"/>
      <c r="AE1011" s="63"/>
      <c r="AF1011" s="63"/>
      <c r="AG1011" s="16"/>
      <c r="AH1011" s="16"/>
      <c r="AI1011" s="16"/>
      <c r="AJ1011" s="63"/>
      <c r="AK1011" s="63"/>
      <c r="AL1011" s="60"/>
      <c r="AM1011" s="60"/>
      <c r="AN1011" s="60"/>
      <c r="AO1011" s="15"/>
      <c r="AP1011" s="60"/>
      <c r="AQ1011" s="60"/>
      <c r="AR1011" s="60"/>
      <c r="AS1011" s="60"/>
      <c r="AT1011" s="25"/>
      <c r="AU1011" s="38"/>
      <c r="AV1011" s="13"/>
      <c r="AW1011" s="13"/>
      <c r="AX1011" s="17"/>
      <c r="AY1011" s="17"/>
    </row>
    <row r="1012" spans="2:51" ht="14.5">
      <c r="B1012" s="60"/>
      <c r="C1012" s="88"/>
      <c r="D1012" s="61" t="str">
        <f>IFERROR(IF(OR(B1012="",AND(B1012&lt;&gt;"",C1012="")),"",(VLOOKUP(B1012,'APP BACKGROUND'!A:C,2,0))),"")</f>
        <v/>
      </c>
      <c r="E1012" s="62" t="str">
        <f>IF(D1012="","",(VLOOKUP(B1012,'APP BACKGROUND'!A:D,4,0)))</f>
        <v/>
      </c>
      <c r="F1012" s="58" t="str">
        <f>IF(D1012="","",(VLOOKUP(Application!B1012,'APP BACKGROUND'!A:G,7,0)))</f>
        <v/>
      </c>
      <c r="G1012" s="57"/>
      <c r="H1012" s="63"/>
      <c r="I1012" s="66" t="str">
        <f>IF(B:B="","",(VLOOKUP(Application!B1012,#REF!,6,0)))</f>
        <v/>
      </c>
      <c r="J1012" s="64" t="str">
        <f t="shared" si="174"/>
        <v/>
      </c>
      <c r="K1012" s="65" t="str">
        <f t="shared" si="175"/>
        <v/>
      </c>
      <c r="L1012" s="65" t="str">
        <f t="shared" si="170"/>
        <v/>
      </c>
      <c r="M1012" s="65" t="str">
        <f t="shared" si="176"/>
        <v/>
      </c>
      <c r="N1012" s="65" t="str">
        <f t="shared" si="177"/>
        <v/>
      </c>
      <c r="O1012" s="65" t="str">
        <f t="shared" si="171"/>
        <v/>
      </c>
      <c r="P1012" s="65" t="str">
        <f t="shared" si="172"/>
        <v/>
      </c>
      <c r="Q1012" s="59"/>
      <c r="R1012" s="14" t="str">
        <f t="shared" si="173"/>
        <v/>
      </c>
      <c r="S1012" s="25" t="str">
        <f t="shared" si="178"/>
        <v/>
      </c>
      <c r="T1012" s="25" t="str">
        <f t="shared" si="179"/>
        <v/>
      </c>
      <c r="X1012" s="69" t="str">
        <f t="shared" si="180"/>
        <v/>
      </c>
      <c r="AC1012" s="63"/>
      <c r="AL1012" s="60"/>
      <c r="AM1012" s="60"/>
    </row>
    <row r="1013" spans="2:51" ht="14.5">
      <c r="B1013" s="60"/>
      <c r="C1013" s="88"/>
      <c r="D1013" s="61" t="str">
        <f>IFERROR(IF(OR(B1013="",AND(B1013&lt;&gt;"",C1013="")),"",(VLOOKUP(B1013,'APP BACKGROUND'!A:C,2,0))),"")</f>
        <v/>
      </c>
      <c r="E1013" s="62" t="str">
        <f>IF(D1013="","",(VLOOKUP(B1013,'APP BACKGROUND'!A:D,4,0)))</f>
        <v/>
      </c>
      <c r="F1013" s="58" t="str">
        <f>IF(D1013="","",(VLOOKUP(Application!B1013,'APP BACKGROUND'!A:G,7,0)))</f>
        <v/>
      </c>
      <c r="G1013" s="57"/>
      <c r="H1013" s="63"/>
      <c r="I1013" s="66" t="str">
        <f>IF(B:B="","",(VLOOKUP(Application!B1013,#REF!,6,0)))</f>
        <v/>
      </c>
      <c r="J1013" s="64" t="str">
        <f t="shared" si="174"/>
        <v/>
      </c>
      <c r="K1013" s="65" t="str">
        <f t="shared" si="175"/>
        <v/>
      </c>
      <c r="L1013" s="65" t="str">
        <f t="shared" ref="L1013:L1076" si="181">IF(OR(I1013="Wine",I1013="Refreshment Beverage",I1013="Beer",E1013="",F1013=""),"",IF(AND(J1013=""),"",IF((J1013*100)&gt;=5,"",1)))</f>
        <v/>
      </c>
      <c r="M1013" s="65" t="str">
        <f t="shared" si="176"/>
        <v/>
      </c>
      <c r="N1013" s="65" t="str">
        <f t="shared" si="177"/>
        <v/>
      </c>
      <c r="O1013" s="65" t="str">
        <f t="shared" ref="O1013:O1076" si="182">IF(OR(H1013="",B1013="",D1013="",E1013="",F1013=""),"",IF(AND(J1013=""),"",IF((J1013*100)&lt;=20,"",1)))</f>
        <v/>
      </c>
      <c r="P1013" s="65" t="str">
        <f t="shared" ref="P1013:P1076" si="183">IF(OR(D1013="",E1013="",F1013=""),"",IF(AND(K1013=""),"",IF(AND(H1013="LTO"),"",IF((J1013*100)&gt;=15,"",1))))</f>
        <v/>
      </c>
      <c r="Q1013" s="59"/>
      <c r="R1013" s="14" t="str">
        <f t="shared" ref="R1013:R1076" si="184">IF(H1013="","",(F1013-Q1013))</f>
        <v/>
      </c>
      <c r="S1013" s="25" t="str">
        <f t="shared" si="178"/>
        <v/>
      </c>
      <c r="T1013" s="25" t="str">
        <f t="shared" si="179"/>
        <v/>
      </c>
      <c r="X1013" s="69" t="str">
        <f t="shared" si="180"/>
        <v/>
      </c>
      <c r="AC1013" s="63"/>
      <c r="AL1013" s="60"/>
      <c r="AM1013" s="60"/>
    </row>
    <row r="1014" spans="2:51" ht="14.5">
      <c r="B1014" s="60"/>
      <c r="C1014" s="88"/>
      <c r="D1014" s="61" t="str">
        <f>IFERROR(IF(OR(B1014="",AND(B1014&lt;&gt;"",C1014="")),"",(VLOOKUP(B1014,'APP BACKGROUND'!A:C,2,0))),"")</f>
        <v/>
      </c>
      <c r="E1014" s="62" t="str">
        <f>IF(D1014="","",(VLOOKUP(B1014,'APP BACKGROUND'!A:D,4,0)))</f>
        <v/>
      </c>
      <c r="F1014" s="58" t="str">
        <f>IF(D1014="","",(VLOOKUP(Application!B1014,'APP BACKGROUND'!A:G,7,0)))</f>
        <v/>
      </c>
      <c r="G1014" s="57"/>
      <c r="H1014" s="63"/>
      <c r="I1014" s="66" t="str">
        <f>IF(B:B="","",(VLOOKUP(Application!B1014,#REF!,6,0)))</f>
        <v/>
      </c>
      <c r="J1014" s="64" t="str">
        <f t="shared" si="174"/>
        <v/>
      </c>
      <c r="K1014" s="65" t="str">
        <f t="shared" si="175"/>
        <v/>
      </c>
      <c r="L1014" s="65" t="str">
        <f t="shared" si="181"/>
        <v/>
      </c>
      <c r="M1014" s="65" t="str">
        <f t="shared" si="176"/>
        <v/>
      </c>
      <c r="N1014" s="65" t="str">
        <f t="shared" si="177"/>
        <v/>
      </c>
      <c r="O1014" s="65" t="str">
        <f t="shared" si="182"/>
        <v/>
      </c>
      <c r="P1014" s="65" t="str">
        <f t="shared" si="183"/>
        <v/>
      </c>
      <c r="Q1014" s="59"/>
      <c r="R1014" s="14" t="str">
        <f t="shared" si="184"/>
        <v/>
      </c>
      <c r="S1014" s="25" t="str">
        <f t="shared" si="178"/>
        <v/>
      </c>
      <c r="T1014" s="25" t="str">
        <f t="shared" si="179"/>
        <v/>
      </c>
      <c r="X1014" s="69" t="str">
        <f t="shared" si="180"/>
        <v/>
      </c>
      <c r="AC1014" s="63"/>
      <c r="AL1014" s="60"/>
      <c r="AM1014" s="60"/>
    </row>
    <row r="1015" spans="2:51" ht="14.5">
      <c r="B1015" s="60"/>
      <c r="C1015" s="88"/>
      <c r="D1015" s="61" t="str">
        <f>IFERROR(IF(OR(B1015="",AND(B1015&lt;&gt;"",C1015="")),"",(VLOOKUP(B1015,'APP BACKGROUND'!A:C,2,0))),"")</f>
        <v/>
      </c>
      <c r="E1015" s="62" t="str">
        <f>IF(D1015="","",(VLOOKUP(B1015,'APP BACKGROUND'!A:D,4,0)))</f>
        <v/>
      </c>
      <c r="F1015" s="58" t="str">
        <f>IF(D1015="","",(VLOOKUP(Application!B1015,'APP BACKGROUND'!A:G,7,0)))</f>
        <v/>
      </c>
      <c r="G1015" s="57"/>
      <c r="H1015" s="63"/>
      <c r="I1015" s="66" t="str">
        <f>IF(B:B="","",(VLOOKUP(Application!B1015,#REF!,6,0)))</f>
        <v/>
      </c>
      <c r="J1015" s="64" t="str">
        <f t="shared" si="174"/>
        <v/>
      </c>
      <c r="K1015" s="65" t="str">
        <f t="shared" si="175"/>
        <v/>
      </c>
      <c r="L1015" s="65" t="str">
        <f t="shared" si="181"/>
        <v/>
      </c>
      <c r="M1015" s="65" t="str">
        <f t="shared" si="176"/>
        <v/>
      </c>
      <c r="N1015" s="65" t="str">
        <f t="shared" si="177"/>
        <v/>
      </c>
      <c r="O1015" s="65" t="str">
        <f t="shared" si="182"/>
        <v/>
      </c>
      <c r="P1015" s="65" t="str">
        <f t="shared" si="183"/>
        <v/>
      </c>
      <c r="Q1015" s="59"/>
      <c r="R1015" s="14" t="str">
        <f t="shared" si="184"/>
        <v/>
      </c>
      <c r="S1015" s="25" t="str">
        <f t="shared" si="178"/>
        <v/>
      </c>
      <c r="T1015" s="25" t="str">
        <f t="shared" si="179"/>
        <v/>
      </c>
      <c r="X1015" s="69" t="str">
        <f t="shared" si="180"/>
        <v/>
      </c>
      <c r="AC1015" s="63"/>
      <c r="AL1015" s="60"/>
      <c r="AM1015" s="60"/>
    </row>
    <row r="1016" spans="2:51" ht="14.5">
      <c r="B1016" s="60"/>
      <c r="C1016" s="88"/>
      <c r="D1016" s="61" t="str">
        <f>IFERROR(IF(OR(B1016="",AND(B1016&lt;&gt;"",C1016="")),"",(VLOOKUP(B1016,'APP BACKGROUND'!A:C,2,0))),"")</f>
        <v/>
      </c>
      <c r="E1016" s="62" t="str">
        <f>IF(D1016="","",(VLOOKUP(B1016,'APP BACKGROUND'!A:D,4,0)))</f>
        <v/>
      </c>
      <c r="F1016" s="58" t="str">
        <f>IF(D1016="","",(VLOOKUP(Application!B1016,'APP BACKGROUND'!A:G,7,0)))</f>
        <v/>
      </c>
      <c r="G1016" s="57"/>
      <c r="H1016" s="63"/>
      <c r="I1016" s="66" t="str">
        <f>IF(B:B="","",(VLOOKUP(Application!B1016,#REF!,6,0)))</f>
        <v/>
      </c>
      <c r="J1016" s="64" t="str">
        <f t="shared" si="174"/>
        <v/>
      </c>
      <c r="K1016" s="65" t="str">
        <f t="shared" si="175"/>
        <v/>
      </c>
      <c r="L1016" s="65" t="str">
        <f t="shared" si="181"/>
        <v/>
      </c>
      <c r="M1016" s="65" t="str">
        <f t="shared" si="176"/>
        <v/>
      </c>
      <c r="N1016" s="65" t="str">
        <f t="shared" si="177"/>
        <v/>
      </c>
      <c r="O1016" s="65" t="str">
        <f t="shared" si="182"/>
        <v/>
      </c>
      <c r="P1016" s="65" t="str">
        <f t="shared" si="183"/>
        <v/>
      </c>
      <c r="Q1016" s="59"/>
      <c r="R1016" s="14" t="str">
        <f t="shared" si="184"/>
        <v/>
      </c>
      <c r="S1016" s="25" t="str">
        <f t="shared" si="178"/>
        <v/>
      </c>
      <c r="T1016" s="25" t="str">
        <f t="shared" si="179"/>
        <v/>
      </c>
      <c r="X1016" s="69" t="str">
        <f t="shared" si="180"/>
        <v/>
      </c>
      <c r="AC1016" s="63"/>
      <c r="AL1016" s="60"/>
      <c r="AM1016" s="60"/>
    </row>
    <row r="1017" spans="2:51" ht="14.5">
      <c r="B1017" s="60"/>
      <c r="C1017" s="88"/>
      <c r="D1017" s="61" t="str">
        <f>IFERROR(IF(OR(B1017="",AND(B1017&lt;&gt;"",C1017="")),"",(VLOOKUP(B1017,'APP BACKGROUND'!A:C,2,0))),"")</f>
        <v/>
      </c>
      <c r="E1017" s="62" t="str">
        <f>IF(D1017="","",(VLOOKUP(B1017,'APP BACKGROUND'!A:D,4,0)))</f>
        <v/>
      </c>
      <c r="F1017" s="58" t="str">
        <f>IF(D1017="","",(VLOOKUP(Application!B1017,'APP BACKGROUND'!A:G,7,0)))</f>
        <v/>
      </c>
      <c r="G1017" s="57"/>
      <c r="H1017" s="63"/>
      <c r="I1017" s="66" t="str">
        <f>IF(B:B="","",(VLOOKUP(Application!B1017,#REF!,6,0)))</f>
        <v/>
      </c>
      <c r="J1017" s="64" t="str">
        <f t="shared" si="174"/>
        <v/>
      </c>
      <c r="K1017" s="65" t="str">
        <f t="shared" si="175"/>
        <v/>
      </c>
      <c r="L1017" s="65" t="str">
        <f t="shared" si="181"/>
        <v/>
      </c>
      <c r="M1017" s="65" t="str">
        <f t="shared" si="176"/>
        <v/>
      </c>
      <c r="N1017" s="65" t="str">
        <f t="shared" si="177"/>
        <v/>
      </c>
      <c r="O1017" s="65" t="str">
        <f t="shared" si="182"/>
        <v/>
      </c>
      <c r="P1017" s="65" t="str">
        <f t="shared" si="183"/>
        <v/>
      </c>
      <c r="Q1017" s="59"/>
      <c r="R1017" s="14" t="str">
        <f t="shared" si="184"/>
        <v/>
      </c>
      <c r="S1017" s="25" t="str">
        <f t="shared" si="178"/>
        <v/>
      </c>
      <c r="T1017" s="25" t="str">
        <f t="shared" si="179"/>
        <v/>
      </c>
      <c r="X1017" s="69" t="str">
        <f t="shared" si="180"/>
        <v/>
      </c>
      <c r="AC1017" s="63"/>
      <c r="AL1017" s="60"/>
      <c r="AM1017" s="60"/>
    </row>
    <row r="1018" spans="2:51" ht="14.5">
      <c r="B1018" s="60"/>
      <c r="C1018" s="88"/>
      <c r="D1018" s="61" t="str">
        <f>IFERROR(IF(OR(B1018="",AND(B1018&lt;&gt;"",C1018="")),"",(VLOOKUP(B1018,'APP BACKGROUND'!A:C,2,0))),"")</f>
        <v/>
      </c>
      <c r="E1018" s="62" t="str">
        <f>IF(D1018="","",(VLOOKUP(B1018,'APP BACKGROUND'!A:D,4,0)))</f>
        <v/>
      </c>
      <c r="F1018" s="58" t="str">
        <f>IF(D1018="","",(VLOOKUP(Application!B1018,'APP BACKGROUND'!A:G,7,0)))</f>
        <v/>
      </c>
      <c r="G1018" s="57"/>
      <c r="H1018" s="63"/>
      <c r="I1018" s="66" t="str">
        <f>IF(B:B="","",(VLOOKUP(Application!B1018,#REF!,6,0)))</f>
        <v/>
      </c>
      <c r="J1018" s="64" t="str">
        <f t="shared" si="174"/>
        <v/>
      </c>
      <c r="K1018" s="65" t="str">
        <f t="shared" si="175"/>
        <v/>
      </c>
      <c r="L1018" s="65" t="str">
        <f t="shared" si="181"/>
        <v/>
      </c>
      <c r="M1018" s="65" t="str">
        <f t="shared" si="176"/>
        <v/>
      </c>
      <c r="N1018" s="65" t="str">
        <f t="shared" si="177"/>
        <v/>
      </c>
      <c r="O1018" s="65" t="str">
        <f t="shared" si="182"/>
        <v/>
      </c>
      <c r="P1018" s="65" t="str">
        <f t="shared" si="183"/>
        <v/>
      </c>
      <c r="Q1018" s="59"/>
      <c r="R1018" s="14" t="str">
        <f t="shared" si="184"/>
        <v/>
      </c>
      <c r="S1018" s="25" t="str">
        <f t="shared" si="178"/>
        <v/>
      </c>
      <c r="T1018" s="25" t="str">
        <f t="shared" si="179"/>
        <v/>
      </c>
      <c r="X1018" s="69" t="str">
        <f t="shared" si="180"/>
        <v/>
      </c>
      <c r="AC1018" s="63"/>
      <c r="AL1018" s="60"/>
      <c r="AM1018" s="60"/>
    </row>
    <row r="1019" spans="2:51" ht="14.5">
      <c r="B1019" s="60"/>
      <c r="C1019" s="88"/>
      <c r="D1019" s="61" t="str">
        <f>IFERROR(IF(OR(B1019="",AND(B1019&lt;&gt;"",C1019="")),"",(VLOOKUP(B1019,'APP BACKGROUND'!A:C,2,0))),"")</f>
        <v/>
      </c>
      <c r="E1019" s="62" t="str">
        <f>IF(D1019="","",(VLOOKUP(B1019,'APP BACKGROUND'!A:D,4,0)))</f>
        <v/>
      </c>
      <c r="F1019" s="58" t="str">
        <f>IF(D1019="","",(VLOOKUP(Application!B1019,'APP BACKGROUND'!A:G,7,0)))</f>
        <v/>
      </c>
      <c r="G1019" s="57"/>
      <c r="H1019" s="63"/>
      <c r="I1019" s="66" t="str">
        <f>IF(B:B="","",(VLOOKUP(Application!B1019,#REF!,6,0)))</f>
        <v/>
      </c>
      <c r="J1019" s="64" t="str">
        <f t="shared" si="174"/>
        <v/>
      </c>
      <c r="K1019" s="65" t="str">
        <f t="shared" si="175"/>
        <v/>
      </c>
      <c r="L1019" s="65" t="str">
        <f t="shared" si="181"/>
        <v/>
      </c>
      <c r="M1019" s="65" t="str">
        <f t="shared" si="176"/>
        <v/>
      </c>
      <c r="N1019" s="65" t="str">
        <f t="shared" si="177"/>
        <v/>
      </c>
      <c r="O1019" s="65" t="str">
        <f t="shared" si="182"/>
        <v/>
      </c>
      <c r="P1019" s="65" t="str">
        <f t="shared" si="183"/>
        <v/>
      </c>
      <c r="Q1019" s="59"/>
      <c r="R1019" s="14" t="str">
        <f t="shared" si="184"/>
        <v/>
      </c>
      <c r="S1019" s="25" t="str">
        <f t="shared" si="178"/>
        <v/>
      </c>
      <c r="T1019" s="25" t="str">
        <f t="shared" si="179"/>
        <v/>
      </c>
      <c r="X1019" s="69" t="str">
        <f t="shared" si="180"/>
        <v/>
      </c>
      <c r="AC1019" s="63"/>
      <c r="AL1019" s="60"/>
      <c r="AM1019" s="60"/>
    </row>
    <row r="1020" spans="2:51" ht="14.5">
      <c r="B1020" s="60"/>
      <c r="C1020" s="88"/>
      <c r="D1020" s="61" t="str">
        <f>IFERROR(IF(OR(B1020="",AND(B1020&lt;&gt;"",C1020="")),"",(VLOOKUP(B1020,'APP BACKGROUND'!A:C,2,0))),"")</f>
        <v/>
      </c>
      <c r="E1020" s="62" t="str">
        <f>IF(D1020="","",(VLOOKUP(B1020,'APP BACKGROUND'!A:D,4,0)))</f>
        <v/>
      </c>
      <c r="F1020" s="58" t="str">
        <f>IF(D1020="","",(VLOOKUP(Application!B1020,'APP BACKGROUND'!A:G,7,0)))</f>
        <v/>
      </c>
      <c r="G1020" s="57"/>
      <c r="H1020" s="63"/>
      <c r="I1020" s="66" t="str">
        <f>IF(B:B="","",(VLOOKUP(Application!B1020,#REF!,6,0)))</f>
        <v/>
      </c>
      <c r="J1020" s="64" t="str">
        <f t="shared" si="174"/>
        <v/>
      </c>
      <c r="K1020" s="65" t="str">
        <f t="shared" si="175"/>
        <v/>
      </c>
      <c r="L1020" s="65" t="str">
        <f t="shared" si="181"/>
        <v/>
      </c>
      <c r="M1020" s="65" t="str">
        <f t="shared" si="176"/>
        <v/>
      </c>
      <c r="N1020" s="65" t="str">
        <f t="shared" si="177"/>
        <v/>
      </c>
      <c r="O1020" s="65" t="str">
        <f t="shared" si="182"/>
        <v/>
      </c>
      <c r="P1020" s="65" t="str">
        <f t="shared" si="183"/>
        <v/>
      </c>
      <c r="Q1020" s="59"/>
      <c r="R1020" s="14" t="str">
        <f t="shared" si="184"/>
        <v/>
      </c>
      <c r="S1020" s="25" t="str">
        <f t="shared" si="178"/>
        <v/>
      </c>
      <c r="T1020" s="25" t="str">
        <f t="shared" si="179"/>
        <v/>
      </c>
      <c r="X1020" s="69" t="str">
        <f t="shared" si="180"/>
        <v/>
      </c>
      <c r="AC1020" s="63"/>
      <c r="AL1020" s="60"/>
      <c r="AM1020" s="60"/>
    </row>
    <row r="1021" spans="2:51" ht="14.5">
      <c r="B1021" s="60"/>
      <c r="C1021" s="88"/>
      <c r="D1021" s="61" t="str">
        <f>IFERROR(IF(OR(B1021="",AND(B1021&lt;&gt;"",C1021="")),"",(VLOOKUP(B1021,'APP BACKGROUND'!A:C,2,0))),"")</f>
        <v/>
      </c>
      <c r="E1021" s="62" t="str">
        <f>IF(D1021="","",(VLOOKUP(B1021,'APP BACKGROUND'!A:D,4,0)))</f>
        <v/>
      </c>
      <c r="F1021" s="58" t="str">
        <f>IF(D1021="","",(VLOOKUP(Application!B1021,'APP BACKGROUND'!A:G,7,0)))</f>
        <v/>
      </c>
      <c r="G1021" s="57"/>
      <c r="H1021" s="63"/>
      <c r="I1021" s="66" t="str">
        <f>IF(B:B="","",(VLOOKUP(Application!B1021,#REF!,6,0)))</f>
        <v/>
      </c>
      <c r="J1021" s="64" t="str">
        <f t="shared" si="174"/>
        <v/>
      </c>
      <c r="K1021" s="65" t="str">
        <f t="shared" si="175"/>
        <v/>
      </c>
      <c r="L1021" s="65" t="str">
        <f t="shared" si="181"/>
        <v/>
      </c>
      <c r="M1021" s="65" t="str">
        <f t="shared" si="176"/>
        <v/>
      </c>
      <c r="N1021" s="65" t="str">
        <f t="shared" si="177"/>
        <v/>
      </c>
      <c r="O1021" s="65" t="str">
        <f t="shared" si="182"/>
        <v/>
      </c>
      <c r="P1021" s="65" t="str">
        <f t="shared" si="183"/>
        <v/>
      </c>
      <c r="Q1021" s="59"/>
      <c r="R1021" s="14" t="str">
        <f t="shared" si="184"/>
        <v/>
      </c>
      <c r="S1021" s="25" t="str">
        <f t="shared" si="178"/>
        <v/>
      </c>
      <c r="T1021" s="25" t="str">
        <f t="shared" si="179"/>
        <v/>
      </c>
      <c r="X1021" s="69" t="str">
        <f t="shared" si="180"/>
        <v/>
      </c>
      <c r="AC1021" s="63"/>
      <c r="AL1021" s="60"/>
      <c r="AM1021" s="60"/>
    </row>
    <row r="1022" spans="2:51" ht="14.5">
      <c r="B1022" s="60"/>
      <c r="C1022" s="88"/>
      <c r="D1022" s="61" t="str">
        <f>IFERROR(IF(OR(B1022="",AND(B1022&lt;&gt;"",C1022="")),"",(VLOOKUP(B1022,'APP BACKGROUND'!A:C,2,0))),"")</f>
        <v/>
      </c>
      <c r="E1022" s="62" t="str">
        <f>IF(D1022="","",(VLOOKUP(B1022,'APP BACKGROUND'!A:D,4,0)))</f>
        <v/>
      </c>
      <c r="F1022" s="58" t="str">
        <f>IF(D1022="","",(VLOOKUP(Application!B1022,'APP BACKGROUND'!A:G,7,0)))</f>
        <v/>
      </c>
      <c r="G1022" s="57"/>
      <c r="H1022" s="63"/>
      <c r="I1022" s="66" t="str">
        <f>IF(B:B="","",(VLOOKUP(Application!B1022,#REF!,6,0)))</f>
        <v/>
      </c>
      <c r="J1022" s="64" t="str">
        <f t="shared" si="174"/>
        <v/>
      </c>
      <c r="K1022" s="65" t="str">
        <f t="shared" si="175"/>
        <v/>
      </c>
      <c r="L1022" s="65" t="str">
        <f t="shared" si="181"/>
        <v/>
      </c>
      <c r="M1022" s="65" t="str">
        <f t="shared" si="176"/>
        <v/>
      </c>
      <c r="N1022" s="65" t="str">
        <f t="shared" si="177"/>
        <v/>
      </c>
      <c r="O1022" s="65" t="str">
        <f t="shared" si="182"/>
        <v/>
      </c>
      <c r="P1022" s="65" t="str">
        <f t="shared" si="183"/>
        <v/>
      </c>
      <c r="Q1022" s="59"/>
      <c r="R1022" s="14" t="str">
        <f t="shared" si="184"/>
        <v/>
      </c>
      <c r="S1022" s="25" t="str">
        <f t="shared" si="178"/>
        <v/>
      </c>
      <c r="T1022" s="25" t="str">
        <f t="shared" si="179"/>
        <v/>
      </c>
      <c r="X1022" s="69" t="str">
        <f t="shared" si="180"/>
        <v/>
      </c>
      <c r="AC1022" s="63"/>
      <c r="AL1022" s="60"/>
      <c r="AM1022" s="60"/>
    </row>
    <row r="1023" spans="2:51" ht="14.5">
      <c r="B1023" s="60"/>
      <c r="C1023" s="88"/>
      <c r="D1023" s="61" t="str">
        <f>IFERROR(IF(OR(B1023="",AND(B1023&lt;&gt;"",C1023="")),"",(VLOOKUP(B1023,'APP BACKGROUND'!A:C,2,0))),"")</f>
        <v/>
      </c>
      <c r="E1023" s="62" t="str">
        <f>IF(D1023="","",(VLOOKUP(B1023,'APP BACKGROUND'!A:D,4,0)))</f>
        <v/>
      </c>
      <c r="F1023" s="58" t="str">
        <f>IF(D1023="","",(VLOOKUP(Application!B1023,'APP BACKGROUND'!A:G,7,0)))</f>
        <v/>
      </c>
      <c r="G1023" s="57"/>
      <c r="H1023" s="63"/>
      <c r="I1023" s="66" t="str">
        <f>IF(B:B="","",(VLOOKUP(Application!B1023,#REF!,6,0)))</f>
        <v/>
      </c>
      <c r="J1023" s="64" t="str">
        <f t="shared" si="174"/>
        <v/>
      </c>
      <c r="K1023" s="65" t="str">
        <f t="shared" si="175"/>
        <v/>
      </c>
      <c r="L1023" s="65" t="str">
        <f t="shared" si="181"/>
        <v/>
      </c>
      <c r="M1023" s="65" t="str">
        <f t="shared" si="176"/>
        <v/>
      </c>
      <c r="N1023" s="65" t="str">
        <f t="shared" si="177"/>
        <v/>
      </c>
      <c r="O1023" s="65" t="str">
        <f t="shared" si="182"/>
        <v/>
      </c>
      <c r="P1023" s="65" t="str">
        <f t="shared" si="183"/>
        <v/>
      </c>
      <c r="Q1023" s="59"/>
      <c r="R1023" s="14" t="str">
        <f t="shared" si="184"/>
        <v/>
      </c>
      <c r="S1023" s="25" t="str">
        <f t="shared" si="178"/>
        <v/>
      </c>
      <c r="T1023" s="25" t="str">
        <f t="shared" si="179"/>
        <v/>
      </c>
      <c r="X1023" s="69" t="str">
        <f t="shared" si="180"/>
        <v/>
      </c>
      <c r="AC1023" s="63"/>
      <c r="AL1023" s="60"/>
      <c r="AM1023" s="60"/>
    </row>
    <row r="1024" spans="2:51" ht="14.5">
      <c r="B1024" s="60"/>
      <c r="C1024" s="88"/>
      <c r="D1024" s="61" t="str">
        <f>IFERROR(IF(OR(B1024="",AND(B1024&lt;&gt;"",C1024="")),"",(VLOOKUP(B1024,'APP BACKGROUND'!A:C,2,0))),"")</f>
        <v/>
      </c>
      <c r="E1024" s="62" t="str">
        <f>IF(D1024="","",(VLOOKUP(B1024,'APP BACKGROUND'!A:D,4,0)))</f>
        <v/>
      </c>
      <c r="F1024" s="58" t="str">
        <f>IF(D1024="","",(VLOOKUP(Application!B1024,'APP BACKGROUND'!A:G,7,0)))</f>
        <v/>
      </c>
      <c r="G1024" s="57"/>
      <c r="H1024" s="63"/>
      <c r="I1024" s="66" t="str">
        <f>IF(B:B="","",(VLOOKUP(Application!B1024,#REF!,6,0)))</f>
        <v/>
      </c>
      <c r="J1024" s="64" t="str">
        <f t="shared" si="174"/>
        <v/>
      </c>
      <c r="K1024" s="65" t="str">
        <f t="shared" si="175"/>
        <v/>
      </c>
      <c r="L1024" s="65" t="str">
        <f t="shared" si="181"/>
        <v/>
      </c>
      <c r="M1024" s="65" t="str">
        <f t="shared" si="176"/>
        <v/>
      </c>
      <c r="N1024" s="65" t="str">
        <f t="shared" si="177"/>
        <v/>
      </c>
      <c r="O1024" s="65" t="str">
        <f t="shared" si="182"/>
        <v/>
      </c>
      <c r="P1024" s="65" t="str">
        <f t="shared" si="183"/>
        <v/>
      </c>
      <c r="Q1024" s="59"/>
      <c r="R1024" s="14" t="str">
        <f t="shared" si="184"/>
        <v/>
      </c>
      <c r="S1024" s="25" t="str">
        <f t="shared" si="178"/>
        <v/>
      </c>
      <c r="T1024" s="25" t="str">
        <f t="shared" si="179"/>
        <v/>
      </c>
      <c r="X1024" s="69" t="str">
        <f t="shared" si="180"/>
        <v/>
      </c>
      <c r="AC1024" s="63"/>
      <c r="AL1024" s="60"/>
      <c r="AM1024" s="60"/>
    </row>
    <row r="1025" spans="2:39" ht="14.5">
      <c r="B1025" s="60"/>
      <c r="C1025" s="88"/>
      <c r="D1025" s="61" t="str">
        <f>IFERROR(IF(OR(B1025="",AND(B1025&lt;&gt;"",C1025="")),"",(VLOOKUP(B1025,'APP BACKGROUND'!A:C,2,0))),"")</f>
        <v/>
      </c>
      <c r="E1025" s="62" t="str">
        <f>IF(D1025="","",(VLOOKUP(B1025,'APP BACKGROUND'!A:D,4,0)))</f>
        <v/>
      </c>
      <c r="F1025" s="58" t="str">
        <f>IF(D1025="","",(VLOOKUP(Application!B1025,'APP BACKGROUND'!A:G,7,0)))</f>
        <v/>
      </c>
      <c r="G1025" s="57"/>
      <c r="H1025" s="63"/>
      <c r="I1025" s="66" t="str">
        <f>IF(B:B="","",(VLOOKUP(Application!B1025,#REF!,6,0)))</f>
        <v/>
      </c>
      <c r="J1025" s="64" t="str">
        <f t="shared" si="174"/>
        <v/>
      </c>
      <c r="K1025" s="65" t="str">
        <f t="shared" si="175"/>
        <v/>
      </c>
      <c r="L1025" s="65" t="str">
        <f t="shared" si="181"/>
        <v/>
      </c>
      <c r="M1025" s="65" t="str">
        <f t="shared" si="176"/>
        <v/>
      </c>
      <c r="N1025" s="65" t="str">
        <f t="shared" si="177"/>
        <v/>
      </c>
      <c r="O1025" s="65" t="str">
        <f t="shared" si="182"/>
        <v/>
      </c>
      <c r="P1025" s="65" t="str">
        <f t="shared" si="183"/>
        <v/>
      </c>
      <c r="Q1025" s="59"/>
      <c r="R1025" s="14" t="str">
        <f t="shared" si="184"/>
        <v/>
      </c>
      <c r="S1025" s="25" t="str">
        <f t="shared" si="178"/>
        <v/>
      </c>
      <c r="T1025" s="25" t="str">
        <f t="shared" si="179"/>
        <v/>
      </c>
      <c r="X1025" s="69" t="str">
        <f t="shared" si="180"/>
        <v/>
      </c>
      <c r="AC1025" s="63"/>
      <c r="AL1025" s="60"/>
      <c r="AM1025" s="60"/>
    </row>
    <row r="1026" spans="2:39" ht="14.5">
      <c r="B1026" s="60"/>
      <c r="C1026" s="88"/>
      <c r="D1026" s="61" t="str">
        <f>IFERROR(IF(OR(B1026="",AND(B1026&lt;&gt;"",C1026="")),"",(VLOOKUP(B1026,'APP BACKGROUND'!A:C,2,0))),"")</f>
        <v/>
      </c>
      <c r="E1026" s="62" t="str">
        <f>IF(D1026="","",(VLOOKUP(B1026,'APP BACKGROUND'!A:D,4,0)))</f>
        <v/>
      </c>
      <c r="F1026" s="58" t="str">
        <f>IF(D1026="","",(VLOOKUP(Application!B1026,'APP BACKGROUND'!A:G,7,0)))</f>
        <v/>
      </c>
      <c r="G1026" s="57"/>
      <c r="H1026" s="63"/>
      <c r="I1026" s="66" t="str">
        <f>IF(B:B="","",(VLOOKUP(Application!B1026,#REF!,6,0)))</f>
        <v/>
      </c>
      <c r="J1026" s="64" t="str">
        <f t="shared" si="174"/>
        <v/>
      </c>
      <c r="K1026" s="65" t="str">
        <f t="shared" si="175"/>
        <v/>
      </c>
      <c r="L1026" s="65" t="str">
        <f t="shared" si="181"/>
        <v/>
      </c>
      <c r="M1026" s="65" t="str">
        <f t="shared" si="176"/>
        <v/>
      </c>
      <c r="N1026" s="65" t="str">
        <f t="shared" si="177"/>
        <v/>
      </c>
      <c r="O1026" s="65" t="str">
        <f t="shared" si="182"/>
        <v/>
      </c>
      <c r="P1026" s="65" t="str">
        <f t="shared" si="183"/>
        <v/>
      </c>
      <c r="Q1026" s="59"/>
      <c r="R1026" s="14" t="str">
        <f t="shared" si="184"/>
        <v/>
      </c>
      <c r="S1026" s="25" t="str">
        <f t="shared" si="178"/>
        <v/>
      </c>
      <c r="T1026" s="25" t="str">
        <f t="shared" si="179"/>
        <v/>
      </c>
      <c r="X1026" s="69" t="str">
        <f t="shared" si="180"/>
        <v/>
      </c>
      <c r="AC1026" s="63"/>
      <c r="AL1026" s="60"/>
      <c r="AM1026" s="60"/>
    </row>
    <row r="1027" spans="2:39" ht="14.5">
      <c r="B1027" s="60"/>
      <c r="C1027" s="88"/>
      <c r="D1027" s="61" t="str">
        <f>IFERROR(IF(OR(B1027="",AND(B1027&lt;&gt;"",C1027="")),"",(VLOOKUP(B1027,'APP BACKGROUND'!A:C,2,0))),"")</f>
        <v/>
      </c>
      <c r="E1027" s="62" t="str">
        <f>IF(D1027="","",(VLOOKUP(B1027,'APP BACKGROUND'!A:D,4,0)))</f>
        <v/>
      </c>
      <c r="F1027" s="58" t="str">
        <f>IF(D1027="","",(VLOOKUP(Application!B1027,'APP BACKGROUND'!A:G,7,0)))</f>
        <v/>
      </c>
      <c r="G1027" s="57"/>
      <c r="H1027" s="63"/>
      <c r="I1027" s="66" t="str">
        <f>IF(B:B="","",(VLOOKUP(Application!B1027,#REF!,6,0)))</f>
        <v/>
      </c>
      <c r="J1027" s="64" t="str">
        <f t="shared" si="174"/>
        <v/>
      </c>
      <c r="K1027" s="65" t="str">
        <f t="shared" si="175"/>
        <v/>
      </c>
      <c r="L1027" s="65" t="str">
        <f t="shared" si="181"/>
        <v/>
      </c>
      <c r="M1027" s="65" t="str">
        <f t="shared" si="176"/>
        <v/>
      </c>
      <c r="N1027" s="65" t="str">
        <f t="shared" si="177"/>
        <v/>
      </c>
      <c r="O1027" s="65" t="str">
        <f t="shared" si="182"/>
        <v/>
      </c>
      <c r="P1027" s="65" t="str">
        <f t="shared" si="183"/>
        <v/>
      </c>
      <c r="Q1027" s="59"/>
      <c r="R1027" s="14" t="str">
        <f t="shared" si="184"/>
        <v/>
      </c>
      <c r="S1027" s="25" t="str">
        <f t="shared" si="178"/>
        <v/>
      </c>
      <c r="T1027" s="25" t="str">
        <f t="shared" si="179"/>
        <v/>
      </c>
      <c r="X1027" s="69" t="str">
        <f t="shared" si="180"/>
        <v/>
      </c>
      <c r="AC1027" s="63"/>
      <c r="AL1027" s="60"/>
      <c r="AM1027" s="60"/>
    </row>
    <row r="1028" spans="2:39" ht="14.5">
      <c r="B1028" s="60"/>
      <c r="C1028" s="88"/>
      <c r="D1028" s="61" t="str">
        <f>IFERROR(IF(OR(B1028="",AND(B1028&lt;&gt;"",C1028="")),"",(VLOOKUP(B1028,'APP BACKGROUND'!A:C,2,0))),"")</f>
        <v/>
      </c>
      <c r="E1028" s="62" t="str">
        <f>IF(D1028="","",(VLOOKUP(B1028,'APP BACKGROUND'!A:D,4,0)))</f>
        <v/>
      </c>
      <c r="F1028" s="58" t="str">
        <f>IF(D1028="","",(VLOOKUP(Application!B1028,'APP BACKGROUND'!A:G,7,0)))</f>
        <v/>
      </c>
      <c r="G1028" s="57"/>
      <c r="H1028" s="63"/>
      <c r="I1028" s="66" t="str">
        <f>IF(B:B="","",(VLOOKUP(Application!B1028,#REF!,6,0)))</f>
        <v/>
      </c>
      <c r="J1028" s="64" t="str">
        <f t="shared" si="174"/>
        <v/>
      </c>
      <c r="K1028" s="65" t="str">
        <f t="shared" si="175"/>
        <v/>
      </c>
      <c r="L1028" s="65" t="str">
        <f t="shared" si="181"/>
        <v/>
      </c>
      <c r="M1028" s="65" t="str">
        <f t="shared" si="176"/>
        <v/>
      </c>
      <c r="N1028" s="65" t="str">
        <f t="shared" si="177"/>
        <v/>
      </c>
      <c r="O1028" s="65" t="str">
        <f t="shared" si="182"/>
        <v/>
      </c>
      <c r="P1028" s="65" t="str">
        <f t="shared" si="183"/>
        <v/>
      </c>
      <c r="Q1028" s="59"/>
      <c r="R1028" s="14" t="str">
        <f t="shared" si="184"/>
        <v/>
      </c>
      <c r="S1028" s="25" t="str">
        <f t="shared" si="178"/>
        <v/>
      </c>
      <c r="T1028" s="25" t="str">
        <f t="shared" si="179"/>
        <v/>
      </c>
      <c r="X1028" s="69" t="str">
        <f t="shared" si="180"/>
        <v/>
      </c>
      <c r="AC1028" s="63"/>
      <c r="AL1028" s="60"/>
      <c r="AM1028" s="60"/>
    </row>
    <row r="1029" spans="2:39" ht="14.5">
      <c r="B1029" s="60"/>
      <c r="C1029" s="88"/>
      <c r="D1029" s="61" t="str">
        <f>IFERROR(IF(OR(B1029="",AND(B1029&lt;&gt;"",C1029="")),"",(VLOOKUP(B1029,'APP BACKGROUND'!A:C,2,0))),"")</f>
        <v/>
      </c>
      <c r="E1029" s="62" t="str">
        <f>IF(D1029="","",(VLOOKUP(B1029,'APP BACKGROUND'!A:D,4,0)))</f>
        <v/>
      </c>
      <c r="F1029" s="58" t="str">
        <f>IF(D1029="","",(VLOOKUP(Application!B1029,'APP BACKGROUND'!A:G,7,0)))</f>
        <v/>
      </c>
      <c r="G1029" s="57"/>
      <c r="H1029" s="63"/>
      <c r="I1029" s="66" t="str">
        <f>IF(B:B="","",(VLOOKUP(Application!B1029,#REF!,6,0)))</f>
        <v/>
      </c>
      <c r="J1029" s="64" t="str">
        <f t="shared" si="174"/>
        <v/>
      </c>
      <c r="K1029" s="65" t="str">
        <f t="shared" si="175"/>
        <v/>
      </c>
      <c r="L1029" s="65" t="str">
        <f t="shared" si="181"/>
        <v/>
      </c>
      <c r="M1029" s="65" t="str">
        <f t="shared" si="176"/>
        <v/>
      </c>
      <c r="N1029" s="65" t="str">
        <f t="shared" si="177"/>
        <v/>
      </c>
      <c r="O1029" s="65" t="str">
        <f t="shared" si="182"/>
        <v/>
      </c>
      <c r="P1029" s="65" t="str">
        <f t="shared" si="183"/>
        <v/>
      </c>
      <c r="Q1029" s="59"/>
      <c r="R1029" s="14" t="str">
        <f t="shared" si="184"/>
        <v/>
      </c>
      <c r="S1029" s="25" t="str">
        <f t="shared" si="178"/>
        <v/>
      </c>
      <c r="T1029" s="25" t="str">
        <f t="shared" si="179"/>
        <v/>
      </c>
      <c r="X1029" s="69" t="str">
        <f t="shared" si="180"/>
        <v/>
      </c>
      <c r="AC1029" s="63"/>
      <c r="AL1029" s="60"/>
      <c r="AM1029" s="60"/>
    </row>
    <row r="1030" spans="2:39" ht="14.5">
      <c r="B1030" s="60"/>
      <c r="C1030" s="88"/>
      <c r="D1030" s="61" t="str">
        <f>IFERROR(IF(OR(B1030="",AND(B1030&lt;&gt;"",C1030="")),"",(VLOOKUP(B1030,'APP BACKGROUND'!A:C,2,0))),"")</f>
        <v/>
      </c>
      <c r="E1030" s="62" t="str">
        <f>IF(D1030="","",(VLOOKUP(B1030,'APP BACKGROUND'!A:D,4,0)))</f>
        <v/>
      </c>
      <c r="F1030" s="58" t="str">
        <f>IF(D1030="","",(VLOOKUP(Application!B1030,'APP BACKGROUND'!A:G,7,0)))</f>
        <v/>
      </c>
      <c r="G1030" s="57"/>
      <c r="H1030" s="63"/>
      <c r="I1030" s="66" t="str">
        <f>IF(B:B="","",(VLOOKUP(Application!B1030,#REF!,6,0)))</f>
        <v/>
      </c>
      <c r="J1030" s="64" t="str">
        <f t="shared" si="174"/>
        <v/>
      </c>
      <c r="K1030" s="65" t="str">
        <f t="shared" si="175"/>
        <v/>
      </c>
      <c r="L1030" s="65" t="str">
        <f t="shared" si="181"/>
        <v/>
      </c>
      <c r="M1030" s="65" t="str">
        <f t="shared" si="176"/>
        <v/>
      </c>
      <c r="N1030" s="65" t="str">
        <f t="shared" si="177"/>
        <v/>
      </c>
      <c r="O1030" s="65" t="str">
        <f t="shared" si="182"/>
        <v/>
      </c>
      <c r="P1030" s="65" t="str">
        <f t="shared" si="183"/>
        <v/>
      </c>
      <c r="Q1030" s="59"/>
      <c r="R1030" s="14" t="str">
        <f t="shared" si="184"/>
        <v/>
      </c>
      <c r="S1030" s="25" t="str">
        <f t="shared" si="178"/>
        <v/>
      </c>
      <c r="T1030" s="25" t="str">
        <f t="shared" si="179"/>
        <v/>
      </c>
      <c r="X1030" s="69" t="str">
        <f t="shared" si="180"/>
        <v/>
      </c>
      <c r="AC1030" s="63"/>
      <c r="AL1030" s="60"/>
      <c r="AM1030" s="60"/>
    </row>
    <row r="1031" spans="2:39" ht="14.5">
      <c r="B1031" s="60"/>
      <c r="C1031" s="88"/>
      <c r="D1031" s="61" t="str">
        <f>IFERROR(IF(OR(B1031="",AND(B1031&lt;&gt;"",C1031="")),"",(VLOOKUP(B1031,'APP BACKGROUND'!A:C,2,0))),"")</f>
        <v/>
      </c>
      <c r="E1031" s="62" t="str">
        <f>IF(D1031="","",(VLOOKUP(B1031,'APP BACKGROUND'!A:D,4,0)))</f>
        <v/>
      </c>
      <c r="F1031" s="58" t="str">
        <f>IF(D1031="","",(VLOOKUP(Application!B1031,'APP BACKGROUND'!A:G,7,0)))</f>
        <v/>
      </c>
      <c r="G1031" s="57"/>
      <c r="H1031" s="63"/>
      <c r="I1031" s="66" t="str">
        <f>IF(B:B="","",(VLOOKUP(Application!B1031,#REF!,6,0)))</f>
        <v/>
      </c>
      <c r="J1031" s="64" t="str">
        <f t="shared" si="174"/>
        <v/>
      </c>
      <c r="K1031" s="65" t="str">
        <f t="shared" si="175"/>
        <v/>
      </c>
      <c r="L1031" s="65" t="str">
        <f t="shared" si="181"/>
        <v/>
      </c>
      <c r="M1031" s="65" t="str">
        <f t="shared" si="176"/>
        <v/>
      </c>
      <c r="N1031" s="65" t="str">
        <f t="shared" si="177"/>
        <v/>
      </c>
      <c r="O1031" s="65" t="str">
        <f t="shared" si="182"/>
        <v/>
      </c>
      <c r="P1031" s="65" t="str">
        <f t="shared" si="183"/>
        <v/>
      </c>
      <c r="Q1031" s="59"/>
      <c r="R1031" s="14" t="str">
        <f t="shared" si="184"/>
        <v/>
      </c>
      <c r="S1031" s="25" t="str">
        <f t="shared" si="178"/>
        <v/>
      </c>
      <c r="T1031" s="25" t="str">
        <f t="shared" si="179"/>
        <v/>
      </c>
      <c r="X1031" s="69" t="str">
        <f t="shared" si="180"/>
        <v/>
      </c>
      <c r="AC1031" s="63"/>
      <c r="AL1031" s="60"/>
      <c r="AM1031" s="60"/>
    </row>
    <row r="1032" spans="2:39" ht="14.5">
      <c r="B1032" s="60"/>
      <c r="C1032" s="88"/>
      <c r="D1032" s="61" t="str">
        <f>IFERROR(IF(OR(B1032="",AND(B1032&lt;&gt;"",C1032="")),"",(VLOOKUP(B1032,'APP BACKGROUND'!A:C,2,0))),"")</f>
        <v/>
      </c>
      <c r="E1032" s="62" t="str">
        <f>IF(D1032="","",(VLOOKUP(B1032,'APP BACKGROUND'!A:D,4,0)))</f>
        <v/>
      </c>
      <c r="F1032" s="58" t="str">
        <f>IF(D1032="","",(VLOOKUP(Application!B1032,'APP BACKGROUND'!A:G,7,0)))</f>
        <v/>
      </c>
      <c r="G1032" s="57"/>
      <c r="H1032" s="63"/>
      <c r="I1032" s="66" t="str">
        <f>IF(B:B="","",(VLOOKUP(Application!B1032,#REF!,6,0)))</f>
        <v/>
      </c>
      <c r="J1032" s="64" t="str">
        <f t="shared" si="174"/>
        <v/>
      </c>
      <c r="K1032" s="65" t="str">
        <f t="shared" si="175"/>
        <v/>
      </c>
      <c r="L1032" s="65" t="str">
        <f t="shared" si="181"/>
        <v/>
      </c>
      <c r="M1032" s="65" t="str">
        <f t="shared" si="176"/>
        <v/>
      </c>
      <c r="N1032" s="65" t="str">
        <f t="shared" si="177"/>
        <v/>
      </c>
      <c r="O1032" s="65" t="str">
        <f t="shared" si="182"/>
        <v/>
      </c>
      <c r="P1032" s="65" t="str">
        <f t="shared" si="183"/>
        <v/>
      </c>
      <c r="Q1032" s="59"/>
      <c r="R1032" s="14" t="str">
        <f t="shared" si="184"/>
        <v/>
      </c>
      <c r="S1032" s="25" t="str">
        <f t="shared" si="178"/>
        <v/>
      </c>
      <c r="T1032" s="25" t="str">
        <f t="shared" si="179"/>
        <v/>
      </c>
      <c r="X1032" s="69" t="str">
        <f t="shared" si="180"/>
        <v/>
      </c>
      <c r="AC1032" s="63"/>
      <c r="AL1032" s="60"/>
      <c r="AM1032" s="60"/>
    </row>
    <row r="1033" spans="2:39" ht="14.5">
      <c r="B1033" s="60"/>
      <c r="C1033" s="88"/>
      <c r="D1033" s="61" t="str">
        <f>IFERROR(IF(OR(B1033="",AND(B1033&lt;&gt;"",C1033="")),"",(VLOOKUP(B1033,'APP BACKGROUND'!A:C,2,0))),"")</f>
        <v/>
      </c>
      <c r="E1033" s="62" t="str">
        <f>IF(D1033="","",(VLOOKUP(B1033,'APP BACKGROUND'!A:D,4,0)))</f>
        <v/>
      </c>
      <c r="F1033" s="58" t="str">
        <f>IF(D1033="","",(VLOOKUP(Application!B1033,'APP BACKGROUND'!A:G,7,0)))</f>
        <v/>
      </c>
      <c r="G1033" s="57"/>
      <c r="H1033" s="63"/>
      <c r="I1033" s="66" t="str">
        <f>IF(B:B="","",(VLOOKUP(Application!B1033,#REF!,6,0)))</f>
        <v/>
      </c>
      <c r="J1033" s="64" t="str">
        <f t="shared" si="174"/>
        <v/>
      </c>
      <c r="K1033" s="65" t="str">
        <f t="shared" si="175"/>
        <v/>
      </c>
      <c r="L1033" s="65" t="str">
        <f t="shared" si="181"/>
        <v/>
      </c>
      <c r="M1033" s="65" t="str">
        <f t="shared" si="176"/>
        <v/>
      </c>
      <c r="N1033" s="65" t="str">
        <f t="shared" si="177"/>
        <v/>
      </c>
      <c r="O1033" s="65" t="str">
        <f t="shared" si="182"/>
        <v/>
      </c>
      <c r="P1033" s="65" t="str">
        <f t="shared" si="183"/>
        <v/>
      </c>
      <c r="Q1033" s="59"/>
      <c r="R1033" s="14" t="str">
        <f t="shared" si="184"/>
        <v/>
      </c>
      <c r="S1033" s="25" t="str">
        <f t="shared" si="178"/>
        <v/>
      </c>
      <c r="T1033" s="25" t="str">
        <f t="shared" si="179"/>
        <v/>
      </c>
      <c r="X1033" s="69" t="str">
        <f t="shared" si="180"/>
        <v/>
      </c>
      <c r="AC1033" s="63"/>
      <c r="AL1033" s="60"/>
      <c r="AM1033" s="60"/>
    </row>
    <row r="1034" spans="2:39" ht="14.5">
      <c r="B1034" s="60"/>
      <c r="C1034" s="88"/>
      <c r="D1034" s="61" t="str">
        <f>IFERROR(IF(OR(B1034="",AND(B1034&lt;&gt;"",C1034="")),"",(VLOOKUP(B1034,'APP BACKGROUND'!A:C,2,0))),"")</f>
        <v/>
      </c>
      <c r="E1034" s="62" t="str">
        <f>IF(D1034="","",(VLOOKUP(B1034,'APP BACKGROUND'!A:D,4,0)))</f>
        <v/>
      </c>
      <c r="F1034" s="58" t="str">
        <f>IF(D1034="","",(VLOOKUP(Application!B1034,'APP BACKGROUND'!A:G,7,0)))</f>
        <v/>
      </c>
      <c r="G1034" s="57"/>
      <c r="H1034" s="63"/>
      <c r="I1034" s="66" t="str">
        <f>IF(B:B="","",(VLOOKUP(Application!B1034,#REF!,6,0)))</f>
        <v/>
      </c>
      <c r="J1034" s="64" t="str">
        <f t="shared" si="174"/>
        <v/>
      </c>
      <c r="K1034" s="65" t="str">
        <f t="shared" si="175"/>
        <v/>
      </c>
      <c r="L1034" s="65" t="str">
        <f t="shared" si="181"/>
        <v/>
      </c>
      <c r="M1034" s="65" t="str">
        <f t="shared" si="176"/>
        <v/>
      </c>
      <c r="N1034" s="65" t="str">
        <f t="shared" si="177"/>
        <v/>
      </c>
      <c r="O1034" s="65" t="str">
        <f t="shared" si="182"/>
        <v/>
      </c>
      <c r="P1034" s="65" t="str">
        <f t="shared" si="183"/>
        <v/>
      </c>
      <c r="Q1034" s="59"/>
      <c r="R1034" s="14" t="str">
        <f t="shared" si="184"/>
        <v/>
      </c>
      <c r="S1034" s="25" t="str">
        <f t="shared" si="178"/>
        <v/>
      </c>
      <c r="T1034" s="25" t="str">
        <f t="shared" si="179"/>
        <v/>
      </c>
      <c r="X1034" s="69" t="str">
        <f t="shared" si="180"/>
        <v/>
      </c>
      <c r="AC1034" s="63"/>
      <c r="AL1034" s="60"/>
      <c r="AM1034" s="60"/>
    </row>
    <row r="1035" spans="2:39" ht="14.5">
      <c r="B1035" s="60"/>
      <c r="C1035" s="88"/>
      <c r="D1035" s="61" t="str">
        <f>IFERROR(IF(OR(B1035="",AND(B1035&lt;&gt;"",C1035="")),"",(VLOOKUP(B1035,'APP BACKGROUND'!A:C,2,0))),"")</f>
        <v/>
      </c>
      <c r="E1035" s="62" t="str">
        <f>IF(D1035="","",(VLOOKUP(B1035,'APP BACKGROUND'!A:D,4,0)))</f>
        <v/>
      </c>
      <c r="F1035" s="58" t="str">
        <f>IF(D1035="","",(VLOOKUP(Application!B1035,'APP BACKGROUND'!A:G,7,0)))</f>
        <v/>
      </c>
      <c r="G1035" s="57"/>
      <c r="H1035" s="63"/>
      <c r="I1035" s="66" t="str">
        <f>IF(B:B="","",(VLOOKUP(Application!B1035,#REF!,6,0)))</f>
        <v/>
      </c>
      <c r="J1035" s="64" t="str">
        <f t="shared" si="174"/>
        <v/>
      </c>
      <c r="K1035" s="65" t="str">
        <f t="shared" si="175"/>
        <v/>
      </c>
      <c r="L1035" s="65" t="str">
        <f t="shared" si="181"/>
        <v/>
      </c>
      <c r="M1035" s="65" t="str">
        <f t="shared" si="176"/>
        <v/>
      </c>
      <c r="N1035" s="65" t="str">
        <f t="shared" si="177"/>
        <v/>
      </c>
      <c r="O1035" s="65" t="str">
        <f t="shared" si="182"/>
        <v/>
      </c>
      <c r="P1035" s="65" t="str">
        <f t="shared" si="183"/>
        <v/>
      </c>
      <c r="Q1035" s="59"/>
      <c r="R1035" s="14" t="str">
        <f t="shared" si="184"/>
        <v/>
      </c>
      <c r="S1035" s="25" t="str">
        <f t="shared" si="178"/>
        <v/>
      </c>
      <c r="T1035" s="25" t="str">
        <f t="shared" si="179"/>
        <v/>
      </c>
      <c r="X1035" s="69" t="str">
        <f t="shared" si="180"/>
        <v/>
      </c>
      <c r="AC1035" s="63"/>
      <c r="AL1035" s="60"/>
      <c r="AM1035" s="60"/>
    </row>
    <row r="1036" spans="2:39" ht="14.5">
      <c r="B1036" s="60"/>
      <c r="C1036" s="88"/>
      <c r="D1036" s="61" t="str">
        <f>IFERROR(IF(OR(B1036="",AND(B1036&lt;&gt;"",C1036="")),"",(VLOOKUP(B1036,'APP BACKGROUND'!A:C,2,0))),"")</f>
        <v/>
      </c>
      <c r="E1036" s="62" t="str">
        <f>IF(D1036="","",(VLOOKUP(B1036,'APP BACKGROUND'!A:D,4,0)))</f>
        <v/>
      </c>
      <c r="F1036" s="58" t="str">
        <f>IF(D1036="","",(VLOOKUP(Application!B1036,'APP BACKGROUND'!A:G,7,0)))</f>
        <v/>
      </c>
      <c r="G1036" s="57"/>
      <c r="H1036" s="63"/>
      <c r="I1036" s="66" t="str">
        <f>IF(B:B="","",(VLOOKUP(Application!B1036,#REF!,6,0)))</f>
        <v/>
      </c>
      <c r="J1036" s="64" t="str">
        <f t="shared" si="174"/>
        <v/>
      </c>
      <c r="K1036" s="65" t="str">
        <f t="shared" si="175"/>
        <v/>
      </c>
      <c r="L1036" s="65" t="str">
        <f t="shared" si="181"/>
        <v/>
      </c>
      <c r="M1036" s="65" t="str">
        <f t="shared" si="176"/>
        <v/>
      </c>
      <c r="N1036" s="65" t="str">
        <f t="shared" si="177"/>
        <v/>
      </c>
      <c r="O1036" s="65" t="str">
        <f t="shared" si="182"/>
        <v/>
      </c>
      <c r="P1036" s="65" t="str">
        <f t="shared" si="183"/>
        <v/>
      </c>
      <c r="Q1036" s="59"/>
      <c r="R1036" s="14" t="str">
        <f t="shared" si="184"/>
        <v/>
      </c>
      <c r="S1036" s="25" t="str">
        <f t="shared" si="178"/>
        <v/>
      </c>
      <c r="T1036" s="25" t="str">
        <f t="shared" si="179"/>
        <v/>
      </c>
      <c r="X1036" s="69" t="str">
        <f t="shared" si="180"/>
        <v/>
      </c>
      <c r="AC1036" s="63"/>
      <c r="AL1036" s="60"/>
      <c r="AM1036" s="60"/>
    </row>
    <row r="1037" spans="2:39" ht="14.5">
      <c r="B1037" s="60"/>
      <c r="C1037" s="88"/>
      <c r="D1037" s="61" t="str">
        <f>IFERROR(IF(OR(B1037="",AND(B1037&lt;&gt;"",C1037="")),"",(VLOOKUP(B1037,'APP BACKGROUND'!A:C,2,0))),"")</f>
        <v/>
      </c>
      <c r="E1037" s="62" t="str">
        <f>IF(D1037="","",(VLOOKUP(B1037,'APP BACKGROUND'!A:D,4,0)))</f>
        <v/>
      </c>
      <c r="F1037" s="58" t="str">
        <f>IF(D1037="","",(VLOOKUP(Application!B1037,'APP BACKGROUND'!A:G,7,0)))</f>
        <v/>
      </c>
      <c r="G1037" s="57"/>
      <c r="H1037" s="63"/>
      <c r="I1037" s="66" t="str">
        <f>IF(B:B="","",(VLOOKUP(Application!B1037,#REF!,6,0)))</f>
        <v/>
      </c>
      <c r="J1037" s="64" t="str">
        <f t="shared" si="174"/>
        <v/>
      </c>
      <c r="K1037" s="65" t="str">
        <f t="shared" si="175"/>
        <v/>
      </c>
      <c r="L1037" s="65" t="str">
        <f t="shared" si="181"/>
        <v/>
      </c>
      <c r="M1037" s="65" t="str">
        <f t="shared" si="176"/>
        <v/>
      </c>
      <c r="N1037" s="65" t="str">
        <f t="shared" si="177"/>
        <v/>
      </c>
      <c r="O1037" s="65" t="str">
        <f t="shared" si="182"/>
        <v/>
      </c>
      <c r="P1037" s="65" t="str">
        <f t="shared" si="183"/>
        <v/>
      </c>
      <c r="Q1037" s="59"/>
      <c r="R1037" s="14" t="str">
        <f t="shared" si="184"/>
        <v/>
      </c>
      <c r="S1037" s="25" t="str">
        <f t="shared" si="178"/>
        <v/>
      </c>
      <c r="T1037" s="25" t="str">
        <f t="shared" si="179"/>
        <v/>
      </c>
      <c r="X1037" s="69" t="str">
        <f t="shared" si="180"/>
        <v/>
      </c>
      <c r="AC1037" s="63"/>
      <c r="AL1037" s="60"/>
      <c r="AM1037" s="60"/>
    </row>
    <row r="1038" spans="2:39" ht="14.5">
      <c r="B1038" s="60"/>
      <c r="C1038" s="88"/>
      <c r="D1038" s="61" t="str">
        <f>IFERROR(IF(OR(B1038="",AND(B1038&lt;&gt;"",C1038="")),"",(VLOOKUP(B1038,'APP BACKGROUND'!A:C,2,0))),"")</f>
        <v/>
      </c>
      <c r="E1038" s="62" t="str">
        <f>IF(D1038="","",(VLOOKUP(B1038,'APP BACKGROUND'!A:D,4,0)))</f>
        <v/>
      </c>
      <c r="F1038" s="58" t="str">
        <f>IF(D1038="","",(VLOOKUP(Application!B1038,'APP BACKGROUND'!A:G,7,0)))</f>
        <v/>
      </c>
      <c r="G1038" s="57"/>
      <c r="H1038" s="63"/>
      <c r="I1038" s="66" t="str">
        <f>IF(B:B="","",(VLOOKUP(Application!B1038,#REF!,6,0)))</f>
        <v/>
      </c>
      <c r="J1038" s="64" t="str">
        <f t="shared" si="174"/>
        <v/>
      </c>
      <c r="K1038" s="65" t="str">
        <f t="shared" si="175"/>
        <v/>
      </c>
      <c r="L1038" s="65" t="str">
        <f t="shared" si="181"/>
        <v/>
      </c>
      <c r="M1038" s="65" t="str">
        <f t="shared" si="176"/>
        <v/>
      </c>
      <c r="N1038" s="65" t="str">
        <f t="shared" si="177"/>
        <v/>
      </c>
      <c r="O1038" s="65" t="str">
        <f t="shared" si="182"/>
        <v/>
      </c>
      <c r="P1038" s="65" t="str">
        <f t="shared" si="183"/>
        <v/>
      </c>
      <c r="Q1038" s="59"/>
      <c r="R1038" s="14" t="str">
        <f t="shared" si="184"/>
        <v/>
      </c>
      <c r="S1038" s="25" t="str">
        <f t="shared" si="178"/>
        <v/>
      </c>
      <c r="T1038" s="25" t="str">
        <f t="shared" si="179"/>
        <v/>
      </c>
      <c r="X1038" s="69" t="str">
        <f t="shared" si="180"/>
        <v/>
      </c>
      <c r="AC1038" s="63"/>
      <c r="AL1038" s="60"/>
      <c r="AM1038" s="60"/>
    </row>
    <row r="1039" spans="2:39" ht="14.5">
      <c r="B1039" s="60"/>
      <c r="C1039" s="88"/>
      <c r="D1039" s="61" t="str">
        <f>IFERROR(IF(OR(B1039="",AND(B1039&lt;&gt;"",C1039="")),"",(VLOOKUP(B1039,'APP BACKGROUND'!A:C,2,0))),"")</f>
        <v/>
      </c>
      <c r="E1039" s="62" t="str">
        <f>IF(D1039="","",(VLOOKUP(B1039,'APP BACKGROUND'!A:D,4,0)))</f>
        <v/>
      </c>
      <c r="F1039" s="58" t="str">
        <f>IF(D1039="","",(VLOOKUP(Application!B1039,'APP BACKGROUND'!A:G,7,0)))</f>
        <v/>
      </c>
      <c r="G1039" s="57"/>
      <c r="H1039" s="63"/>
      <c r="I1039" s="66" t="str">
        <f>IF(B:B="","",(VLOOKUP(Application!B1039,#REF!,6,0)))</f>
        <v/>
      </c>
      <c r="J1039" s="64" t="str">
        <f t="shared" si="174"/>
        <v/>
      </c>
      <c r="K1039" s="65" t="str">
        <f t="shared" si="175"/>
        <v/>
      </c>
      <c r="L1039" s="65" t="str">
        <f t="shared" si="181"/>
        <v/>
      </c>
      <c r="M1039" s="65" t="str">
        <f t="shared" si="176"/>
        <v/>
      </c>
      <c r="N1039" s="65" t="str">
        <f t="shared" si="177"/>
        <v/>
      </c>
      <c r="O1039" s="65" t="str">
        <f t="shared" si="182"/>
        <v/>
      </c>
      <c r="P1039" s="65" t="str">
        <f t="shared" si="183"/>
        <v/>
      </c>
      <c r="Q1039" s="59"/>
      <c r="R1039" s="14" t="str">
        <f t="shared" si="184"/>
        <v/>
      </c>
      <c r="S1039" s="25" t="str">
        <f t="shared" si="178"/>
        <v/>
      </c>
      <c r="T1039" s="25" t="str">
        <f t="shared" si="179"/>
        <v/>
      </c>
      <c r="X1039" s="69" t="str">
        <f t="shared" si="180"/>
        <v/>
      </c>
      <c r="AC1039" s="63"/>
      <c r="AL1039" s="60"/>
      <c r="AM1039" s="60"/>
    </row>
    <row r="1040" spans="2:39" ht="14.5">
      <c r="B1040" s="60"/>
      <c r="C1040" s="88"/>
      <c r="D1040" s="61" t="str">
        <f>IFERROR(IF(OR(B1040="",AND(B1040&lt;&gt;"",C1040="")),"",(VLOOKUP(B1040,'APP BACKGROUND'!A:C,2,0))),"")</f>
        <v/>
      </c>
      <c r="E1040" s="62" t="str">
        <f>IF(D1040="","",(VLOOKUP(B1040,'APP BACKGROUND'!A:D,4,0)))</f>
        <v/>
      </c>
      <c r="F1040" s="58" t="str">
        <f>IF(D1040="","",(VLOOKUP(Application!B1040,'APP BACKGROUND'!A:G,7,0)))</f>
        <v/>
      </c>
      <c r="G1040" s="57"/>
      <c r="H1040" s="63"/>
      <c r="I1040" s="66" t="str">
        <f>IF(B:B="","",(VLOOKUP(Application!B1040,#REF!,6,0)))</f>
        <v/>
      </c>
      <c r="J1040" s="64" t="str">
        <f t="shared" ref="J1040:J1103" si="185">IF(B:B="","",Q1040/F1040)</f>
        <v/>
      </c>
      <c r="K1040" s="65" t="str">
        <f t="shared" ref="K1040:K1103" si="186">IF(B:B="","",IF(AND(J1040&gt;0),1,""))</f>
        <v/>
      </c>
      <c r="L1040" s="65" t="str">
        <f t="shared" si="181"/>
        <v/>
      </c>
      <c r="M1040" s="65" t="str">
        <f t="shared" ref="M1040:M1103" si="187">IF(B:B="","",IF(OR(H1040="",I1040="Spirits",B1040="",D1040="",E1040="",F1040=""),"",IF(AND(J1040=""),"",IF(AND(H1040="Hot Buy",(J1040*100)&lt;=20),1,IF((J1040*100)&gt;=10,"",1)))))</f>
        <v/>
      </c>
      <c r="N1040" s="65" t="str">
        <f t="shared" ref="N1040:N1103" si="188">IF(B:B="","",IF(OR(H1040="",I1040="",B1040="",D1040="",E1040="",F1040=""),1,IF(AND(Q1040=""),1,"")))</f>
        <v/>
      </c>
      <c r="O1040" s="65" t="str">
        <f t="shared" si="182"/>
        <v/>
      </c>
      <c r="P1040" s="65" t="str">
        <f t="shared" si="183"/>
        <v/>
      </c>
      <c r="Q1040" s="59"/>
      <c r="R1040" s="14" t="str">
        <f t="shared" si="184"/>
        <v/>
      </c>
      <c r="S1040" s="25" t="str">
        <f t="shared" si="178"/>
        <v/>
      </c>
      <c r="T1040" s="25" t="str">
        <f t="shared" si="179"/>
        <v/>
      </c>
      <c r="X1040" s="69" t="str">
        <f t="shared" si="180"/>
        <v/>
      </c>
      <c r="AC1040" s="63"/>
      <c r="AL1040" s="60"/>
      <c r="AM1040" s="60"/>
    </row>
    <row r="1041" spans="2:39" ht="14.5">
      <c r="B1041" s="60"/>
      <c r="C1041" s="88"/>
      <c r="D1041" s="61" t="str">
        <f>IFERROR(IF(OR(B1041="",AND(B1041&lt;&gt;"",C1041="")),"",(VLOOKUP(B1041,'APP BACKGROUND'!A:C,2,0))),"")</f>
        <v/>
      </c>
      <c r="E1041" s="62" t="str">
        <f>IF(D1041="","",(VLOOKUP(B1041,'APP BACKGROUND'!A:D,4,0)))</f>
        <v/>
      </c>
      <c r="F1041" s="58" t="str">
        <f>IF(D1041="","",(VLOOKUP(Application!B1041,'APP BACKGROUND'!A:G,7,0)))</f>
        <v/>
      </c>
      <c r="G1041" s="57"/>
      <c r="H1041" s="63"/>
      <c r="I1041" s="66" t="str">
        <f>IF(B:B="","",(VLOOKUP(Application!B1041,#REF!,6,0)))</f>
        <v/>
      </c>
      <c r="J1041" s="64" t="str">
        <f t="shared" si="185"/>
        <v/>
      </c>
      <c r="K1041" s="65" t="str">
        <f t="shared" si="186"/>
        <v/>
      </c>
      <c r="L1041" s="65" t="str">
        <f t="shared" si="181"/>
        <v/>
      </c>
      <c r="M1041" s="65" t="str">
        <f t="shared" si="187"/>
        <v/>
      </c>
      <c r="N1041" s="65" t="str">
        <f t="shared" si="188"/>
        <v/>
      </c>
      <c r="O1041" s="65" t="str">
        <f t="shared" si="182"/>
        <v/>
      </c>
      <c r="P1041" s="65" t="str">
        <f t="shared" si="183"/>
        <v/>
      </c>
      <c r="Q1041" s="59"/>
      <c r="R1041" s="14" t="str">
        <f t="shared" si="184"/>
        <v/>
      </c>
      <c r="S1041" s="25" t="str">
        <f t="shared" ref="S1041:S1104" si="189">IF(H1041="","",IF(OR(L1041=1,M1041=1,N1041=1,Q1041="",P1041=1),"No","Yes"))</f>
        <v/>
      </c>
      <c r="T1041" s="25" t="str">
        <f t="shared" ref="T1041:T1104" si="190">IF(H1041="","",IF(S1041=1,"Yes",IF(N1041=1,"Missing Field(s)",IF(P1041=1,"Hot Buy disc % too low",IF(OR(L1041=1,M1041=1),"Disc % too low",IF(AND(H1041&lt;&gt;"Hot Buy",O1041=1),"Qualifies for Hot Buy",""))))))</f>
        <v/>
      </c>
      <c r="AC1041" s="63"/>
      <c r="AL1041" s="60"/>
      <c r="AM1041" s="60"/>
    </row>
    <row r="1042" spans="2:39" ht="14.5">
      <c r="B1042" s="60"/>
      <c r="C1042" s="88"/>
      <c r="D1042" s="61" t="str">
        <f>IFERROR(IF(OR(B1042="",AND(B1042&lt;&gt;"",C1042="")),"",(VLOOKUP(B1042,'APP BACKGROUND'!A:C,2,0))),"")</f>
        <v/>
      </c>
      <c r="E1042" s="62" t="str">
        <f>IF(D1042="","",(VLOOKUP(B1042,'APP BACKGROUND'!A:D,4,0)))</f>
        <v/>
      </c>
      <c r="F1042" s="58" t="str">
        <f>IF(D1042="","",(VLOOKUP(Application!B1042,'APP BACKGROUND'!A:G,7,0)))</f>
        <v/>
      </c>
      <c r="G1042" s="57"/>
      <c r="H1042" s="63"/>
      <c r="I1042" s="66" t="str">
        <f>IF(B:B="","",(VLOOKUP(Application!B1042,#REF!,6,0)))</f>
        <v/>
      </c>
      <c r="J1042" s="64" t="str">
        <f t="shared" si="185"/>
        <v/>
      </c>
      <c r="K1042" s="65" t="str">
        <f t="shared" si="186"/>
        <v/>
      </c>
      <c r="L1042" s="65" t="str">
        <f t="shared" si="181"/>
        <v/>
      </c>
      <c r="M1042" s="65" t="str">
        <f t="shared" si="187"/>
        <v/>
      </c>
      <c r="N1042" s="65" t="str">
        <f t="shared" si="188"/>
        <v/>
      </c>
      <c r="O1042" s="65" t="str">
        <f t="shared" si="182"/>
        <v/>
      </c>
      <c r="P1042" s="65" t="str">
        <f t="shared" si="183"/>
        <v/>
      </c>
      <c r="Q1042" s="59"/>
      <c r="R1042" s="14" t="str">
        <f t="shared" si="184"/>
        <v/>
      </c>
      <c r="S1042" s="25" t="str">
        <f t="shared" si="189"/>
        <v/>
      </c>
      <c r="T1042" s="25" t="str">
        <f t="shared" si="190"/>
        <v/>
      </c>
      <c r="AC1042" s="63"/>
      <c r="AL1042" s="60"/>
      <c r="AM1042" s="60"/>
    </row>
    <row r="1043" spans="2:39" ht="14.5">
      <c r="B1043" s="60"/>
      <c r="C1043" s="88"/>
      <c r="D1043" s="61" t="str">
        <f>IFERROR(IF(OR(B1043="",AND(B1043&lt;&gt;"",C1043="")),"",(VLOOKUP(B1043,'APP BACKGROUND'!A:C,2,0))),"")</f>
        <v/>
      </c>
      <c r="E1043" s="62" t="str">
        <f>IF(D1043="","",(VLOOKUP(B1043,'APP BACKGROUND'!A:D,4,0)))</f>
        <v/>
      </c>
      <c r="F1043" s="58" t="str">
        <f>IF(D1043="","",(VLOOKUP(Application!B1043,'APP BACKGROUND'!A:G,7,0)))</f>
        <v/>
      </c>
      <c r="G1043" s="57"/>
      <c r="H1043" s="63"/>
      <c r="I1043" s="66" t="str">
        <f>IF(B:B="","",(VLOOKUP(Application!B1043,#REF!,6,0)))</f>
        <v/>
      </c>
      <c r="J1043" s="64" t="str">
        <f t="shared" si="185"/>
        <v/>
      </c>
      <c r="K1043" s="65" t="str">
        <f t="shared" si="186"/>
        <v/>
      </c>
      <c r="L1043" s="65" t="str">
        <f t="shared" si="181"/>
        <v/>
      </c>
      <c r="M1043" s="65" t="str">
        <f t="shared" si="187"/>
        <v/>
      </c>
      <c r="N1043" s="65" t="str">
        <f t="shared" si="188"/>
        <v/>
      </c>
      <c r="O1043" s="65" t="str">
        <f t="shared" si="182"/>
        <v/>
      </c>
      <c r="P1043" s="65" t="str">
        <f t="shared" si="183"/>
        <v/>
      </c>
      <c r="Q1043" s="59"/>
      <c r="R1043" s="14" t="str">
        <f t="shared" si="184"/>
        <v/>
      </c>
      <c r="S1043" s="25" t="str">
        <f t="shared" si="189"/>
        <v/>
      </c>
      <c r="T1043" s="25" t="str">
        <f t="shared" si="190"/>
        <v/>
      </c>
      <c r="AC1043" s="63"/>
      <c r="AL1043" s="60"/>
      <c r="AM1043" s="60"/>
    </row>
    <row r="1044" spans="2:39" ht="14.5">
      <c r="B1044" s="60"/>
      <c r="C1044" s="88"/>
      <c r="D1044" s="61" t="str">
        <f>IFERROR(IF(OR(B1044="",AND(B1044&lt;&gt;"",C1044="")),"",(VLOOKUP(B1044,'APP BACKGROUND'!A:C,2,0))),"")</f>
        <v/>
      </c>
      <c r="E1044" s="62" t="str">
        <f>IF(D1044="","",(VLOOKUP(B1044,'APP BACKGROUND'!A:D,4,0)))</f>
        <v/>
      </c>
      <c r="F1044" s="58" t="str">
        <f>IF(D1044="","",(VLOOKUP(Application!B1044,'APP BACKGROUND'!A:G,7,0)))</f>
        <v/>
      </c>
      <c r="G1044" s="57"/>
      <c r="H1044" s="63"/>
      <c r="I1044" s="66" t="str">
        <f>IF(B:B="","",(VLOOKUP(Application!B1044,#REF!,6,0)))</f>
        <v/>
      </c>
      <c r="J1044" s="64" t="str">
        <f t="shared" si="185"/>
        <v/>
      </c>
      <c r="K1044" s="65" t="str">
        <f t="shared" si="186"/>
        <v/>
      </c>
      <c r="L1044" s="65" t="str">
        <f t="shared" si="181"/>
        <v/>
      </c>
      <c r="M1044" s="65" t="str">
        <f t="shared" si="187"/>
        <v/>
      </c>
      <c r="N1044" s="65" t="str">
        <f t="shared" si="188"/>
        <v/>
      </c>
      <c r="O1044" s="65" t="str">
        <f t="shared" si="182"/>
        <v/>
      </c>
      <c r="P1044" s="65" t="str">
        <f t="shared" si="183"/>
        <v/>
      </c>
      <c r="Q1044" s="59"/>
      <c r="R1044" s="14" t="str">
        <f t="shared" si="184"/>
        <v/>
      </c>
      <c r="S1044" s="25" t="str">
        <f t="shared" si="189"/>
        <v/>
      </c>
      <c r="T1044" s="25" t="str">
        <f t="shared" si="190"/>
        <v/>
      </c>
      <c r="AC1044" s="63"/>
      <c r="AL1044" s="60"/>
      <c r="AM1044" s="60"/>
    </row>
    <row r="1045" spans="2:39" ht="14.5">
      <c r="B1045" s="60"/>
      <c r="C1045" s="88"/>
      <c r="D1045" s="61" t="str">
        <f>IFERROR(IF(OR(B1045="",AND(B1045&lt;&gt;"",C1045="")),"",(VLOOKUP(B1045,'APP BACKGROUND'!A:C,2,0))),"")</f>
        <v/>
      </c>
      <c r="E1045" s="62" t="str">
        <f>IF(D1045="","",(VLOOKUP(B1045,'APP BACKGROUND'!A:D,4,0)))</f>
        <v/>
      </c>
      <c r="F1045" s="58" t="str">
        <f>IF(D1045="","",(VLOOKUP(Application!B1045,'APP BACKGROUND'!A:G,7,0)))</f>
        <v/>
      </c>
      <c r="G1045" s="57"/>
      <c r="H1045" s="63"/>
      <c r="I1045" s="66" t="str">
        <f>IF(B:B="","",(VLOOKUP(Application!B1045,#REF!,6,0)))</f>
        <v/>
      </c>
      <c r="J1045" s="64" t="str">
        <f t="shared" si="185"/>
        <v/>
      </c>
      <c r="K1045" s="65" t="str">
        <f t="shared" si="186"/>
        <v/>
      </c>
      <c r="L1045" s="65" t="str">
        <f t="shared" si="181"/>
        <v/>
      </c>
      <c r="M1045" s="65" t="str">
        <f t="shared" si="187"/>
        <v/>
      </c>
      <c r="N1045" s="65" t="str">
        <f t="shared" si="188"/>
        <v/>
      </c>
      <c r="O1045" s="65" t="str">
        <f t="shared" si="182"/>
        <v/>
      </c>
      <c r="P1045" s="65" t="str">
        <f t="shared" si="183"/>
        <v/>
      </c>
      <c r="Q1045" s="59"/>
      <c r="R1045" s="14" t="str">
        <f t="shared" si="184"/>
        <v/>
      </c>
      <c r="S1045" s="25" t="str">
        <f t="shared" si="189"/>
        <v/>
      </c>
      <c r="T1045" s="25" t="str">
        <f t="shared" si="190"/>
        <v/>
      </c>
      <c r="AC1045" s="63"/>
      <c r="AL1045" s="60"/>
      <c r="AM1045" s="60"/>
    </row>
    <row r="1046" spans="2:39" ht="14.5">
      <c r="B1046" s="60"/>
      <c r="C1046" s="88"/>
      <c r="D1046" s="61" t="str">
        <f>IFERROR(IF(OR(B1046="",AND(B1046&lt;&gt;"",C1046="")),"",(VLOOKUP(B1046,'APP BACKGROUND'!A:C,2,0))),"")</f>
        <v/>
      </c>
      <c r="E1046" s="62" t="str">
        <f>IF(D1046="","",(VLOOKUP(B1046,'APP BACKGROUND'!A:D,4,0)))</f>
        <v/>
      </c>
      <c r="F1046" s="58" t="str">
        <f>IF(D1046="","",(VLOOKUP(Application!B1046,'APP BACKGROUND'!A:G,7,0)))</f>
        <v/>
      </c>
      <c r="G1046" s="57"/>
      <c r="H1046" s="63"/>
      <c r="I1046" s="66" t="str">
        <f>IF(B:B="","",(VLOOKUP(Application!B1046,#REF!,6,0)))</f>
        <v/>
      </c>
      <c r="J1046" s="64" t="str">
        <f t="shared" si="185"/>
        <v/>
      </c>
      <c r="K1046" s="65" t="str">
        <f t="shared" si="186"/>
        <v/>
      </c>
      <c r="L1046" s="65" t="str">
        <f t="shared" si="181"/>
        <v/>
      </c>
      <c r="M1046" s="65" t="str">
        <f t="shared" si="187"/>
        <v/>
      </c>
      <c r="N1046" s="65" t="str">
        <f t="shared" si="188"/>
        <v/>
      </c>
      <c r="O1046" s="65" t="str">
        <f t="shared" si="182"/>
        <v/>
      </c>
      <c r="P1046" s="65" t="str">
        <f t="shared" si="183"/>
        <v/>
      </c>
      <c r="Q1046" s="59"/>
      <c r="R1046" s="14" t="str">
        <f t="shared" si="184"/>
        <v/>
      </c>
      <c r="S1046" s="25" t="str">
        <f t="shared" si="189"/>
        <v/>
      </c>
      <c r="T1046" s="25" t="str">
        <f t="shared" si="190"/>
        <v/>
      </c>
      <c r="AC1046" s="63"/>
      <c r="AL1046" s="60"/>
      <c r="AM1046" s="60"/>
    </row>
    <row r="1047" spans="2:39" ht="14.5">
      <c r="B1047" s="60"/>
      <c r="C1047" s="88"/>
      <c r="D1047" s="61" t="str">
        <f>IFERROR(IF(OR(B1047="",AND(B1047&lt;&gt;"",C1047="")),"",(VLOOKUP(B1047,'APP BACKGROUND'!A:C,2,0))),"")</f>
        <v/>
      </c>
      <c r="E1047" s="62" t="str">
        <f>IF(D1047="","",(VLOOKUP(B1047,'APP BACKGROUND'!A:D,4,0)))</f>
        <v/>
      </c>
      <c r="F1047" s="58" t="str">
        <f>IF(D1047="","",(VLOOKUP(Application!B1047,'APP BACKGROUND'!A:G,7,0)))</f>
        <v/>
      </c>
      <c r="G1047" s="57"/>
      <c r="H1047" s="63"/>
      <c r="I1047" s="66" t="str">
        <f>IF(B:B="","",(VLOOKUP(Application!B1047,#REF!,6,0)))</f>
        <v/>
      </c>
      <c r="J1047" s="64" t="str">
        <f t="shared" si="185"/>
        <v/>
      </c>
      <c r="K1047" s="65" t="str">
        <f t="shared" si="186"/>
        <v/>
      </c>
      <c r="L1047" s="65" t="str">
        <f t="shared" si="181"/>
        <v/>
      </c>
      <c r="M1047" s="65" t="str">
        <f t="shared" si="187"/>
        <v/>
      </c>
      <c r="N1047" s="65" t="str">
        <f t="shared" si="188"/>
        <v/>
      </c>
      <c r="O1047" s="65" t="str">
        <f t="shared" si="182"/>
        <v/>
      </c>
      <c r="P1047" s="65" t="str">
        <f t="shared" si="183"/>
        <v/>
      </c>
      <c r="Q1047" s="59"/>
      <c r="R1047" s="14" t="str">
        <f t="shared" si="184"/>
        <v/>
      </c>
      <c r="S1047" s="25" t="str">
        <f t="shared" si="189"/>
        <v/>
      </c>
      <c r="T1047" s="25" t="str">
        <f t="shared" si="190"/>
        <v/>
      </c>
      <c r="AC1047" s="63"/>
      <c r="AL1047" s="60"/>
      <c r="AM1047" s="60"/>
    </row>
    <row r="1048" spans="2:39" ht="14.5">
      <c r="B1048" s="60"/>
      <c r="C1048" s="88"/>
      <c r="D1048" s="61" t="str">
        <f>IFERROR(IF(OR(B1048="",AND(B1048&lt;&gt;"",C1048="")),"",(VLOOKUP(B1048,'APP BACKGROUND'!A:C,2,0))),"")</f>
        <v/>
      </c>
      <c r="E1048" s="62" t="str">
        <f>IF(D1048="","",(VLOOKUP(B1048,'APP BACKGROUND'!A:D,4,0)))</f>
        <v/>
      </c>
      <c r="F1048" s="58" t="str">
        <f>IF(D1048="","",(VLOOKUP(Application!B1048,'APP BACKGROUND'!A:G,7,0)))</f>
        <v/>
      </c>
      <c r="G1048" s="57"/>
      <c r="H1048" s="63"/>
      <c r="I1048" s="66" t="str">
        <f>IF(B:B="","",(VLOOKUP(Application!B1048,#REF!,6,0)))</f>
        <v/>
      </c>
      <c r="J1048" s="64" t="str">
        <f t="shared" si="185"/>
        <v/>
      </c>
      <c r="K1048" s="65" t="str">
        <f t="shared" si="186"/>
        <v/>
      </c>
      <c r="L1048" s="65" t="str">
        <f t="shared" si="181"/>
        <v/>
      </c>
      <c r="M1048" s="65" t="str">
        <f t="shared" si="187"/>
        <v/>
      </c>
      <c r="N1048" s="65" t="str">
        <f t="shared" si="188"/>
        <v/>
      </c>
      <c r="O1048" s="65" t="str">
        <f t="shared" si="182"/>
        <v/>
      </c>
      <c r="P1048" s="65" t="str">
        <f t="shared" si="183"/>
        <v/>
      </c>
      <c r="Q1048" s="59"/>
      <c r="R1048" s="14" t="str">
        <f t="shared" si="184"/>
        <v/>
      </c>
      <c r="S1048" s="25" t="str">
        <f t="shared" si="189"/>
        <v/>
      </c>
      <c r="T1048" s="25" t="str">
        <f t="shared" si="190"/>
        <v/>
      </c>
      <c r="AC1048" s="63"/>
      <c r="AL1048" s="60"/>
      <c r="AM1048" s="60"/>
    </row>
    <row r="1049" spans="2:39" ht="14.5">
      <c r="B1049" s="60"/>
      <c r="C1049" s="88"/>
      <c r="D1049" s="61" t="str">
        <f>IFERROR(IF(OR(B1049="",AND(B1049&lt;&gt;"",C1049="")),"",(VLOOKUP(B1049,'APP BACKGROUND'!A:C,2,0))),"")</f>
        <v/>
      </c>
      <c r="E1049" s="62" t="str">
        <f>IF(D1049="","",(VLOOKUP(B1049,'APP BACKGROUND'!A:D,4,0)))</f>
        <v/>
      </c>
      <c r="F1049" s="58" t="str">
        <f>IF(D1049="","",(VLOOKUP(Application!B1049,'APP BACKGROUND'!A:G,7,0)))</f>
        <v/>
      </c>
      <c r="G1049" s="57"/>
      <c r="H1049" s="63"/>
      <c r="I1049" s="66" t="str">
        <f>IF(B:B="","",(VLOOKUP(Application!B1049,#REF!,6,0)))</f>
        <v/>
      </c>
      <c r="J1049" s="64" t="str">
        <f t="shared" si="185"/>
        <v/>
      </c>
      <c r="K1049" s="65" t="str">
        <f t="shared" si="186"/>
        <v/>
      </c>
      <c r="L1049" s="65" t="str">
        <f t="shared" si="181"/>
        <v/>
      </c>
      <c r="M1049" s="65" t="str">
        <f t="shared" si="187"/>
        <v/>
      </c>
      <c r="N1049" s="65" t="str">
        <f t="shared" si="188"/>
        <v/>
      </c>
      <c r="O1049" s="65" t="str">
        <f t="shared" si="182"/>
        <v/>
      </c>
      <c r="P1049" s="65" t="str">
        <f t="shared" si="183"/>
        <v/>
      </c>
      <c r="Q1049" s="59"/>
      <c r="R1049" s="14" t="str">
        <f t="shared" si="184"/>
        <v/>
      </c>
      <c r="S1049" s="25" t="str">
        <f t="shared" si="189"/>
        <v/>
      </c>
      <c r="T1049" s="25" t="str">
        <f t="shared" si="190"/>
        <v/>
      </c>
      <c r="AC1049" s="63"/>
      <c r="AL1049" s="60"/>
      <c r="AM1049" s="60"/>
    </row>
    <row r="1050" spans="2:39" ht="14.5">
      <c r="B1050" s="60"/>
      <c r="C1050" s="88"/>
      <c r="D1050" s="61" t="str">
        <f>IFERROR(IF(OR(B1050="",AND(B1050&lt;&gt;"",C1050="")),"",(VLOOKUP(B1050,'APP BACKGROUND'!A:C,2,0))),"")</f>
        <v/>
      </c>
      <c r="E1050" s="62" t="str">
        <f>IF(D1050="","",(VLOOKUP(B1050,'APP BACKGROUND'!A:D,4,0)))</f>
        <v/>
      </c>
      <c r="F1050" s="58" t="str">
        <f>IF(D1050="","",(VLOOKUP(Application!B1050,'APP BACKGROUND'!A:G,7,0)))</f>
        <v/>
      </c>
      <c r="G1050" s="57"/>
      <c r="H1050" s="63"/>
      <c r="I1050" s="66" t="str">
        <f>IF(B:B="","",(VLOOKUP(Application!B1050,#REF!,6,0)))</f>
        <v/>
      </c>
      <c r="J1050" s="64" t="str">
        <f t="shared" si="185"/>
        <v/>
      </c>
      <c r="K1050" s="65" t="str">
        <f t="shared" si="186"/>
        <v/>
      </c>
      <c r="L1050" s="65" t="str">
        <f t="shared" si="181"/>
        <v/>
      </c>
      <c r="M1050" s="65" t="str">
        <f t="shared" si="187"/>
        <v/>
      </c>
      <c r="N1050" s="65" t="str">
        <f t="shared" si="188"/>
        <v/>
      </c>
      <c r="O1050" s="65" t="str">
        <f t="shared" si="182"/>
        <v/>
      </c>
      <c r="P1050" s="65" t="str">
        <f t="shared" si="183"/>
        <v/>
      </c>
      <c r="Q1050" s="59"/>
      <c r="R1050" s="14" t="str">
        <f t="shared" si="184"/>
        <v/>
      </c>
      <c r="S1050" s="25" t="str">
        <f t="shared" si="189"/>
        <v/>
      </c>
      <c r="T1050" s="25" t="str">
        <f t="shared" si="190"/>
        <v/>
      </c>
      <c r="AC1050" s="63"/>
      <c r="AL1050" s="60"/>
      <c r="AM1050" s="60"/>
    </row>
    <row r="1051" spans="2:39" ht="14.5">
      <c r="B1051" s="60"/>
      <c r="C1051" s="88"/>
      <c r="D1051" s="61" t="str">
        <f>IFERROR(IF(OR(B1051="",AND(B1051&lt;&gt;"",C1051="")),"",(VLOOKUP(B1051,'APP BACKGROUND'!A:C,2,0))),"")</f>
        <v/>
      </c>
      <c r="E1051" s="62" t="str">
        <f>IF(D1051="","",(VLOOKUP(B1051,'APP BACKGROUND'!A:D,4,0)))</f>
        <v/>
      </c>
      <c r="F1051" s="58" t="str">
        <f>IF(D1051="","",(VLOOKUP(Application!B1051,'APP BACKGROUND'!A:G,7,0)))</f>
        <v/>
      </c>
      <c r="G1051" s="57"/>
      <c r="H1051" s="63"/>
      <c r="I1051" s="66" t="str">
        <f>IF(B:B="","",(VLOOKUP(Application!B1051,#REF!,6,0)))</f>
        <v/>
      </c>
      <c r="J1051" s="64" t="str">
        <f t="shared" si="185"/>
        <v/>
      </c>
      <c r="K1051" s="65" t="str">
        <f t="shared" si="186"/>
        <v/>
      </c>
      <c r="L1051" s="65" t="str">
        <f t="shared" si="181"/>
        <v/>
      </c>
      <c r="M1051" s="65" t="str">
        <f t="shared" si="187"/>
        <v/>
      </c>
      <c r="N1051" s="65" t="str">
        <f t="shared" si="188"/>
        <v/>
      </c>
      <c r="O1051" s="65" t="str">
        <f t="shared" si="182"/>
        <v/>
      </c>
      <c r="P1051" s="65" t="str">
        <f t="shared" si="183"/>
        <v/>
      </c>
      <c r="Q1051" s="59"/>
      <c r="R1051" s="14" t="str">
        <f t="shared" si="184"/>
        <v/>
      </c>
      <c r="S1051" s="25" t="str">
        <f t="shared" si="189"/>
        <v/>
      </c>
      <c r="T1051" s="25" t="str">
        <f t="shared" si="190"/>
        <v/>
      </c>
      <c r="AC1051" s="63"/>
      <c r="AL1051" s="60"/>
      <c r="AM1051" s="60"/>
    </row>
    <row r="1052" spans="2:39" ht="14.5">
      <c r="B1052" s="60"/>
      <c r="C1052" s="88"/>
      <c r="D1052" s="61" t="str">
        <f>IFERROR(IF(OR(B1052="",AND(B1052&lt;&gt;"",C1052="")),"",(VLOOKUP(B1052,'APP BACKGROUND'!A:C,2,0))),"")</f>
        <v/>
      </c>
      <c r="E1052" s="62" t="str">
        <f>IF(D1052="","",(VLOOKUP(B1052,'APP BACKGROUND'!A:D,4,0)))</f>
        <v/>
      </c>
      <c r="F1052" s="58" t="str">
        <f>IF(D1052="","",(VLOOKUP(Application!B1052,'APP BACKGROUND'!A:G,7,0)))</f>
        <v/>
      </c>
      <c r="G1052" s="57"/>
      <c r="H1052" s="63"/>
      <c r="I1052" s="66" t="str">
        <f>IF(B:B="","",(VLOOKUP(Application!B1052,#REF!,6,0)))</f>
        <v/>
      </c>
      <c r="J1052" s="64" t="str">
        <f t="shared" si="185"/>
        <v/>
      </c>
      <c r="K1052" s="65" t="str">
        <f t="shared" si="186"/>
        <v/>
      </c>
      <c r="L1052" s="65" t="str">
        <f t="shared" si="181"/>
        <v/>
      </c>
      <c r="M1052" s="65" t="str">
        <f t="shared" si="187"/>
        <v/>
      </c>
      <c r="N1052" s="65" t="str">
        <f t="shared" si="188"/>
        <v/>
      </c>
      <c r="O1052" s="65" t="str">
        <f t="shared" si="182"/>
        <v/>
      </c>
      <c r="P1052" s="65" t="str">
        <f t="shared" si="183"/>
        <v/>
      </c>
      <c r="Q1052" s="59"/>
      <c r="R1052" s="14" t="str">
        <f t="shared" si="184"/>
        <v/>
      </c>
      <c r="S1052" s="25" t="str">
        <f t="shared" si="189"/>
        <v/>
      </c>
      <c r="T1052" s="25" t="str">
        <f t="shared" si="190"/>
        <v/>
      </c>
      <c r="AC1052" s="63"/>
      <c r="AL1052" s="60"/>
      <c r="AM1052" s="60"/>
    </row>
    <row r="1053" spans="2:39" ht="14.5">
      <c r="B1053" s="60"/>
      <c r="C1053" s="88"/>
      <c r="D1053" s="61" t="str">
        <f>IFERROR(IF(OR(B1053="",AND(B1053&lt;&gt;"",C1053="")),"",(VLOOKUP(B1053,'APP BACKGROUND'!A:C,2,0))),"")</f>
        <v/>
      </c>
      <c r="E1053" s="62" t="str">
        <f>IF(D1053="","",(VLOOKUP(B1053,'APP BACKGROUND'!A:D,4,0)))</f>
        <v/>
      </c>
      <c r="F1053" s="58" t="str">
        <f>IF(D1053="","",(VLOOKUP(Application!B1053,'APP BACKGROUND'!A:G,7,0)))</f>
        <v/>
      </c>
      <c r="G1053" s="57"/>
      <c r="H1053" s="63"/>
      <c r="I1053" s="66" t="str">
        <f>IF(B:B="","",(VLOOKUP(Application!B1053,#REF!,6,0)))</f>
        <v/>
      </c>
      <c r="J1053" s="64" t="str">
        <f t="shared" si="185"/>
        <v/>
      </c>
      <c r="K1053" s="65" t="str">
        <f t="shared" si="186"/>
        <v/>
      </c>
      <c r="L1053" s="65" t="str">
        <f t="shared" si="181"/>
        <v/>
      </c>
      <c r="M1053" s="65" t="str">
        <f t="shared" si="187"/>
        <v/>
      </c>
      <c r="N1053" s="65" t="str">
        <f t="shared" si="188"/>
        <v/>
      </c>
      <c r="O1053" s="65" t="str">
        <f t="shared" si="182"/>
        <v/>
      </c>
      <c r="P1053" s="65" t="str">
        <f t="shared" si="183"/>
        <v/>
      </c>
      <c r="Q1053" s="59"/>
      <c r="R1053" s="14" t="str">
        <f t="shared" si="184"/>
        <v/>
      </c>
      <c r="S1053" s="25" t="str">
        <f t="shared" si="189"/>
        <v/>
      </c>
      <c r="T1053" s="25" t="str">
        <f t="shared" si="190"/>
        <v/>
      </c>
      <c r="AC1053" s="63"/>
      <c r="AL1053" s="60"/>
      <c r="AM1053" s="60"/>
    </row>
    <row r="1054" spans="2:39" ht="14.5">
      <c r="B1054" s="60"/>
      <c r="C1054" s="88"/>
      <c r="D1054" s="61" t="str">
        <f>IFERROR(IF(OR(B1054="",AND(B1054&lt;&gt;"",C1054="")),"",(VLOOKUP(B1054,'APP BACKGROUND'!A:C,2,0))),"")</f>
        <v/>
      </c>
      <c r="E1054" s="62" t="str">
        <f>IF(D1054="","",(VLOOKUP(B1054,'APP BACKGROUND'!A:D,4,0)))</f>
        <v/>
      </c>
      <c r="F1054" s="58" t="str">
        <f>IF(D1054="","",(VLOOKUP(Application!B1054,'APP BACKGROUND'!A:G,7,0)))</f>
        <v/>
      </c>
      <c r="G1054" s="57"/>
      <c r="H1054" s="63"/>
      <c r="I1054" s="66" t="str">
        <f>IF(B:B="","",(VLOOKUP(Application!B1054,#REF!,6,0)))</f>
        <v/>
      </c>
      <c r="J1054" s="64" t="str">
        <f t="shared" si="185"/>
        <v/>
      </c>
      <c r="K1054" s="65" t="str">
        <f t="shared" si="186"/>
        <v/>
      </c>
      <c r="L1054" s="65" t="str">
        <f t="shared" si="181"/>
        <v/>
      </c>
      <c r="M1054" s="65" t="str">
        <f t="shared" si="187"/>
        <v/>
      </c>
      <c r="N1054" s="65" t="str">
        <f t="shared" si="188"/>
        <v/>
      </c>
      <c r="O1054" s="65" t="str">
        <f t="shared" si="182"/>
        <v/>
      </c>
      <c r="P1054" s="65" t="str">
        <f t="shared" si="183"/>
        <v/>
      </c>
      <c r="Q1054" s="59"/>
      <c r="R1054" s="14" t="str">
        <f t="shared" si="184"/>
        <v/>
      </c>
      <c r="S1054" s="25" t="str">
        <f t="shared" si="189"/>
        <v/>
      </c>
      <c r="T1054" s="25" t="str">
        <f t="shared" si="190"/>
        <v/>
      </c>
      <c r="AL1054" s="60"/>
      <c r="AM1054" s="60"/>
    </row>
    <row r="1055" spans="2:39" ht="14.5">
      <c r="B1055" s="60"/>
      <c r="C1055" s="88"/>
      <c r="D1055" s="61" t="str">
        <f>IFERROR(IF(OR(B1055="",AND(B1055&lt;&gt;"",C1055="")),"",(VLOOKUP(B1055,'APP BACKGROUND'!A:C,2,0))),"")</f>
        <v/>
      </c>
      <c r="E1055" s="62" t="str">
        <f>IF(D1055="","",(VLOOKUP(B1055,'APP BACKGROUND'!A:D,4,0)))</f>
        <v/>
      </c>
      <c r="F1055" s="58" t="str">
        <f>IF(D1055="","",(VLOOKUP(Application!B1055,'APP BACKGROUND'!A:G,7,0)))</f>
        <v/>
      </c>
      <c r="G1055" s="57"/>
      <c r="H1055" s="63"/>
      <c r="I1055" s="66" t="str">
        <f>IF(B:B="","",(VLOOKUP(Application!B1055,#REF!,6,0)))</f>
        <v/>
      </c>
      <c r="J1055" s="64" t="str">
        <f t="shared" si="185"/>
        <v/>
      </c>
      <c r="K1055" s="65" t="str">
        <f t="shared" si="186"/>
        <v/>
      </c>
      <c r="L1055" s="65" t="str">
        <f t="shared" si="181"/>
        <v/>
      </c>
      <c r="M1055" s="65" t="str">
        <f t="shared" si="187"/>
        <v/>
      </c>
      <c r="N1055" s="65" t="str">
        <f t="shared" si="188"/>
        <v/>
      </c>
      <c r="O1055" s="65" t="str">
        <f t="shared" si="182"/>
        <v/>
      </c>
      <c r="P1055" s="65" t="str">
        <f t="shared" si="183"/>
        <v/>
      </c>
      <c r="Q1055" s="59"/>
      <c r="R1055" s="14" t="str">
        <f t="shared" si="184"/>
        <v/>
      </c>
      <c r="S1055" s="25" t="str">
        <f t="shared" si="189"/>
        <v/>
      </c>
      <c r="T1055" s="25" t="str">
        <f t="shared" si="190"/>
        <v/>
      </c>
      <c r="AL1055" s="60"/>
      <c r="AM1055" s="60"/>
    </row>
    <row r="1056" spans="2:39" ht="14.5">
      <c r="B1056" s="60"/>
      <c r="C1056" s="88"/>
      <c r="D1056" s="61" t="str">
        <f>IFERROR(IF(OR(B1056="",AND(B1056&lt;&gt;"",C1056="")),"",(VLOOKUP(B1056,'APP BACKGROUND'!A:C,2,0))),"")</f>
        <v/>
      </c>
      <c r="E1056" s="62" t="str">
        <f>IF(D1056="","",(VLOOKUP(B1056,'APP BACKGROUND'!A:D,4,0)))</f>
        <v/>
      </c>
      <c r="F1056" s="58" t="str">
        <f>IF(D1056="","",(VLOOKUP(Application!B1056,'APP BACKGROUND'!A:G,7,0)))</f>
        <v/>
      </c>
      <c r="G1056" s="57"/>
      <c r="H1056" s="63"/>
      <c r="I1056" s="66" t="str">
        <f>IF(B:B="","",(VLOOKUP(Application!B1056,#REF!,6,0)))</f>
        <v/>
      </c>
      <c r="J1056" s="64" t="str">
        <f t="shared" si="185"/>
        <v/>
      </c>
      <c r="K1056" s="65" t="str">
        <f t="shared" si="186"/>
        <v/>
      </c>
      <c r="L1056" s="65" t="str">
        <f t="shared" si="181"/>
        <v/>
      </c>
      <c r="M1056" s="65" t="str">
        <f t="shared" si="187"/>
        <v/>
      </c>
      <c r="N1056" s="65" t="str">
        <f t="shared" si="188"/>
        <v/>
      </c>
      <c r="O1056" s="65" t="str">
        <f t="shared" si="182"/>
        <v/>
      </c>
      <c r="P1056" s="65" t="str">
        <f t="shared" si="183"/>
        <v/>
      </c>
      <c r="Q1056" s="59"/>
      <c r="R1056" s="14" t="str">
        <f t="shared" si="184"/>
        <v/>
      </c>
      <c r="S1056" s="25" t="str">
        <f t="shared" si="189"/>
        <v/>
      </c>
      <c r="T1056" s="25" t="str">
        <f t="shared" si="190"/>
        <v/>
      </c>
      <c r="AL1056" s="60"/>
      <c r="AM1056" s="60"/>
    </row>
    <row r="1057" spans="2:39" ht="14.5">
      <c r="B1057" s="60"/>
      <c r="C1057" s="88"/>
      <c r="D1057" s="61" t="str">
        <f>IFERROR(IF(OR(B1057="",AND(B1057&lt;&gt;"",C1057="")),"",(VLOOKUP(B1057,'APP BACKGROUND'!A:C,2,0))),"")</f>
        <v/>
      </c>
      <c r="E1057" s="62" t="str">
        <f>IF(D1057="","",(VLOOKUP(B1057,'APP BACKGROUND'!A:D,4,0)))</f>
        <v/>
      </c>
      <c r="F1057" s="58" t="str">
        <f>IF(D1057="","",(VLOOKUP(Application!B1057,'APP BACKGROUND'!A:G,7,0)))</f>
        <v/>
      </c>
      <c r="G1057" s="57"/>
      <c r="H1057" s="63"/>
      <c r="I1057" s="66" t="str">
        <f>IF(B:B="","",(VLOOKUP(Application!B1057,#REF!,6,0)))</f>
        <v/>
      </c>
      <c r="J1057" s="64" t="str">
        <f t="shared" si="185"/>
        <v/>
      </c>
      <c r="K1057" s="65" t="str">
        <f t="shared" si="186"/>
        <v/>
      </c>
      <c r="L1057" s="65" t="str">
        <f t="shared" si="181"/>
        <v/>
      </c>
      <c r="M1057" s="65" t="str">
        <f t="shared" si="187"/>
        <v/>
      </c>
      <c r="N1057" s="65" t="str">
        <f t="shared" si="188"/>
        <v/>
      </c>
      <c r="O1057" s="65" t="str">
        <f t="shared" si="182"/>
        <v/>
      </c>
      <c r="P1057" s="65" t="str">
        <f t="shared" si="183"/>
        <v/>
      </c>
      <c r="Q1057" s="59"/>
      <c r="R1057" s="14" t="str">
        <f t="shared" si="184"/>
        <v/>
      </c>
      <c r="S1057" s="25" t="str">
        <f t="shared" si="189"/>
        <v/>
      </c>
      <c r="T1057" s="25" t="str">
        <f t="shared" si="190"/>
        <v/>
      </c>
      <c r="AL1057" s="60"/>
      <c r="AM1057" s="60"/>
    </row>
    <row r="1058" spans="2:39" ht="14.5">
      <c r="B1058" s="60"/>
      <c r="C1058" s="88"/>
      <c r="D1058" s="61" t="str">
        <f>IFERROR(IF(OR(B1058="",AND(B1058&lt;&gt;"",C1058="")),"",(VLOOKUP(B1058,'APP BACKGROUND'!A:C,2,0))),"")</f>
        <v/>
      </c>
      <c r="E1058" s="62" t="str">
        <f>IF(D1058="","",(VLOOKUP(B1058,'APP BACKGROUND'!A:D,4,0)))</f>
        <v/>
      </c>
      <c r="F1058" s="58" t="str">
        <f>IF(D1058="","",(VLOOKUP(Application!B1058,'APP BACKGROUND'!A:G,7,0)))</f>
        <v/>
      </c>
      <c r="G1058" s="57"/>
      <c r="H1058" s="63"/>
      <c r="I1058" s="66" t="str">
        <f>IF(B:B="","",(VLOOKUP(Application!B1058,#REF!,6,0)))</f>
        <v/>
      </c>
      <c r="J1058" s="64" t="str">
        <f t="shared" si="185"/>
        <v/>
      </c>
      <c r="K1058" s="65" t="str">
        <f t="shared" si="186"/>
        <v/>
      </c>
      <c r="L1058" s="65" t="str">
        <f t="shared" si="181"/>
        <v/>
      </c>
      <c r="M1058" s="65" t="str">
        <f t="shared" si="187"/>
        <v/>
      </c>
      <c r="N1058" s="65" t="str">
        <f t="shared" si="188"/>
        <v/>
      </c>
      <c r="O1058" s="65" t="str">
        <f t="shared" si="182"/>
        <v/>
      </c>
      <c r="P1058" s="65" t="str">
        <f t="shared" si="183"/>
        <v/>
      </c>
      <c r="Q1058" s="59"/>
      <c r="R1058" s="14" t="str">
        <f t="shared" si="184"/>
        <v/>
      </c>
      <c r="S1058" s="25" t="str">
        <f t="shared" si="189"/>
        <v/>
      </c>
      <c r="T1058" s="25" t="str">
        <f t="shared" si="190"/>
        <v/>
      </c>
      <c r="AL1058" s="60"/>
      <c r="AM1058" s="60"/>
    </row>
    <row r="1059" spans="2:39" ht="14.5">
      <c r="B1059" s="60"/>
      <c r="C1059" s="88"/>
      <c r="D1059" s="61" t="str">
        <f>IFERROR(IF(OR(B1059="",AND(B1059&lt;&gt;"",C1059="")),"",(VLOOKUP(B1059,'APP BACKGROUND'!A:C,2,0))),"")</f>
        <v/>
      </c>
      <c r="E1059" s="62" t="str">
        <f>IF(D1059="","",(VLOOKUP(B1059,'APP BACKGROUND'!A:D,4,0)))</f>
        <v/>
      </c>
      <c r="F1059" s="58" t="str">
        <f>IF(D1059="","",(VLOOKUP(Application!B1059,'APP BACKGROUND'!A:G,7,0)))</f>
        <v/>
      </c>
      <c r="G1059" s="57"/>
      <c r="H1059" s="63"/>
      <c r="I1059" s="66" t="str">
        <f>IF(B:B="","",(VLOOKUP(Application!B1059,#REF!,6,0)))</f>
        <v/>
      </c>
      <c r="J1059" s="64" t="str">
        <f t="shared" si="185"/>
        <v/>
      </c>
      <c r="K1059" s="65" t="str">
        <f t="shared" si="186"/>
        <v/>
      </c>
      <c r="L1059" s="65" t="str">
        <f t="shared" si="181"/>
        <v/>
      </c>
      <c r="M1059" s="65" t="str">
        <f t="shared" si="187"/>
        <v/>
      </c>
      <c r="N1059" s="65" t="str">
        <f t="shared" si="188"/>
        <v/>
      </c>
      <c r="O1059" s="65" t="str">
        <f t="shared" si="182"/>
        <v/>
      </c>
      <c r="P1059" s="65" t="str">
        <f t="shared" si="183"/>
        <v/>
      </c>
      <c r="Q1059" s="59"/>
      <c r="R1059" s="14" t="str">
        <f t="shared" si="184"/>
        <v/>
      </c>
      <c r="S1059" s="25" t="str">
        <f t="shared" si="189"/>
        <v/>
      </c>
      <c r="T1059" s="25" t="str">
        <f t="shared" si="190"/>
        <v/>
      </c>
      <c r="AL1059" s="60"/>
      <c r="AM1059" s="60"/>
    </row>
    <row r="1060" spans="2:39" ht="14.5">
      <c r="B1060" s="60"/>
      <c r="C1060" s="88"/>
      <c r="D1060" s="61" t="str">
        <f>IFERROR(IF(OR(B1060="",AND(B1060&lt;&gt;"",C1060="")),"",(VLOOKUP(B1060,'APP BACKGROUND'!A:C,2,0))),"")</f>
        <v/>
      </c>
      <c r="E1060" s="62" t="str">
        <f>IF(D1060="","",(VLOOKUP(B1060,'APP BACKGROUND'!A:D,4,0)))</f>
        <v/>
      </c>
      <c r="F1060" s="58" t="str">
        <f>IF(D1060="","",(VLOOKUP(Application!B1060,'APP BACKGROUND'!A:G,7,0)))</f>
        <v/>
      </c>
      <c r="G1060" s="57"/>
      <c r="H1060" s="63"/>
      <c r="I1060" s="66" t="str">
        <f>IF(B:B="","",(VLOOKUP(Application!B1060,#REF!,6,0)))</f>
        <v/>
      </c>
      <c r="J1060" s="64" t="str">
        <f t="shared" si="185"/>
        <v/>
      </c>
      <c r="K1060" s="65" t="str">
        <f t="shared" si="186"/>
        <v/>
      </c>
      <c r="L1060" s="65" t="str">
        <f t="shared" si="181"/>
        <v/>
      </c>
      <c r="M1060" s="65" t="str">
        <f t="shared" si="187"/>
        <v/>
      </c>
      <c r="N1060" s="65" t="str">
        <f t="shared" si="188"/>
        <v/>
      </c>
      <c r="O1060" s="65" t="str">
        <f t="shared" si="182"/>
        <v/>
      </c>
      <c r="P1060" s="65" t="str">
        <f t="shared" si="183"/>
        <v/>
      </c>
      <c r="Q1060" s="59"/>
      <c r="R1060" s="14" t="str">
        <f t="shared" si="184"/>
        <v/>
      </c>
      <c r="S1060" s="25" t="str">
        <f t="shared" si="189"/>
        <v/>
      </c>
      <c r="T1060" s="25" t="str">
        <f t="shared" si="190"/>
        <v/>
      </c>
      <c r="AL1060" s="60"/>
      <c r="AM1060" s="60"/>
    </row>
    <row r="1061" spans="2:39" ht="14.5">
      <c r="B1061" s="60"/>
      <c r="C1061" s="88"/>
      <c r="D1061" s="61" t="str">
        <f>IFERROR(IF(OR(B1061="",AND(B1061&lt;&gt;"",C1061="")),"",(VLOOKUP(B1061,'APP BACKGROUND'!A:C,2,0))),"")</f>
        <v/>
      </c>
      <c r="E1061" s="62" t="str">
        <f>IF(D1061="","",(VLOOKUP(B1061,'APP BACKGROUND'!A:D,4,0)))</f>
        <v/>
      </c>
      <c r="F1061" s="58" t="str">
        <f>IF(D1061="","",(VLOOKUP(Application!B1061,'APP BACKGROUND'!A:G,7,0)))</f>
        <v/>
      </c>
      <c r="G1061" s="57"/>
      <c r="H1061" s="63"/>
      <c r="I1061" s="66" t="str">
        <f>IF(B:B="","",(VLOOKUP(Application!B1061,#REF!,6,0)))</f>
        <v/>
      </c>
      <c r="J1061" s="64" t="str">
        <f t="shared" si="185"/>
        <v/>
      </c>
      <c r="K1061" s="65" t="str">
        <f t="shared" si="186"/>
        <v/>
      </c>
      <c r="L1061" s="65" t="str">
        <f t="shared" si="181"/>
        <v/>
      </c>
      <c r="M1061" s="65" t="str">
        <f t="shared" si="187"/>
        <v/>
      </c>
      <c r="N1061" s="65" t="str">
        <f t="shared" si="188"/>
        <v/>
      </c>
      <c r="O1061" s="65" t="str">
        <f t="shared" si="182"/>
        <v/>
      </c>
      <c r="P1061" s="65" t="str">
        <f t="shared" si="183"/>
        <v/>
      </c>
      <c r="Q1061" s="59"/>
      <c r="R1061" s="14" t="str">
        <f t="shared" si="184"/>
        <v/>
      </c>
      <c r="S1061" s="25" t="str">
        <f t="shared" si="189"/>
        <v/>
      </c>
      <c r="T1061" s="25" t="str">
        <f t="shared" si="190"/>
        <v/>
      </c>
      <c r="AL1061" s="60"/>
      <c r="AM1061" s="60"/>
    </row>
    <row r="1062" spans="2:39" ht="14.5">
      <c r="B1062" s="60"/>
      <c r="C1062" s="88"/>
      <c r="D1062" s="61" t="str">
        <f>IFERROR(IF(OR(B1062="",AND(B1062&lt;&gt;"",C1062="")),"",(VLOOKUP(B1062,'APP BACKGROUND'!A:C,2,0))),"")</f>
        <v/>
      </c>
      <c r="E1062" s="62" t="str">
        <f>IF(D1062="","",(VLOOKUP(B1062,'APP BACKGROUND'!A:D,4,0)))</f>
        <v/>
      </c>
      <c r="F1062" s="58" t="str">
        <f>IF(D1062="","",(VLOOKUP(Application!B1062,'APP BACKGROUND'!A:G,7,0)))</f>
        <v/>
      </c>
      <c r="G1062" s="57"/>
      <c r="H1062" s="63"/>
      <c r="I1062" s="66" t="str">
        <f>IF(B:B="","",(VLOOKUP(Application!B1062,#REF!,6,0)))</f>
        <v/>
      </c>
      <c r="J1062" s="64" t="str">
        <f t="shared" si="185"/>
        <v/>
      </c>
      <c r="K1062" s="65" t="str">
        <f t="shared" si="186"/>
        <v/>
      </c>
      <c r="L1062" s="65" t="str">
        <f t="shared" si="181"/>
        <v/>
      </c>
      <c r="M1062" s="65" t="str">
        <f t="shared" si="187"/>
        <v/>
      </c>
      <c r="N1062" s="65" t="str">
        <f t="shared" si="188"/>
        <v/>
      </c>
      <c r="O1062" s="65" t="str">
        <f t="shared" si="182"/>
        <v/>
      </c>
      <c r="P1062" s="65" t="str">
        <f t="shared" si="183"/>
        <v/>
      </c>
      <c r="Q1062" s="59"/>
      <c r="R1062" s="14" t="str">
        <f t="shared" si="184"/>
        <v/>
      </c>
      <c r="S1062" s="25" t="str">
        <f t="shared" si="189"/>
        <v/>
      </c>
      <c r="T1062" s="25" t="str">
        <f t="shared" si="190"/>
        <v/>
      </c>
      <c r="AL1062" s="60"/>
      <c r="AM1062" s="60"/>
    </row>
    <row r="1063" spans="2:39" ht="14.5">
      <c r="B1063" s="60"/>
      <c r="C1063" s="88"/>
      <c r="D1063" s="61" t="str">
        <f>IFERROR(IF(OR(B1063="",AND(B1063&lt;&gt;"",C1063="")),"",(VLOOKUP(B1063,'APP BACKGROUND'!A:C,2,0))),"")</f>
        <v/>
      </c>
      <c r="E1063" s="62" t="str">
        <f>IF(D1063="","",(VLOOKUP(B1063,'APP BACKGROUND'!A:D,4,0)))</f>
        <v/>
      </c>
      <c r="F1063" s="58" t="str">
        <f>IF(D1063="","",(VLOOKUP(Application!B1063,'APP BACKGROUND'!A:G,7,0)))</f>
        <v/>
      </c>
      <c r="G1063" s="57"/>
      <c r="H1063" s="63"/>
      <c r="I1063" s="66" t="str">
        <f>IF(B:B="","",(VLOOKUP(Application!B1063,#REF!,6,0)))</f>
        <v/>
      </c>
      <c r="J1063" s="64" t="str">
        <f t="shared" si="185"/>
        <v/>
      </c>
      <c r="K1063" s="65" t="str">
        <f t="shared" si="186"/>
        <v/>
      </c>
      <c r="L1063" s="65" t="str">
        <f t="shared" si="181"/>
        <v/>
      </c>
      <c r="M1063" s="65" t="str">
        <f t="shared" si="187"/>
        <v/>
      </c>
      <c r="N1063" s="65" t="str">
        <f t="shared" si="188"/>
        <v/>
      </c>
      <c r="O1063" s="65" t="str">
        <f t="shared" si="182"/>
        <v/>
      </c>
      <c r="P1063" s="65" t="str">
        <f t="shared" si="183"/>
        <v/>
      </c>
      <c r="Q1063" s="59"/>
      <c r="R1063" s="14" t="str">
        <f t="shared" si="184"/>
        <v/>
      </c>
      <c r="S1063" s="25" t="str">
        <f t="shared" si="189"/>
        <v/>
      </c>
      <c r="T1063" s="25" t="str">
        <f t="shared" si="190"/>
        <v/>
      </c>
      <c r="AL1063" s="60"/>
      <c r="AM1063" s="60"/>
    </row>
    <row r="1064" spans="2:39" ht="14.5">
      <c r="B1064" s="60"/>
      <c r="C1064" s="88"/>
      <c r="D1064" s="61" t="str">
        <f>IFERROR(IF(OR(B1064="",AND(B1064&lt;&gt;"",C1064="")),"",(VLOOKUP(B1064,'APP BACKGROUND'!A:C,2,0))),"")</f>
        <v/>
      </c>
      <c r="E1064" s="62" t="str">
        <f>IF(D1064="","",(VLOOKUP(B1064,'APP BACKGROUND'!A:D,4,0)))</f>
        <v/>
      </c>
      <c r="F1064" s="58" t="str">
        <f>IF(D1064="","",(VLOOKUP(Application!B1064,'APP BACKGROUND'!A:G,7,0)))</f>
        <v/>
      </c>
      <c r="G1064" s="57"/>
      <c r="H1064" s="63"/>
      <c r="I1064" s="66" t="str">
        <f>IF(B:B="","",(VLOOKUP(Application!B1064,#REF!,6,0)))</f>
        <v/>
      </c>
      <c r="J1064" s="64" t="str">
        <f t="shared" si="185"/>
        <v/>
      </c>
      <c r="K1064" s="65" t="str">
        <f t="shared" si="186"/>
        <v/>
      </c>
      <c r="L1064" s="65" t="str">
        <f t="shared" si="181"/>
        <v/>
      </c>
      <c r="M1064" s="65" t="str">
        <f t="shared" si="187"/>
        <v/>
      </c>
      <c r="N1064" s="65" t="str">
        <f t="shared" si="188"/>
        <v/>
      </c>
      <c r="O1064" s="65" t="str">
        <f t="shared" si="182"/>
        <v/>
      </c>
      <c r="P1064" s="65" t="str">
        <f t="shared" si="183"/>
        <v/>
      </c>
      <c r="Q1064" s="59"/>
      <c r="R1064" s="14" t="str">
        <f t="shared" si="184"/>
        <v/>
      </c>
      <c r="S1064" s="25" t="str">
        <f t="shared" si="189"/>
        <v/>
      </c>
      <c r="T1064" s="25" t="str">
        <f t="shared" si="190"/>
        <v/>
      </c>
      <c r="AL1064" s="60"/>
      <c r="AM1064" s="60"/>
    </row>
    <row r="1065" spans="2:39" ht="14.5">
      <c r="B1065" s="60"/>
      <c r="C1065" s="88"/>
      <c r="D1065" s="61" t="str">
        <f>IFERROR(IF(OR(B1065="",AND(B1065&lt;&gt;"",C1065="")),"",(VLOOKUP(B1065,'APP BACKGROUND'!A:C,2,0))),"")</f>
        <v/>
      </c>
      <c r="E1065" s="62" t="str">
        <f>IF(D1065="","",(VLOOKUP(B1065,'APP BACKGROUND'!A:D,4,0)))</f>
        <v/>
      </c>
      <c r="F1065" s="58" t="str">
        <f>IF(D1065="","",(VLOOKUP(Application!B1065,'APP BACKGROUND'!A:G,7,0)))</f>
        <v/>
      </c>
      <c r="G1065" s="57"/>
      <c r="H1065" s="63"/>
      <c r="I1065" s="66" t="str">
        <f>IF(B:B="","",(VLOOKUP(Application!B1065,#REF!,6,0)))</f>
        <v/>
      </c>
      <c r="J1065" s="64" t="str">
        <f t="shared" si="185"/>
        <v/>
      </c>
      <c r="K1065" s="65" t="str">
        <f t="shared" si="186"/>
        <v/>
      </c>
      <c r="L1065" s="65" t="str">
        <f t="shared" si="181"/>
        <v/>
      </c>
      <c r="M1065" s="65" t="str">
        <f t="shared" si="187"/>
        <v/>
      </c>
      <c r="N1065" s="65" t="str">
        <f t="shared" si="188"/>
        <v/>
      </c>
      <c r="O1065" s="65" t="str">
        <f t="shared" si="182"/>
        <v/>
      </c>
      <c r="P1065" s="65" t="str">
        <f t="shared" si="183"/>
        <v/>
      </c>
      <c r="Q1065" s="59"/>
      <c r="R1065" s="14" t="str">
        <f t="shared" si="184"/>
        <v/>
      </c>
      <c r="S1065" s="25" t="str">
        <f t="shared" si="189"/>
        <v/>
      </c>
      <c r="T1065" s="25" t="str">
        <f t="shared" si="190"/>
        <v/>
      </c>
      <c r="AL1065" s="60"/>
      <c r="AM1065" s="60"/>
    </row>
    <row r="1066" spans="2:39" ht="14.5">
      <c r="B1066" s="60"/>
      <c r="C1066" s="88"/>
      <c r="D1066" s="61" t="str">
        <f>IFERROR(IF(OR(B1066="",AND(B1066&lt;&gt;"",C1066="")),"",(VLOOKUP(B1066,'APP BACKGROUND'!A:C,2,0))),"")</f>
        <v/>
      </c>
      <c r="E1066" s="62" t="str">
        <f>IF(D1066="","",(VLOOKUP(B1066,'APP BACKGROUND'!A:D,4,0)))</f>
        <v/>
      </c>
      <c r="F1066" s="58" t="str">
        <f>IF(D1066="","",(VLOOKUP(Application!B1066,'APP BACKGROUND'!A:G,7,0)))</f>
        <v/>
      </c>
      <c r="G1066" s="57"/>
      <c r="H1066" s="63"/>
      <c r="I1066" s="66" t="str">
        <f>IF(B:B="","",(VLOOKUP(Application!B1066,#REF!,6,0)))</f>
        <v/>
      </c>
      <c r="J1066" s="64" t="str">
        <f t="shared" si="185"/>
        <v/>
      </c>
      <c r="K1066" s="65" t="str">
        <f t="shared" si="186"/>
        <v/>
      </c>
      <c r="L1066" s="65" t="str">
        <f t="shared" si="181"/>
        <v/>
      </c>
      <c r="M1066" s="65" t="str">
        <f t="shared" si="187"/>
        <v/>
      </c>
      <c r="N1066" s="65" t="str">
        <f t="shared" si="188"/>
        <v/>
      </c>
      <c r="O1066" s="65" t="str">
        <f t="shared" si="182"/>
        <v/>
      </c>
      <c r="P1066" s="65" t="str">
        <f t="shared" si="183"/>
        <v/>
      </c>
      <c r="Q1066" s="59"/>
      <c r="R1066" s="14" t="str">
        <f t="shared" si="184"/>
        <v/>
      </c>
      <c r="S1066" s="25" t="str">
        <f t="shared" si="189"/>
        <v/>
      </c>
      <c r="T1066" s="25" t="str">
        <f t="shared" si="190"/>
        <v/>
      </c>
      <c r="AL1066" s="60"/>
      <c r="AM1066" s="60"/>
    </row>
    <row r="1067" spans="2:39" ht="14.5">
      <c r="B1067" s="60"/>
      <c r="C1067" s="88"/>
      <c r="D1067" s="61" t="str">
        <f>IFERROR(IF(OR(B1067="",AND(B1067&lt;&gt;"",C1067="")),"",(VLOOKUP(B1067,'APP BACKGROUND'!A:C,2,0))),"")</f>
        <v/>
      </c>
      <c r="E1067" s="62" t="str">
        <f>IF(D1067="","",(VLOOKUP(B1067,'APP BACKGROUND'!A:D,4,0)))</f>
        <v/>
      </c>
      <c r="F1067" s="58" t="str">
        <f>IF(D1067="","",(VLOOKUP(Application!B1067,'APP BACKGROUND'!A:G,7,0)))</f>
        <v/>
      </c>
      <c r="G1067" s="57"/>
      <c r="H1067" s="63"/>
      <c r="I1067" s="66" t="str">
        <f>IF(B:B="","",(VLOOKUP(Application!B1067,#REF!,6,0)))</f>
        <v/>
      </c>
      <c r="J1067" s="64" t="str">
        <f t="shared" si="185"/>
        <v/>
      </c>
      <c r="K1067" s="65" t="str">
        <f t="shared" si="186"/>
        <v/>
      </c>
      <c r="L1067" s="65" t="str">
        <f t="shared" si="181"/>
        <v/>
      </c>
      <c r="M1067" s="65" t="str">
        <f t="shared" si="187"/>
        <v/>
      </c>
      <c r="N1067" s="65" t="str">
        <f t="shared" si="188"/>
        <v/>
      </c>
      <c r="O1067" s="65" t="str">
        <f t="shared" si="182"/>
        <v/>
      </c>
      <c r="P1067" s="65" t="str">
        <f t="shared" si="183"/>
        <v/>
      </c>
      <c r="Q1067" s="59"/>
      <c r="R1067" s="14" t="str">
        <f t="shared" si="184"/>
        <v/>
      </c>
      <c r="S1067" s="25" t="str">
        <f t="shared" si="189"/>
        <v/>
      </c>
      <c r="T1067" s="25" t="str">
        <f t="shared" si="190"/>
        <v/>
      </c>
      <c r="AL1067" s="60"/>
      <c r="AM1067" s="60"/>
    </row>
    <row r="1068" spans="2:39" ht="14.5">
      <c r="B1068" s="60"/>
      <c r="C1068" s="88"/>
      <c r="D1068" s="61" t="str">
        <f>IFERROR(IF(OR(B1068="",AND(B1068&lt;&gt;"",C1068="")),"",(VLOOKUP(B1068,'APP BACKGROUND'!A:C,2,0))),"")</f>
        <v/>
      </c>
      <c r="E1068" s="62" t="str">
        <f>IF(D1068="","",(VLOOKUP(B1068,'APP BACKGROUND'!A:D,4,0)))</f>
        <v/>
      </c>
      <c r="F1068" s="58" t="str">
        <f>IF(D1068="","",(VLOOKUP(Application!B1068,'APP BACKGROUND'!A:G,7,0)))</f>
        <v/>
      </c>
      <c r="G1068" s="57"/>
      <c r="H1068" s="63"/>
      <c r="I1068" s="66" t="str">
        <f>IF(B:B="","",(VLOOKUP(Application!B1068,#REF!,6,0)))</f>
        <v/>
      </c>
      <c r="J1068" s="64" t="str">
        <f t="shared" si="185"/>
        <v/>
      </c>
      <c r="K1068" s="65" t="str">
        <f t="shared" si="186"/>
        <v/>
      </c>
      <c r="L1068" s="65" t="str">
        <f t="shared" si="181"/>
        <v/>
      </c>
      <c r="M1068" s="65" t="str">
        <f t="shared" si="187"/>
        <v/>
      </c>
      <c r="N1068" s="65" t="str">
        <f t="shared" si="188"/>
        <v/>
      </c>
      <c r="O1068" s="65" t="str">
        <f t="shared" si="182"/>
        <v/>
      </c>
      <c r="P1068" s="65" t="str">
        <f t="shared" si="183"/>
        <v/>
      </c>
      <c r="Q1068" s="59"/>
      <c r="R1068" s="14" t="str">
        <f t="shared" si="184"/>
        <v/>
      </c>
      <c r="S1068" s="25" t="str">
        <f t="shared" si="189"/>
        <v/>
      </c>
      <c r="T1068" s="25" t="str">
        <f t="shared" si="190"/>
        <v/>
      </c>
      <c r="AL1068" s="60"/>
      <c r="AM1068" s="60"/>
    </row>
    <row r="1069" spans="2:39" ht="14.5">
      <c r="B1069" s="60"/>
      <c r="C1069" s="88"/>
      <c r="D1069" s="61" t="str">
        <f>IFERROR(IF(OR(B1069="",AND(B1069&lt;&gt;"",C1069="")),"",(VLOOKUP(B1069,'APP BACKGROUND'!A:C,2,0))),"")</f>
        <v/>
      </c>
      <c r="E1069" s="62" t="str">
        <f>IF(D1069="","",(VLOOKUP(B1069,'APP BACKGROUND'!A:D,4,0)))</f>
        <v/>
      </c>
      <c r="F1069" s="58" t="str">
        <f>IF(D1069="","",(VLOOKUP(Application!B1069,'APP BACKGROUND'!A:G,7,0)))</f>
        <v/>
      </c>
      <c r="G1069" s="57"/>
      <c r="H1069" s="63"/>
      <c r="I1069" s="66" t="str">
        <f>IF(B:B="","",(VLOOKUP(Application!B1069,#REF!,6,0)))</f>
        <v/>
      </c>
      <c r="J1069" s="64" t="str">
        <f t="shared" si="185"/>
        <v/>
      </c>
      <c r="K1069" s="65" t="str">
        <f t="shared" si="186"/>
        <v/>
      </c>
      <c r="L1069" s="65" t="str">
        <f t="shared" si="181"/>
        <v/>
      </c>
      <c r="M1069" s="65" t="str">
        <f t="shared" si="187"/>
        <v/>
      </c>
      <c r="N1069" s="65" t="str">
        <f t="shared" si="188"/>
        <v/>
      </c>
      <c r="O1069" s="65" t="str">
        <f t="shared" si="182"/>
        <v/>
      </c>
      <c r="P1069" s="65" t="str">
        <f t="shared" si="183"/>
        <v/>
      </c>
      <c r="Q1069" s="59"/>
      <c r="R1069" s="14" t="str">
        <f t="shared" si="184"/>
        <v/>
      </c>
      <c r="S1069" s="25" t="str">
        <f t="shared" si="189"/>
        <v/>
      </c>
      <c r="T1069" s="25" t="str">
        <f t="shared" si="190"/>
        <v/>
      </c>
      <c r="AL1069" s="60"/>
      <c r="AM1069" s="60"/>
    </row>
    <row r="1070" spans="2:39" ht="14.5">
      <c r="B1070" s="60"/>
      <c r="C1070" s="88"/>
      <c r="D1070" s="61" t="str">
        <f>IFERROR(IF(OR(B1070="",AND(B1070&lt;&gt;"",C1070="")),"",(VLOOKUP(B1070,'APP BACKGROUND'!A:C,2,0))),"")</f>
        <v/>
      </c>
      <c r="E1070" s="62" t="str">
        <f>IF(D1070="","",(VLOOKUP(B1070,'APP BACKGROUND'!A:D,4,0)))</f>
        <v/>
      </c>
      <c r="F1070" s="58" t="str">
        <f>IF(D1070="","",(VLOOKUP(Application!B1070,'APP BACKGROUND'!A:G,7,0)))</f>
        <v/>
      </c>
      <c r="G1070" s="57"/>
      <c r="H1070" s="63"/>
      <c r="I1070" s="66" t="str">
        <f>IF(B:B="","",(VLOOKUP(Application!B1070,#REF!,6,0)))</f>
        <v/>
      </c>
      <c r="J1070" s="64" t="str">
        <f t="shared" si="185"/>
        <v/>
      </c>
      <c r="K1070" s="65" t="str">
        <f t="shared" si="186"/>
        <v/>
      </c>
      <c r="L1070" s="65" t="str">
        <f t="shared" si="181"/>
        <v/>
      </c>
      <c r="M1070" s="65" t="str">
        <f t="shared" si="187"/>
        <v/>
      </c>
      <c r="N1070" s="65" t="str">
        <f t="shared" si="188"/>
        <v/>
      </c>
      <c r="O1070" s="65" t="str">
        <f t="shared" si="182"/>
        <v/>
      </c>
      <c r="P1070" s="65" t="str">
        <f t="shared" si="183"/>
        <v/>
      </c>
      <c r="Q1070" s="59"/>
      <c r="R1070" s="14" t="str">
        <f t="shared" si="184"/>
        <v/>
      </c>
      <c r="S1070" s="25" t="str">
        <f t="shared" si="189"/>
        <v/>
      </c>
      <c r="T1070" s="25" t="str">
        <f t="shared" si="190"/>
        <v/>
      </c>
      <c r="AL1070" s="60"/>
      <c r="AM1070" s="60"/>
    </row>
    <row r="1071" spans="2:39" ht="14.5">
      <c r="B1071" s="60"/>
      <c r="C1071" s="88"/>
      <c r="D1071" s="61" t="str">
        <f>IFERROR(IF(OR(B1071="",AND(B1071&lt;&gt;"",C1071="")),"",(VLOOKUP(B1071,'APP BACKGROUND'!A:C,2,0))),"")</f>
        <v/>
      </c>
      <c r="E1071" s="62" t="str">
        <f>IF(D1071="","",(VLOOKUP(B1071,'APP BACKGROUND'!A:D,4,0)))</f>
        <v/>
      </c>
      <c r="F1071" s="58" t="str">
        <f>IF(D1071="","",(VLOOKUP(Application!B1071,'APP BACKGROUND'!A:G,7,0)))</f>
        <v/>
      </c>
      <c r="G1071" s="57"/>
      <c r="H1071" s="63"/>
      <c r="I1071" s="66" t="str">
        <f>IF(B:B="","",(VLOOKUP(Application!B1071,#REF!,6,0)))</f>
        <v/>
      </c>
      <c r="J1071" s="64" t="str">
        <f t="shared" si="185"/>
        <v/>
      </c>
      <c r="K1071" s="65" t="str">
        <f t="shared" si="186"/>
        <v/>
      </c>
      <c r="L1071" s="65" t="str">
        <f t="shared" si="181"/>
        <v/>
      </c>
      <c r="M1071" s="65" t="str">
        <f t="shared" si="187"/>
        <v/>
      </c>
      <c r="N1071" s="65" t="str">
        <f t="shared" si="188"/>
        <v/>
      </c>
      <c r="O1071" s="65" t="str">
        <f t="shared" si="182"/>
        <v/>
      </c>
      <c r="P1071" s="65" t="str">
        <f t="shared" si="183"/>
        <v/>
      </c>
      <c r="Q1071" s="59"/>
      <c r="R1071" s="14" t="str">
        <f t="shared" si="184"/>
        <v/>
      </c>
      <c r="S1071" s="25" t="str">
        <f t="shared" si="189"/>
        <v/>
      </c>
      <c r="T1071" s="25" t="str">
        <f t="shared" si="190"/>
        <v/>
      </c>
      <c r="AL1071" s="60"/>
      <c r="AM1071" s="60"/>
    </row>
    <row r="1072" spans="2:39" ht="14.5">
      <c r="B1072" s="60"/>
      <c r="C1072" s="88"/>
      <c r="D1072" s="61" t="str">
        <f>IFERROR(IF(OR(B1072="",AND(B1072&lt;&gt;"",C1072="")),"",(VLOOKUP(B1072,'APP BACKGROUND'!A:C,2,0))),"")</f>
        <v/>
      </c>
      <c r="E1072" s="62" t="str">
        <f>IF(D1072="","",(VLOOKUP(B1072,'APP BACKGROUND'!A:D,4,0)))</f>
        <v/>
      </c>
      <c r="F1072" s="58" t="str">
        <f>IF(D1072="","",(VLOOKUP(Application!B1072,'APP BACKGROUND'!A:G,7,0)))</f>
        <v/>
      </c>
      <c r="G1072" s="57"/>
      <c r="H1072" s="63"/>
      <c r="I1072" s="66" t="str">
        <f>IF(B:B="","",(VLOOKUP(Application!B1072,#REF!,6,0)))</f>
        <v/>
      </c>
      <c r="J1072" s="64" t="str">
        <f t="shared" si="185"/>
        <v/>
      </c>
      <c r="K1072" s="65" t="str">
        <f t="shared" si="186"/>
        <v/>
      </c>
      <c r="L1072" s="65" t="str">
        <f t="shared" si="181"/>
        <v/>
      </c>
      <c r="M1072" s="65" t="str">
        <f t="shared" si="187"/>
        <v/>
      </c>
      <c r="N1072" s="65" t="str">
        <f t="shared" si="188"/>
        <v/>
      </c>
      <c r="O1072" s="65" t="str">
        <f t="shared" si="182"/>
        <v/>
      </c>
      <c r="P1072" s="65" t="str">
        <f t="shared" si="183"/>
        <v/>
      </c>
      <c r="Q1072" s="59"/>
      <c r="R1072" s="14" t="str">
        <f t="shared" si="184"/>
        <v/>
      </c>
      <c r="S1072" s="25" t="str">
        <f t="shared" si="189"/>
        <v/>
      </c>
      <c r="T1072" s="25" t="str">
        <f t="shared" si="190"/>
        <v/>
      </c>
      <c r="AL1072" s="60"/>
      <c r="AM1072" s="60"/>
    </row>
    <row r="1073" spans="2:39" ht="14.5">
      <c r="B1073" s="60"/>
      <c r="C1073" s="88"/>
      <c r="D1073" s="61" t="str">
        <f>IFERROR(IF(OR(B1073="",AND(B1073&lt;&gt;"",C1073="")),"",(VLOOKUP(B1073,'APP BACKGROUND'!A:C,2,0))),"")</f>
        <v/>
      </c>
      <c r="E1073" s="62" t="str">
        <f>IF(D1073="","",(VLOOKUP(B1073,'APP BACKGROUND'!A:D,4,0)))</f>
        <v/>
      </c>
      <c r="F1073" s="58" t="str">
        <f>IF(D1073="","",(VLOOKUP(Application!B1073,'APP BACKGROUND'!A:G,7,0)))</f>
        <v/>
      </c>
      <c r="G1073" s="57"/>
      <c r="H1073" s="63"/>
      <c r="I1073" s="66" t="str">
        <f>IF(B:B="","",(VLOOKUP(Application!B1073,#REF!,6,0)))</f>
        <v/>
      </c>
      <c r="J1073" s="64" t="str">
        <f t="shared" si="185"/>
        <v/>
      </c>
      <c r="K1073" s="65" t="str">
        <f t="shared" si="186"/>
        <v/>
      </c>
      <c r="L1073" s="65" t="str">
        <f t="shared" si="181"/>
        <v/>
      </c>
      <c r="M1073" s="65" t="str">
        <f t="shared" si="187"/>
        <v/>
      </c>
      <c r="N1073" s="65" t="str">
        <f t="shared" si="188"/>
        <v/>
      </c>
      <c r="O1073" s="65" t="str">
        <f t="shared" si="182"/>
        <v/>
      </c>
      <c r="P1073" s="65" t="str">
        <f t="shared" si="183"/>
        <v/>
      </c>
      <c r="Q1073" s="59"/>
      <c r="R1073" s="14" t="str">
        <f t="shared" si="184"/>
        <v/>
      </c>
      <c r="S1073" s="25" t="str">
        <f t="shared" si="189"/>
        <v/>
      </c>
      <c r="T1073" s="25" t="str">
        <f t="shared" si="190"/>
        <v/>
      </c>
      <c r="AL1073" s="60"/>
      <c r="AM1073" s="60"/>
    </row>
    <row r="1074" spans="2:39" ht="14.5">
      <c r="B1074" s="60"/>
      <c r="C1074" s="88"/>
      <c r="D1074" s="61" t="str">
        <f>IFERROR(IF(OR(B1074="",AND(B1074&lt;&gt;"",C1074="")),"",(VLOOKUP(B1074,'APP BACKGROUND'!A:C,2,0))),"")</f>
        <v/>
      </c>
      <c r="E1074" s="62" t="str">
        <f>IF(D1074="","",(VLOOKUP(B1074,'APP BACKGROUND'!A:D,4,0)))</f>
        <v/>
      </c>
      <c r="F1074" s="58" t="str">
        <f>IF(D1074="","",(VLOOKUP(Application!B1074,'APP BACKGROUND'!A:G,7,0)))</f>
        <v/>
      </c>
      <c r="G1074" s="57"/>
      <c r="H1074" s="63"/>
      <c r="I1074" s="66" t="str">
        <f>IF(B:B="","",(VLOOKUP(Application!B1074,#REF!,6,0)))</f>
        <v/>
      </c>
      <c r="J1074" s="64" t="str">
        <f t="shared" si="185"/>
        <v/>
      </c>
      <c r="K1074" s="65" t="str">
        <f t="shared" si="186"/>
        <v/>
      </c>
      <c r="L1074" s="65" t="str">
        <f t="shared" si="181"/>
        <v/>
      </c>
      <c r="M1074" s="65" t="str">
        <f t="shared" si="187"/>
        <v/>
      </c>
      <c r="N1074" s="65" t="str">
        <f t="shared" si="188"/>
        <v/>
      </c>
      <c r="O1074" s="65" t="str">
        <f t="shared" si="182"/>
        <v/>
      </c>
      <c r="P1074" s="65" t="str">
        <f t="shared" si="183"/>
        <v/>
      </c>
      <c r="Q1074" s="59"/>
      <c r="R1074" s="14" t="str">
        <f t="shared" si="184"/>
        <v/>
      </c>
      <c r="S1074" s="25" t="str">
        <f t="shared" si="189"/>
        <v/>
      </c>
      <c r="T1074" s="25" t="str">
        <f t="shared" si="190"/>
        <v/>
      </c>
      <c r="AL1074" s="60"/>
      <c r="AM1074" s="60"/>
    </row>
    <row r="1075" spans="2:39" ht="14.5">
      <c r="B1075" s="60"/>
      <c r="C1075" s="88"/>
      <c r="D1075" s="61" t="str">
        <f>IFERROR(IF(OR(B1075="",AND(B1075&lt;&gt;"",C1075="")),"",(VLOOKUP(B1075,'APP BACKGROUND'!A:C,2,0))),"")</f>
        <v/>
      </c>
      <c r="E1075" s="62" t="str">
        <f>IF(D1075="","",(VLOOKUP(B1075,'APP BACKGROUND'!A:D,4,0)))</f>
        <v/>
      </c>
      <c r="F1075" s="58" t="str">
        <f>IF(D1075="","",(VLOOKUP(Application!B1075,'APP BACKGROUND'!A:G,7,0)))</f>
        <v/>
      </c>
      <c r="G1075" s="57"/>
      <c r="H1075" s="63"/>
      <c r="I1075" s="66" t="str">
        <f>IF(B:B="","",(VLOOKUP(Application!B1075,#REF!,6,0)))</f>
        <v/>
      </c>
      <c r="J1075" s="64" t="str">
        <f t="shared" si="185"/>
        <v/>
      </c>
      <c r="K1075" s="65" t="str">
        <f t="shared" si="186"/>
        <v/>
      </c>
      <c r="L1075" s="65" t="str">
        <f t="shared" si="181"/>
        <v/>
      </c>
      <c r="M1075" s="65" t="str">
        <f t="shared" si="187"/>
        <v/>
      </c>
      <c r="N1075" s="65" t="str">
        <f t="shared" si="188"/>
        <v/>
      </c>
      <c r="O1075" s="65" t="str">
        <f t="shared" si="182"/>
        <v/>
      </c>
      <c r="P1075" s="65" t="str">
        <f t="shared" si="183"/>
        <v/>
      </c>
      <c r="Q1075" s="59"/>
      <c r="R1075" s="14" t="str">
        <f t="shared" si="184"/>
        <v/>
      </c>
      <c r="S1075" s="25" t="str">
        <f t="shared" si="189"/>
        <v/>
      </c>
      <c r="T1075" s="25" t="str">
        <f t="shared" si="190"/>
        <v/>
      </c>
      <c r="AL1075" s="60"/>
      <c r="AM1075" s="60"/>
    </row>
    <row r="1076" spans="2:39" ht="14.5">
      <c r="B1076" s="60"/>
      <c r="C1076" s="88"/>
      <c r="D1076" s="61" t="str">
        <f>IFERROR(IF(OR(B1076="",AND(B1076&lt;&gt;"",C1076="")),"",(VLOOKUP(B1076,'APP BACKGROUND'!A:C,2,0))),"")</f>
        <v/>
      </c>
      <c r="E1076" s="62" t="str">
        <f>IF(D1076="","",(VLOOKUP(B1076,'APP BACKGROUND'!A:D,4,0)))</f>
        <v/>
      </c>
      <c r="F1076" s="58" t="str">
        <f>IF(D1076="","",(VLOOKUP(Application!B1076,'APP BACKGROUND'!A:G,7,0)))</f>
        <v/>
      </c>
      <c r="G1076" s="57"/>
      <c r="H1076" s="63"/>
      <c r="I1076" s="66" t="str">
        <f>IF(B:B="","",(VLOOKUP(Application!B1076,#REF!,6,0)))</f>
        <v/>
      </c>
      <c r="J1076" s="64" t="str">
        <f t="shared" si="185"/>
        <v/>
      </c>
      <c r="K1076" s="65" t="str">
        <f t="shared" si="186"/>
        <v/>
      </c>
      <c r="L1076" s="65" t="str">
        <f t="shared" si="181"/>
        <v/>
      </c>
      <c r="M1076" s="65" t="str">
        <f t="shared" si="187"/>
        <v/>
      </c>
      <c r="N1076" s="65" t="str">
        <f t="shared" si="188"/>
        <v/>
      </c>
      <c r="O1076" s="65" t="str">
        <f t="shared" si="182"/>
        <v/>
      </c>
      <c r="P1076" s="65" t="str">
        <f t="shared" si="183"/>
        <v/>
      </c>
      <c r="Q1076" s="59"/>
      <c r="R1076" s="14" t="str">
        <f t="shared" si="184"/>
        <v/>
      </c>
      <c r="S1076" s="25" t="str">
        <f t="shared" si="189"/>
        <v/>
      </c>
      <c r="T1076" s="25" t="str">
        <f t="shared" si="190"/>
        <v/>
      </c>
      <c r="AL1076" s="60"/>
      <c r="AM1076" s="60"/>
    </row>
    <row r="1077" spans="2:39" ht="14.5">
      <c r="B1077" s="60"/>
      <c r="C1077" s="88"/>
      <c r="D1077" s="61" t="str">
        <f>IFERROR(IF(OR(B1077="",AND(B1077&lt;&gt;"",C1077="")),"",(VLOOKUP(B1077,'APP BACKGROUND'!A:C,2,0))),"")</f>
        <v/>
      </c>
      <c r="E1077" s="62" t="str">
        <f>IF(D1077="","",(VLOOKUP(B1077,'APP BACKGROUND'!A:D,4,0)))</f>
        <v/>
      </c>
      <c r="F1077" s="58" t="str">
        <f>IF(D1077="","",(VLOOKUP(Application!B1077,'APP BACKGROUND'!A:G,7,0)))</f>
        <v/>
      </c>
      <c r="G1077" s="57"/>
      <c r="H1077" s="63"/>
      <c r="I1077" s="66" t="str">
        <f>IF(B:B="","",(VLOOKUP(Application!B1077,#REF!,6,0)))</f>
        <v/>
      </c>
      <c r="J1077" s="64" t="str">
        <f t="shared" si="185"/>
        <v/>
      </c>
      <c r="K1077" s="65" t="str">
        <f t="shared" si="186"/>
        <v/>
      </c>
      <c r="L1077" s="65" t="str">
        <f t="shared" ref="L1077:L1140" si="191">IF(OR(I1077="Wine",I1077="Refreshment Beverage",I1077="Beer",E1077="",F1077=""),"",IF(AND(J1077=""),"",IF((J1077*100)&gt;=5,"",1)))</f>
        <v/>
      </c>
      <c r="M1077" s="65" t="str">
        <f t="shared" si="187"/>
        <v/>
      </c>
      <c r="N1077" s="65" t="str">
        <f t="shared" si="188"/>
        <v/>
      </c>
      <c r="O1077" s="65" t="str">
        <f t="shared" ref="O1077:O1140" si="192">IF(OR(H1077="",B1077="",D1077="",E1077="",F1077=""),"",IF(AND(J1077=""),"",IF((J1077*100)&lt;=20,"",1)))</f>
        <v/>
      </c>
      <c r="P1077" s="65" t="str">
        <f t="shared" ref="P1077:P1140" si="193">IF(OR(D1077="",E1077="",F1077=""),"",IF(AND(K1077=""),"",IF(AND(H1077="LTO"),"",IF((J1077*100)&gt;=15,"",1))))</f>
        <v/>
      </c>
      <c r="Q1077" s="59"/>
      <c r="R1077" s="14" t="str">
        <f t="shared" ref="R1077:R1140" si="194">IF(H1077="","",(F1077-Q1077))</f>
        <v/>
      </c>
      <c r="S1077" s="25" t="str">
        <f t="shared" si="189"/>
        <v/>
      </c>
      <c r="T1077" s="25" t="str">
        <f t="shared" si="190"/>
        <v/>
      </c>
      <c r="AL1077" s="60"/>
      <c r="AM1077" s="60"/>
    </row>
    <row r="1078" spans="2:39" ht="14.5">
      <c r="B1078" s="60"/>
      <c r="C1078" s="88"/>
      <c r="D1078" s="61" t="str">
        <f>IFERROR(IF(OR(B1078="",AND(B1078&lt;&gt;"",C1078="")),"",(VLOOKUP(B1078,'APP BACKGROUND'!A:C,2,0))),"")</f>
        <v/>
      </c>
      <c r="E1078" s="62" t="str">
        <f>IF(D1078="","",(VLOOKUP(B1078,'APP BACKGROUND'!A:D,4,0)))</f>
        <v/>
      </c>
      <c r="F1078" s="58" t="str">
        <f>IF(D1078="","",(VLOOKUP(Application!B1078,'APP BACKGROUND'!A:G,7,0)))</f>
        <v/>
      </c>
      <c r="G1078" s="57"/>
      <c r="H1078" s="63"/>
      <c r="I1078" s="66" t="str">
        <f>IF(B:B="","",(VLOOKUP(Application!B1078,#REF!,6,0)))</f>
        <v/>
      </c>
      <c r="J1078" s="64" t="str">
        <f t="shared" si="185"/>
        <v/>
      </c>
      <c r="K1078" s="65" t="str">
        <f t="shared" si="186"/>
        <v/>
      </c>
      <c r="L1078" s="65" t="str">
        <f t="shared" si="191"/>
        <v/>
      </c>
      <c r="M1078" s="65" t="str">
        <f t="shared" si="187"/>
        <v/>
      </c>
      <c r="N1078" s="65" t="str">
        <f t="shared" si="188"/>
        <v/>
      </c>
      <c r="O1078" s="65" t="str">
        <f t="shared" si="192"/>
        <v/>
      </c>
      <c r="P1078" s="65" t="str">
        <f t="shared" si="193"/>
        <v/>
      </c>
      <c r="Q1078" s="59"/>
      <c r="R1078" s="14" t="str">
        <f t="shared" si="194"/>
        <v/>
      </c>
      <c r="S1078" s="25" t="str">
        <f t="shared" si="189"/>
        <v/>
      </c>
      <c r="T1078" s="25" t="str">
        <f t="shared" si="190"/>
        <v/>
      </c>
      <c r="AL1078" s="60"/>
      <c r="AM1078" s="60"/>
    </row>
    <row r="1079" spans="2:39" ht="14.5">
      <c r="B1079" s="60"/>
      <c r="C1079" s="88"/>
      <c r="D1079" s="61" t="str">
        <f>IFERROR(IF(OR(B1079="",AND(B1079&lt;&gt;"",C1079="")),"",(VLOOKUP(B1079,'APP BACKGROUND'!A:C,2,0))),"")</f>
        <v/>
      </c>
      <c r="E1079" s="62" t="str">
        <f>IF(D1079="","",(VLOOKUP(B1079,'APP BACKGROUND'!A:D,4,0)))</f>
        <v/>
      </c>
      <c r="F1079" s="58" t="str">
        <f>IF(D1079="","",(VLOOKUP(Application!B1079,'APP BACKGROUND'!A:G,7,0)))</f>
        <v/>
      </c>
      <c r="G1079" s="57"/>
      <c r="H1079" s="63"/>
      <c r="I1079" s="66" t="str">
        <f>IF(B:B="","",(VLOOKUP(Application!B1079,#REF!,6,0)))</f>
        <v/>
      </c>
      <c r="J1079" s="64" t="str">
        <f t="shared" si="185"/>
        <v/>
      </c>
      <c r="K1079" s="65" t="str">
        <f t="shared" si="186"/>
        <v/>
      </c>
      <c r="L1079" s="65" t="str">
        <f t="shared" si="191"/>
        <v/>
      </c>
      <c r="M1079" s="65" t="str">
        <f t="shared" si="187"/>
        <v/>
      </c>
      <c r="N1079" s="65" t="str">
        <f t="shared" si="188"/>
        <v/>
      </c>
      <c r="O1079" s="65" t="str">
        <f t="shared" si="192"/>
        <v/>
      </c>
      <c r="P1079" s="65" t="str">
        <f t="shared" si="193"/>
        <v/>
      </c>
      <c r="Q1079" s="59"/>
      <c r="R1079" s="14" t="str">
        <f t="shared" si="194"/>
        <v/>
      </c>
      <c r="S1079" s="25" t="str">
        <f t="shared" si="189"/>
        <v/>
      </c>
      <c r="T1079" s="25" t="str">
        <f t="shared" si="190"/>
        <v/>
      </c>
      <c r="AL1079" s="60"/>
      <c r="AM1079" s="60"/>
    </row>
    <row r="1080" spans="2:39" ht="14.5">
      <c r="B1080" s="60"/>
      <c r="C1080" s="88"/>
      <c r="D1080" s="61" t="str">
        <f>IFERROR(IF(OR(B1080="",AND(B1080&lt;&gt;"",C1080="")),"",(VLOOKUP(B1080,'APP BACKGROUND'!A:C,2,0))),"")</f>
        <v/>
      </c>
      <c r="E1080" s="62" t="str">
        <f>IF(D1080="","",(VLOOKUP(B1080,'APP BACKGROUND'!A:D,4,0)))</f>
        <v/>
      </c>
      <c r="F1080" s="58" t="str">
        <f>IF(D1080="","",(VLOOKUP(Application!B1080,'APP BACKGROUND'!A:G,7,0)))</f>
        <v/>
      </c>
      <c r="G1080" s="57"/>
      <c r="H1080" s="63"/>
      <c r="I1080" s="66" t="str">
        <f>IF(B:B="","",(VLOOKUP(Application!B1080,#REF!,6,0)))</f>
        <v/>
      </c>
      <c r="J1080" s="64" t="str">
        <f t="shared" si="185"/>
        <v/>
      </c>
      <c r="K1080" s="65" t="str">
        <f t="shared" si="186"/>
        <v/>
      </c>
      <c r="L1080" s="65" t="str">
        <f t="shared" si="191"/>
        <v/>
      </c>
      <c r="M1080" s="65" t="str">
        <f t="shared" si="187"/>
        <v/>
      </c>
      <c r="N1080" s="65" t="str">
        <f t="shared" si="188"/>
        <v/>
      </c>
      <c r="O1080" s="65" t="str">
        <f t="shared" si="192"/>
        <v/>
      </c>
      <c r="P1080" s="65" t="str">
        <f t="shared" si="193"/>
        <v/>
      </c>
      <c r="Q1080" s="59"/>
      <c r="R1080" s="14" t="str">
        <f t="shared" si="194"/>
        <v/>
      </c>
      <c r="S1080" s="25" t="str">
        <f t="shared" si="189"/>
        <v/>
      </c>
      <c r="T1080" s="25" t="str">
        <f t="shared" si="190"/>
        <v/>
      </c>
      <c r="AL1080" s="60"/>
      <c r="AM1080" s="60"/>
    </row>
    <row r="1081" spans="2:39" ht="14.5">
      <c r="B1081" s="60"/>
      <c r="C1081" s="88"/>
      <c r="D1081" s="61" t="str">
        <f>IFERROR(IF(OR(B1081="",AND(B1081&lt;&gt;"",C1081="")),"",(VLOOKUP(B1081,'APP BACKGROUND'!A:C,2,0))),"")</f>
        <v/>
      </c>
      <c r="E1081" s="62" t="str">
        <f>IF(D1081="","",(VLOOKUP(B1081,'APP BACKGROUND'!A:D,4,0)))</f>
        <v/>
      </c>
      <c r="F1081" s="58" t="str">
        <f>IF(D1081="","",(VLOOKUP(Application!B1081,'APP BACKGROUND'!A:G,7,0)))</f>
        <v/>
      </c>
      <c r="G1081" s="57"/>
      <c r="H1081" s="63"/>
      <c r="I1081" s="66" t="str">
        <f>IF(B:B="","",(VLOOKUP(Application!B1081,#REF!,6,0)))</f>
        <v/>
      </c>
      <c r="J1081" s="64" t="str">
        <f t="shared" si="185"/>
        <v/>
      </c>
      <c r="K1081" s="65" t="str">
        <f t="shared" si="186"/>
        <v/>
      </c>
      <c r="L1081" s="65" t="str">
        <f t="shared" si="191"/>
        <v/>
      </c>
      <c r="M1081" s="65" t="str">
        <f t="shared" si="187"/>
        <v/>
      </c>
      <c r="N1081" s="65" t="str">
        <f t="shared" si="188"/>
        <v/>
      </c>
      <c r="O1081" s="65" t="str">
        <f t="shared" si="192"/>
        <v/>
      </c>
      <c r="P1081" s="65" t="str">
        <f t="shared" si="193"/>
        <v/>
      </c>
      <c r="Q1081" s="59"/>
      <c r="R1081" s="14" t="str">
        <f t="shared" si="194"/>
        <v/>
      </c>
      <c r="S1081" s="25" t="str">
        <f t="shared" si="189"/>
        <v/>
      </c>
      <c r="T1081" s="25" t="str">
        <f t="shared" si="190"/>
        <v/>
      </c>
      <c r="AL1081" s="60"/>
      <c r="AM1081" s="60"/>
    </row>
    <row r="1082" spans="2:39" ht="14.5">
      <c r="B1082" s="60"/>
      <c r="C1082" s="88"/>
      <c r="D1082" s="61" t="str">
        <f>IFERROR(IF(OR(B1082="",AND(B1082&lt;&gt;"",C1082="")),"",(VLOOKUP(B1082,'APP BACKGROUND'!A:C,2,0))),"")</f>
        <v/>
      </c>
      <c r="E1082" s="62" t="str">
        <f>IF(D1082="","",(VLOOKUP(B1082,'APP BACKGROUND'!A:D,4,0)))</f>
        <v/>
      </c>
      <c r="F1082" s="58" t="str">
        <f>IF(D1082="","",(VLOOKUP(Application!B1082,'APP BACKGROUND'!A:G,7,0)))</f>
        <v/>
      </c>
      <c r="G1082" s="57"/>
      <c r="H1082" s="63"/>
      <c r="I1082" s="66" t="str">
        <f>IF(B:B="","",(VLOOKUP(Application!B1082,#REF!,6,0)))</f>
        <v/>
      </c>
      <c r="J1082" s="64" t="str">
        <f t="shared" si="185"/>
        <v/>
      </c>
      <c r="K1082" s="65" t="str">
        <f t="shared" si="186"/>
        <v/>
      </c>
      <c r="L1082" s="65" t="str">
        <f t="shared" si="191"/>
        <v/>
      </c>
      <c r="M1082" s="65" t="str">
        <f t="shared" si="187"/>
        <v/>
      </c>
      <c r="N1082" s="65" t="str">
        <f t="shared" si="188"/>
        <v/>
      </c>
      <c r="O1082" s="65" t="str">
        <f t="shared" si="192"/>
        <v/>
      </c>
      <c r="P1082" s="65" t="str">
        <f t="shared" si="193"/>
        <v/>
      </c>
      <c r="Q1082" s="59"/>
      <c r="R1082" s="14" t="str">
        <f t="shared" si="194"/>
        <v/>
      </c>
      <c r="S1082" s="25" t="str">
        <f t="shared" si="189"/>
        <v/>
      </c>
      <c r="T1082" s="25" t="str">
        <f t="shared" si="190"/>
        <v/>
      </c>
      <c r="AL1082" s="60"/>
      <c r="AM1082" s="60"/>
    </row>
    <row r="1083" spans="2:39" ht="14.5">
      <c r="B1083" s="60"/>
      <c r="C1083" s="88"/>
      <c r="D1083" s="61" t="str">
        <f>IFERROR(IF(OR(B1083="",AND(B1083&lt;&gt;"",C1083="")),"",(VLOOKUP(B1083,'APP BACKGROUND'!A:C,2,0))),"")</f>
        <v/>
      </c>
      <c r="E1083" s="62" t="str">
        <f>IF(D1083="","",(VLOOKUP(B1083,'APP BACKGROUND'!A:D,4,0)))</f>
        <v/>
      </c>
      <c r="F1083" s="58" t="str">
        <f>IF(D1083="","",(VLOOKUP(Application!B1083,'APP BACKGROUND'!A:G,7,0)))</f>
        <v/>
      </c>
      <c r="G1083" s="57"/>
      <c r="H1083" s="63"/>
      <c r="I1083" s="66" t="str">
        <f>IF(B:B="","",(VLOOKUP(Application!B1083,#REF!,6,0)))</f>
        <v/>
      </c>
      <c r="J1083" s="64" t="str">
        <f t="shared" si="185"/>
        <v/>
      </c>
      <c r="K1083" s="65" t="str">
        <f t="shared" si="186"/>
        <v/>
      </c>
      <c r="L1083" s="65" t="str">
        <f t="shared" si="191"/>
        <v/>
      </c>
      <c r="M1083" s="65" t="str">
        <f t="shared" si="187"/>
        <v/>
      </c>
      <c r="N1083" s="65" t="str">
        <f t="shared" si="188"/>
        <v/>
      </c>
      <c r="O1083" s="65" t="str">
        <f t="shared" si="192"/>
        <v/>
      </c>
      <c r="P1083" s="65" t="str">
        <f t="shared" si="193"/>
        <v/>
      </c>
      <c r="Q1083" s="59"/>
      <c r="R1083" s="14" t="str">
        <f t="shared" si="194"/>
        <v/>
      </c>
      <c r="S1083" s="25" t="str">
        <f t="shared" si="189"/>
        <v/>
      </c>
      <c r="T1083" s="25" t="str">
        <f t="shared" si="190"/>
        <v/>
      </c>
      <c r="AL1083" s="60"/>
      <c r="AM1083" s="60"/>
    </row>
    <row r="1084" spans="2:39" ht="14.5">
      <c r="B1084" s="60"/>
      <c r="C1084" s="88"/>
      <c r="D1084" s="61" t="str">
        <f>IFERROR(IF(OR(B1084="",AND(B1084&lt;&gt;"",C1084="")),"",(VLOOKUP(B1084,'APP BACKGROUND'!A:C,2,0))),"")</f>
        <v/>
      </c>
      <c r="E1084" s="62" t="str">
        <f>IF(D1084="","",(VLOOKUP(B1084,'APP BACKGROUND'!A:D,4,0)))</f>
        <v/>
      </c>
      <c r="F1084" s="58" t="str">
        <f>IF(D1084="","",(VLOOKUP(Application!B1084,'APP BACKGROUND'!A:G,7,0)))</f>
        <v/>
      </c>
      <c r="G1084" s="57"/>
      <c r="H1084" s="63"/>
      <c r="I1084" s="66" t="str">
        <f>IF(B:B="","",(VLOOKUP(Application!B1084,#REF!,6,0)))</f>
        <v/>
      </c>
      <c r="J1084" s="64" t="str">
        <f t="shared" si="185"/>
        <v/>
      </c>
      <c r="K1084" s="65" t="str">
        <f t="shared" si="186"/>
        <v/>
      </c>
      <c r="L1084" s="65" t="str">
        <f t="shared" si="191"/>
        <v/>
      </c>
      <c r="M1084" s="65" t="str">
        <f t="shared" si="187"/>
        <v/>
      </c>
      <c r="N1084" s="65" t="str">
        <f t="shared" si="188"/>
        <v/>
      </c>
      <c r="O1084" s="65" t="str">
        <f t="shared" si="192"/>
        <v/>
      </c>
      <c r="P1084" s="65" t="str">
        <f t="shared" si="193"/>
        <v/>
      </c>
      <c r="Q1084" s="59"/>
      <c r="R1084" s="14" t="str">
        <f t="shared" si="194"/>
        <v/>
      </c>
      <c r="S1084" s="25" t="str">
        <f t="shared" si="189"/>
        <v/>
      </c>
      <c r="T1084" s="25" t="str">
        <f t="shared" si="190"/>
        <v/>
      </c>
      <c r="AL1084" s="60"/>
      <c r="AM1084" s="60"/>
    </row>
    <row r="1085" spans="2:39" ht="14.5">
      <c r="B1085" s="60"/>
      <c r="C1085" s="88"/>
      <c r="D1085" s="61" t="str">
        <f>IFERROR(IF(OR(B1085="",AND(B1085&lt;&gt;"",C1085="")),"",(VLOOKUP(B1085,'APP BACKGROUND'!A:C,2,0))),"")</f>
        <v/>
      </c>
      <c r="E1085" s="62" t="str">
        <f>IF(D1085="","",(VLOOKUP(B1085,'APP BACKGROUND'!A:D,4,0)))</f>
        <v/>
      </c>
      <c r="F1085" s="58" t="str">
        <f>IF(D1085="","",(VLOOKUP(Application!B1085,'APP BACKGROUND'!A:G,7,0)))</f>
        <v/>
      </c>
      <c r="G1085" s="57"/>
      <c r="H1085" s="63"/>
      <c r="I1085" s="66" t="str">
        <f>IF(B:B="","",(VLOOKUP(Application!B1085,#REF!,6,0)))</f>
        <v/>
      </c>
      <c r="J1085" s="64" t="str">
        <f t="shared" si="185"/>
        <v/>
      </c>
      <c r="K1085" s="65" t="str">
        <f t="shared" si="186"/>
        <v/>
      </c>
      <c r="L1085" s="65" t="str">
        <f t="shared" si="191"/>
        <v/>
      </c>
      <c r="M1085" s="65" t="str">
        <f t="shared" si="187"/>
        <v/>
      </c>
      <c r="N1085" s="65" t="str">
        <f t="shared" si="188"/>
        <v/>
      </c>
      <c r="O1085" s="65" t="str">
        <f t="shared" si="192"/>
        <v/>
      </c>
      <c r="P1085" s="65" t="str">
        <f t="shared" si="193"/>
        <v/>
      </c>
      <c r="Q1085" s="59"/>
      <c r="R1085" s="14" t="str">
        <f t="shared" si="194"/>
        <v/>
      </c>
      <c r="S1085" s="25" t="str">
        <f t="shared" si="189"/>
        <v/>
      </c>
      <c r="T1085" s="25" t="str">
        <f t="shared" si="190"/>
        <v/>
      </c>
      <c r="AL1085" s="60"/>
      <c r="AM1085" s="60"/>
    </row>
    <row r="1086" spans="2:39" ht="14.5">
      <c r="B1086" s="60"/>
      <c r="C1086" s="88"/>
      <c r="D1086" s="61" t="str">
        <f>IFERROR(IF(OR(B1086="",AND(B1086&lt;&gt;"",C1086="")),"",(VLOOKUP(B1086,'APP BACKGROUND'!A:C,2,0))),"")</f>
        <v/>
      </c>
      <c r="E1086" s="62" t="str">
        <f>IF(D1086="","",(VLOOKUP(B1086,'APP BACKGROUND'!A:D,4,0)))</f>
        <v/>
      </c>
      <c r="F1086" s="58" t="str">
        <f>IF(D1086="","",(VLOOKUP(Application!B1086,'APP BACKGROUND'!A:G,7,0)))</f>
        <v/>
      </c>
      <c r="G1086" s="57"/>
      <c r="H1086" s="63"/>
      <c r="I1086" s="66" t="str">
        <f>IF(B:B="","",(VLOOKUP(Application!B1086,#REF!,6,0)))</f>
        <v/>
      </c>
      <c r="J1086" s="64" t="str">
        <f t="shared" si="185"/>
        <v/>
      </c>
      <c r="K1086" s="65" t="str">
        <f t="shared" si="186"/>
        <v/>
      </c>
      <c r="L1086" s="65" t="str">
        <f t="shared" si="191"/>
        <v/>
      </c>
      <c r="M1086" s="65" t="str">
        <f t="shared" si="187"/>
        <v/>
      </c>
      <c r="N1086" s="65" t="str">
        <f t="shared" si="188"/>
        <v/>
      </c>
      <c r="O1086" s="65" t="str">
        <f t="shared" si="192"/>
        <v/>
      </c>
      <c r="P1086" s="65" t="str">
        <f t="shared" si="193"/>
        <v/>
      </c>
      <c r="Q1086" s="59"/>
      <c r="R1086" s="14" t="str">
        <f t="shared" si="194"/>
        <v/>
      </c>
      <c r="S1086" s="25" t="str">
        <f t="shared" si="189"/>
        <v/>
      </c>
      <c r="T1086" s="25" t="str">
        <f t="shared" si="190"/>
        <v/>
      </c>
      <c r="AL1086" s="60"/>
      <c r="AM1086" s="60"/>
    </row>
    <row r="1087" spans="2:39" ht="14.5">
      <c r="B1087" s="60"/>
      <c r="C1087" s="88"/>
      <c r="D1087" s="61" t="str">
        <f>IFERROR(IF(OR(B1087="",AND(B1087&lt;&gt;"",C1087="")),"",(VLOOKUP(B1087,'APP BACKGROUND'!A:C,2,0))),"")</f>
        <v/>
      </c>
      <c r="E1087" s="62" t="str">
        <f>IF(D1087="","",(VLOOKUP(B1087,'APP BACKGROUND'!A:D,4,0)))</f>
        <v/>
      </c>
      <c r="F1087" s="58" t="str">
        <f>IF(D1087="","",(VLOOKUP(Application!B1087,'APP BACKGROUND'!A:G,7,0)))</f>
        <v/>
      </c>
      <c r="G1087" s="57"/>
      <c r="H1087" s="63"/>
      <c r="I1087" s="66" t="str">
        <f>IF(B:B="","",(VLOOKUP(Application!B1087,#REF!,6,0)))</f>
        <v/>
      </c>
      <c r="J1087" s="64" t="str">
        <f t="shared" si="185"/>
        <v/>
      </c>
      <c r="K1087" s="65" t="str">
        <f t="shared" si="186"/>
        <v/>
      </c>
      <c r="L1087" s="65" t="str">
        <f t="shared" si="191"/>
        <v/>
      </c>
      <c r="M1087" s="65" t="str">
        <f t="shared" si="187"/>
        <v/>
      </c>
      <c r="N1087" s="65" t="str">
        <f t="shared" si="188"/>
        <v/>
      </c>
      <c r="O1087" s="65" t="str">
        <f t="shared" si="192"/>
        <v/>
      </c>
      <c r="P1087" s="65" t="str">
        <f t="shared" si="193"/>
        <v/>
      </c>
      <c r="Q1087" s="59"/>
      <c r="R1087" s="14" t="str">
        <f t="shared" si="194"/>
        <v/>
      </c>
      <c r="S1087" s="25" t="str">
        <f t="shared" si="189"/>
        <v/>
      </c>
      <c r="T1087" s="25" t="str">
        <f t="shared" si="190"/>
        <v/>
      </c>
      <c r="AL1087" s="60"/>
      <c r="AM1087" s="60"/>
    </row>
    <row r="1088" spans="2:39" ht="14.5">
      <c r="B1088" s="60"/>
      <c r="C1088" s="88"/>
      <c r="D1088" s="61" t="str">
        <f>IFERROR(IF(OR(B1088="",AND(B1088&lt;&gt;"",C1088="")),"",(VLOOKUP(B1088,'APP BACKGROUND'!A:C,2,0))),"")</f>
        <v/>
      </c>
      <c r="E1088" s="62" t="str">
        <f>IF(D1088="","",(VLOOKUP(B1088,'APP BACKGROUND'!A:D,4,0)))</f>
        <v/>
      </c>
      <c r="F1088" s="58" t="str">
        <f>IF(D1088="","",(VLOOKUP(Application!B1088,'APP BACKGROUND'!A:G,7,0)))</f>
        <v/>
      </c>
      <c r="G1088" s="57"/>
      <c r="H1088" s="63"/>
      <c r="I1088" s="66" t="str">
        <f>IF(B:B="","",(VLOOKUP(Application!B1088,#REF!,6,0)))</f>
        <v/>
      </c>
      <c r="J1088" s="64" t="str">
        <f t="shared" si="185"/>
        <v/>
      </c>
      <c r="K1088" s="65" t="str">
        <f t="shared" si="186"/>
        <v/>
      </c>
      <c r="L1088" s="65" t="str">
        <f t="shared" si="191"/>
        <v/>
      </c>
      <c r="M1088" s="65" t="str">
        <f t="shared" si="187"/>
        <v/>
      </c>
      <c r="N1088" s="65" t="str">
        <f t="shared" si="188"/>
        <v/>
      </c>
      <c r="O1088" s="65" t="str">
        <f t="shared" si="192"/>
        <v/>
      </c>
      <c r="P1088" s="65" t="str">
        <f t="shared" si="193"/>
        <v/>
      </c>
      <c r="Q1088" s="59"/>
      <c r="R1088" s="14" t="str">
        <f t="shared" si="194"/>
        <v/>
      </c>
      <c r="S1088" s="25" t="str">
        <f t="shared" si="189"/>
        <v/>
      </c>
      <c r="T1088" s="25" t="str">
        <f t="shared" si="190"/>
        <v/>
      </c>
      <c r="AL1088" s="60"/>
      <c r="AM1088" s="60"/>
    </row>
    <row r="1089" spans="2:39" ht="14.5">
      <c r="B1089" s="60"/>
      <c r="C1089" s="88"/>
      <c r="D1089" s="61" t="str">
        <f>IFERROR(IF(OR(B1089="",AND(B1089&lt;&gt;"",C1089="")),"",(VLOOKUP(B1089,'APP BACKGROUND'!A:C,2,0))),"")</f>
        <v/>
      </c>
      <c r="E1089" s="62" t="str">
        <f>IF(D1089="","",(VLOOKUP(B1089,'APP BACKGROUND'!A:D,4,0)))</f>
        <v/>
      </c>
      <c r="F1089" s="58" t="str">
        <f>IF(D1089="","",(VLOOKUP(Application!B1089,'APP BACKGROUND'!A:G,7,0)))</f>
        <v/>
      </c>
      <c r="G1089" s="57"/>
      <c r="H1089" s="63"/>
      <c r="I1089" s="66" t="str">
        <f>IF(B:B="","",(VLOOKUP(Application!B1089,#REF!,6,0)))</f>
        <v/>
      </c>
      <c r="J1089" s="64" t="str">
        <f t="shared" si="185"/>
        <v/>
      </c>
      <c r="K1089" s="65" t="str">
        <f t="shared" si="186"/>
        <v/>
      </c>
      <c r="L1089" s="65" t="str">
        <f t="shared" si="191"/>
        <v/>
      </c>
      <c r="M1089" s="65" t="str">
        <f t="shared" si="187"/>
        <v/>
      </c>
      <c r="N1089" s="65" t="str">
        <f t="shared" si="188"/>
        <v/>
      </c>
      <c r="O1089" s="65" t="str">
        <f t="shared" si="192"/>
        <v/>
      </c>
      <c r="P1089" s="65" t="str">
        <f t="shared" si="193"/>
        <v/>
      </c>
      <c r="Q1089" s="59"/>
      <c r="R1089" s="14" t="str">
        <f t="shared" si="194"/>
        <v/>
      </c>
      <c r="S1089" s="25" t="str">
        <f t="shared" si="189"/>
        <v/>
      </c>
      <c r="T1089" s="25" t="str">
        <f t="shared" si="190"/>
        <v/>
      </c>
      <c r="AL1089" s="60"/>
      <c r="AM1089" s="60"/>
    </row>
    <row r="1090" spans="2:39" ht="14.5">
      <c r="B1090" s="60"/>
      <c r="C1090" s="88"/>
      <c r="D1090" s="61" t="str">
        <f>IFERROR(IF(OR(B1090="",AND(B1090&lt;&gt;"",C1090="")),"",(VLOOKUP(B1090,'APP BACKGROUND'!A:C,2,0))),"")</f>
        <v/>
      </c>
      <c r="E1090" s="62" t="str">
        <f>IF(D1090="","",(VLOOKUP(B1090,'APP BACKGROUND'!A:D,4,0)))</f>
        <v/>
      </c>
      <c r="F1090" s="58" t="str">
        <f>IF(D1090="","",(VLOOKUP(Application!B1090,'APP BACKGROUND'!A:G,7,0)))</f>
        <v/>
      </c>
      <c r="G1090" s="57"/>
      <c r="H1090" s="63"/>
      <c r="I1090" s="66" t="str">
        <f>IF(B:B="","",(VLOOKUP(Application!B1090,#REF!,6,0)))</f>
        <v/>
      </c>
      <c r="J1090" s="64" t="str">
        <f t="shared" si="185"/>
        <v/>
      </c>
      <c r="K1090" s="65" t="str">
        <f t="shared" si="186"/>
        <v/>
      </c>
      <c r="L1090" s="65" t="str">
        <f t="shared" si="191"/>
        <v/>
      </c>
      <c r="M1090" s="65" t="str">
        <f t="shared" si="187"/>
        <v/>
      </c>
      <c r="N1090" s="65" t="str">
        <f t="shared" si="188"/>
        <v/>
      </c>
      <c r="O1090" s="65" t="str">
        <f t="shared" si="192"/>
        <v/>
      </c>
      <c r="P1090" s="65" t="str">
        <f t="shared" si="193"/>
        <v/>
      </c>
      <c r="Q1090" s="59"/>
      <c r="R1090" s="14" t="str">
        <f t="shared" si="194"/>
        <v/>
      </c>
      <c r="S1090" s="25" t="str">
        <f t="shared" si="189"/>
        <v/>
      </c>
      <c r="T1090" s="25" t="str">
        <f t="shared" si="190"/>
        <v/>
      </c>
      <c r="AL1090" s="60"/>
      <c r="AM1090" s="60"/>
    </row>
    <row r="1091" spans="2:39" ht="14.5">
      <c r="B1091" s="60"/>
      <c r="C1091" s="88"/>
      <c r="D1091" s="61" t="str">
        <f>IFERROR(IF(OR(B1091="",AND(B1091&lt;&gt;"",C1091="")),"",(VLOOKUP(B1091,'APP BACKGROUND'!A:C,2,0))),"")</f>
        <v/>
      </c>
      <c r="E1091" s="62" t="str">
        <f>IF(D1091="","",(VLOOKUP(B1091,'APP BACKGROUND'!A:D,4,0)))</f>
        <v/>
      </c>
      <c r="F1091" s="58" t="str">
        <f>IF(D1091="","",(VLOOKUP(Application!B1091,'APP BACKGROUND'!A:G,7,0)))</f>
        <v/>
      </c>
      <c r="G1091" s="57"/>
      <c r="H1091" s="63"/>
      <c r="I1091" s="66" t="str">
        <f>IF(B:B="","",(VLOOKUP(Application!B1091,#REF!,6,0)))</f>
        <v/>
      </c>
      <c r="J1091" s="64" t="str">
        <f t="shared" si="185"/>
        <v/>
      </c>
      <c r="K1091" s="65" t="str">
        <f t="shared" si="186"/>
        <v/>
      </c>
      <c r="L1091" s="65" t="str">
        <f t="shared" si="191"/>
        <v/>
      </c>
      <c r="M1091" s="65" t="str">
        <f t="shared" si="187"/>
        <v/>
      </c>
      <c r="N1091" s="65" t="str">
        <f t="shared" si="188"/>
        <v/>
      </c>
      <c r="O1091" s="65" t="str">
        <f t="shared" si="192"/>
        <v/>
      </c>
      <c r="P1091" s="65" t="str">
        <f t="shared" si="193"/>
        <v/>
      </c>
      <c r="Q1091" s="59"/>
      <c r="R1091" s="14" t="str">
        <f t="shared" si="194"/>
        <v/>
      </c>
      <c r="S1091" s="25" t="str">
        <f t="shared" si="189"/>
        <v/>
      </c>
      <c r="T1091" s="25" t="str">
        <f t="shared" si="190"/>
        <v/>
      </c>
      <c r="AL1091" s="60"/>
      <c r="AM1091" s="60"/>
    </row>
    <row r="1092" spans="2:39" ht="14.5">
      <c r="B1092" s="60"/>
      <c r="C1092" s="88"/>
      <c r="D1092" s="61" t="str">
        <f>IFERROR(IF(OR(B1092="",AND(B1092&lt;&gt;"",C1092="")),"",(VLOOKUP(B1092,'APP BACKGROUND'!A:C,2,0))),"")</f>
        <v/>
      </c>
      <c r="E1092" s="62" t="str">
        <f>IF(D1092="","",(VLOOKUP(B1092,'APP BACKGROUND'!A:D,4,0)))</f>
        <v/>
      </c>
      <c r="F1092" s="58" t="str">
        <f>IF(D1092="","",(VLOOKUP(Application!B1092,'APP BACKGROUND'!A:G,7,0)))</f>
        <v/>
      </c>
      <c r="G1092" s="57"/>
      <c r="H1092" s="63"/>
      <c r="I1092" s="66" t="str">
        <f>IF(B:B="","",(VLOOKUP(Application!B1092,#REF!,6,0)))</f>
        <v/>
      </c>
      <c r="J1092" s="64" t="str">
        <f t="shared" si="185"/>
        <v/>
      </c>
      <c r="K1092" s="65" t="str">
        <f t="shared" si="186"/>
        <v/>
      </c>
      <c r="L1092" s="65" t="str">
        <f t="shared" si="191"/>
        <v/>
      </c>
      <c r="M1092" s="65" t="str">
        <f t="shared" si="187"/>
        <v/>
      </c>
      <c r="N1092" s="65" t="str">
        <f t="shared" si="188"/>
        <v/>
      </c>
      <c r="O1092" s="65" t="str">
        <f t="shared" si="192"/>
        <v/>
      </c>
      <c r="P1092" s="65" t="str">
        <f t="shared" si="193"/>
        <v/>
      </c>
      <c r="Q1092" s="59"/>
      <c r="R1092" s="14" t="str">
        <f t="shared" si="194"/>
        <v/>
      </c>
      <c r="S1092" s="25" t="str">
        <f t="shared" si="189"/>
        <v/>
      </c>
      <c r="T1092" s="25" t="str">
        <f t="shared" si="190"/>
        <v/>
      </c>
      <c r="AL1092" s="60"/>
      <c r="AM1092" s="60"/>
    </row>
    <row r="1093" spans="2:39" ht="14.5">
      <c r="B1093" s="60"/>
      <c r="C1093" s="88"/>
      <c r="D1093" s="61" t="str">
        <f>IFERROR(IF(OR(B1093="",AND(B1093&lt;&gt;"",C1093="")),"",(VLOOKUP(B1093,'APP BACKGROUND'!A:C,2,0))),"")</f>
        <v/>
      </c>
      <c r="E1093" s="62" t="str">
        <f>IF(D1093="","",(VLOOKUP(B1093,'APP BACKGROUND'!A:D,4,0)))</f>
        <v/>
      </c>
      <c r="F1093" s="58" t="str">
        <f>IF(D1093="","",(VLOOKUP(Application!B1093,'APP BACKGROUND'!A:G,7,0)))</f>
        <v/>
      </c>
      <c r="G1093" s="57"/>
      <c r="H1093" s="63"/>
      <c r="I1093" s="66" t="str">
        <f>IF(B:B="","",(VLOOKUP(Application!B1093,#REF!,6,0)))</f>
        <v/>
      </c>
      <c r="J1093" s="64" t="str">
        <f t="shared" si="185"/>
        <v/>
      </c>
      <c r="K1093" s="65" t="str">
        <f t="shared" si="186"/>
        <v/>
      </c>
      <c r="L1093" s="65" t="str">
        <f t="shared" si="191"/>
        <v/>
      </c>
      <c r="M1093" s="65" t="str">
        <f t="shared" si="187"/>
        <v/>
      </c>
      <c r="N1093" s="65" t="str">
        <f t="shared" si="188"/>
        <v/>
      </c>
      <c r="O1093" s="65" t="str">
        <f t="shared" si="192"/>
        <v/>
      </c>
      <c r="P1093" s="65" t="str">
        <f t="shared" si="193"/>
        <v/>
      </c>
      <c r="Q1093" s="59"/>
      <c r="R1093" s="14" t="str">
        <f t="shared" si="194"/>
        <v/>
      </c>
      <c r="S1093" s="25" t="str">
        <f t="shared" si="189"/>
        <v/>
      </c>
      <c r="T1093" s="25" t="str">
        <f t="shared" si="190"/>
        <v/>
      </c>
      <c r="AL1093" s="60"/>
      <c r="AM1093" s="60"/>
    </row>
    <row r="1094" spans="2:39" ht="14.5">
      <c r="B1094" s="60"/>
      <c r="C1094" s="88"/>
      <c r="D1094" s="61" t="str">
        <f>IFERROR(IF(OR(B1094="",AND(B1094&lt;&gt;"",C1094="")),"",(VLOOKUP(B1094,'APP BACKGROUND'!A:C,2,0))),"")</f>
        <v/>
      </c>
      <c r="E1094" s="62" t="str">
        <f>IF(D1094="","",(VLOOKUP(B1094,'APP BACKGROUND'!A:D,4,0)))</f>
        <v/>
      </c>
      <c r="F1094" s="58" t="str">
        <f>IF(D1094="","",(VLOOKUP(Application!B1094,'APP BACKGROUND'!A:G,7,0)))</f>
        <v/>
      </c>
      <c r="G1094" s="57"/>
      <c r="H1094" s="63"/>
      <c r="I1094" s="66" t="str">
        <f>IF(B:B="","",(VLOOKUP(Application!B1094,#REF!,6,0)))</f>
        <v/>
      </c>
      <c r="J1094" s="64" t="str">
        <f t="shared" si="185"/>
        <v/>
      </c>
      <c r="K1094" s="65" t="str">
        <f t="shared" si="186"/>
        <v/>
      </c>
      <c r="L1094" s="65" t="str">
        <f t="shared" si="191"/>
        <v/>
      </c>
      <c r="M1094" s="65" t="str">
        <f t="shared" si="187"/>
        <v/>
      </c>
      <c r="N1094" s="65" t="str">
        <f t="shared" si="188"/>
        <v/>
      </c>
      <c r="O1094" s="65" t="str">
        <f t="shared" si="192"/>
        <v/>
      </c>
      <c r="P1094" s="65" t="str">
        <f t="shared" si="193"/>
        <v/>
      </c>
      <c r="Q1094" s="59"/>
      <c r="R1094" s="14" t="str">
        <f t="shared" si="194"/>
        <v/>
      </c>
      <c r="S1094" s="25" t="str">
        <f t="shared" si="189"/>
        <v/>
      </c>
      <c r="T1094" s="25" t="str">
        <f t="shared" si="190"/>
        <v/>
      </c>
      <c r="AL1094" s="60"/>
      <c r="AM1094" s="60"/>
    </row>
    <row r="1095" spans="2:39" ht="14.5">
      <c r="B1095" s="60"/>
      <c r="C1095" s="88"/>
      <c r="D1095" s="61" t="str">
        <f>IFERROR(IF(OR(B1095="",AND(B1095&lt;&gt;"",C1095="")),"",(VLOOKUP(B1095,'APP BACKGROUND'!A:C,2,0))),"")</f>
        <v/>
      </c>
      <c r="E1095" s="62" t="str">
        <f>IF(D1095="","",(VLOOKUP(B1095,'APP BACKGROUND'!A:D,4,0)))</f>
        <v/>
      </c>
      <c r="F1095" s="58" t="str">
        <f>IF(D1095="","",(VLOOKUP(Application!B1095,'APP BACKGROUND'!A:G,7,0)))</f>
        <v/>
      </c>
      <c r="G1095" s="57"/>
      <c r="H1095" s="63"/>
      <c r="I1095" s="66" t="str">
        <f>IF(B:B="","",(VLOOKUP(Application!B1095,#REF!,6,0)))</f>
        <v/>
      </c>
      <c r="J1095" s="64" t="str">
        <f t="shared" si="185"/>
        <v/>
      </c>
      <c r="K1095" s="65" t="str">
        <f t="shared" si="186"/>
        <v/>
      </c>
      <c r="L1095" s="65" t="str">
        <f t="shared" si="191"/>
        <v/>
      </c>
      <c r="M1095" s="65" t="str">
        <f t="shared" si="187"/>
        <v/>
      </c>
      <c r="N1095" s="65" t="str">
        <f t="shared" si="188"/>
        <v/>
      </c>
      <c r="O1095" s="65" t="str">
        <f t="shared" si="192"/>
        <v/>
      </c>
      <c r="P1095" s="65" t="str">
        <f t="shared" si="193"/>
        <v/>
      </c>
      <c r="Q1095" s="59"/>
      <c r="R1095" s="14" t="str">
        <f t="shared" si="194"/>
        <v/>
      </c>
      <c r="S1095" s="25" t="str">
        <f t="shared" si="189"/>
        <v/>
      </c>
      <c r="T1095" s="25" t="str">
        <f t="shared" si="190"/>
        <v/>
      </c>
      <c r="AL1095" s="60"/>
      <c r="AM1095" s="60"/>
    </row>
    <row r="1096" spans="2:39" ht="14.5">
      <c r="B1096" s="60"/>
      <c r="C1096" s="88"/>
      <c r="D1096" s="61" t="str">
        <f>IFERROR(IF(OR(B1096="",AND(B1096&lt;&gt;"",C1096="")),"",(VLOOKUP(B1096,'APP BACKGROUND'!A:C,2,0))),"")</f>
        <v/>
      </c>
      <c r="E1096" s="62" t="str">
        <f>IF(D1096="","",(VLOOKUP(B1096,'APP BACKGROUND'!A:D,4,0)))</f>
        <v/>
      </c>
      <c r="F1096" s="58" t="str">
        <f>IF(D1096="","",(VLOOKUP(Application!B1096,'APP BACKGROUND'!A:G,7,0)))</f>
        <v/>
      </c>
      <c r="G1096" s="57"/>
      <c r="H1096" s="63"/>
      <c r="I1096" s="66" t="str">
        <f>IF(B:B="","",(VLOOKUP(Application!B1096,#REF!,6,0)))</f>
        <v/>
      </c>
      <c r="J1096" s="64" t="str">
        <f t="shared" si="185"/>
        <v/>
      </c>
      <c r="K1096" s="65" t="str">
        <f t="shared" si="186"/>
        <v/>
      </c>
      <c r="L1096" s="65" t="str">
        <f t="shared" si="191"/>
        <v/>
      </c>
      <c r="M1096" s="65" t="str">
        <f t="shared" si="187"/>
        <v/>
      </c>
      <c r="N1096" s="65" t="str">
        <f t="shared" si="188"/>
        <v/>
      </c>
      <c r="O1096" s="65" t="str">
        <f t="shared" si="192"/>
        <v/>
      </c>
      <c r="P1096" s="65" t="str">
        <f t="shared" si="193"/>
        <v/>
      </c>
      <c r="Q1096" s="59"/>
      <c r="R1096" s="14" t="str">
        <f t="shared" si="194"/>
        <v/>
      </c>
      <c r="S1096" s="25" t="str">
        <f t="shared" si="189"/>
        <v/>
      </c>
      <c r="T1096" s="25" t="str">
        <f t="shared" si="190"/>
        <v/>
      </c>
      <c r="AL1096" s="60"/>
      <c r="AM1096" s="60"/>
    </row>
    <row r="1097" spans="2:39" ht="14.5">
      <c r="B1097" s="60"/>
      <c r="C1097" s="88"/>
      <c r="D1097" s="61" t="str">
        <f>IFERROR(IF(OR(B1097="",AND(B1097&lt;&gt;"",C1097="")),"",(VLOOKUP(B1097,'APP BACKGROUND'!A:C,2,0))),"")</f>
        <v/>
      </c>
      <c r="E1097" s="62" t="str">
        <f>IF(D1097="","",(VLOOKUP(B1097,'APP BACKGROUND'!A:D,4,0)))</f>
        <v/>
      </c>
      <c r="F1097" s="58" t="str">
        <f>IF(D1097="","",(VLOOKUP(Application!B1097,'APP BACKGROUND'!A:G,7,0)))</f>
        <v/>
      </c>
      <c r="G1097" s="57"/>
      <c r="H1097" s="63"/>
      <c r="I1097" s="66" t="str">
        <f>IF(B:B="","",(VLOOKUP(Application!B1097,#REF!,6,0)))</f>
        <v/>
      </c>
      <c r="J1097" s="64" t="str">
        <f t="shared" si="185"/>
        <v/>
      </c>
      <c r="K1097" s="65" t="str">
        <f t="shared" si="186"/>
        <v/>
      </c>
      <c r="L1097" s="65" t="str">
        <f t="shared" si="191"/>
        <v/>
      </c>
      <c r="M1097" s="65" t="str">
        <f t="shared" si="187"/>
        <v/>
      </c>
      <c r="N1097" s="65" t="str">
        <f t="shared" si="188"/>
        <v/>
      </c>
      <c r="O1097" s="65" t="str">
        <f t="shared" si="192"/>
        <v/>
      </c>
      <c r="P1097" s="65" t="str">
        <f t="shared" si="193"/>
        <v/>
      </c>
      <c r="Q1097" s="59"/>
      <c r="R1097" s="14" t="str">
        <f t="shared" si="194"/>
        <v/>
      </c>
      <c r="S1097" s="25" t="str">
        <f t="shared" si="189"/>
        <v/>
      </c>
      <c r="T1097" s="25" t="str">
        <f t="shared" si="190"/>
        <v/>
      </c>
      <c r="AL1097" s="60"/>
      <c r="AM1097" s="60"/>
    </row>
    <row r="1098" spans="2:39" ht="14.5">
      <c r="B1098" s="60"/>
      <c r="C1098" s="88"/>
      <c r="D1098" s="61" t="str">
        <f>IFERROR(IF(OR(B1098="",AND(B1098&lt;&gt;"",C1098="")),"",(VLOOKUP(B1098,'APP BACKGROUND'!A:C,2,0))),"")</f>
        <v/>
      </c>
      <c r="E1098" s="62" t="str">
        <f>IF(D1098="","",(VLOOKUP(B1098,'APP BACKGROUND'!A:D,4,0)))</f>
        <v/>
      </c>
      <c r="F1098" s="58" t="str">
        <f>IF(D1098="","",(VLOOKUP(Application!B1098,'APP BACKGROUND'!A:G,7,0)))</f>
        <v/>
      </c>
      <c r="G1098" s="57"/>
      <c r="H1098" s="63"/>
      <c r="I1098" s="66" t="str">
        <f>IF(B:B="","",(VLOOKUP(Application!B1098,#REF!,6,0)))</f>
        <v/>
      </c>
      <c r="J1098" s="64" t="str">
        <f t="shared" si="185"/>
        <v/>
      </c>
      <c r="K1098" s="65" t="str">
        <f t="shared" si="186"/>
        <v/>
      </c>
      <c r="L1098" s="65" t="str">
        <f t="shared" si="191"/>
        <v/>
      </c>
      <c r="M1098" s="65" t="str">
        <f t="shared" si="187"/>
        <v/>
      </c>
      <c r="N1098" s="65" t="str">
        <f t="shared" si="188"/>
        <v/>
      </c>
      <c r="O1098" s="65" t="str">
        <f t="shared" si="192"/>
        <v/>
      </c>
      <c r="P1098" s="65" t="str">
        <f t="shared" si="193"/>
        <v/>
      </c>
      <c r="Q1098" s="59"/>
      <c r="R1098" s="14" t="str">
        <f t="shared" si="194"/>
        <v/>
      </c>
      <c r="S1098" s="25" t="str">
        <f t="shared" si="189"/>
        <v/>
      </c>
      <c r="T1098" s="25" t="str">
        <f t="shared" si="190"/>
        <v/>
      </c>
      <c r="AL1098" s="60"/>
      <c r="AM1098" s="60"/>
    </row>
    <row r="1099" spans="2:39" ht="14.5">
      <c r="B1099" s="60"/>
      <c r="C1099" s="88"/>
      <c r="D1099" s="61" t="str">
        <f>IFERROR(IF(OR(B1099="",AND(B1099&lt;&gt;"",C1099="")),"",(VLOOKUP(B1099,'APP BACKGROUND'!A:C,2,0))),"")</f>
        <v/>
      </c>
      <c r="E1099" s="62" t="str">
        <f>IF(D1099="","",(VLOOKUP(B1099,'APP BACKGROUND'!A:D,4,0)))</f>
        <v/>
      </c>
      <c r="F1099" s="58" t="str">
        <f>IF(D1099="","",(VLOOKUP(Application!B1099,'APP BACKGROUND'!A:G,7,0)))</f>
        <v/>
      </c>
      <c r="G1099" s="57"/>
      <c r="H1099" s="63"/>
      <c r="I1099" s="66" t="str">
        <f>IF(B:B="","",(VLOOKUP(Application!B1099,#REF!,6,0)))</f>
        <v/>
      </c>
      <c r="J1099" s="64" t="str">
        <f t="shared" si="185"/>
        <v/>
      </c>
      <c r="K1099" s="65" t="str">
        <f t="shared" si="186"/>
        <v/>
      </c>
      <c r="L1099" s="65" t="str">
        <f t="shared" si="191"/>
        <v/>
      </c>
      <c r="M1099" s="65" t="str">
        <f t="shared" si="187"/>
        <v/>
      </c>
      <c r="N1099" s="65" t="str">
        <f t="shared" si="188"/>
        <v/>
      </c>
      <c r="O1099" s="65" t="str">
        <f t="shared" si="192"/>
        <v/>
      </c>
      <c r="P1099" s="65" t="str">
        <f t="shared" si="193"/>
        <v/>
      </c>
      <c r="Q1099" s="59"/>
      <c r="R1099" s="14" t="str">
        <f t="shared" si="194"/>
        <v/>
      </c>
      <c r="S1099" s="25" t="str">
        <f t="shared" si="189"/>
        <v/>
      </c>
      <c r="T1099" s="25" t="str">
        <f t="shared" si="190"/>
        <v/>
      </c>
      <c r="AL1099" s="60"/>
      <c r="AM1099" s="60"/>
    </row>
    <row r="1100" spans="2:39" ht="14.5">
      <c r="B1100" s="60"/>
      <c r="C1100" s="88"/>
      <c r="D1100" s="61" t="str">
        <f>IFERROR(IF(OR(B1100="",AND(B1100&lt;&gt;"",C1100="")),"",(VLOOKUP(B1100,'APP BACKGROUND'!A:C,2,0))),"")</f>
        <v/>
      </c>
      <c r="E1100" s="62" t="str">
        <f>IF(D1100="","",(VLOOKUP(B1100,'APP BACKGROUND'!A:D,4,0)))</f>
        <v/>
      </c>
      <c r="F1100" s="58" t="str">
        <f>IF(D1100="","",(VLOOKUP(Application!B1100,'APP BACKGROUND'!A:G,7,0)))</f>
        <v/>
      </c>
      <c r="G1100" s="57"/>
      <c r="H1100" s="63"/>
      <c r="I1100" s="66" t="str">
        <f>IF(B:B="","",(VLOOKUP(Application!B1100,#REF!,6,0)))</f>
        <v/>
      </c>
      <c r="J1100" s="64" t="str">
        <f t="shared" si="185"/>
        <v/>
      </c>
      <c r="K1100" s="65" t="str">
        <f t="shared" si="186"/>
        <v/>
      </c>
      <c r="L1100" s="65" t="str">
        <f t="shared" si="191"/>
        <v/>
      </c>
      <c r="M1100" s="65" t="str">
        <f t="shared" si="187"/>
        <v/>
      </c>
      <c r="N1100" s="65" t="str">
        <f t="shared" si="188"/>
        <v/>
      </c>
      <c r="O1100" s="65" t="str">
        <f t="shared" si="192"/>
        <v/>
      </c>
      <c r="P1100" s="65" t="str">
        <f t="shared" si="193"/>
        <v/>
      </c>
      <c r="Q1100" s="59"/>
      <c r="R1100" s="14" t="str">
        <f t="shared" si="194"/>
        <v/>
      </c>
      <c r="S1100" s="25" t="str">
        <f t="shared" si="189"/>
        <v/>
      </c>
      <c r="T1100" s="25" t="str">
        <f t="shared" si="190"/>
        <v/>
      </c>
      <c r="AL1100" s="60"/>
      <c r="AM1100" s="60"/>
    </row>
    <row r="1101" spans="2:39" ht="14.5">
      <c r="B1101" s="60"/>
      <c r="C1101" s="88"/>
      <c r="D1101" s="61" t="str">
        <f>IFERROR(IF(OR(B1101="",AND(B1101&lt;&gt;"",C1101="")),"",(VLOOKUP(B1101,'APP BACKGROUND'!A:C,2,0))),"")</f>
        <v/>
      </c>
      <c r="E1101" s="62" t="str">
        <f>IF(D1101="","",(VLOOKUP(B1101,'APP BACKGROUND'!A:D,4,0)))</f>
        <v/>
      </c>
      <c r="F1101" s="58" t="str">
        <f>IF(D1101="","",(VLOOKUP(Application!B1101,'APP BACKGROUND'!A:G,7,0)))</f>
        <v/>
      </c>
      <c r="G1101" s="57"/>
      <c r="H1101" s="63"/>
      <c r="I1101" s="66" t="str">
        <f>IF(B:B="","",(VLOOKUP(Application!B1101,#REF!,6,0)))</f>
        <v/>
      </c>
      <c r="J1101" s="64" t="str">
        <f t="shared" si="185"/>
        <v/>
      </c>
      <c r="K1101" s="65" t="str">
        <f t="shared" si="186"/>
        <v/>
      </c>
      <c r="L1101" s="65" t="str">
        <f t="shared" si="191"/>
        <v/>
      </c>
      <c r="M1101" s="65" t="str">
        <f t="shared" si="187"/>
        <v/>
      </c>
      <c r="N1101" s="65" t="str">
        <f t="shared" si="188"/>
        <v/>
      </c>
      <c r="O1101" s="65" t="str">
        <f t="shared" si="192"/>
        <v/>
      </c>
      <c r="P1101" s="65" t="str">
        <f t="shared" si="193"/>
        <v/>
      </c>
      <c r="Q1101" s="59"/>
      <c r="R1101" s="14" t="str">
        <f t="shared" si="194"/>
        <v/>
      </c>
      <c r="S1101" s="25" t="str">
        <f t="shared" si="189"/>
        <v/>
      </c>
      <c r="T1101" s="25" t="str">
        <f t="shared" si="190"/>
        <v/>
      </c>
      <c r="AL1101" s="60"/>
      <c r="AM1101" s="60"/>
    </row>
    <row r="1102" spans="2:39" ht="14.5">
      <c r="B1102" s="60"/>
      <c r="C1102" s="88"/>
      <c r="D1102" s="61" t="str">
        <f>IFERROR(IF(OR(B1102="",AND(B1102&lt;&gt;"",C1102="")),"",(VLOOKUP(B1102,'APP BACKGROUND'!A:C,2,0))),"")</f>
        <v/>
      </c>
      <c r="E1102" s="62" t="str">
        <f>IF(D1102="","",(VLOOKUP(B1102,'APP BACKGROUND'!A:D,4,0)))</f>
        <v/>
      </c>
      <c r="F1102" s="58" t="str">
        <f>IF(D1102="","",(VLOOKUP(Application!B1102,'APP BACKGROUND'!A:G,7,0)))</f>
        <v/>
      </c>
      <c r="G1102" s="57"/>
      <c r="H1102" s="63"/>
      <c r="I1102" s="66" t="str">
        <f>IF(B:B="","",(VLOOKUP(Application!B1102,#REF!,6,0)))</f>
        <v/>
      </c>
      <c r="J1102" s="64" t="str">
        <f t="shared" si="185"/>
        <v/>
      </c>
      <c r="K1102" s="65" t="str">
        <f t="shared" si="186"/>
        <v/>
      </c>
      <c r="L1102" s="65" t="str">
        <f t="shared" si="191"/>
        <v/>
      </c>
      <c r="M1102" s="65" t="str">
        <f t="shared" si="187"/>
        <v/>
      </c>
      <c r="N1102" s="65" t="str">
        <f t="shared" si="188"/>
        <v/>
      </c>
      <c r="O1102" s="65" t="str">
        <f t="shared" si="192"/>
        <v/>
      </c>
      <c r="P1102" s="65" t="str">
        <f t="shared" si="193"/>
        <v/>
      </c>
      <c r="Q1102" s="59"/>
      <c r="R1102" s="14" t="str">
        <f t="shared" si="194"/>
        <v/>
      </c>
      <c r="S1102" s="25" t="str">
        <f t="shared" si="189"/>
        <v/>
      </c>
      <c r="T1102" s="25" t="str">
        <f t="shared" si="190"/>
        <v/>
      </c>
      <c r="AL1102" s="60"/>
      <c r="AM1102" s="60"/>
    </row>
    <row r="1103" spans="2:39" ht="14.5">
      <c r="B1103" s="60"/>
      <c r="C1103" s="88"/>
      <c r="D1103" s="61" t="str">
        <f>IFERROR(IF(OR(B1103="",AND(B1103&lt;&gt;"",C1103="")),"",(VLOOKUP(B1103,'APP BACKGROUND'!A:C,2,0))),"")</f>
        <v/>
      </c>
      <c r="E1103" s="62" t="str">
        <f>IF(D1103="","",(VLOOKUP(B1103,'APP BACKGROUND'!A:D,4,0)))</f>
        <v/>
      </c>
      <c r="F1103" s="58" t="str">
        <f>IF(D1103="","",(VLOOKUP(Application!B1103,'APP BACKGROUND'!A:G,7,0)))</f>
        <v/>
      </c>
      <c r="G1103" s="57"/>
      <c r="H1103" s="63"/>
      <c r="I1103" s="66" t="str">
        <f>IF(B:B="","",(VLOOKUP(Application!B1103,#REF!,6,0)))</f>
        <v/>
      </c>
      <c r="J1103" s="64" t="str">
        <f t="shared" si="185"/>
        <v/>
      </c>
      <c r="K1103" s="65" t="str">
        <f t="shared" si="186"/>
        <v/>
      </c>
      <c r="L1103" s="65" t="str">
        <f t="shared" si="191"/>
        <v/>
      </c>
      <c r="M1103" s="65" t="str">
        <f t="shared" si="187"/>
        <v/>
      </c>
      <c r="N1103" s="65" t="str">
        <f t="shared" si="188"/>
        <v/>
      </c>
      <c r="O1103" s="65" t="str">
        <f t="shared" si="192"/>
        <v/>
      </c>
      <c r="P1103" s="65" t="str">
        <f t="shared" si="193"/>
        <v/>
      </c>
      <c r="Q1103" s="59"/>
      <c r="R1103" s="14" t="str">
        <f t="shared" si="194"/>
        <v/>
      </c>
      <c r="S1103" s="25" t="str">
        <f t="shared" si="189"/>
        <v/>
      </c>
      <c r="T1103" s="25" t="str">
        <f t="shared" si="190"/>
        <v/>
      </c>
      <c r="AL1103" s="60"/>
      <c r="AM1103" s="60"/>
    </row>
    <row r="1104" spans="2:39" ht="14.5">
      <c r="B1104" s="60"/>
      <c r="C1104" s="88"/>
      <c r="D1104" s="61" t="str">
        <f>IFERROR(IF(OR(B1104="",AND(B1104&lt;&gt;"",C1104="")),"",(VLOOKUP(B1104,'APP BACKGROUND'!A:C,2,0))),"")</f>
        <v/>
      </c>
      <c r="E1104" s="62" t="str">
        <f>IF(D1104="","",(VLOOKUP(B1104,'APP BACKGROUND'!A:D,4,0)))</f>
        <v/>
      </c>
      <c r="F1104" s="58" t="str">
        <f>IF(D1104="","",(VLOOKUP(Application!B1104,'APP BACKGROUND'!A:G,7,0)))</f>
        <v/>
      </c>
      <c r="G1104" s="57"/>
      <c r="H1104" s="63"/>
      <c r="I1104" s="66" t="str">
        <f>IF(B:B="","",(VLOOKUP(Application!B1104,#REF!,6,0)))</f>
        <v/>
      </c>
      <c r="J1104" s="64" t="str">
        <f t="shared" ref="J1104:J1161" si="195">IF(B:B="","",Q1104/F1104)</f>
        <v/>
      </c>
      <c r="K1104" s="65" t="str">
        <f t="shared" ref="K1104:K1154" si="196">IF(B:B="","",IF(AND(J1104&gt;0),1,""))</f>
        <v/>
      </c>
      <c r="L1104" s="65" t="str">
        <f t="shared" si="191"/>
        <v/>
      </c>
      <c r="M1104" s="65" t="str">
        <f t="shared" ref="M1104:M1154" si="197">IF(B:B="","",IF(OR(H1104="",I1104="Spirits",B1104="",D1104="",E1104="",F1104=""),"",IF(AND(J1104=""),"",IF(AND(H1104="Hot Buy",(J1104*100)&lt;=20),1,IF((J1104*100)&gt;=10,"",1)))))</f>
        <v/>
      </c>
      <c r="N1104" s="65" t="str">
        <f t="shared" ref="N1104:N1154" si="198">IF(B:B="","",IF(OR(H1104="",I1104="",B1104="",D1104="",E1104="",F1104=""),1,IF(AND(Q1104=""),1,"")))</f>
        <v/>
      </c>
      <c r="O1104" s="65" t="str">
        <f t="shared" si="192"/>
        <v/>
      </c>
      <c r="P1104" s="65" t="str">
        <f t="shared" si="193"/>
        <v/>
      </c>
      <c r="Q1104" s="59"/>
      <c r="R1104" s="14" t="str">
        <f t="shared" si="194"/>
        <v/>
      </c>
      <c r="S1104" s="25" t="str">
        <f t="shared" si="189"/>
        <v/>
      </c>
      <c r="T1104" s="25" t="str">
        <f t="shared" si="190"/>
        <v/>
      </c>
      <c r="AL1104" s="60"/>
      <c r="AM1104" s="60"/>
    </row>
    <row r="1105" spans="2:39" ht="14.5">
      <c r="B1105" s="60"/>
      <c r="C1105" s="88"/>
      <c r="D1105" s="61" t="str">
        <f>IFERROR(IF(OR(B1105="",AND(B1105&lt;&gt;"",C1105="")),"",(VLOOKUP(B1105,'APP BACKGROUND'!A:C,2,0))),"")</f>
        <v/>
      </c>
      <c r="E1105" s="62" t="str">
        <f>IF(D1105="","",(VLOOKUP(B1105,'APP BACKGROUND'!A:D,4,0)))</f>
        <v/>
      </c>
      <c r="F1105" s="58" t="str">
        <f>IF(D1105="","",(VLOOKUP(Application!B1105,'APP BACKGROUND'!A:G,7,0)))</f>
        <v/>
      </c>
      <c r="G1105" s="57"/>
      <c r="H1105" s="63"/>
      <c r="I1105" s="66" t="str">
        <f>IF(B:B="","",(VLOOKUP(Application!B1105,#REF!,6,0)))</f>
        <v/>
      </c>
      <c r="J1105" s="64" t="str">
        <f t="shared" si="195"/>
        <v/>
      </c>
      <c r="K1105" s="65" t="str">
        <f t="shared" si="196"/>
        <v/>
      </c>
      <c r="L1105" s="65" t="str">
        <f t="shared" si="191"/>
        <v/>
      </c>
      <c r="M1105" s="65" t="str">
        <f t="shared" si="197"/>
        <v/>
      </c>
      <c r="N1105" s="65" t="str">
        <f t="shared" si="198"/>
        <v/>
      </c>
      <c r="O1105" s="65" t="str">
        <f t="shared" si="192"/>
        <v/>
      </c>
      <c r="P1105" s="65" t="str">
        <f t="shared" si="193"/>
        <v/>
      </c>
      <c r="Q1105" s="59"/>
      <c r="R1105" s="14" t="str">
        <f t="shared" si="194"/>
        <v/>
      </c>
      <c r="S1105" s="25" t="str">
        <f t="shared" ref="S1105:S1154" si="199">IF(H1105="","",IF(OR(L1105=1,M1105=1,N1105=1,Q1105="",P1105=1),"No","Yes"))</f>
        <v/>
      </c>
      <c r="T1105" s="25" t="str">
        <f t="shared" ref="T1105:T1154" si="200">IF(H1105="","",IF(S1105=1,"Yes",IF(N1105=1,"Missing Field(s)",IF(P1105=1,"Hot Buy disc % too low",IF(OR(L1105=1,M1105=1),"Disc % too low",IF(AND(H1105&lt;&gt;"Hot Buy",O1105=1),"Qualifies for Hot Buy",""))))))</f>
        <v/>
      </c>
      <c r="AL1105" s="60"/>
      <c r="AM1105" s="60"/>
    </row>
    <row r="1106" spans="2:39" ht="14.5">
      <c r="B1106" s="60"/>
      <c r="C1106" s="88"/>
      <c r="D1106" s="61" t="str">
        <f>IFERROR(IF(OR(B1106="",AND(B1106&lt;&gt;"",C1106="")),"",(VLOOKUP(B1106,'APP BACKGROUND'!A:C,2,0))),"")</f>
        <v/>
      </c>
      <c r="E1106" s="62" t="str">
        <f>IF(D1106="","",(VLOOKUP(B1106,'APP BACKGROUND'!A:D,4,0)))</f>
        <v/>
      </c>
      <c r="F1106" s="58" t="str">
        <f>IF(D1106="","",(VLOOKUP(Application!B1106,'APP BACKGROUND'!A:G,7,0)))</f>
        <v/>
      </c>
      <c r="G1106" s="57"/>
      <c r="H1106" s="63"/>
      <c r="I1106" s="66" t="str">
        <f>IF(B:B="","",(VLOOKUP(Application!B1106,#REF!,6,0)))</f>
        <v/>
      </c>
      <c r="J1106" s="64" t="str">
        <f t="shared" si="195"/>
        <v/>
      </c>
      <c r="K1106" s="65" t="str">
        <f t="shared" si="196"/>
        <v/>
      </c>
      <c r="L1106" s="65" t="str">
        <f t="shared" si="191"/>
        <v/>
      </c>
      <c r="M1106" s="65" t="str">
        <f t="shared" si="197"/>
        <v/>
      </c>
      <c r="N1106" s="65" t="str">
        <f t="shared" si="198"/>
        <v/>
      </c>
      <c r="O1106" s="65" t="str">
        <f t="shared" si="192"/>
        <v/>
      </c>
      <c r="P1106" s="65" t="str">
        <f t="shared" si="193"/>
        <v/>
      </c>
      <c r="Q1106" s="59"/>
      <c r="R1106" s="14" t="str">
        <f t="shared" si="194"/>
        <v/>
      </c>
      <c r="S1106" s="25" t="str">
        <f t="shared" si="199"/>
        <v/>
      </c>
      <c r="T1106" s="25" t="str">
        <f t="shared" si="200"/>
        <v/>
      </c>
      <c r="AL1106" s="60"/>
      <c r="AM1106" s="60"/>
    </row>
    <row r="1107" spans="2:39" ht="14.5">
      <c r="B1107" s="60"/>
      <c r="C1107" s="88"/>
      <c r="D1107" s="61" t="str">
        <f>IFERROR(IF(OR(B1107="",AND(B1107&lt;&gt;"",C1107="")),"",(VLOOKUP(B1107,'APP BACKGROUND'!A:C,2,0))),"")</f>
        <v/>
      </c>
      <c r="E1107" s="62" t="str">
        <f>IF(D1107="","",(VLOOKUP(B1107,'APP BACKGROUND'!A:D,4,0)))</f>
        <v/>
      </c>
      <c r="F1107" s="58" t="str">
        <f>IF(D1107="","",(VLOOKUP(Application!B1107,'APP BACKGROUND'!A:G,7,0)))</f>
        <v/>
      </c>
      <c r="G1107" s="57"/>
      <c r="H1107" s="63"/>
      <c r="I1107" s="66" t="str">
        <f>IF(B:B="","",(VLOOKUP(Application!B1107,#REF!,6,0)))</f>
        <v/>
      </c>
      <c r="J1107" s="64" t="str">
        <f t="shared" si="195"/>
        <v/>
      </c>
      <c r="K1107" s="65" t="str">
        <f t="shared" si="196"/>
        <v/>
      </c>
      <c r="L1107" s="65" t="str">
        <f t="shared" si="191"/>
        <v/>
      </c>
      <c r="M1107" s="65" t="str">
        <f t="shared" si="197"/>
        <v/>
      </c>
      <c r="N1107" s="65" t="str">
        <f t="shared" si="198"/>
        <v/>
      </c>
      <c r="O1107" s="65" t="str">
        <f t="shared" si="192"/>
        <v/>
      </c>
      <c r="P1107" s="65" t="str">
        <f t="shared" si="193"/>
        <v/>
      </c>
      <c r="Q1107" s="59"/>
      <c r="R1107" s="14" t="str">
        <f t="shared" si="194"/>
        <v/>
      </c>
      <c r="S1107" s="25" t="str">
        <f t="shared" si="199"/>
        <v/>
      </c>
      <c r="T1107" s="25" t="str">
        <f t="shared" si="200"/>
        <v/>
      </c>
      <c r="AL1107" s="60"/>
      <c r="AM1107" s="60"/>
    </row>
    <row r="1108" spans="2:39" ht="14.5">
      <c r="B1108" s="60"/>
      <c r="C1108" s="88"/>
      <c r="D1108" s="61" t="str">
        <f>IFERROR(IF(OR(B1108="",AND(B1108&lt;&gt;"",C1108="")),"",(VLOOKUP(B1108,'APP BACKGROUND'!A:C,2,0))),"")</f>
        <v/>
      </c>
      <c r="E1108" s="62" t="str">
        <f>IF(D1108="","",(VLOOKUP(B1108,'APP BACKGROUND'!A:D,4,0)))</f>
        <v/>
      </c>
      <c r="F1108" s="58" t="str">
        <f>IF(D1108="","",(VLOOKUP(Application!B1108,'APP BACKGROUND'!A:G,7,0)))</f>
        <v/>
      </c>
      <c r="G1108" s="57"/>
      <c r="H1108" s="63"/>
      <c r="I1108" s="66" t="str">
        <f>IF(B:B="","",(VLOOKUP(Application!B1108,#REF!,6,0)))</f>
        <v/>
      </c>
      <c r="J1108" s="64" t="str">
        <f t="shared" si="195"/>
        <v/>
      </c>
      <c r="K1108" s="65" t="str">
        <f t="shared" si="196"/>
        <v/>
      </c>
      <c r="L1108" s="65" t="str">
        <f t="shared" si="191"/>
        <v/>
      </c>
      <c r="M1108" s="65" t="str">
        <f t="shared" si="197"/>
        <v/>
      </c>
      <c r="N1108" s="65" t="str">
        <f t="shared" si="198"/>
        <v/>
      </c>
      <c r="O1108" s="65" t="str">
        <f t="shared" si="192"/>
        <v/>
      </c>
      <c r="P1108" s="65" t="str">
        <f t="shared" si="193"/>
        <v/>
      </c>
      <c r="Q1108" s="59"/>
      <c r="R1108" s="14" t="str">
        <f t="shared" si="194"/>
        <v/>
      </c>
      <c r="S1108" s="25" t="str">
        <f t="shared" si="199"/>
        <v/>
      </c>
      <c r="T1108" s="25" t="str">
        <f t="shared" si="200"/>
        <v/>
      </c>
      <c r="AL1108" s="60"/>
      <c r="AM1108" s="60"/>
    </row>
    <row r="1109" spans="2:39" ht="14.5">
      <c r="B1109" s="60"/>
      <c r="C1109" s="88"/>
      <c r="D1109" s="61" t="str">
        <f>IFERROR(IF(OR(B1109="",AND(B1109&lt;&gt;"",C1109="")),"",(VLOOKUP(B1109,'APP BACKGROUND'!A:C,2,0))),"")</f>
        <v/>
      </c>
      <c r="E1109" s="62" t="str">
        <f>IF(D1109="","",(VLOOKUP(B1109,'APP BACKGROUND'!A:D,4,0)))</f>
        <v/>
      </c>
      <c r="F1109" s="58" t="str">
        <f>IF(D1109="","",(VLOOKUP(Application!B1109,'APP BACKGROUND'!A:G,7,0)))</f>
        <v/>
      </c>
      <c r="G1109" s="57"/>
      <c r="H1109" s="63"/>
      <c r="I1109" s="66" t="str">
        <f>IF(B:B="","",(VLOOKUP(Application!B1109,#REF!,6,0)))</f>
        <v/>
      </c>
      <c r="J1109" s="64" t="str">
        <f t="shared" si="195"/>
        <v/>
      </c>
      <c r="K1109" s="65" t="str">
        <f t="shared" si="196"/>
        <v/>
      </c>
      <c r="L1109" s="65" t="str">
        <f t="shared" si="191"/>
        <v/>
      </c>
      <c r="M1109" s="65" t="str">
        <f t="shared" si="197"/>
        <v/>
      </c>
      <c r="N1109" s="65" t="str">
        <f t="shared" si="198"/>
        <v/>
      </c>
      <c r="O1109" s="65" t="str">
        <f t="shared" si="192"/>
        <v/>
      </c>
      <c r="P1109" s="65" t="str">
        <f t="shared" si="193"/>
        <v/>
      </c>
      <c r="Q1109" s="59"/>
      <c r="R1109" s="14" t="str">
        <f t="shared" si="194"/>
        <v/>
      </c>
      <c r="S1109" s="25" t="str">
        <f t="shared" si="199"/>
        <v/>
      </c>
      <c r="T1109" s="25" t="str">
        <f t="shared" si="200"/>
        <v/>
      </c>
      <c r="AL1109" s="60"/>
      <c r="AM1109" s="60"/>
    </row>
    <row r="1110" spans="2:39" ht="14.5">
      <c r="B1110" s="60"/>
      <c r="C1110" s="88"/>
      <c r="D1110" s="61" t="str">
        <f>IFERROR(IF(OR(B1110="",AND(B1110&lt;&gt;"",C1110="")),"",(VLOOKUP(B1110,'APP BACKGROUND'!A:C,2,0))),"")</f>
        <v/>
      </c>
      <c r="E1110" s="62" t="str">
        <f>IF(D1110="","",(VLOOKUP(B1110,'APP BACKGROUND'!A:D,4,0)))</f>
        <v/>
      </c>
      <c r="F1110" s="58" t="str">
        <f>IF(D1110="","",(VLOOKUP(Application!B1110,'APP BACKGROUND'!A:G,7,0)))</f>
        <v/>
      </c>
      <c r="G1110" s="57"/>
      <c r="H1110" s="63"/>
      <c r="I1110" s="66" t="str">
        <f>IF(B:B="","",(VLOOKUP(Application!B1110,#REF!,6,0)))</f>
        <v/>
      </c>
      <c r="J1110" s="64" t="str">
        <f t="shared" si="195"/>
        <v/>
      </c>
      <c r="K1110" s="65" t="str">
        <f t="shared" si="196"/>
        <v/>
      </c>
      <c r="L1110" s="65" t="str">
        <f t="shared" si="191"/>
        <v/>
      </c>
      <c r="M1110" s="65" t="str">
        <f t="shared" si="197"/>
        <v/>
      </c>
      <c r="N1110" s="65" t="str">
        <f t="shared" si="198"/>
        <v/>
      </c>
      <c r="O1110" s="65" t="str">
        <f t="shared" si="192"/>
        <v/>
      </c>
      <c r="P1110" s="65" t="str">
        <f t="shared" si="193"/>
        <v/>
      </c>
      <c r="Q1110" s="59"/>
      <c r="R1110" s="14" t="str">
        <f t="shared" si="194"/>
        <v/>
      </c>
      <c r="S1110" s="25" t="str">
        <f t="shared" si="199"/>
        <v/>
      </c>
      <c r="T1110" s="25" t="str">
        <f t="shared" si="200"/>
        <v/>
      </c>
      <c r="AL1110" s="60"/>
      <c r="AM1110" s="60"/>
    </row>
    <row r="1111" spans="2:39" ht="14.5">
      <c r="B1111" s="60"/>
      <c r="C1111" s="88"/>
      <c r="D1111" s="61" t="str">
        <f>IFERROR(IF(OR(B1111="",AND(B1111&lt;&gt;"",C1111="")),"",(VLOOKUP(B1111,'APP BACKGROUND'!A:C,2,0))),"")</f>
        <v/>
      </c>
      <c r="E1111" s="62" t="str">
        <f>IF(D1111="","",(VLOOKUP(B1111,'APP BACKGROUND'!A:D,4,0)))</f>
        <v/>
      </c>
      <c r="F1111" s="58" t="str">
        <f>IF(D1111="","",(VLOOKUP(Application!B1111,'APP BACKGROUND'!A:G,7,0)))</f>
        <v/>
      </c>
      <c r="G1111" s="57"/>
      <c r="H1111" s="63"/>
      <c r="I1111" s="66" t="str">
        <f>IF(B:B="","",(VLOOKUP(Application!B1111,#REF!,6,0)))</f>
        <v/>
      </c>
      <c r="J1111" s="64" t="str">
        <f t="shared" si="195"/>
        <v/>
      </c>
      <c r="K1111" s="65" t="str">
        <f t="shared" si="196"/>
        <v/>
      </c>
      <c r="L1111" s="65" t="str">
        <f t="shared" si="191"/>
        <v/>
      </c>
      <c r="M1111" s="65" t="str">
        <f t="shared" si="197"/>
        <v/>
      </c>
      <c r="N1111" s="65" t="str">
        <f t="shared" si="198"/>
        <v/>
      </c>
      <c r="O1111" s="65" t="str">
        <f t="shared" si="192"/>
        <v/>
      </c>
      <c r="P1111" s="65" t="str">
        <f t="shared" si="193"/>
        <v/>
      </c>
      <c r="Q1111" s="59"/>
      <c r="R1111" s="14" t="str">
        <f t="shared" si="194"/>
        <v/>
      </c>
      <c r="S1111" s="25" t="str">
        <f t="shared" si="199"/>
        <v/>
      </c>
      <c r="T1111" s="25" t="str">
        <f t="shared" si="200"/>
        <v/>
      </c>
      <c r="AL1111" s="60"/>
      <c r="AM1111" s="60"/>
    </row>
    <row r="1112" spans="2:39" ht="14.5">
      <c r="B1112" s="60"/>
      <c r="C1112" s="88"/>
      <c r="D1112" s="61" t="str">
        <f>IFERROR(IF(OR(B1112="",AND(B1112&lt;&gt;"",C1112="")),"",(VLOOKUP(B1112,'APP BACKGROUND'!A:C,2,0))),"")</f>
        <v/>
      </c>
      <c r="E1112" s="62" t="str">
        <f>IF(D1112="","",(VLOOKUP(B1112,'APP BACKGROUND'!A:D,4,0)))</f>
        <v/>
      </c>
      <c r="F1112" s="58" t="str">
        <f>IF(D1112="","",(VLOOKUP(Application!B1112,'APP BACKGROUND'!A:G,7,0)))</f>
        <v/>
      </c>
      <c r="G1112" s="57"/>
      <c r="H1112" s="63"/>
      <c r="I1112" s="66" t="str">
        <f>IF(B:B="","",(VLOOKUP(Application!B1112,#REF!,6,0)))</f>
        <v/>
      </c>
      <c r="J1112" s="64" t="str">
        <f t="shared" si="195"/>
        <v/>
      </c>
      <c r="K1112" s="65" t="str">
        <f t="shared" si="196"/>
        <v/>
      </c>
      <c r="L1112" s="65" t="str">
        <f t="shared" si="191"/>
        <v/>
      </c>
      <c r="M1112" s="65" t="str">
        <f t="shared" si="197"/>
        <v/>
      </c>
      <c r="N1112" s="65" t="str">
        <f t="shared" si="198"/>
        <v/>
      </c>
      <c r="O1112" s="65" t="str">
        <f t="shared" si="192"/>
        <v/>
      </c>
      <c r="P1112" s="65" t="str">
        <f t="shared" si="193"/>
        <v/>
      </c>
      <c r="Q1112" s="59"/>
      <c r="R1112" s="14" t="str">
        <f t="shared" si="194"/>
        <v/>
      </c>
      <c r="S1112" s="25" t="str">
        <f t="shared" si="199"/>
        <v/>
      </c>
      <c r="T1112" s="25" t="str">
        <f t="shared" si="200"/>
        <v/>
      </c>
      <c r="AL1112" s="60"/>
      <c r="AM1112" s="60"/>
    </row>
    <row r="1113" spans="2:39" ht="14.5">
      <c r="B1113" s="60"/>
      <c r="C1113" s="88"/>
      <c r="D1113" s="61" t="str">
        <f>IFERROR(IF(OR(B1113="",AND(B1113&lt;&gt;"",C1113="")),"",(VLOOKUP(B1113,'APP BACKGROUND'!A:C,2,0))),"")</f>
        <v/>
      </c>
      <c r="E1113" s="62" t="str">
        <f>IF(D1113="","",(VLOOKUP(B1113,'APP BACKGROUND'!A:D,4,0)))</f>
        <v/>
      </c>
      <c r="F1113" s="58" t="str">
        <f>IF(D1113="","",(VLOOKUP(Application!B1113,'APP BACKGROUND'!A:G,7,0)))</f>
        <v/>
      </c>
      <c r="G1113" s="57"/>
      <c r="H1113" s="63"/>
      <c r="I1113" s="66" t="str">
        <f>IF(B:B="","",(VLOOKUP(Application!B1113,#REF!,6,0)))</f>
        <v/>
      </c>
      <c r="J1113" s="64" t="str">
        <f t="shared" si="195"/>
        <v/>
      </c>
      <c r="K1113" s="65" t="str">
        <f t="shared" si="196"/>
        <v/>
      </c>
      <c r="L1113" s="65" t="str">
        <f t="shared" si="191"/>
        <v/>
      </c>
      <c r="M1113" s="65" t="str">
        <f t="shared" si="197"/>
        <v/>
      </c>
      <c r="N1113" s="65" t="str">
        <f t="shared" si="198"/>
        <v/>
      </c>
      <c r="O1113" s="65" t="str">
        <f t="shared" si="192"/>
        <v/>
      </c>
      <c r="P1113" s="65" t="str">
        <f t="shared" si="193"/>
        <v/>
      </c>
      <c r="Q1113" s="59"/>
      <c r="R1113" s="14" t="str">
        <f t="shared" si="194"/>
        <v/>
      </c>
      <c r="S1113" s="25" t="str">
        <f t="shared" si="199"/>
        <v/>
      </c>
      <c r="T1113" s="25" t="str">
        <f t="shared" si="200"/>
        <v/>
      </c>
      <c r="AL1113" s="60"/>
      <c r="AM1113" s="60"/>
    </row>
    <row r="1114" spans="2:39" ht="14.5">
      <c r="B1114" s="60"/>
      <c r="C1114" s="88"/>
      <c r="D1114" s="61" t="str">
        <f>IFERROR(IF(OR(B1114="",AND(B1114&lt;&gt;"",C1114="")),"",(VLOOKUP(B1114,'APP BACKGROUND'!A:C,2,0))),"")</f>
        <v/>
      </c>
      <c r="E1114" s="62" t="str">
        <f>IF(D1114="","",(VLOOKUP(B1114,'APP BACKGROUND'!A:D,4,0)))</f>
        <v/>
      </c>
      <c r="F1114" s="58" t="str">
        <f>IF(D1114="","",(VLOOKUP(Application!B1114,'APP BACKGROUND'!A:G,7,0)))</f>
        <v/>
      </c>
      <c r="G1114" s="57"/>
      <c r="H1114" s="63"/>
      <c r="I1114" s="66" t="str">
        <f>IF(B:B="","",(VLOOKUP(Application!B1114,#REF!,6,0)))</f>
        <v/>
      </c>
      <c r="J1114" s="64" t="str">
        <f t="shared" si="195"/>
        <v/>
      </c>
      <c r="K1114" s="65" t="str">
        <f t="shared" si="196"/>
        <v/>
      </c>
      <c r="L1114" s="65" t="str">
        <f t="shared" si="191"/>
        <v/>
      </c>
      <c r="M1114" s="65" t="str">
        <f t="shared" si="197"/>
        <v/>
      </c>
      <c r="N1114" s="65" t="str">
        <f t="shared" si="198"/>
        <v/>
      </c>
      <c r="O1114" s="65" t="str">
        <f t="shared" si="192"/>
        <v/>
      </c>
      <c r="P1114" s="65" t="str">
        <f t="shared" si="193"/>
        <v/>
      </c>
      <c r="Q1114" s="59"/>
      <c r="R1114" s="14" t="str">
        <f t="shared" si="194"/>
        <v/>
      </c>
      <c r="S1114" s="25" t="str">
        <f t="shared" si="199"/>
        <v/>
      </c>
      <c r="T1114" s="25" t="str">
        <f t="shared" si="200"/>
        <v/>
      </c>
      <c r="AL1114" s="60"/>
      <c r="AM1114" s="60"/>
    </row>
    <row r="1115" spans="2:39" ht="14.5">
      <c r="B1115" s="60"/>
      <c r="C1115" s="88"/>
      <c r="D1115" s="61" t="str">
        <f>IFERROR(IF(OR(B1115="",AND(B1115&lt;&gt;"",C1115="")),"",(VLOOKUP(B1115,'APP BACKGROUND'!A:C,2,0))),"")</f>
        <v/>
      </c>
      <c r="E1115" s="62" t="str">
        <f>IF(D1115="","",(VLOOKUP(B1115,'APP BACKGROUND'!A:D,4,0)))</f>
        <v/>
      </c>
      <c r="F1115" s="58" t="str">
        <f>IF(D1115="","",(VLOOKUP(Application!B1115,'APP BACKGROUND'!A:G,7,0)))</f>
        <v/>
      </c>
      <c r="G1115" s="57"/>
      <c r="H1115" s="63"/>
      <c r="I1115" s="66" t="str">
        <f>IF(B:B="","",(VLOOKUP(Application!B1115,#REF!,6,0)))</f>
        <v/>
      </c>
      <c r="J1115" s="64" t="str">
        <f t="shared" si="195"/>
        <v/>
      </c>
      <c r="K1115" s="65" t="str">
        <f t="shared" si="196"/>
        <v/>
      </c>
      <c r="L1115" s="65" t="str">
        <f t="shared" si="191"/>
        <v/>
      </c>
      <c r="M1115" s="65" t="str">
        <f t="shared" si="197"/>
        <v/>
      </c>
      <c r="N1115" s="65" t="str">
        <f t="shared" si="198"/>
        <v/>
      </c>
      <c r="O1115" s="65" t="str">
        <f t="shared" si="192"/>
        <v/>
      </c>
      <c r="P1115" s="65" t="str">
        <f t="shared" si="193"/>
        <v/>
      </c>
      <c r="Q1115" s="59"/>
      <c r="R1115" s="14" t="str">
        <f t="shared" si="194"/>
        <v/>
      </c>
      <c r="S1115" s="25" t="str">
        <f t="shared" si="199"/>
        <v/>
      </c>
      <c r="T1115" s="25" t="str">
        <f t="shared" si="200"/>
        <v/>
      </c>
      <c r="AL1115" s="60"/>
      <c r="AM1115" s="60"/>
    </row>
    <row r="1116" spans="2:39" ht="14.5">
      <c r="B1116" s="60"/>
      <c r="C1116" s="88"/>
      <c r="D1116" s="61" t="str">
        <f>IFERROR(IF(OR(B1116="",AND(B1116&lt;&gt;"",C1116="")),"",(VLOOKUP(B1116,'APP BACKGROUND'!A:C,2,0))),"")</f>
        <v/>
      </c>
      <c r="E1116" s="62" t="str">
        <f>IF(D1116="","",(VLOOKUP(B1116,'APP BACKGROUND'!A:D,4,0)))</f>
        <v/>
      </c>
      <c r="F1116" s="58" t="str">
        <f>IF(D1116="","",(VLOOKUP(Application!B1116,'APP BACKGROUND'!A:G,7,0)))</f>
        <v/>
      </c>
      <c r="G1116" s="57"/>
      <c r="H1116" s="63"/>
      <c r="I1116" s="66" t="str">
        <f>IF(B:B="","",(VLOOKUP(Application!B1116,#REF!,6,0)))</f>
        <v/>
      </c>
      <c r="J1116" s="64" t="str">
        <f t="shared" si="195"/>
        <v/>
      </c>
      <c r="K1116" s="65" t="str">
        <f t="shared" si="196"/>
        <v/>
      </c>
      <c r="L1116" s="65" t="str">
        <f t="shared" si="191"/>
        <v/>
      </c>
      <c r="M1116" s="65" t="str">
        <f t="shared" si="197"/>
        <v/>
      </c>
      <c r="N1116" s="65" t="str">
        <f t="shared" si="198"/>
        <v/>
      </c>
      <c r="O1116" s="65" t="str">
        <f t="shared" si="192"/>
        <v/>
      </c>
      <c r="P1116" s="65" t="str">
        <f t="shared" si="193"/>
        <v/>
      </c>
      <c r="Q1116" s="59"/>
      <c r="R1116" s="14" t="str">
        <f t="shared" si="194"/>
        <v/>
      </c>
      <c r="S1116" s="25" t="str">
        <f t="shared" si="199"/>
        <v/>
      </c>
      <c r="T1116" s="25" t="str">
        <f t="shared" si="200"/>
        <v/>
      </c>
      <c r="AL1116" s="60"/>
      <c r="AM1116" s="60"/>
    </row>
    <row r="1117" spans="2:39" ht="14.5">
      <c r="B1117" s="60"/>
      <c r="C1117" s="88"/>
      <c r="D1117" s="61" t="str">
        <f>IFERROR(IF(OR(B1117="",AND(B1117&lt;&gt;"",C1117="")),"",(VLOOKUP(B1117,'APP BACKGROUND'!A:C,2,0))),"")</f>
        <v/>
      </c>
      <c r="E1117" s="62" t="str">
        <f>IF(D1117="","",(VLOOKUP(B1117,'APP BACKGROUND'!A:D,4,0)))</f>
        <v/>
      </c>
      <c r="F1117" s="58" t="str">
        <f>IF(D1117="","",(VLOOKUP(Application!B1117,'APP BACKGROUND'!A:G,7,0)))</f>
        <v/>
      </c>
      <c r="G1117" s="57"/>
      <c r="H1117" s="63"/>
      <c r="I1117" s="66" t="str">
        <f>IF(B:B="","",(VLOOKUP(Application!B1117,#REF!,6,0)))</f>
        <v/>
      </c>
      <c r="J1117" s="64" t="str">
        <f t="shared" si="195"/>
        <v/>
      </c>
      <c r="K1117" s="65" t="str">
        <f t="shared" si="196"/>
        <v/>
      </c>
      <c r="L1117" s="65" t="str">
        <f t="shared" si="191"/>
        <v/>
      </c>
      <c r="M1117" s="65" t="str">
        <f t="shared" si="197"/>
        <v/>
      </c>
      <c r="N1117" s="65" t="str">
        <f t="shared" si="198"/>
        <v/>
      </c>
      <c r="O1117" s="65" t="str">
        <f t="shared" si="192"/>
        <v/>
      </c>
      <c r="P1117" s="65" t="str">
        <f t="shared" si="193"/>
        <v/>
      </c>
      <c r="Q1117" s="59"/>
      <c r="R1117" s="14" t="str">
        <f t="shared" si="194"/>
        <v/>
      </c>
      <c r="S1117" s="25" t="str">
        <f t="shared" si="199"/>
        <v/>
      </c>
      <c r="T1117" s="25" t="str">
        <f t="shared" si="200"/>
        <v/>
      </c>
      <c r="AL1117" s="60"/>
      <c r="AM1117" s="60"/>
    </row>
    <row r="1118" spans="2:39" ht="14.5">
      <c r="B1118" s="60"/>
      <c r="C1118" s="88"/>
      <c r="D1118" s="61" t="str">
        <f>IFERROR(IF(OR(B1118="",AND(B1118&lt;&gt;"",C1118="")),"",(VLOOKUP(B1118,'APP BACKGROUND'!A:C,2,0))),"")</f>
        <v/>
      </c>
      <c r="E1118" s="62" t="str">
        <f>IF(D1118="","",(VLOOKUP(B1118,'APP BACKGROUND'!A:D,4,0)))</f>
        <v/>
      </c>
      <c r="F1118" s="58" t="str">
        <f>IF(D1118="","",(VLOOKUP(Application!B1118,'APP BACKGROUND'!A:G,7,0)))</f>
        <v/>
      </c>
      <c r="G1118" s="57"/>
      <c r="H1118" s="63"/>
      <c r="I1118" s="66" t="str">
        <f>IF(B:B="","",(VLOOKUP(Application!B1118,#REF!,6,0)))</f>
        <v/>
      </c>
      <c r="J1118" s="64" t="str">
        <f t="shared" si="195"/>
        <v/>
      </c>
      <c r="K1118" s="65" t="str">
        <f t="shared" si="196"/>
        <v/>
      </c>
      <c r="L1118" s="65" t="str">
        <f t="shared" si="191"/>
        <v/>
      </c>
      <c r="M1118" s="65" t="str">
        <f t="shared" si="197"/>
        <v/>
      </c>
      <c r="N1118" s="65" t="str">
        <f t="shared" si="198"/>
        <v/>
      </c>
      <c r="O1118" s="65" t="str">
        <f t="shared" si="192"/>
        <v/>
      </c>
      <c r="P1118" s="65" t="str">
        <f t="shared" si="193"/>
        <v/>
      </c>
      <c r="Q1118" s="59"/>
      <c r="R1118" s="14" t="str">
        <f t="shared" si="194"/>
        <v/>
      </c>
      <c r="S1118" s="25" t="str">
        <f t="shared" si="199"/>
        <v/>
      </c>
      <c r="T1118" s="25" t="str">
        <f t="shared" si="200"/>
        <v/>
      </c>
      <c r="AL1118" s="60"/>
      <c r="AM1118" s="60"/>
    </row>
    <row r="1119" spans="2:39" ht="14.5">
      <c r="B1119" s="60"/>
      <c r="C1119" s="88"/>
      <c r="D1119" s="61" t="str">
        <f>IFERROR(IF(OR(B1119="",AND(B1119&lt;&gt;"",C1119="")),"",(VLOOKUP(B1119,'APP BACKGROUND'!A:C,2,0))),"")</f>
        <v/>
      </c>
      <c r="E1119" s="62" t="str">
        <f>IF(D1119="","",(VLOOKUP(B1119,'APP BACKGROUND'!A:D,4,0)))</f>
        <v/>
      </c>
      <c r="F1119" s="58" t="str">
        <f>IF(D1119="","",(VLOOKUP(Application!B1119,'APP BACKGROUND'!A:G,7,0)))</f>
        <v/>
      </c>
      <c r="G1119" s="57"/>
      <c r="H1119" s="63"/>
      <c r="I1119" s="66" t="str">
        <f>IF(B:B="","",(VLOOKUP(Application!B1119,#REF!,6,0)))</f>
        <v/>
      </c>
      <c r="J1119" s="64" t="str">
        <f t="shared" si="195"/>
        <v/>
      </c>
      <c r="K1119" s="65" t="str">
        <f t="shared" si="196"/>
        <v/>
      </c>
      <c r="L1119" s="65" t="str">
        <f t="shared" si="191"/>
        <v/>
      </c>
      <c r="M1119" s="65" t="str">
        <f t="shared" si="197"/>
        <v/>
      </c>
      <c r="N1119" s="65" t="str">
        <f t="shared" si="198"/>
        <v/>
      </c>
      <c r="O1119" s="65" t="str">
        <f t="shared" si="192"/>
        <v/>
      </c>
      <c r="P1119" s="65" t="str">
        <f t="shared" si="193"/>
        <v/>
      </c>
      <c r="Q1119" s="59"/>
      <c r="R1119" s="14" t="str">
        <f t="shared" si="194"/>
        <v/>
      </c>
      <c r="S1119" s="25" t="str">
        <f t="shared" si="199"/>
        <v/>
      </c>
      <c r="T1119" s="25" t="str">
        <f t="shared" si="200"/>
        <v/>
      </c>
      <c r="AL1119" s="60"/>
      <c r="AM1119" s="60"/>
    </row>
    <row r="1120" spans="2:39" ht="14.5">
      <c r="B1120" s="60"/>
      <c r="C1120" s="88"/>
      <c r="D1120" s="61" t="str">
        <f>IFERROR(IF(OR(B1120="",AND(B1120&lt;&gt;"",C1120="")),"",(VLOOKUP(B1120,'APP BACKGROUND'!A:C,2,0))),"")</f>
        <v/>
      </c>
      <c r="E1120" s="62" t="str">
        <f>IF(D1120="","",(VLOOKUP(B1120,'APP BACKGROUND'!A:D,4,0)))</f>
        <v/>
      </c>
      <c r="F1120" s="58" t="str">
        <f>IF(D1120="","",(VLOOKUP(Application!B1120,'APP BACKGROUND'!A:G,7,0)))</f>
        <v/>
      </c>
      <c r="G1120" s="57"/>
      <c r="H1120" s="63"/>
      <c r="I1120" s="66" t="str">
        <f>IF(B:B="","",(VLOOKUP(Application!B1120,#REF!,6,0)))</f>
        <v/>
      </c>
      <c r="J1120" s="64" t="str">
        <f t="shared" si="195"/>
        <v/>
      </c>
      <c r="K1120" s="65" t="str">
        <f t="shared" si="196"/>
        <v/>
      </c>
      <c r="L1120" s="65" t="str">
        <f t="shared" si="191"/>
        <v/>
      </c>
      <c r="M1120" s="65" t="str">
        <f t="shared" si="197"/>
        <v/>
      </c>
      <c r="N1120" s="65" t="str">
        <f t="shared" si="198"/>
        <v/>
      </c>
      <c r="O1120" s="65" t="str">
        <f t="shared" si="192"/>
        <v/>
      </c>
      <c r="P1120" s="65" t="str">
        <f t="shared" si="193"/>
        <v/>
      </c>
      <c r="Q1120" s="59"/>
      <c r="R1120" s="14" t="str">
        <f t="shared" si="194"/>
        <v/>
      </c>
      <c r="S1120" s="25" t="str">
        <f t="shared" si="199"/>
        <v/>
      </c>
      <c r="T1120" s="25" t="str">
        <f t="shared" si="200"/>
        <v/>
      </c>
      <c r="AL1120" s="60"/>
      <c r="AM1120" s="60"/>
    </row>
    <row r="1121" spans="2:39" ht="14.5">
      <c r="B1121" s="60"/>
      <c r="C1121" s="88"/>
      <c r="D1121" s="61" t="str">
        <f>IFERROR(IF(OR(B1121="",AND(B1121&lt;&gt;"",C1121="")),"",(VLOOKUP(B1121,'APP BACKGROUND'!A:C,2,0))),"")</f>
        <v/>
      </c>
      <c r="E1121" s="62" t="str">
        <f>IF(D1121="","",(VLOOKUP(B1121,'APP BACKGROUND'!A:D,4,0)))</f>
        <v/>
      </c>
      <c r="F1121" s="58" t="str">
        <f>IF(D1121="","",(VLOOKUP(Application!B1121,'APP BACKGROUND'!A:G,7,0)))</f>
        <v/>
      </c>
      <c r="G1121" s="57"/>
      <c r="H1121" s="63"/>
      <c r="I1121" s="66" t="str">
        <f>IF(B:B="","",(VLOOKUP(Application!B1121,#REF!,6,0)))</f>
        <v/>
      </c>
      <c r="J1121" s="64" t="str">
        <f t="shared" si="195"/>
        <v/>
      </c>
      <c r="K1121" s="65" t="str">
        <f t="shared" si="196"/>
        <v/>
      </c>
      <c r="L1121" s="65" t="str">
        <f t="shared" si="191"/>
        <v/>
      </c>
      <c r="M1121" s="65" t="str">
        <f t="shared" si="197"/>
        <v/>
      </c>
      <c r="N1121" s="65" t="str">
        <f t="shared" si="198"/>
        <v/>
      </c>
      <c r="O1121" s="65" t="str">
        <f t="shared" si="192"/>
        <v/>
      </c>
      <c r="P1121" s="65" t="str">
        <f t="shared" si="193"/>
        <v/>
      </c>
      <c r="Q1121" s="59"/>
      <c r="R1121" s="14" t="str">
        <f t="shared" si="194"/>
        <v/>
      </c>
      <c r="S1121" s="25" t="str">
        <f t="shared" si="199"/>
        <v/>
      </c>
      <c r="T1121" s="25" t="str">
        <f t="shared" si="200"/>
        <v/>
      </c>
      <c r="AL1121" s="60"/>
      <c r="AM1121" s="60"/>
    </row>
    <row r="1122" spans="2:39" ht="14.5">
      <c r="B1122" s="60"/>
      <c r="C1122" s="88"/>
      <c r="D1122" s="61" t="str">
        <f>IFERROR(IF(OR(B1122="",AND(B1122&lt;&gt;"",C1122="")),"",(VLOOKUP(B1122,'APP BACKGROUND'!A:C,2,0))),"")</f>
        <v/>
      </c>
      <c r="E1122" s="62" t="str">
        <f>IF(D1122="","",(VLOOKUP(B1122,'APP BACKGROUND'!A:D,4,0)))</f>
        <v/>
      </c>
      <c r="F1122" s="58" t="str">
        <f>IF(D1122="","",(VLOOKUP(Application!B1122,'APP BACKGROUND'!A:G,7,0)))</f>
        <v/>
      </c>
      <c r="G1122" s="57"/>
      <c r="H1122" s="63"/>
      <c r="I1122" s="66" t="str">
        <f>IF(B:B="","",(VLOOKUP(Application!B1122,#REF!,6,0)))</f>
        <v/>
      </c>
      <c r="J1122" s="64" t="str">
        <f t="shared" si="195"/>
        <v/>
      </c>
      <c r="K1122" s="65" t="str">
        <f t="shared" si="196"/>
        <v/>
      </c>
      <c r="L1122" s="65" t="str">
        <f t="shared" si="191"/>
        <v/>
      </c>
      <c r="M1122" s="65" t="str">
        <f t="shared" si="197"/>
        <v/>
      </c>
      <c r="N1122" s="65" t="str">
        <f t="shared" si="198"/>
        <v/>
      </c>
      <c r="O1122" s="65" t="str">
        <f t="shared" si="192"/>
        <v/>
      </c>
      <c r="P1122" s="65" t="str">
        <f t="shared" si="193"/>
        <v/>
      </c>
      <c r="Q1122" s="59"/>
      <c r="R1122" s="14" t="str">
        <f t="shared" si="194"/>
        <v/>
      </c>
      <c r="S1122" s="25" t="str">
        <f t="shared" si="199"/>
        <v/>
      </c>
      <c r="T1122" s="25" t="str">
        <f t="shared" si="200"/>
        <v/>
      </c>
      <c r="AL1122" s="60"/>
      <c r="AM1122" s="60"/>
    </row>
    <row r="1123" spans="2:39" ht="14.5">
      <c r="B1123" s="60"/>
      <c r="C1123" s="88"/>
      <c r="D1123" s="61" t="str">
        <f>IFERROR(IF(OR(B1123="",AND(B1123&lt;&gt;"",C1123="")),"",(VLOOKUP(B1123,'APP BACKGROUND'!A:C,2,0))),"")</f>
        <v/>
      </c>
      <c r="E1123" s="62" t="str">
        <f>IF(D1123="","",(VLOOKUP(B1123,'APP BACKGROUND'!A:D,4,0)))</f>
        <v/>
      </c>
      <c r="F1123" s="58" t="str">
        <f>IF(D1123="","",(VLOOKUP(Application!B1123,'APP BACKGROUND'!A:G,7,0)))</f>
        <v/>
      </c>
      <c r="G1123" s="57"/>
      <c r="H1123" s="63"/>
      <c r="I1123" s="66" t="str">
        <f>IF(B:B="","",(VLOOKUP(Application!B1123,#REF!,6,0)))</f>
        <v/>
      </c>
      <c r="J1123" s="64" t="str">
        <f t="shared" si="195"/>
        <v/>
      </c>
      <c r="K1123" s="65" t="str">
        <f t="shared" si="196"/>
        <v/>
      </c>
      <c r="L1123" s="65" t="str">
        <f t="shared" si="191"/>
        <v/>
      </c>
      <c r="M1123" s="65" t="str">
        <f t="shared" si="197"/>
        <v/>
      </c>
      <c r="N1123" s="65" t="str">
        <f t="shared" si="198"/>
        <v/>
      </c>
      <c r="O1123" s="65" t="str">
        <f t="shared" si="192"/>
        <v/>
      </c>
      <c r="P1123" s="65" t="str">
        <f t="shared" si="193"/>
        <v/>
      </c>
      <c r="Q1123" s="59"/>
      <c r="R1123" s="14" t="str">
        <f t="shared" si="194"/>
        <v/>
      </c>
      <c r="S1123" s="25" t="str">
        <f t="shared" si="199"/>
        <v/>
      </c>
      <c r="T1123" s="25" t="str">
        <f t="shared" si="200"/>
        <v/>
      </c>
      <c r="AL1123" s="60"/>
      <c r="AM1123" s="60"/>
    </row>
    <row r="1124" spans="2:39" ht="14.5">
      <c r="B1124" s="60"/>
      <c r="C1124" s="88"/>
      <c r="D1124" s="61" t="str">
        <f>IFERROR(IF(OR(B1124="",AND(B1124&lt;&gt;"",C1124="")),"",(VLOOKUP(B1124,'APP BACKGROUND'!A:C,2,0))),"")</f>
        <v/>
      </c>
      <c r="E1124" s="62" t="str">
        <f>IF(D1124="","",(VLOOKUP(B1124,'APP BACKGROUND'!A:D,4,0)))</f>
        <v/>
      </c>
      <c r="F1124" s="58" t="str">
        <f>IF(D1124="","",(VLOOKUP(Application!B1124,'APP BACKGROUND'!A:G,7,0)))</f>
        <v/>
      </c>
      <c r="G1124" s="57"/>
      <c r="H1124" s="63"/>
      <c r="I1124" s="66" t="str">
        <f>IF(B:B="","",(VLOOKUP(Application!B1124,#REF!,6,0)))</f>
        <v/>
      </c>
      <c r="J1124" s="64" t="str">
        <f t="shared" si="195"/>
        <v/>
      </c>
      <c r="K1124" s="65" t="str">
        <f t="shared" si="196"/>
        <v/>
      </c>
      <c r="L1124" s="65" t="str">
        <f t="shared" si="191"/>
        <v/>
      </c>
      <c r="M1124" s="65" t="str">
        <f t="shared" si="197"/>
        <v/>
      </c>
      <c r="N1124" s="65" t="str">
        <f t="shared" si="198"/>
        <v/>
      </c>
      <c r="O1124" s="65" t="str">
        <f t="shared" si="192"/>
        <v/>
      </c>
      <c r="P1124" s="65" t="str">
        <f t="shared" si="193"/>
        <v/>
      </c>
      <c r="Q1124" s="59"/>
      <c r="R1124" s="14" t="str">
        <f t="shared" si="194"/>
        <v/>
      </c>
      <c r="S1124" s="25" t="str">
        <f t="shared" si="199"/>
        <v/>
      </c>
      <c r="T1124" s="25" t="str">
        <f t="shared" si="200"/>
        <v/>
      </c>
      <c r="AL1124" s="60"/>
      <c r="AM1124" s="60"/>
    </row>
    <row r="1125" spans="2:39" ht="14.5">
      <c r="B1125" s="60"/>
      <c r="C1125" s="88"/>
      <c r="D1125" s="61" t="str">
        <f>IFERROR(IF(OR(B1125="",AND(B1125&lt;&gt;"",C1125="")),"",(VLOOKUP(B1125,'APP BACKGROUND'!A:C,2,0))),"")</f>
        <v/>
      </c>
      <c r="E1125" s="62" t="str">
        <f>IF(D1125="","",(VLOOKUP(B1125,'APP BACKGROUND'!A:D,4,0)))</f>
        <v/>
      </c>
      <c r="F1125" s="58" t="str">
        <f>IF(D1125="","",(VLOOKUP(Application!B1125,'APP BACKGROUND'!A:G,7,0)))</f>
        <v/>
      </c>
      <c r="G1125" s="57"/>
      <c r="H1125" s="63"/>
      <c r="I1125" s="66" t="str">
        <f>IF(B:B="","",(VLOOKUP(Application!B1125,#REF!,6,0)))</f>
        <v/>
      </c>
      <c r="J1125" s="64" t="str">
        <f t="shared" si="195"/>
        <v/>
      </c>
      <c r="K1125" s="65" t="str">
        <f t="shared" si="196"/>
        <v/>
      </c>
      <c r="L1125" s="65" t="str">
        <f t="shared" si="191"/>
        <v/>
      </c>
      <c r="M1125" s="65" t="str">
        <f t="shared" si="197"/>
        <v/>
      </c>
      <c r="N1125" s="65" t="str">
        <f t="shared" si="198"/>
        <v/>
      </c>
      <c r="O1125" s="65" t="str">
        <f t="shared" si="192"/>
        <v/>
      </c>
      <c r="P1125" s="65" t="str">
        <f t="shared" si="193"/>
        <v/>
      </c>
      <c r="Q1125" s="59"/>
      <c r="R1125" s="14" t="str">
        <f t="shared" si="194"/>
        <v/>
      </c>
      <c r="S1125" s="25" t="str">
        <f t="shared" si="199"/>
        <v/>
      </c>
      <c r="T1125" s="25" t="str">
        <f t="shared" si="200"/>
        <v/>
      </c>
      <c r="AL1125" s="60"/>
      <c r="AM1125" s="60"/>
    </row>
    <row r="1126" spans="2:39" ht="14.5">
      <c r="B1126" s="60"/>
      <c r="C1126" s="88"/>
      <c r="D1126" s="61" t="str">
        <f>IFERROR(IF(OR(B1126="",AND(B1126&lt;&gt;"",C1126="")),"",(VLOOKUP(B1126,'APP BACKGROUND'!A:C,2,0))),"")</f>
        <v/>
      </c>
      <c r="E1126" s="62" t="str">
        <f>IF(D1126="","",(VLOOKUP(B1126,'APP BACKGROUND'!A:D,4,0)))</f>
        <v/>
      </c>
      <c r="F1126" s="58" t="str">
        <f>IF(D1126="","",(VLOOKUP(Application!B1126,'APP BACKGROUND'!A:G,7,0)))</f>
        <v/>
      </c>
      <c r="G1126" s="57"/>
      <c r="H1126" s="63"/>
      <c r="I1126" s="66" t="str">
        <f>IF(B:B="","",(VLOOKUP(Application!B1126,#REF!,6,0)))</f>
        <v/>
      </c>
      <c r="J1126" s="64" t="str">
        <f t="shared" si="195"/>
        <v/>
      </c>
      <c r="K1126" s="65" t="str">
        <f t="shared" si="196"/>
        <v/>
      </c>
      <c r="L1126" s="65" t="str">
        <f t="shared" si="191"/>
        <v/>
      </c>
      <c r="M1126" s="65" t="str">
        <f t="shared" si="197"/>
        <v/>
      </c>
      <c r="N1126" s="65" t="str">
        <f t="shared" si="198"/>
        <v/>
      </c>
      <c r="O1126" s="65" t="str">
        <f t="shared" si="192"/>
        <v/>
      </c>
      <c r="P1126" s="65" t="str">
        <f t="shared" si="193"/>
        <v/>
      </c>
      <c r="Q1126" s="59"/>
      <c r="R1126" s="14" t="str">
        <f t="shared" si="194"/>
        <v/>
      </c>
      <c r="S1126" s="25" t="str">
        <f t="shared" si="199"/>
        <v/>
      </c>
      <c r="T1126" s="25" t="str">
        <f t="shared" si="200"/>
        <v/>
      </c>
      <c r="AL1126" s="60"/>
      <c r="AM1126" s="60"/>
    </row>
    <row r="1127" spans="2:39" ht="14.5">
      <c r="B1127" s="60"/>
      <c r="C1127" s="88"/>
      <c r="D1127" s="61" t="str">
        <f>IFERROR(IF(OR(B1127="",AND(B1127&lt;&gt;"",C1127="")),"",(VLOOKUP(B1127,'APP BACKGROUND'!A:C,2,0))),"")</f>
        <v/>
      </c>
      <c r="E1127" s="62" t="str">
        <f>IF(D1127="","",(VLOOKUP(B1127,'APP BACKGROUND'!A:D,4,0)))</f>
        <v/>
      </c>
      <c r="F1127" s="58" t="str">
        <f>IF(D1127="","",(VLOOKUP(Application!B1127,'APP BACKGROUND'!A:G,7,0)))</f>
        <v/>
      </c>
      <c r="G1127" s="57"/>
      <c r="H1127" s="63"/>
      <c r="I1127" s="66" t="str">
        <f>IF(B:B="","",(VLOOKUP(Application!B1127,#REF!,6,0)))</f>
        <v/>
      </c>
      <c r="J1127" s="64" t="str">
        <f t="shared" si="195"/>
        <v/>
      </c>
      <c r="K1127" s="65" t="str">
        <f t="shared" si="196"/>
        <v/>
      </c>
      <c r="L1127" s="65" t="str">
        <f t="shared" si="191"/>
        <v/>
      </c>
      <c r="M1127" s="65" t="str">
        <f t="shared" si="197"/>
        <v/>
      </c>
      <c r="N1127" s="65" t="str">
        <f t="shared" si="198"/>
        <v/>
      </c>
      <c r="O1127" s="65" t="str">
        <f t="shared" si="192"/>
        <v/>
      </c>
      <c r="P1127" s="65" t="str">
        <f t="shared" si="193"/>
        <v/>
      </c>
      <c r="Q1127" s="59"/>
      <c r="R1127" s="14" t="str">
        <f t="shared" si="194"/>
        <v/>
      </c>
      <c r="S1127" s="25" t="str">
        <f t="shared" si="199"/>
        <v/>
      </c>
      <c r="T1127" s="25" t="str">
        <f t="shared" si="200"/>
        <v/>
      </c>
      <c r="AL1127" s="60"/>
      <c r="AM1127" s="60"/>
    </row>
    <row r="1128" spans="2:39" ht="14.5">
      <c r="B1128" s="60"/>
      <c r="C1128" s="88"/>
      <c r="D1128" s="61" t="str">
        <f>IFERROR(IF(OR(B1128="",AND(B1128&lt;&gt;"",C1128="")),"",(VLOOKUP(B1128,'APP BACKGROUND'!A:C,2,0))),"")</f>
        <v/>
      </c>
      <c r="E1128" s="62" t="str">
        <f>IF(D1128="","",(VLOOKUP(B1128,'APP BACKGROUND'!A:D,4,0)))</f>
        <v/>
      </c>
      <c r="F1128" s="58" t="str">
        <f>IF(D1128="","",(VLOOKUP(Application!B1128,'APP BACKGROUND'!A:G,7,0)))</f>
        <v/>
      </c>
      <c r="G1128" s="57"/>
      <c r="H1128" s="63"/>
      <c r="I1128" s="66" t="str">
        <f>IF(B:B="","",(VLOOKUP(Application!B1128,#REF!,6,0)))</f>
        <v/>
      </c>
      <c r="J1128" s="64" t="str">
        <f t="shared" si="195"/>
        <v/>
      </c>
      <c r="K1128" s="65" t="str">
        <f t="shared" si="196"/>
        <v/>
      </c>
      <c r="L1128" s="65" t="str">
        <f t="shared" si="191"/>
        <v/>
      </c>
      <c r="M1128" s="65" t="str">
        <f t="shared" si="197"/>
        <v/>
      </c>
      <c r="N1128" s="65" t="str">
        <f t="shared" si="198"/>
        <v/>
      </c>
      <c r="O1128" s="65" t="str">
        <f t="shared" si="192"/>
        <v/>
      </c>
      <c r="P1128" s="65" t="str">
        <f t="shared" si="193"/>
        <v/>
      </c>
      <c r="Q1128" s="59"/>
      <c r="R1128" s="14" t="str">
        <f t="shared" si="194"/>
        <v/>
      </c>
      <c r="S1128" s="25" t="str">
        <f t="shared" si="199"/>
        <v/>
      </c>
      <c r="T1128" s="25" t="str">
        <f t="shared" si="200"/>
        <v/>
      </c>
      <c r="AL1128" s="60"/>
      <c r="AM1128" s="60"/>
    </row>
    <row r="1129" spans="2:39" ht="14.5">
      <c r="B1129" s="60"/>
      <c r="C1129" s="88"/>
      <c r="D1129" s="61" t="str">
        <f>IFERROR(IF(OR(B1129="",AND(B1129&lt;&gt;"",C1129="")),"",(VLOOKUP(B1129,'APP BACKGROUND'!A:C,2,0))),"")</f>
        <v/>
      </c>
      <c r="E1129" s="62" t="str">
        <f>IF(D1129="","",(VLOOKUP(B1129,'APP BACKGROUND'!A:D,4,0)))</f>
        <v/>
      </c>
      <c r="F1129" s="58" t="str">
        <f>IF(D1129="","",(VLOOKUP(Application!B1129,'APP BACKGROUND'!A:G,7,0)))</f>
        <v/>
      </c>
      <c r="G1129" s="57"/>
      <c r="H1129" s="63"/>
      <c r="I1129" s="66" t="str">
        <f>IF(B:B="","",(VLOOKUP(Application!B1129,#REF!,6,0)))</f>
        <v/>
      </c>
      <c r="J1129" s="64" t="str">
        <f t="shared" si="195"/>
        <v/>
      </c>
      <c r="K1129" s="65" t="str">
        <f t="shared" si="196"/>
        <v/>
      </c>
      <c r="L1129" s="65" t="str">
        <f t="shared" si="191"/>
        <v/>
      </c>
      <c r="M1129" s="65" t="str">
        <f t="shared" si="197"/>
        <v/>
      </c>
      <c r="N1129" s="65" t="str">
        <f t="shared" si="198"/>
        <v/>
      </c>
      <c r="O1129" s="65" t="str">
        <f t="shared" si="192"/>
        <v/>
      </c>
      <c r="P1129" s="65" t="str">
        <f t="shared" si="193"/>
        <v/>
      </c>
      <c r="Q1129" s="59"/>
      <c r="R1129" s="14" t="str">
        <f t="shared" si="194"/>
        <v/>
      </c>
      <c r="S1129" s="25" t="str">
        <f t="shared" si="199"/>
        <v/>
      </c>
      <c r="T1129" s="25" t="str">
        <f t="shared" si="200"/>
        <v/>
      </c>
      <c r="AL1129" s="60"/>
      <c r="AM1129" s="60"/>
    </row>
    <row r="1130" spans="2:39" ht="14.5">
      <c r="B1130" s="60"/>
      <c r="C1130" s="88"/>
      <c r="D1130" s="61" t="str">
        <f>IFERROR(IF(OR(B1130="",AND(B1130&lt;&gt;"",C1130="")),"",(VLOOKUP(B1130,'APP BACKGROUND'!A:C,2,0))),"")</f>
        <v/>
      </c>
      <c r="E1130" s="62" t="str">
        <f>IF(D1130="","",(VLOOKUP(B1130,'APP BACKGROUND'!A:D,4,0)))</f>
        <v/>
      </c>
      <c r="F1130" s="58" t="str">
        <f>IF(D1130="","",(VLOOKUP(Application!B1130,'APP BACKGROUND'!A:G,7,0)))</f>
        <v/>
      </c>
      <c r="G1130" s="57"/>
      <c r="H1130" s="63"/>
      <c r="I1130" s="66" t="str">
        <f>IF(B:B="","",(VLOOKUP(Application!B1130,#REF!,6,0)))</f>
        <v/>
      </c>
      <c r="J1130" s="64" t="str">
        <f t="shared" si="195"/>
        <v/>
      </c>
      <c r="K1130" s="65" t="str">
        <f t="shared" si="196"/>
        <v/>
      </c>
      <c r="L1130" s="65" t="str">
        <f t="shared" si="191"/>
        <v/>
      </c>
      <c r="M1130" s="65" t="str">
        <f t="shared" si="197"/>
        <v/>
      </c>
      <c r="N1130" s="65" t="str">
        <f t="shared" si="198"/>
        <v/>
      </c>
      <c r="O1130" s="65" t="str">
        <f t="shared" si="192"/>
        <v/>
      </c>
      <c r="P1130" s="65" t="str">
        <f t="shared" si="193"/>
        <v/>
      </c>
      <c r="Q1130" s="59"/>
      <c r="R1130" s="14" t="str">
        <f t="shared" si="194"/>
        <v/>
      </c>
      <c r="S1130" s="25" t="str">
        <f t="shared" si="199"/>
        <v/>
      </c>
      <c r="T1130" s="25" t="str">
        <f t="shared" si="200"/>
        <v/>
      </c>
      <c r="AL1130" s="60"/>
      <c r="AM1130" s="60"/>
    </row>
    <row r="1131" spans="2:39" ht="14.5">
      <c r="B1131" s="60"/>
      <c r="C1131" s="88"/>
      <c r="D1131" s="61" t="str">
        <f>IFERROR(IF(OR(B1131="",AND(B1131&lt;&gt;"",C1131="")),"",(VLOOKUP(B1131,'APP BACKGROUND'!A:C,2,0))),"")</f>
        <v/>
      </c>
      <c r="E1131" s="62" t="str">
        <f>IF(D1131="","",(VLOOKUP(B1131,'APP BACKGROUND'!A:D,4,0)))</f>
        <v/>
      </c>
      <c r="F1131" s="58" t="str">
        <f>IF(D1131="","",(VLOOKUP(Application!B1131,'APP BACKGROUND'!A:G,7,0)))</f>
        <v/>
      </c>
      <c r="G1131" s="57"/>
      <c r="H1131" s="63"/>
      <c r="I1131" s="66" t="str">
        <f>IF(B:B="","",(VLOOKUP(Application!B1131,#REF!,6,0)))</f>
        <v/>
      </c>
      <c r="J1131" s="64" t="str">
        <f t="shared" si="195"/>
        <v/>
      </c>
      <c r="K1131" s="65" t="str">
        <f t="shared" si="196"/>
        <v/>
      </c>
      <c r="L1131" s="65" t="str">
        <f t="shared" si="191"/>
        <v/>
      </c>
      <c r="M1131" s="65" t="str">
        <f t="shared" si="197"/>
        <v/>
      </c>
      <c r="N1131" s="65" t="str">
        <f t="shared" si="198"/>
        <v/>
      </c>
      <c r="O1131" s="65" t="str">
        <f t="shared" si="192"/>
        <v/>
      </c>
      <c r="P1131" s="65" t="str">
        <f t="shared" si="193"/>
        <v/>
      </c>
      <c r="Q1131" s="59"/>
      <c r="R1131" s="14" t="str">
        <f t="shared" si="194"/>
        <v/>
      </c>
      <c r="S1131" s="25" t="str">
        <f t="shared" si="199"/>
        <v/>
      </c>
      <c r="T1131" s="25" t="str">
        <f t="shared" si="200"/>
        <v/>
      </c>
      <c r="AL1131" s="60"/>
      <c r="AM1131" s="60"/>
    </row>
    <row r="1132" spans="2:39" ht="14.5">
      <c r="B1132" s="60"/>
      <c r="C1132" s="88"/>
      <c r="D1132" s="61" t="str">
        <f>IFERROR(IF(OR(B1132="",AND(B1132&lt;&gt;"",C1132="")),"",(VLOOKUP(B1132,'APP BACKGROUND'!A:C,2,0))),"")</f>
        <v/>
      </c>
      <c r="E1132" s="62" t="str">
        <f>IF(D1132="","",(VLOOKUP(B1132,'APP BACKGROUND'!A:D,4,0)))</f>
        <v/>
      </c>
      <c r="F1132" s="58" t="str">
        <f>IF(D1132="","",(VLOOKUP(Application!B1132,'APP BACKGROUND'!A:G,7,0)))</f>
        <v/>
      </c>
      <c r="G1132" s="57"/>
      <c r="H1132" s="63"/>
      <c r="I1132" s="66" t="str">
        <f>IF(B:B="","",(VLOOKUP(Application!B1132,#REF!,6,0)))</f>
        <v/>
      </c>
      <c r="J1132" s="64" t="str">
        <f t="shared" si="195"/>
        <v/>
      </c>
      <c r="K1132" s="65" t="str">
        <f t="shared" si="196"/>
        <v/>
      </c>
      <c r="L1132" s="65" t="str">
        <f t="shared" si="191"/>
        <v/>
      </c>
      <c r="M1132" s="65" t="str">
        <f t="shared" si="197"/>
        <v/>
      </c>
      <c r="N1132" s="65" t="str">
        <f t="shared" si="198"/>
        <v/>
      </c>
      <c r="O1132" s="65" t="str">
        <f t="shared" si="192"/>
        <v/>
      </c>
      <c r="P1132" s="65" t="str">
        <f t="shared" si="193"/>
        <v/>
      </c>
      <c r="Q1132" s="59"/>
      <c r="R1132" s="14" t="str">
        <f t="shared" si="194"/>
        <v/>
      </c>
      <c r="S1132" s="25" t="str">
        <f t="shared" si="199"/>
        <v/>
      </c>
      <c r="T1132" s="25" t="str">
        <f t="shared" si="200"/>
        <v/>
      </c>
      <c r="AL1132" s="60"/>
      <c r="AM1132" s="60"/>
    </row>
    <row r="1133" spans="2:39" ht="14.5">
      <c r="B1133" s="60"/>
      <c r="C1133" s="88"/>
      <c r="D1133" s="61" t="str">
        <f>IFERROR(IF(OR(B1133="",AND(B1133&lt;&gt;"",C1133="")),"",(VLOOKUP(B1133,'APP BACKGROUND'!A:C,2,0))),"")</f>
        <v/>
      </c>
      <c r="E1133" s="62" t="str">
        <f>IF(D1133="","",(VLOOKUP(B1133,'APP BACKGROUND'!A:D,4,0)))</f>
        <v/>
      </c>
      <c r="F1133" s="58" t="str">
        <f>IF(D1133="","",(VLOOKUP(Application!B1133,'APP BACKGROUND'!A:G,7,0)))</f>
        <v/>
      </c>
      <c r="G1133" s="57"/>
      <c r="H1133" s="63"/>
      <c r="I1133" s="66" t="str">
        <f>IF(B:B="","",(VLOOKUP(Application!B1133,#REF!,6,0)))</f>
        <v/>
      </c>
      <c r="J1133" s="64" t="str">
        <f t="shared" si="195"/>
        <v/>
      </c>
      <c r="K1133" s="65" t="str">
        <f t="shared" si="196"/>
        <v/>
      </c>
      <c r="L1133" s="65" t="str">
        <f t="shared" si="191"/>
        <v/>
      </c>
      <c r="M1133" s="65" t="str">
        <f t="shared" si="197"/>
        <v/>
      </c>
      <c r="N1133" s="65" t="str">
        <f t="shared" si="198"/>
        <v/>
      </c>
      <c r="O1133" s="65" t="str">
        <f t="shared" si="192"/>
        <v/>
      </c>
      <c r="P1133" s="65" t="str">
        <f t="shared" si="193"/>
        <v/>
      </c>
      <c r="Q1133" s="59"/>
      <c r="R1133" s="14" t="str">
        <f t="shared" si="194"/>
        <v/>
      </c>
      <c r="S1133" s="25" t="str">
        <f t="shared" si="199"/>
        <v/>
      </c>
      <c r="T1133" s="25" t="str">
        <f t="shared" si="200"/>
        <v/>
      </c>
      <c r="AL1133" s="60"/>
      <c r="AM1133" s="60"/>
    </row>
    <row r="1134" spans="2:39" ht="14.5">
      <c r="B1134" s="60"/>
      <c r="C1134" s="88"/>
      <c r="D1134" s="61" t="str">
        <f>IFERROR(IF(OR(B1134="",AND(B1134&lt;&gt;"",C1134="")),"",(VLOOKUP(B1134,'APP BACKGROUND'!A:C,2,0))),"")</f>
        <v/>
      </c>
      <c r="E1134" s="62" t="str">
        <f>IF(D1134="","",(VLOOKUP(B1134,'APP BACKGROUND'!A:D,4,0)))</f>
        <v/>
      </c>
      <c r="F1134" s="58" t="str">
        <f>IF(D1134="","",(VLOOKUP(Application!B1134,'APP BACKGROUND'!A:G,7,0)))</f>
        <v/>
      </c>
      <c r="G1134" s="57"/>
      <c r="H1134" s="63"/>
      <c r="I1134" s="66" t="str">
        <f>IF(B:B="","",(VLOOKUP(Application!B1134,#REF!,6,0)))</f>
        <v/>
      </c>
      <c r="J1134" s="64" t="str">
        <f t="shared" si="195"/>
        <v/>
      </c>
      <c r="K1134" s="65" t="str">
        <f t="shared" si="196"/>
        <v/>
      </c>
      <c r="L1134" s="65" t="str">
        <f t="shared" si="191"/>
        <v/>
      </c>
      <c r="M1134" s="65" t="str">
        <f t="shared" si="197"/>
        <v/>
      </c>
      <c r="N1134" s="65" t="str">
        <f t="shared" si="198"/>
        <v/>
      </c>
      <c r="O1134" s="65" t="str">
        <f t="shared" si="192"/>
        <v/>
      </c>
      <c r="P1134" s="65" t="str">
        <f t="shared" si="193"/>
        <v/>
      </c>
      <c r="Q1134" s="59"/>
      <c r="R1134" s="14" t="str">
        <f t="shared" si="194"/>
        <v/>
      </c>
      <c r="S1134" s="25" t="str">
        <f t="shared" si="199"/>
        <v/>
      </c>
      <c r="T1134" s="25" t="str">
        <f t="shared" si="200"/>
        <v/>
      </c>
      <c r="AL1134" s="60"/>
      <c r="AM1134" s="60"/>
    </row>
    <row r="1135" spans="2:39" ht="14.5">
      <c r="B1135" s="60"/>
      <c r="C1135" s="88"/>
      <c r="D1135" s="61" t="str">
        <f>IFERROR(IF(OR(B1135="",AND(B1135&lt;&gt;"",C1135="")),"",(VLOOKUP(B1135,'APP BACKGROUND'!A:C,2,0))),"")</f>
        <v/>
      </c>
      <c r="E1135" s="62" t="str">
        <f>IF(D1135="","",(VLOOKUP(B1135,'APP BACKGROUND'!A:D,4,0)))</f>
        <v/>
      </c>
      <c r="F1135" s="58" t="str">
        <f>IF(D1135="","",(VLOOKUP(Application!B1135,'APP BACKGROUND'!A:G,7,0)))</f>
        <v/>
      </c>
      <c r="G1135" s="57"/>
      <c r="H1135" s="63"/>
      <c r="I1135" s="66" t="str">
        <f>IF(B:B="","",(VLOOKUP(Application!B1135,#REF!,6,0)))</f>
        <v/>
      </c>
      <c r="J1135" s="64" t="str">
        <f t="shared" si="195"/>
        <v/>
      </c>
      <c r="K1135" s="65" t="str">
        <f t="shared" si="196"/>
        <v/>
      </c>
      <c r="L1135" s="65" t="str">
        <f t="shared" si="191"/>
        <v/>
      </c>
      <c r="M1135" s="65" t="str">
        <f t="shared" si="197"/>
        <v/>
      </c>
      <c r="N1135" s="65" t="str">
        <f t="shared" si="198"/>
        <v/>
      </c>
      <c r="O1135" s="65" t="str">
        <f t="shared" si="192"/>
        <v/>
      </c>
      <c r="P1135" s="65" t="str">
        <f t="shared" si="193"/>
        <v/>
      </c>
      <c r="Q1135" s="59"/>
      <c r="R1135" s="14" t="str">
        <f t="shared" si="194"/>
        <v/>
      </c>
      <c r="S1135" s="25" t="str">
        <f t="shared" si="199"/>
        <v/>
      </c>
      <c r="T1135" s="25" t="str">
        <f t="shared" si="200"/>
        <v/>
      </c>
      <c r="AL1135" s="60"/>
      <c r="AM1135" s="60"/>
    </row>
    <row r="1136" spans="2:39" ht="14.5">
      <c r="B1136" s="60"/>
      <c r="C1136" s="88"/>
      <c r="D1136" s="61" t="str">
        <f>IFERROR(IF(OR(B1136="",AND(B1136&lt;&gt;"",C1136="")),"",(VLOOKUP(B1136,'APP BACKGROUND'!A:C,2,0))),"")</f>
        <v/>
      </c>
      <c r="E1136" s="62" t="str">
        <f>IF(D1136="","",(VLOOKUP(B1136,'APP BACKGROUND'!A:D,4,0)))</f>
        <v/>
      </c>
      <c r="F1136" s="58" t="str">
        <f>IF(D1136="","",(VLOOKUP(Application!B1136,'APP BACKGROUND'!A:G,7,0)))</f>
        <v/>
      </c>
      <c r="G1136" s="57"/>
      <c r="H1136" s="63"/>
      <c r="I1136" s="66" t="str">
        <f>IF(B:B="","",(VLOOKUP(Application!B1136,#REF!,6,0)))</f>
        <v/>
      </c>
      <c r="J1136" s="64" t="str">
        <f t="shared" si="195"/>
        <v/>
      </c>
      <c r="K1136" s="65" t="str">
        <f t="shared" si="196"/>
        <v/>
      </c>
      <c r="L1136" s="65" t="str">
        <f t="shared" si="191"/>
        <v/>
      </c>
      <c r="M1136" s="65" t="str">
        <f t="shared" si="197"/>
        <v/>
      </c>
      <c r="N1136" s="65" t="str">
        <f t="shared" si="198"/>
        <v/>
      </c>
      <c r="O1136" s="65" t="str">
        <f t="shared" si="192"/>
        <v/>
      </c>
      <c r="P1136" s="65" t="str">
        <f t="shared" si="193"/>
        <v/>
      </c>
      <c r="Q1136" s="59"/>
      <c r="R1136" s="14" t="str">
        <f t="shared" si="194"/>
        <v/>
      </c>
      <c r="S1136" s="25" t="str">
        <f t="shared" si="199"/>
        <v/>
      </c>
      <c r="T1136" s="25" t="str">
        <f t="shared" si="200"/>
        <v/>
      </c>
      <c r="AL1136" s="60"/>
      <c r="AM1136" s="60"/>
    </row>
    <row r="1137" spans="2:39" ht="14.5">
      <c r="B1137" s="60"/>
      <c r="C1137" s="88"/>
      <c r="D1137" s="61" t="str">
        <f>IFERROR(IF(OR(B1137="",AND(B1137&lt;&gt;"",C1137="")),"",(VLOOKUP(B1137,'APP BACKGROUND'!A:C,2,0))),"")</f>
        <v/>
      </c>
      <c r="E1137" s="62" t="str">
        <f>IF(D1137="","",(VLOOKUP(B1137,'APP BACKGROUND'!A:D,4,0)))</f>
        <v/>
      </c>
      <c r="F1137" s="58" t="str">
        <f>IF(D1137="","",(VLOOKUP(Application!B1137,'APP BACKGROUND'!A:G,7,0)))</f>
        <v/>
      </c>
      <c r="G1137" s="57"/>
      <c r="H1137" s="63"/>
      <c r="I1137" s="66" t="str">
        <f>IF(B:B="","",(VLOOKUP(Application!B1137,#REF!,6,0)))</f>
        <v/>
      </c>
      <c r="J1137" s="64" t="str">
        <f t="shared" si="195"/>
        <v/>
      </c>
      <c r="K1137" s="65" t="str">
        <f t="shared" si="196"/>
        <v/>
      </c>
      <c r="L1137" s="65" t="str">
        <f t="shared" si="191"/>
        <v/>
      </c>
      <c r="M1137" s="65" t="str">
        <f t="shared" si="197"/>
        <v/>
      </c>
      <c r="N1137" s="65" t="str">
        <f t="shared" si="198"/>
        <v/>
      </c>
      <c r="O1137" s="65" t="str">
        <f t="shared" si="192"/>
        <v/>
      </c>
      <c r="P1137" s="65" t="str">
        <f t="shared" si="193"/>
        <v/>
      </c>
      <c r="Q1137" s="59"/>
      <c r="R1137" s="14" t="str">
        <f t="shared" si="194"/>
        <v/>
      </c>
      <c r="S1137" s="25" t="str">
        <f t="shared" si="199"/>
        <v/>
      </c>
      <c r="T1137" s="25" t="str">
        <f t="shared" si="200"/>
        <v/>
      </c>
      <c r="AL1137" s="60"/>
      <c r="AM1137" s="60"/>
    </row>
    <row r="1138" spans="2:39" ht="14.5">
      <c r="B1138" s="60"/>
      <c r="C1138" s="88"/>
      <c r="D1138" s="61" t="str">
        <f>IFERROR(IF(OR(B1138="",AND(B1138&lt;&gt;"",C1138="")),"",(VLOOKUP(B1138,'APP BACKGROUND'!A:C,2,0))),"")</f>
        <v/>
      </c>
      <c r="E1138" s="62" t="str">
        <f>IF(D1138="","",(VLOOKUP(B1138,'APP BACKGROUND'!A:D,4,0)))</f>
        <v/>
      </c>
      <c r="F1138" s="58" t="str">
        <f>IF(D1138="","",(VLOOKUP(Application!B1138,'APP BACKGROUND'!A:G,7,0)))</f>
        <v/>
      </c>
      <c r="G1138" s="57"/>
      <c r="H1138" s="63"/>
      <c r="I1138" s="66" t="str">
        <f>IF(B:B="","",(VLOOKUP(Application!B1138,#REF!,6,0)))</f>
        <v/>
      </c>
      <c r="J1138" s="64" t="str">
        <f t="shared" si="195"/>
        <v/>
      </c>
      <c r="K1138" s="65" t="str">
        <f t="shared" si="196"/>
        <v/>
      </c>
      <c r="L1138" s="65" t="str">
        <f t="shared" si="191"/>
        <v/>
      </c>
      <c r="M1138" s="65" t="str">
        <f t="shared" si="197"/>
        <v/>
      </c>
      <c r="N1138" s="65" t="str">
        <f t="shared" si="198"/>
        <v/>
      </c>
      <c r="O1138" s="65" t="str">
        <f t="shared" si="192"/>
        <v/>
      </c>
      <c r="P1138" s="65" t="str">
        <f t="shared" si="193"/>
        <v/>
      </c>
      <c r="Q1138" s="59"/>
      <c r="R1138" s="14" t="str">
        <f t="shared" si="194"/>
        <v/>
      </c>
      <c r="S1138" s="25" t="str">
        <f t="shared" si="199"/>
        <v/>
      </c>
      <c r="T1138" s="25" t="str">
        <f t="shared" si="200"/>
        <v/>
      </c>
      <c r="AL1138" s="60"/>
      <c r="AM1138" s="60"/>
    </row>
    <row r="1139" spans="2:39" ht="14.5">
      <c r="B1139" s="60"/>
      <c r="C1139" s="73"/>
      <c r="D1139" s="61" t="str">
        <f>IFERROR(IF(OR(B1139="",AND(B1139&lt;&gt;"",C1139="")),"",(VLOOKUP(B1139,'APP BACKGROUND'!A:C,2,0))),"")</f>
        <v/>
      </c>
      <c r="E1139" s="62" t="str">
        <f>IF(D1139="","",(VLOOKUP(B1139,'APP BACKGROUND'!A:D,4,0)))</f>
        <v/>
      </c>
      <c r="F1139" s="58" t="str">
        <f>IF(D1139="","",(VLOOKUP(Application!B1139,'APP BACKGROUND'!A:G,7,0)))</f>
        <v/>
      </c>
      <c r="G1139" s="57"/>
      <c r="H1139" s="63"/>
      <c r="I1139" s="66" t="str">
        <f>IF(B:B="","",(VLOOKUP(Application!B1139,#REF!,6,0)))</f>
        <v/>
      </c>
      <c r="J1139" s="64" t="str">
        <f t="shared" si="195"/>
        <v/>
      </c>
      <c r="K1139" s="65" t="str">
        <f t="shared" si="196"/>
        <v/>
      </c>
      <c r="L1139" s="65" t="str">
        <f t="shared" si="191"/>
        <v/>
      </c>
      <c r="M1139" s="65" t="str">
        <f t="shared" si="197"/>
        <v/>
      </c>
      <c r="N1139" s="65" t="str">
        <f t="shared" si="198"/>
        <v/>
      </c>
      <c r="O1139" s="65" t="str">
        <f t="shared" si="192"/>
        <v/>
      </c>
      <c r="P1139" s="65" t="str">
        <f t="shared" si="193"/>
        <v/>
      </c>
      <c r="Q1139" s="59"/>
      <c r="R1139" s="14" t="str">
        <f t="shared" si="194"/>
        <v/>
      </c>
      <c r="S1139" s="25" t="str">
        <f t="shared" si="199"/>
        <v/>
      </c>
      <c r="T1139" s="25" t="str">
        <f t="shared" si="200"/>
        <v/>
      </c>
      <c r="AL1139" s="60"/>
      <c r="AM1139" s="60"/>
    </row>
    <row r="1140" spans="2:39" ht="14.5">
      <c r="B1140" s="60"/>
      <c r="C1140" s="73"/>
      <c r="D1140" s="61" t="str">
        <f>IFERROR(IF(OR(B1140="",AND(B1140&lt;&gt;"",C1140="")),"",(VLOOKUP(B1140,'APP BACKGROUND'!A:C,2,0))),"")</f>
        <v/>
      </c>
      <c r="E1140" s="62" t="str">
        <f>IF(D1140="","",(VLOOKUP(B1140,'APP BACKGROUND'!A:D,4,0)))</f>
        <v/>
      </c>
      <c r="F1140" s="58" t="str">
        <f>IF(D1140="","",(VLOOKUP(Application!B1140,'APP BACKGROUND'!A:G,7,0)))</f>
        <v/>
      </c>
      <c r="G1140" s="57"/>
      <c r="H1140" s="63"/>
      <c r="I1140" s="66" t="str">
        <f>IF(B:B="","",(VLOOKUP(Application!B1140,#REF!,6,0)))</f>
        <v/>
      </c>
      <c r="J1140" s="64" t="str">
        <f t="shared" si="195"/>
        <v/>
      </c>
      <c r="K1140" s="65" t="str">
        <f t="shared" si="196"/>
        <v/>
      </c>
      <c r="L1140" s="65" t="str">
        <f t="shared" si="191"/>
        <v/>
      </c>
      <c r="M1140" s="65" t="str">
        <f t="shared" si="197"/>
        <v/>
      </c>
      <c r="N1140" s="65" t="str">
        <f t="shared" si="198"/>
        <v/>
      </c>
      <c r="O1140" s="65" t="str">
        <f t="shared" si="192"/>
        <v/>
      </c>
      <c r="P1140" s="65" t="str">
        <f t="shared" si="193"/>
        <v/>
      </c>
      <c r="Q1140" s="59"/>
      <c r="R1140" s="14" t="str">
        <f t="shared" si="194"/>
        <v/>
      </c>
      <c r="S1140" s="25" t="str">
        <f t="shared" si="199"/>
        <v/>
      </c>
      <c r="T1140" s="25" t="str">
        <f t="shared" si="200"/>
        <v/>
      </c>
      <c r="AL1140" s="60"/>
      <c r="AM1140" s="60"/>
    </row>
    <row r="1141" spans="2:39" ht="14.5">
      <c r="B1141" s="60"/>
      <c r="C1141" s="73"/>
      <c r="D1141" s="61" t="str">
        <f>IFERROR(IF(OR(B1141="",AND(B1141&lt;&gt;"",C1141="")),"",(VLOOKUP(B1141,'APP BACKGROUND'!A:C,2,0))),"")</f>
        <v/>
      </c>
      <c r="E1141" s="62" t="str">
        <f>IF(D1141="","",(VLOOKUP(B1141,'APP BACKGROUND'!A:D,4,0)))</f>
        <v/>
      </c>
      <c r="F1141" s="58" t="str">
        <f>IF(D1141="","",(VLOOKUP(Application!B1141,'APP BACKGROUND'!A:G,7,0)))</f>
        <v/>
      </c>
      <c r="G1141" s="57"/>
      <c r="H1141" s="63"/>
      <c r="I1141" s="66" t="str">
        <f>IF(B:B="","",(VLOOKUP(Application!B1141,#REF!,6,0)))</f>
        <v/>
      </c>
      <c r="J1141" s="64" t="str">
        <f t="shared" si="195"/>
        <v/>
      </c>
      <c r="K1141" s="65" t="str">
        <f t="shared" si="196"/>
        <v/>
      </c>
      <c r="L1141" s="65" t="str">
        <f t="shared" ref="L1141:L1154" si="201">IF(OR(I1141="Wine",I1141="Refreshment Beverage",I1141="Beer",E1141="",F1141=""),"",IF(AND(J1141=""),"",IF((J1141*100)&gt;=5,"",1)))</f>
        <v/>
      </c>
      <c r="M1141" s="65" t="str">
        <f t="shared" si="197"/>
        <v/>
      </c>
      <c r="N1141" s="65" t="str">
        <f t="shared" si="198"/>
        <v/>
      </c>
      <c r="O1141" s="65" t="str">
        <f t="shared" ref="O1141:O1154" si="202">IF(OR(H1141="",B1141="",D1141="",E1141="",F1141=""),"",IF(AND(J1141=""),"",IF((J1141*100)&lt;=20,"",1)))</f>
        <v/>
      </c>
      <c r="P1141" s="65" t="str">
        <f t="shared" ref="P1141:P1154" si="203">IF(OR(D1141="",E1141="",F1141=""),"",IF(AND(K1141=""),"",IF(AND(H1141="LTO"),"",IF((J1141*100)&gt;=15,"",1))))</f>
        <v/>
      </c>
      <c r="Q1141" s="59"/>
      <c r="R1141" s="14" t="str">
        <f t="shared" ref="R1141:R1154" si="204">IF(H1141="","",(F1141-Q1141))</f>
        <v/>
      </c>
      <c r="S1141" s="25" t="str">
        <f t="shared" si="199"/>
        <v/>
      </c>
      <c r="T1141" s="25" t="str">
        <f t="shared" si="200"/>
        <v/>
      </c>
      <c r="AL1141" s="60"/>
      <c r="AM1141" s="60"/>
    </row>
    <row r="1142" spans="2:39" ht="14.5">
      <c r="B1142" s="60"/>
      <c r="C1142" s="73"/>
      <c r="D1142" s="61" t="str">
        <f>IFERROR(IF(OR(B1142="",AND(B1142&lt;&gt;"",C1142="")),"",(VLOOKUP(B1142,'APP BACKGROUND'!A:C,2,0))),"")</f>
        <v/>
      </c>
      <c r="E1142" s="62" t="str">
        <f>IF(D1142="","",(VLOOKUP(B1142,'APP BACKGROUND'!A:D,4,0)))</f>
        <v/>
      </c>
      <c r="F1142" s="58" t="str">
        <f>IF(D1142="","",(VLOOKUP(Application!B1142,'APP BACKGROUND'!A:G,7,0)))</f>
        <v/>
      </c>
      <c r="G1142" s="57"/>
      <c r="H1142" s="63"/>
      <c r="I1142" s="66" t="str">
        <f>IF(B:B="","",(VLOOKUP(Application!B1142,#REF!,6,0)))</f>
        <v/>
      </c>
      <c r="J1142" s="64" t="str">
        <f t="shared" si="195"/>
        <v/>
      </c>
      <c r="K1142" s="65" t="str">
        <f t="shared" si="196"/>
        <v/>
      </c>
      <c r="L1142" s="65" t="str">
        <f t="shared" si="201"/>
        <v/>
      </c>
      <c r="M1142" s="65" t="str">
        <f t="shared" si="197"/>
        <v/>
      </c>
      <c r="N1142" s="65" t="str">
        <f t="shared" si="198"/>
        <v/>
      </c>
      <c r="O1142" s="65" t="str">
        <f t="shared" si="202"/>
        <v/>
      </c>
      <c r="P1142" s="65" t="str">
        <f t="shared" si="203"/>
        <v/>
      </c>
      <c r="Q1142" s="59"/>
      <c r="R1142" s="14" t="str">
        <f t="shared" si="204"/>
        <v/>
      </c>
      <c r="S1142" s="25" t="str">
        <f t="shared" si="199"/>
        <v/>
      </c>
      <c r="T1142" s="25" t="str">
        <f t="shared" si="200"/>
        <v/>
      </c>
      <c r="AL1142" s="60"/>
      <c r="AM1142" s="60"/>
    </row>
    <row r="1143" spans="2:39" ht="14.5">
      <c r="B1143" s="60"/>
      <c r="C1143" s="73"/>
      <c r="D1143" s="61" t="str">
        <f>IFERROR(IF(OR(B1143="",AND(B1143&lt;&gt;"",C1143="")),"",(VLOOKUP(B1143,'APP BACKGROUND'!A:C,2,0))),"")</f>
        <v/>
      </c>
      <c r="E1143" s="62" t="str">
        <f>IF(D1143="","",(VLOOKUP(B1143,'APP BACKGROUND'!A:D,4,0)))</f>
        <v/>
      </c>
      <c r="F1143" s="58" t="str">
        <f>IF(D1143="","",(VLOOKUP(Application!B1143,'APP BACKGROUND'!A:G,7,0)))</f>
        <v/>
      </c>
      <c r="G1143" s="57"/>
      <c r="H1143" s="63"/>
      <c r="I1143" s="66" t="str">
        <f>IF(B:B="","",(VLOOKUP(Application!B1143,#REF!,6,0)))</f>
        <v/>
      </c>
      <c r="J1143" s="64" t="str">
        <f t="shared" si="195"/>
        <v/>
      </c>
      <c r="K1143" s="65" t="str">
        <f t="shared" si="196"/>
        <v/>
      </c>
      <c r="L1143" s="65" t="str">
        <f t="shared" si="201"/>
        <v/>
      </c>
      <c r="M1143" s="65" t="str">
        <f t="shared" si="197"/>
        <v/>
      </c>
      <c r="N1143" s="65" t="str">
        <f t="shared" si="198"/>
        <v/>
      </c>
      <c r="O1143" s="65" t="str">
        <f t="shared" si="202"/>
        <v/>
      </c>
      <c r="P1143" s="65" t="str">
        <f t="shared" si="203"/>
        <v/>
      </c>
      <c r="Q1143" s="59"/>
      <c r="R1143" s="14" t="str">
        <f t="shared" si="204"/>
        <v/>
      </c>
      <c r="S1143" s="25" t="str">
        <f t="shared" si="199"/>
        <v/>
      </c>
      <c r="T1143" s="25" t="str">
        <f t="shared" si="200"/>
        <v/>
      </c>
      <c r="AL1143" s="60"/>
      <c r="AM1143" s="60"/>
    </row>
    <row r="1144" spans="2:39" ht="14.5">
      <c r="B1144" s="60"/>
      <c r="C1144" s="73"/>
      <c r="D1144" s="61" t="str">
        <f>IFERROR(IF(OR(B1144="",AND(B1144&lt;&gt;"",C1144="")),"",(VLOOKUP(B1144,'APP BACKGROUND'!A:C,2,0))),"")</f>
        <v/>
      </c>
      <c r="E1144" s="62" t="str">
        <f>IF(D1144="","",(VLOOKUP(B1144,'APP BACKGROUND'!A:D,4,0)))</f>
        <v/>
      </c>
      <c r="F1144" s="58" t="str">
        <f>IF(D1144="","",(VLOOKUP(Application!B1144,'APP BACKGROUND'!A:G,7,0)))</f>
        <v/>
      </c>
      <c r="G1144" s="57"/>
      <c r="H1144" s="63"/>
      <c r="I1144" s="66" t="str">
        <f>IF(B:B="","",(VLOOKUP(Application!B1144,#REF!,6,0)))</f>
        <v/>
      </c>
      <c r="J1144" s="64" t="str">
        <f t="shared" si="195"/>
        <v/>
      </c>
      <c r="K1144" s="65" t="str">
        <f t="shared" si="196"/>
        <v/>
      </c>
      <c r="L1144" s="65" t="str">
        <f t="shared" si="201"/>
        <v/>
      </c>
      <c r="M1144" s="65" t="str">
        <f t="shared" si="197"/>
        <v/>
      </c>
      <c r="N1144" s="65" t="str">
        <f t="shared" si="198"/>
        <v/>
      </c>
      <c r="O1144" s="65" t="str">
        <f t="shared" si="202"/>
        <v/>
      </c>
      <c r="P1144" s="65" t="str">
        <f t="shared" si="203"/>
        <v/>
      </c>
      <c r="Q1144" s="59"/>
      <c r="R1144" s="14" t="str">
        <f t="shared" si="204"/>
        <v/>
      </c>
      <c r="S1144" s="25" t="str">
        <f t="shared" si="199"/>
        <v/>
      </c>
      <c r="T1144" s="25" t="str">
        <f t="shared" si="200"/>
        <v/>
      </c>
      <c r="AL1144" s="60"/>
      <c r="AM1144" s="60"/>
    </row>
    <row r="1145" spans="2:39" ht="14.5">
      <c r="B1145" s="60"/>
      <c r="C1145" s="73"/>
      <c r="D1145" s="61" t="str">
        <f>IFERROR(IF(OR(B1145="",AND(B1145&lt;&gt;"",C1145="")),"",(VLOOKUP(B1145,'APP BACKGROUND'!A:C,2,0))),"")</f>
        <v/>
      </c>
      <c r="E1145" s="62" t="str">
        <f>IF(D1145="","",(VLOOKUP(B1145,'APP BACKGROUND'!A:D,4,0)))</f>
        <v/>
      </c>
      <c r="F1145" s="58" t="str">
        <f>IF(D1145="","",(VLOOKUP(Application!B1145,'APP BACKGROUND'!A:G,7,0)))</f>
        <v/>
      </c>
      <c r="G1145" s="57"/>
      <c r="H1145" s="63"/>
      <c r="I1145" s="66" t="str">
        <f>IF(B:B="","",(VLOOKUP(Application!B1145,#REF!,6,0)))</f>
        <v/>
      </c>
      <c r="J1145" s="64" t="str">
        <f t="shared" si="195"/>
        <v/>
      </c>
      <c r="K1145" s="65" t="str">
        <f t="shared" si="196"/>
        <v/>
      </c>
      <c r="L1145" s="65" t="str">
        <f t="shared" si="201"/>
        <v/>
      </c>
      <c r="M1145" s="65" t="str">
        <f t="shared" si="197"/>
        <v/>
      </c>
      <c r="N1145" s="65" t="str">
        <f t="shared" si="198"/>
        <v/>
      </c>
      <c r="O1145" s="65" t="str">
        <f t="shared" si="202"/>
        <v/>
      </c>
      <c r="P1145" s="65" t="str">
        <f t="shared" si="203"/>
        <v/>
      </c>
      <c r="Q1145" s="59"/>
      <c r="R1145" s="14" t="str">
        <f t="shared" si="204"/>
        <v/>
      </c>
      <c r="S1145" s="25" t="str">
        <f t="shared" si="199"/>
        <v/>
      </c>
      <c r="T1145" s="25" t="str">
        <f t="shared" si="200"/>
        <v/>
      </c>
      <c r="AL1145" s="60"/>
      <c r="AM1145" s="60"/>
    </row>
    <row r="1146" spans="2:39" ht="14.5">
      <c r="B1146" s="60"/>
      <c r="C1146" s="73"/>
      <c r="D1146" s="61" t="str">
        <f>IFERROR(IF(OR(B1146="",AND(B1146&lt;&gt;"",C1146="")),"",(VLOOKUP(B1146,'APP BACKGROUND'!A:C,2,0))),"")</f>
        <v/>
      </c>
      <c r="E1146" s="62" t="str">
        <f>IF(D1146="","",(VLOOKUP(B1146,'APP BACKGROUND'!A:D,4,0)))</f>
        <v/>
      </c>
      <c r="F1146" s="58" t="str">
        <f>IF(D1146="","",(VLOOKUP(Application!B1146,'APP BACKGROUND'!A:G,7,0)))</f>
        <v/>
      </c>
      <c r="G1146" s="57"/>
      <c r="H1146" s="63"/>
      <c r="I1146" s="66" t="str">
        <f>IF(B:B="","",(VLOOKUP(Application!B1146,#REF!,6,0)))</f>
        <v/>
      </c>
      <c r="J1146" s="64" t="str">
        <f t="shared" si="195"/>
        <v/>
      </c>
      <c r="K1146" s="65" t="str">
        <f t="shared" si="196"/>
        <v/>
      </c>
      <c r="L1146" s="65" t="str">
        <f t="shared" si="201"/>
        <v/>
      </c>
      <c r="M1146" s="65" t="str">
        <f t="shared" si="197"/>
        <v/>
      </c>
      <c r="N1146" s="65" t="str">
        <f t="shared" si="198"/>
        <v/>
      </c>
      <c r="O1146" s="65" t="str">
        <f t="shared" si="202"/>
        <v/>
      </c>
      <c r="P1146" s="65" t="str">
        <f t="shared" si="203"/>
        <v/>
      </c>
      <c r="Q1146" s="59"/>
      <c r="R1146" s="14" t="str">
        <f t="shared" si="204"/>
        <v/>
      </c>
      <c r="S1146" s="25" t="str">
        <f t="shared" si="199"/>
        <v/>
      </c>
      <c r="T1146" s="25" t="str">
        <f t="shared" si="200"/>
        <v/>
      </c>
      <c r="AL1146" s="60"/>
      <c r="AM1146" s="60"/>
    </row>
    <row r="1147" spans="2:39" ht="14.5">
      <c r="B1147" s="60"/>
      <c r="C1147" s="73"/>
      <c r="D1147" s="61" t="str">
        <f>IFERROR(IF(OR(B1147="",AND(B1147&lt;&gt;"",C1147="")),"",(VLOOKUP(B1147,'APP BACKGROUND'!A:C,2,0))),"")</f>
        <v/>
      </c>
      <c r="E1147" s="62" t="str">
        <f>IF(D1147="","",(VLOOKUP(B1147,'APP BACKGROUND'!A:D,4,0)))</f>
        <v/>
      </c>
      <c r="F1147" s="58" t="str">
        <f>IF(D1147="","",(VLOOKUP(Application!B1147,'APP BACKGROUND'!A:G,7,0)))</f>
        <v/>
      </c>
      <c r="G1147" s="57"/>
      <c r="H1147" s="63"/>
      <c r="I1147" s="66" t="str">
        <f>IF(B:B="","",(VLOOKUP(Application!B1147,#REF!,6,0)))</f>
        <v/>
      </c>
      <c r="J1147" s="64" t="str">
        <f t="shared" si="195"/>
        <v/>
      </c>
      <c r="K1147" s="65" t="str">
        <f t="shared" si="196"/>
        <v/>
      </c>
      <c r="L1147" s="65" t="str">
        <f t="shared" si="201"/>
        <v/>
      </c>
      <c r="M1147" s="65" t="str">
        <f t="shared" si="197"/>
        <v/>
      </c>
      <c r="N1147" s="65" t="str">
        <f t="shared" si="198"/>
        <v/>
      </c>
      <c r="O1147" s="65" t="str">
        <f t="shared" si="202"/>
        <v/>
      </c>
      <c r="P1147" s="65" t="str">
        <f t="shared" si="203"/>
        <v/>
      </c>
      <c r="Q1147" s="59"/>
      <c r="R1147" s="14" t="str">
        <f t="shared" si="204"/>
        <v/>
      </c>
      <c r="S1147" s="25" t="str">
        <f t="shared" si="199"/>
        <v/>
      </c>
      <c r="T1147" s="25" t="str">
        <f t="shared" si="200"/>
        <v/>
      </c>
      <c r="AL1147" s="60"/>
      <c r="AM1147" s="60"/>
    </row>
    <row r="1148" spans="2:39" ht="14.5">
      <c r="B1148" s="60"/>
      <c r="C1148" s="73"/>
      <c r="D1148" s="61" t="str">
        <f>IFERROR(IF(OR(B1148="",AND(B1148&lt;&gt;"",C1148="")),"",(VLOOKUP(B1148,'APP BACKGROUND'!A:C,2,0))),"")</f>
        <v/>
      </c>
      <c r="E1148" s="62" t="str">
        <f>IF(D1148="","",(VLOOKUP(B1148,'APP BACKGROUND'!A:D,4,0)))</f>
        <v/>
      </c>
      <c r="F1148" s="58" t="str">
        <f>IF(D1148="","",(VLOOKUP(Application!B1148,'APP BACKGROUND'!A:G,7,0)))</f>
        <v/>
      </c>
      <c r="G1148" s="57"/>
      <c r="H1148" s="63"/>
      <c r="I1148" s="66" t="str">
        <f>IF(B:B="","",(VLOOKUP(Application!B1148,#REF!,6,0)))</f>
        <v/>
      </c>
      <c r="J1148" s="64" t="str">
        <f t="shared" si="195"/>
        <v/>
      </c>
      <c r="K1148" s="65" t="str">
        <f t="shared" si="196"/>
        <v/>
      </c>
      <c r="L1148" s="65" t="str">
        <f t="shared" si="201"/>
        <v/>
      </c>
      <c r="M1148" s="65" t="str">
        <f t="shared" si="197"/>
        <v/>
      </c>
      <c r="N1148" s="65" t="str">
        <f t="shared" si="198"/>
        <v/>
      </c>
      <c r="O1148" s="65" t="str">
        <f t="shared" si="202"/>
        <v/>
      </c>
      <c r="P1148" s="65" t="str">
        <f t="shared" si="203"/>
        <v/>
      </c>
      <c r="Q1148" s="59"/>
      <c r="R1148" s="14" t="str">
        <f t="shared" si="204"/>
        <v/>
      </c>
      <c r="S1148" s="25" t="str">
        <f t="shared" si="199"/>
        <v/>
      </c>
      <c r="T1148" s="25" t="str">
        <f t="shared" si="200"/>
        <v/>
      </c>
      <c r="AL1148" s="60"/>
      <c r="AM1148" s="60"/>
    </row>
    <row r="1149" spans="2:39" ht="14.5">
      <c r="B1149" s="60"/>
      <c r="C1149" s="73"/>
      <c r="D1149" s="61" t="str">
        <f>IFERROR(IF(OR(B1149="",AND(B1149&lt;&gt;"",C1149="")),"",(VLOOKUP(B1149,'APP BACKGROUND'!A:C,2,0))),"")</f>
        <v/>
      </c>
      <c r="E1149" s="62" t="str">
        <f>IF(D1149="","",(VLOOKUP(B1149,'APP BACKGROUND'!A:D,4,0)))</f>
        <v/>
      </c>
      <c r="F1149" s="58" t="str">
        <f>IF(D1149="","",(VLOOKUP(Application!B1149,'APP BACKGROUND'!A:G,7,0)))</f>
        <v/>
      </c>
      <c r="G1149" s="57"/>
      <c r="H1149" s="63"/>
      <c r="I1149" s="66" t="str">
        <f>IF(B:B="","",(VLOOKUP(Application!B1149,#REF!,6,0)))</f>
        <v/>
      </c>
      <c r="J1149" s="64" t="str">
        <f t="shared" si="195"/>
        <v/>
      </c>
      <c r="K1149" s="65" t="str">
        <f t="shared" si="196"/>
        <v/>
      </c>
      <c r="L1149" s="65" t="str">
        <f t="shared" si="201"/>
        <v/>
      </c>
      <c r="M1149" s="65" t="str">
        <f t="shared" si="197"/>
        <v/>
      </c>
      <c r="N1149" s="65" t="str">
        <f t="shared" si="198"/>
        <v/>
      </c>
      <c r="O1149" s="65" t="str">
        <f t="shared" si="202"/>
        <v/>
      </c>
      <c r="P1149" s="65" t="str">
        <f t="shared" si="203"/>
        <v/>
      </c>
      <c r="Q1149" s="59"/>
      <c r="R1149" s="14" t="str">
        <f t="shared" si="204"/>
        <v/>
      </c>
      <c r="S1149" s="25" t="str">
        <f t="shared" si="199"/>
        <v/>
      </c>
      <c r="T1149" s="25" t="str">
        <f t="shared" si="200"/>
        <v/>
      </c>
      <c r="AL1149" s="60"/>
      <c r="AM1149" s="60"/>
    </row>
    <row r="1150" spans="2:39" ht="14.5">
      <c r="B1150" s="60"/>
      <c r="C1150" s="73"/>
      <c r="D1150" s="61" t="str">
        <f>IFERROR(IF(OR(B1150="",AND(B1150&lt;&gt;"",C1150="")),"",(VLOOKUP(B1150,'APP BACKGROUND'!A:C,2,0))),"")</f>
        <v/>
      </c>
      <c r="E1150" s="62" t="str">
        <f>IF(D1150="","",(VLOOKUP(B1150,'APP BACKGROUND'!A:D,4,0)))</f>
        <v/>
      </c>
      <c r="F1150" s="58" t="str">
        <f>IF(D1150="","",(VLOOKUP(Application!B1150,'APP BACKGROUND'!A:G,7,0)))</f>
        <v/>
      </c>
      <c r="G1150" s="57"/>
      <c r="H1150" s="63"/>
      <c r="I1150" s="66" t="str">
        <f>IF(B:B="","",(VLOOKUP(Application!B1150,#REF!,6,0)))</f>
        <v/>
      </c>
      <c r="J1150" s="64" t="str">
        <f t="shared" si="195"/>
        <v/>
      </c>
      <c r="K1150" s="65" t="str">
        <f t="shared" si="196"/>
        <v/>
      </c>
      <c r="L1150" s="65" t="str">
        <f t="shared" si="201"/>
        <v/>
      </c>
      <c r="M1150" s="65" t="str">
        <f t="shared" si="197"/>
        <v/>
      </c>
      <c r="N1150" s="65" t="str">
        <f t="shared" si="198"/>
        <v/>
      </c>
      <c r="O1150" s="65" t="str">
        <f t="shared" si="202"/>
        <v/>
      </c>
      <c r="P1150" s="65" t="str">
        <f t="shared" si="203"/>
        <v/>
      </c>
      <c r="Q1150" s="59"/>
      <c r="R1150" s="14" t="str">
        <f t="shared" si="204"/>
        <v/>
      </c>
      <c r="S1150" s="25" t="str">
        <f t="shared" si="199"/>
        <v/>
      </c>
      <c r="T1150" s="25" t="str">
        <f t="shared" si="200"/>
        <v/>
      </c>
      <c r="AL1150" s="60"/>
      <c r="AM1150" s="60"/>
    </row>
    <row r="1151" spans="2:39" ht="14.5">
      <c r="B1151" s="60"/>
      <c r="C1151" s="73"/>
      <c r="D1151" s="61" t="str">
        <f>IFERROR(IF(OR(B1151="",AND(B1151&lt;&gt;"",C1151="")),"",(VLOOKUP(B1151,'APP BACKGROUND'!A:C,2,0))),"")</f>
        <v/>
      </c>
      <c r="E1151" s="62" t="str">
        <f>IF(D1151="","",(VLOOKUP(B1151,'APP BACKGROUND'!A:D,4,0)))</f>
        <v/>
      </c>
      <c r="F1151" s="58" t="str">
        <f>IF(D1151="","",(VLOOKUP(Application!B1151,'APP BACKGROUND'!A:G,7,0)))</f>
        <v/>
      </c>
      <c r="G1151" s="57"/>
      <c r="H1151" s="63"/>
      <c r="I1151" s="66" t="str">
        <f>IF(B:B="","",(VLOOKUP(Application!B1151,#REF!,6,0)))</f>
        <v/>
      </c>
      <c r="J1151" s="64" t="str">
        <f t="shared" si="195"/>
        <v/>
      </c>
      <c r="K1151" s="65" t="str">
        <f t="shared" si="196"/>
        <v/>
      </c>
      <c r="L1151" s="65" t="str">
        <f t="shared" si="201"/>
        <v/>
      </c>
      <c r="M1151" s="65" t="str">
        <f t="shared" si="197"/>
        <v/>
      </c>
      <c r="N1151" s="65" t="str">
        <f t="shared" si="198"/>
        <v/>
      </c>
      <c r="O1151" s="65" t="str">
        <f t="shared" si="202"/>
        <v/>
      </c>
      <c r="P1151" s="65" t="str">
        <f t="shared" si="203"/>
        <v/>
      </c>
      <c r="Q1151" s="59"/>
      <c r="R1151" s="14" t="str">
        <f t="shared" si="204"/>
        <v/>
      </c>
      <c r="S1151" s="25" t="str">
        <f t="shared" si="199"/>
        <v/>
      </c>
      <c r="T1151" s="25" t="str">
        <f t="shared" si="200"/>
        <v/>
      </c>
      <c r="AL1151" s="60"/>
      <c r="AM1151" s="60"/>
    </row>
    <row r="1152" spans="2:39" ht="14.5">
      <c r="B1152" s="60"/>
      <c r="C1152" s="73"/>
      <c r="D1152" s="61" t="str">
        <f>IFERROR(IF(OR(B1152="",AND(B1152&lt;&gt;"",C1152="")),"",(VLOOKUP(B1152,'APP BACKGROUND'!A:C,2,0))),"")</f>
        <v/>
      </c>
      <c r="E1152" s="62" t="str">
        <f>IF(D1152="","",(VLOOKUP(B1152,'APP BACKGROUND'!A:D,4,0)))</f>
        <v/>
      </c>
      <c r="F1152" s="58" t="str">
        <f>IF(D1152="","",(VLOOKUP(Application!B1152,'APP BACKGROUND'!A:G,7,0)))</f>
        <v/>
      </c>
      <c r="G1152" s="57"/>
      <c r="H1152" s="63"/>
      <c r="I1152" s="66" t="str">
        <f>IF(B:B="","",(VLOOKUP(Application!B1152,#REF!,6,0)))</f>
        <v/>
      </c>
      <c r="J1152" s="64" t="str">
        <f t="shared" si="195"/>
        <v/>
      </c>
      <c r="K1152" s="65" t="str">
        <f t="shared" si="196"/>
        <v/>
      </c>
      <c r="L1152" s="65" t="str">
        <f t="shared" si="201"/>
        <v/>
      </c>
      <c r="M1152" s="65" t="str">
        <f t="shared" si="197"/>
        <v/>
      </c>
      <c r="N1152" s="65" t="str">
        <f t="shared" si="198"/>
        <v/>
      </c>
      <c r="O1152" s="65" t="str">
        <f t="shared" si="202"/>
        <v/>
      </c>
      <c r="P1152" s="65" t="str">
        <f t="shared" si="203"/>
        <v/>
      </c>
      <c r="Q1152" s="59"/>
      <c r="R1152" s="14" t="str">
        <f t="shared" si="204"/>
        <v/>
      </c>
      <c r="S1152" s="25" t="str">
        <f t="shared" si="199"/>
        <v/>
      </c>
      <c r="T1152" s="25" t="str">
        <f t="shared" si="200"/>
        <v/>
      </c>
      <c r="AL1152" s="60"/>
      <c r="AM1152" s="60"/>
    </row>
    <row r="1153" spans="2:39" ht="14.5">
      <c r="B1153" s="60"/>
      <c r="C1153" s="73"/>
      <c r="D1153" s="61" t="str">
        <f>IFERROR(IF(OR(B1153="",AND(B1153&lt;&gt;"",C1153="")),"",(VLOOKUP(B1153,'APP BACKGROUND'!A:C,2,0))),"")</f>
        <v/>
      </c>
      <c r="E1153" s="62" t="str">
        <f>IF(D1153="","",(VLOOKUP(B1153,'APP BACKGROUND'!A:D,4,0)))</f>
        <v/>
      </c>
      <c r="F1153" s="58" t="str">
        <f>IF(D1153="","",(VLOOKUP(Application!B1153,'APP BACKGROUND'!A:G,7,0)))</f>
        <v/>
      </c>
      <c r="G1153" s="57"/>
      <c r="H1153" s="63"/>
      <c r="I1153" s="66" t="str">
        <f>IF(B:B="","",(VLOOKUP(Application!B1153,#REF!,6,0)))</f>
        <v/>
      </c>
      <c r="J1153" s="64" t="str">
        <f t="shared" si="195"/>
        <v/>
      </c>
      <c r="K1153" s="65" t="str">
        <f t="shared" si="196"/>
        <v/>
      </c>
      <c r="L1153" s="65" t="str">
        <f t="shared" si="201"/>
        <v/>
      </c>
      <c r="M1153" s="65" t="str">
        <f t="shared" si="197"/>
        <v/>
      </c>
      <c r="N1153" s="65" t="str">
        <f t="shared" si="198"/>
        <v/>
      </c>
      <c r="O1153" s="65" t="str">
        <f t="shared" si="202"/>
        <v/>
      </c>
      <c r="P1153" s="65" t="str">
        <f t="shared" si="203"/>
        <v/>
      </c>
      <c r="Q1153" s="59"/>
      <c r="R1153" s="14" t="str">
        <f t="shared" si="204"/>
        <v/>
      </c>
      <c r="S1153" s="25" t="str">
        <f t="shared" si="199"/>
        <v/>
      </c>
      <c r="T1153" s="25" t="str">
        <f t="shared" si="200"/>
        <v/>
      </c>
      <c r="AL1153" s="60"/>
      <c r="AM1153" s="60"/>
    </row>
    <row r="1154" spans="2:39" ht="14.5">
      <c r="B1154" s="60"/>
      <c r="C1154" s="73"/>
      <c r="D1154" s="61" t="str">
        <f>IFERROR(IF(OR(B1154="",AND(B1154&lt;&gt;"",C1154="")),"",(VLOOKUP(B1154,'APP BACKGROUND'!A:C,2,0))),"")</f>
        <v/>
      </c>
      <c r="E1154" s="62" t="str">
        <f>IF(D1154="","",(VLOOKUP(B1154,'APP BACKGROUND'!A:D,4,0)))</f>
        <v/>
      </c>
      <c r="F1154" s="58" t="str">
        <f>IF(D1154="","",(VLOOKUP(Application!B1154,'APP BACKGROUND'!A:G,7,0)))</f>
        <v/>
      </c>
      <c r="G1154" s="57"/>
      <c r="H1154" s="63"/>
      <c r="I1154" s="66" t="str">
        <f>IF(B:B="","",(VLOOKUP(Application!B1154,#REF!,6,0)))</f>
        <v/>
      </c>
      <c r="J1154" s="64" t="str">
        <f t="shared" si="195"/>
        <v/>
      </c>
      <c r="K1154" s="65" t="str">
        <f t="shared" si="196"/>
        <v/>
      </c>
      <c r="L1154" s="65" t="str">
        <f t="shared" si="201"/>
        <v/>
      </c>
      <c r="M1154" s="65" t="str">
        <f t="shared" si="197"/>
        <v/>
      </c>
      <c r="N1154" s="65" t="str">
        <f t="shared" si="198"/>
        <v/>
      </c>
      <c r="O1154" s="65" t="str">
        <f t="shared" si="202"/>
        <v/>
      </c>
      <c r="P1154" s="65" t="str">
        <f t="shared" si="203"/>
        <v/>
      </c>
      <c r="Q1154" s="59"/>
      <c r="R1154" s="14" t="str">
        <f t="shared" si="204"/>
        <v/>
      </c>
      <c r="S1154" s="25" t="str">
        <f t="shared" si="199"/>
        <v/>
      </c>
      <c r="T1154" s="25" t="str">
        <f t="shared" si="200"/>
        <v/>
      </c>
      <c r="AM1154" s="60"/>
    </row>
    <row r="1155" spans="2:39" ht="14.5">
      <c r="D1155" s="61" t="str">
        <f>IFERROR(IF(OR(B1155="",AND(B1155&lt;&gt;"",C1155="")),"",(VLOOKUP(B1155,'APP BACKGROUND'!A:C,2,0))),"")</f>
        <v/>
      </c>
      <c r="E1155" s="62" t="str">
        <f>IF(D1155="","",(VLOOKUP(B1155,'APP BACKGROUND'!A:D,4,0)))</f>
        <v/>
      </c>
      <c r="F1155" s="58" t="str">
        <f>IF(D1155="","",(VLOOKUP(Application!B1155,'APP BACKGROUND'!A:G,7,0)))</f>
        <v/>
      </c>
      <c r="G1155" s="57"/>
      <c r="I1155" s="66" t="str">
        <f>IF(B:B="","",(VLOOKUP(Application!B1155,#REF!,6,0)))</f>
        <v/>
      </c>
      <c r="J1155" s="23" t="str">
        <f t="shared" si="195"/>
        <v/>
      </c>
      <c r="AM1155" s="60"/>
    </row>
    <row r="1156" spans="2:39" ht="14.5">
      <c r="I1156" s="66" t="str">
        <f>IF(B:B="","",(VLOOKUP(Application!B1156,#REF!,6,0)))</f>
        <v/>
      </c>
      <c r="J1156" s="23" t="str">
        <f t="shared" si="195"/>
        <v/>
      </c>
      <c r="AM1156" s="60"/>
    </row>
    <row r="1157" spans="2:39" ht="14.5">
      <c r="I1157" s="66" t="str">
        <f>IF(B:B="","",(VLOOKUP(Application!B1157,#REF!,6,0)))</f>
        <v/>
      </c>
      <c r="J1157" s="23" t="str">
        <f t="shared" si="195"/>
        <v/>
      </c>
    </row>
    <row r="1158" spans="2:39" ht="14.5">
      <c r="I1158" s="66" t="str">
        <f>IF(B:B="","",(VLOOKUP(Application!B1158,#REF!,6,0)))</f>
        <v/>
      </c>
      <c r="J1158" s="23" t="str">
        <f t="shared" si="195"/>
        <v/>
      </c>
    </row>
    <row r="1159" spans="2:39" ht="14.5">
      <c r="I1159" s="66" t="str">
        <f>IF(B:B="","",(VLOOKUP(Application!B1159,#REF!,6,0)))</f>
        <v/>
      </c>
      <c r="J1159" s="23" t="str">
        <f t="shared" si="195"/>
        <v/>
      </c>
    </row>
    <row r="1160" spans="2:39" ht="14.5">
      <c r="I1160" s="66" t="str">
        <f>IF(B:B="","",(VLOOKUP(Application!B1160,#REF!,6,0)))</f>
        <v/>
      </c>
      <c r="J1160" s="23" t="str">
        <f t="shared" si="195"/>
        <v/>
      </c>
    </row>
    <row r="1161" spans="2:39" ht="14.5">
      <c r="I1161" s="66" t="str">
        <f>IF(B:B="","",(VLOOKUP(Application!B1161,#REF!,6,0)))</f>
        <v/>
      </c>
      <c r="J1161" s="23" t="str">
        <f t="shared" si="195"/>
        <v/>
      </c>
    </row>
  </sheetData>
  <sheetProtection algorithmName="SHA-512" hashValue="9ljpb7mdEPORPhZfD/yCDCByh4VzLtBnUsTTGDGhI5ZEU6PeBmzstII7iUcrqKRVM0WGXct/AZGL78CrAd1AqA==" saltValue="TLvvK4mJwJsY+Ah3zKSuWA==" spinCount="100000" sheet="1" selectLockedCells="1"/>
  <dataConsolidate/>
  <mergeCells count="16">
    <mergeCell ref="S15:T15"/>
    <mergeCell ref="A1:S1"/>
    <mergeCell ref="T1:X1"/>
    <mergeCell ref="A15:B15"/>
    <mergeCell ref="A14:D14"/>
    <mergeCell ref="D7:G7"/>
    <mergeCell ref="D9:G9"/>
    <mergeCell ref="D11:G11"/>
    <mergeCell ref="D5:E5"/>
    <mergeCell ref="AN14:AO14"/>
    <mergeCell ref="AP14:AS14"/>
    <mergeCell ref="AE14:AF14"/>
    <mergeCell ref="U14:AA14"/>
    <mergeCell ref="G14:T14"/>
    <mergeCell ref="AG14:AM14"/>
    <mergeCell ref="AB14:AD14"/>
  </mergeCells>
  <phoneticPr fontId="13" type="noConversion"/>
  <conditionalFormatting sqref="H16:H1154">
    <cfRule type="cellIs" dxfId="152" priority="293" operator="equal">
      <formula>"Max Deals LTO B"</formula>
    </cfRule>
    <cfRule type="cellIs" dxfId="151" priority="294" operator="equal">
      <formula>"Max Deals LTO A"</formula>
    </cfRule>
    <cfRule type="cellIs" dxfId="150" priority="295" operator="equal">
      <formula>"Black Friday (25% minimum)"</formula>
    </cfRule>
    <cfRule type="cellIs" dxfId="149" priority="296" operator="equal">
      <formula>"Hot Buy"</formula>
    </cfRule>
    <cfRule type="cellIs" dxfId="148" priority="297" operator="equal">
      <formula>"LTO"</formula>
    </cfRule>
  </conditionalFormatting>
  <conditionalFormatting sqref="C16:C1154">
    <cfRule type="expression" dxfId="147" priority="241">
      <formula>IF(C16,"")</formula>
    </cfRule>
  </conditionalFormatting>
  <conditionalFormatting sqref="A16:A294">
    <cfRule type="notContainsBlanks" dxfId="146" priority="298">
      <formula>LEN(TRIM(A16))&gt;0</formula>
    </cfRule>
  </conditionalFormatting>
  <conditionalFormatting sqref="C16:C877 AC16:AC89 AC92:AC1053">
    <cfRule type="expression" dxfId="145" priority="234">
      <formula>AND(B16&lt;&gt;"",C16="")</formula>
    </cfRule>
  </conditionalFormatting>
  <conditionalFormatting sqref="Y16">
    <cfRule type="expression" dxfId="144" priority="148">
      <formula>AND(X16&lt;&gt;"",Y16="")</formula>
    </cfRule>
  </conditionalFormatting>
  <conditionalFormatting sqref="Y17">
    <cfRule type="expression" dxfId="143" priority="147">
      <formula>AND(X17&lt;&gt;"",Y17="")</formula>
    </cfRule>
  </conditionalFormatting>
  <conditionalFormatting sqref="Y18">
    <cfRule type="expression" dxfId="142" priority="146">
      <formula>AND(X18&lt;&gt;"",Y18="")</formula>
    </cfRule>
  </conditionalFormatting>
  <conditionalFormatting sqref="Y19">
    <cfRule type="expression" dxfId="141" priority="145">
      <formula>AND(X19&lt;&gt;"",Y19="")</formula>
    </cfRule>
  </conditionalFormatting>
  <conditionalFormatting sqref="Y20">
    <cfRule type="expression" dxfId="140" priority="144">
      <formula>AND(X20&lt;&gt;"",Y20="")</formula>
    </cfRule>
  </conditionalFormatting>
  <conditionalFormatting sqref="Y21">
    <cfRule type="expression" dxfId="139" priority="143">
      <formula>AND(X21&lt;&gt;"",Y21="")</formula>
    </cfRule>
  </conditionalFormatting>
  <conditionalFormatting sqref="Y22">
    <cfRule type="expression" dxfId="138" priority="142">
      <formula>AND(X22&lt;&gt;"",Y22="")</formula>
    </cfRule>
  </conditionalFormatting>
  <conditionalFormatting sqref="Y23">
    <cfRule type="expression" dxfId="137" priority="141">
      <formula>AND(X23&lt;&gt;"",Y23="")</formula>
    </cfRule>
  </conditionalFormatting>
  <conditionalFormatting sqref="Y24">
    <cfRule type="expression" dxfId="136" priority="140">
      <formula>AND(X24&lt;&gt;"",Y24="")</formula>
    </cfRule>
  </conditionalFormatting>
  <conditionalFormatting sqref="Y25">
    <cfRule type="expression" dxfId="135" priority="139">
      <formula>AND(X25&lt;&gt;"",Y25="")</formula>
    </cfRule>
  </conditionalFormatting>
  <conditionalFormatting sqref="Y26">
    <cfRule type="expression" dxfId="134" priority="138">
      <formula>AND(X26&lt;&gt;"",Y26="")</formula>
    </cfRule>
  </conditionalFormatting>
  <conditionalFormatting sqref="Y27">
    <cfRule type="expression" dxfId="133" priority="137">
      <formula>AND(X27&lt;&gt;"",Y27="")</formula>
    </cfRule>
  </conditionalFormatting>
  <conditionalFormatting sqref="Y28">
    <cfRule type="expression" dxfId="132" priority="136">
      <formula>AND(X28&lt;&gt;"",Y28="")</formula>
    </cfRule>
  </conditionalFormatting>
  <conditionalFormatting sqref="Y29">
    <cfRule type="expression" dxfId="131" priority="135">
      <formula>AND(X29&lt;&gt;"",Y29="")</formula>
    </cfRule>
  </conditionalFormatting>
  <conditionalFormatting sqref="Y30">
    <cfRule type="expression" dxfId="130" priority="134">
      <formula>AND(X30&lt;&gt;"",Y30="")</formula>
    </cfRule>
  </conditionalFormatting>
  <conditionalFormatting sqref="Y31">
    <cfRule type="expression" dxfId="129" priority="133">
      <formula>AND(X31&lt;&gt;"",Y31="")</formula>
    </cfRule>
  </conditionalFormatting>
  <conditionalFormatting sqref="Y32">
    <cfRule type="expression" dxfId="128" priority="132">
      <formula>AND(X32&lt;&gt;"",Y32="")</formula>
    </cfRule>
  </conditionalFormatting>
  <conditionalFormatting sqref="Y33">
    <cfRule type="expression" dxfId="127" priority="131">
      <formula>AND(X33&lt;&gt;"",Y33="")</formula>
    </cfRule>
  </conditionalFormatting>
  <conditionalFormatting sqref="Y34">
    <cfRule type="expression" dxfId="126" priority="130">
      <formula>AND(X34&lt;&gt;"",Y34="")</formula>
    </cfRule>
  </conditionalFormatting>
  <conditionalFormatting sqref="Y35">
    <cfRule type="expression" dxfId="125" priority="129">
      <formula>AND(X35&lt;&gt;"",Y35="")</formula>
    </cfRule>
  </conditionalFormatting>
  <conditionalFormatting sqref="Y36">
    <cfRule type="expression" dxfId="124" priority="128">
      <formula>AND(X36&lt;&gt;"",Y36="")</formula>
    </cfRule>
  </conditionalFormatting>
  <conditionalFormatting sqref="Y37">
    <cfRule type="expression" dxfId="123" priority="127">
      <formula>AND(X37&lt;&gt;"",Y37="")</formula>
    </cfRule>
  </conditionalFormatting>
  <conditionalFormatting sqref="Y38">
    <cfRule type="expression" dxfId="122" priority="126">
      <formula>AND(X38&lt;&gt;"",Y38="")</formula>
    </cfRule>
  </conditionalFormatting>
  <conditionalFormatting sqref="Y39">
    <cfRule type="expression" dxfId="121" priority="125">
      <formula>AND(X39&lt;&gt;"",Y39="")</formula>
    </cfRule>
  </conditionalFormatting>
  <conditionalFormatting sqref="Y40">
    <cfRule type="expression" dxfId="120" priority="124">
      <formula>AND(X40&lt;&gt;"",Y40="")</formula>
    </cfRule>
  </conditionalFormatting>
  <conditionalFormatting sqref="Y41">
    <cfRule type="expression" dxfId="119" priority="123">
      <formula>AND(X41&lt;&gt;"",Y41="")</formula>
    </cfRule>
  </conditionalFormatting>
  <conditionalFormatting sqref="Y42">
    <cfRule type="expression" dxfId="118" priority="122">
      <formula>AND(X42&lt;&gt;"",Y42="")</formula>
    </cfRule>
  </conditionalFormatting>
  <conditionalFormatting sqref="Y43">
    <cfRule type="expression" dxfId="117" priority="121">
      <formula>AND(X43&lt;&gt;"",Y43="")</formula>
    </cfRule>
  </conditionalFormatting>
  <conditionalFormatting sqref="Y44">
    <cfRule type="expression" dxfId="116" priority="120">
      <formula>AND(X44&lt;&gt;"",Y44="")</formula>
    </cfRule>
  </conditionalFormatting>
  <conditionalFormatting sqref="Y45">
    <cfRule type="expression" dxfId="115" priority="119">
      <formula>AND(X45&lt;&gt;"",Y45="")</formula>
    </cfRule>
  </conditionalFormatting>
  <conditionalFormatting sqref="Y46">
    <cfRule type="expression" dxfId="114" priority="118">
      <formula>AND(X46&lt;&gt;"",Y46="")</formula>
    </cfRule>
  </conditionalFormatting>
  <conditionalFormatting sqref="Y47">
    <cfRule type="expression" dxfId="113" priority="117">
      <formula>AND(X47&lt;&gt;"",Y47="")</formula>
    </cfRule>
  </conditionalFormatting>
  <conditionalFormatting sqref="Y48">
    <cfRule type="expression" dxfId="112" priority="116">
      <formula>AND(X48&lt;&gt;"",Y48="")</formula>
    </cfRule>
  </conditionalFormatting>
  <conditionalFormatting sqref="Y49">
    <cfRule type="expression" dxfId="111" priority="115">
      <formula>AND(X49&lt;&gt;"",Y49="")</formula>
    </cfRule>
  </conditionalFormatting>
  <conditionalFormatting sqref="Y50">
    <cfRule type="expression" dxfId="110" priority="114">
      <formula>AND(X50&lt;&gt;"",Y50="")</formula>
    </cfRule>
  </conditionalFormatting>
  <conditionalFormatting sqref="Y51">
    <cfRule type="expression" dxfId="109" priority="113">
      <formula>AND(X51&lt;&gt;"",Y51="")</formula>
    </cfRule>
  </conditionalFormatting>
  <conditionalFormatting sqref="Y52">
    <cfRule type="expression" dxfId="108" priority="112">
      <formula>AND(X52&lt;&gt;"",Y52="")</formula>
    </cfRule>
  </conditionalFormatting>
  <conditionalFormatting sqref="Y53">
    <cfRule type="expression" dxfId="107" priority="111">
      <formula>AND(X53&lt;&gt;"",Y53="")</formula>
    </cfRule>
  </conditionalFormatting>
  <conditionalFormatting sqref="Y54">
    <cfRule type="expression" dxfId="106" priority="110">
      <formula>AND(X54&lt;&gt;"",Y54="")</formula>
    </cfRule>
  </conditionalFormatting>
  <conditionalFormatting sqref="Y55">
    <cfRule type="expression" dxfId="105" priority="109">
      <formula>AND(X55&lt;&gt;"",Y55="")</formula>
    </cfRule>
  </conditionalFormatting>
  <conditionalFormatting sqref="Y56">
    <cfRule type="expression" dxfId="104" priority="108">
      <formula>AND(X56&lt;&gt;"",Y56="")</formula>
    </cfRule>
  </conditionalFormatting>
  <conditionalFormatting sqref="Y57">
    <cfRule type="expression" dxfId="103" priority="107">
      <formula>AND(X57&lt;&gt;"",Y57="")</formula>
    </cfRule>
  </conditionalFormatting>
  <conditionalFormatting sqref="Y58">
    <cfRule type="expression" dxfId="102" priority="106">
      <formula>AND(X58&lt;&gt;"",Y58="")</formula>
    </cfRule>
  </conditionalFormatting>
  <conditionalFormatting sqref="Y59">
    <cfRule type="expression" dxfId="101" priority="105">
      <formula>AND(X59&lt;&gt;"",Y59="")</formula>
    </cfRule>
  </conditionalFormatting>
  <conditionalFormatting sqref="Y60">
    <cfRule type="expression" dxfId="100" priority="104">
      <formula>AND(X60&lt;&gt;"",Y60="")</formula>
    </cfRule>
  </conditionalFormatting>
  <conditionalFormatting sqref="Y61">
    <cfRule type="expression" dxfId="99" priority="103">
      <formula>AND(X61&lt;&gt;"",Y61="")</formula>
    </cfRule>
  </conditionalFormatting>
  <conditionalFormatting sqref="Y62">
    <cfRule type="expression" dxfId="98" priority="102">
      <formula>AND(X62&lt;&gt;"",Y62="")</formula>
    </cfRule>
  </conditionalFormatting>
  <conditionalFormatting sqref="Y63">
    <cfRule type="expression" dxfId="97" priority="101">
      <formula>AND(X63&lt;&gt;"",Y63="")</formula>
    </cfRule>
  </conditionalFormatting>
  <conditionalFormatting sqref="Y64">
    <cfRule type="expression" dxfId="96" priority="100">
      <formula>AND(X64&lt;&gt;"",Y64="")</formula>
    </cfRule>
  </conditionalFormatting>
  <conditionalFormatting sqref="Y65">
    <cfRule type="expression" dxfId="95" priority="99">
      <formula>AND(X65&lt;&gt;"",Y65="")</formula>
    </cfRule>
  </conditionalFormatting>
  <conditionalFormatting sqref="Y66">
    <cfRule type="expression" dxfId="94" priority="98">
      <formula>AND(X66&lt;&gt;"",Y66="")</formula>
    </cfRule>
  </conditionalFormatting>
  <conditionalFormatting sqref="Y67">
    <cfRule type="expression" dxfId="93" priority="97">
      <formula>AND(X67&lt;&gt;"",Y67="")</formula>
    </cfRule>
  </conditionalFormatting>
  <conditionalFormatting sqref="Y68">
    <cfRule type="expression" dxfId="92" priority="96">
      <formula>AND(X68&lt;&gt;"",Y68="")</formula>
    </cfRule>
  </conditionalFormatting>
  <conditionalFormatting sqref="Y69">
    <cfRule type="expression" dxfId="91" priority="95">
      <formula>AND(X69&lt;&gt;"",Y69="")</formula>
    </cfRule>
  </conditionalFormatting>
  <conditionalFormatting sqref="Y70">
    <cfRule type="expression" dxfId="90" priority="94">
      <formula>AND(X70&lt;&gt;"",Y70="")</formula>
    </cfRule>
  </conditionalFormatting>
  <conditionalFormatting sqref="Y71">
    <cfRule type="expression" dxfId="89" priority="93">
      <formula>AND(X71&lt;&gt;"",Y71="")</formula>
    </cfRule>
  </conditionalFormatting>
  <conditionalFormatting sqref="Y72">
    <cfRule type="expression" dxfId="88" priority="92">
      <formula>AND(X72&lt;&gt;"",Y72="")</formula>
    </cfRule>
  </conditionalFormatting>
  <conditionalFormatting sqref="Y73">
    <cfRule type="expression" dxfId="87" priority="91">
      <formula>AND(X73&lt;&gt;"",Y73="")</formula>
    </cfRule>
  </conditionalFormatting>
  <conditionalFormatting sqref="Y74">
    <cfRule type="expression" dxfId="86" priority="90">
      <formula>AND(X74&lt;&gt;"",Y74="")</formula>
    </cfRule>
  </conditionalFormatting>
  <conditionalFormatting sqref="Y75">
    <cfRule type="expression" dxfId="85" priority="89">
      <formula>AND(X75&lt;&gt;"",Y75="")</formula>
    </cfRule>
  </conditionalFormatting>
  <conditionalFormatting sqref="Y76">
    <cfRule type="expression" dxfId="84" priority="88">
      <formula>AND(X76&lt;&gt;"",Y76="")</formula>
    </cfRule>
  </conditionalFormatting>
  <conditionalFormatting sqref="Y77">
    <cfRule type="expression" dxfId="83" priority="87">
      <formula>AND(X77&lt;&gt;"",Y77="")</formula>
    </cfRule>
  </conditionalFormatting>
  <conditionalFormatting sqref="Y78">
    <cfRule type="expression" dxfId="82" priority="86">
      <formula>AND(X78&lt;&gt;"",Y78="")</formula>
    </cfRule>
  </conditionalFormatting>
  <conditionalFormatting sqref="Y79">
    <cfRule type="expression" dxfId="81" priority="85">
      <formula>AND(X79&lt;&gt;"",Y79="")</formula>
    </cfRule>
  </conditionalFormatting>
  <conditionalFormatting sqref="Y80">
    <cfRule type="expression" dxfId="80" priority="84">
      <formula>AND(X80&lt;&gt;"",Y80="")</formula>
    </cfRule>
  </conditionalFormatting>
  <conditionalFormatting sqref="Y81">
    <cfRule type="expression" dxfId="79" priority="83">
      <formula>AND(X81&lt;&gt;"",Y81="")</formula>
    </cfRule>
  </conditionalFormatting>
  <conditionalFormatting sqref="Y82">
    <cfRule type="expression" dxfId="78" priority="82">
      <formula>AND(X82&lt;&gt;"",Y82="")</formula>
    </cfRule>
  </conditionalFormatting>
  <conditionalFormatting sqref="Y83">
    <cfRule type="expression" dxfId="77" priority="81">
      <formula>AND(X83&lt;&gt;"",Y83="")</formula>
    </cfRule>
  </conditionalFormatting>
  <conditionalFormatting sqref="Y84">
    <cfRule type="expression" dxfId="76" priority="80">
      <formula>AND(X84&lt;&gt;"",Y84="")</formula>
    </cfRule>
  </conditionalFormatting>
  <conditionalFormatting sqref="Y85">
    <cfRule type="expression" dxfId="75" priority="79">
      <formula>AND(X85&lt;&gt;"",Y85="")</formula>
    </cfRule>
  </conditionalFormatting>
  <conditionalFormatting sqref="Y86">
    <cfRule type="expression" dxfId="74" priority="78">
      <formula>AND(X86&lt;&gt;"",Y86="")</formula>
    </cfRule>
  </conditionalFormatting>
  <conditionalFormatting sqref="Y87">
    <cfRule type="expression" dxfId="73" priority="77">
      <formula>AND(X87&lt;&gt;"",Y87="")</formula>
    </cfRule>
  </conditionalFormatting>
  <conditionalFormatting sqref="Y88">
    <cfRule type="expression" dxfId="72" priority="76">
      <formula>AND(X88&lt;&gt;"",Y88="")</formula>
    </cfRule>
  </conditionalFormatting>
  <conditionalFormatting sqref="Y89">
    <cfRule type="expression" dxfId="71" priority="75">
      <formula>AND(X89&lt;&gt;"",Y89="")</formula>
    </cfRule>
  </conditionalFormatting>
  <conditionalFormatting sqref="Y90">
    <cfRule type="expression" dxfId="70" priority="74">
      <formula>AND(X90&lt;&gt;"",Y90="")</formula>
    </cfRule>
  </conditionalFormatting>
  <conditionalFormatting sqref="Y91">
    <cfRule type="expression" dxfId="69" priority="73">
      <formula>AND(X91&lt;&gt;"",Y91="")</formula>
    </cfRule>
  </conditionalFormatting>
  <conditionalFormatting sqref="Y92">
    <cfRule type="expression" dxfId="68" priority="72">
      <formula>AND(X92&lt;&gt;"",Y92="")</formula>
    </cfRule>
  </conditionalFormatting>
  <conditionalFormatting sqref="Y93">
    <cfRule type="expression" dxfId="67" priority="71">
      <formula>AND(X93&lt;&gt;"",Y93="")</formula>
    </cfRule>
  </conditionalFormatting>
  <conditionalFormatting sqref="Y94">
    <cfRule type="expression" dxfId="66" priority="70">
      <formula>AND(X94&lt;&gt;"",Y94="")</formula>
    </cfRule>
  </conditionalFormatting>
  <conditionalFormatting sqref="Y95">
    <cfRule type="expression" dxfId="65" priority="69">
      <formula>AND(X95&lt;&gt;"",Y95="")</formula>
    </cfRule>
  </conditionalFormatting>
  <conditionalFormatting sqref="Y96">
    <cfRule type="expression" dxfId="64" priority="68">
      <formula>AND(X96&lt;&gt;"",Y96="")</formula>
    </cfRule>
  </conditionalFormatting>
  <conditionalFormatting sqref="Y97">
    <cfRule type="expression" dxfId="63" priority="67">
      <formula>AND(X97&lt;&gt;"",Y97="")</formula>
    </cfRule>
  </conditionalFormatting>
  <conditionalFormatting sqref="Y98">
    <cfRule type="expression" dxfId="62" priority="66">
      <formula>AND(X98&lt;&gt;"",Y98="")</formula>
    </cfRule>
  </conditionalFormatting>
  <conditionalFormatting sqref="Y99">
    <cfRule type="expression" dxfId="61" priority="65">
      <formula>AND(X99&lt;&gt;"",Y99="")</formula>
    </cfRule>
  </conditionalFormatting>
  <conditionalFormatting sqref="Y100">
    <cfRule type="expression" dxfId="60" priority="64">
      <formula>AND(X100&lt;&gt;"",Y100="")</formula>
    </cfRule>
  </conditionalFormatting>
  <conditionalFormatting sqref="Y101">
    <cfRule type="expression" dxfId="59" priority="63">
      <formula>AND(X101&lt;&gt;"",Y101="")</formula>
    </cfRule>
  </conditionalFormatting>
  <conditionalFormatting sqref="Y102">
    <cfRule type="expression" dxfId="58" priority="62">
      <formula>AND(X102&lt;&gt;"",Y102="")</formula>
    </cfRule>
  </conditionalFormatting>
  <conditionalFormatting sqref="Y103">
    <cfRule type="expression" dxfId="57" priority="61">
      <formula>AND(X103&lt;&gt;"",Y103="")</formula>
    </cfRule>
  </conditionalFormatting>
  <conditionalFormatting sqref="Y104">
    <cfRule type="expression" dxfId="56" priority="60">
      <formula>AND(X104&lt;&gt;"",Y104="")</formula>
    </cfRule>
  </conditionalFormatting>
  <conditionalFormatting sqref="Y105">
    <cfRule type="expression" dxfId="55" priority="59">
      <formula>AND(X105&lt;&gt;"",Y105="")</formula>
    </cfRule>
  </conditionalFormatting>
  <conditionalFormatting sqref="Y106">
    <cfRule type="expression" dxfId="54" priority="58">
      <formula>AND(X106&lt;&gt;"",Y106="")</formula>
    </cfRule>
  </conditionalFormatting>
  <conditionalFormatting sqref="Y107">
    <cfRule type="expression" dxfId="53" priority="57">
      <formula>AND(X107&lt;&gt;"",Y107="")</formula>
    </cfRule>
  </conditionalFormatting>
  <conditionalFormatting sqref="Y108">
    <cfRule type="expression" dxfId="52" priority="56">
      <formula>AND(X108&lt;&gt;"",Y108="")</formula>
    </cfRule>
  </conditionalFormatting>
  <conditionalFormatting sqref="Y109">
    <cfRule type="expression" dxfId="51" priority="55">
      <formula>AND(X109&lt;&gt;"",Y109="")</formula>
    </cfRule>
  </conditionalFormatting>
  <conditionalFormatting sqref="Y110">
    <cfRule type="expression" dxfId="50" priority="54">
      <formula>AND(X110&lt;&gt;"",Y110="")</formula>
    </cfRule>
  </conditionalFormatting>
  <conditionalFormatting sqref="Y111">
    <cfRule type="expression" dxfId="49" priority="53">
      <formula>AND(X111&lt;&gt;"",Y111="")</formula>
    </cfRule>
  </conditionalFormatting>
  <conditionalFormatting sqref="Y112">
    <cfRule type="expression" dxfId="48" priority="52">
      <formula>AND(X112&lt;&gt;"",Y112="")</formula>
    </cfRule>
  </conditionalFormatting>
  <conditionalFormatting sqref="Y113">
    <cfRule type="expression" dxfId="47" priority="51">
      <formula>AND(X113&lt;&gt;"",Y113="")</formula>
    </cfRule>
  </conditionalFormatting>
  <conditionalFormatting sqref="Y114">
    <cfRule type="expression" dxfId="46" priority="50">
      <formula>AND(X114&lt;&gt;"",Y114="")</formula>
    </cfRule>
  </conditionalFormatting>
  <conditionalFormatting sqref="Y115">
    <cfRule type="expression" dxfId="45" priority="49">
      <formula>AND(X115&lt;&gt;"",Y115="")</formula>
    </cfRule>
  </conditionalFormatting>
  <conditionalFormatting sqref="Y116">
    <cfRule type="expression" dxfId="44" priority="48">
      <formula>AND(X116&lt;&gt;"",Y116="")</formula>
    </cfRule>
  </conditionalFormatting>
  <conditionalFormatting sqref="Y117">
    <cfRule type="expression" dxfId="43" priority="47">
      <formula>AND(X117&lt;&gt;"",Y117="")</formula>
    </cfRule>
  </conditionalFormatting>
  <conditionalFormatting sqref="Y118">
    <cfRule type="expression" dxfId="42" priority="46">
      <formula>AND(X118&lt;&gt;"",Y118="")</formula>
    </cfRule>
  </conditionalFormatting>
  <conditionalFormatting sqref="Y119">
    <cfRule type="expression" dxfId="41" priority="45">
      <formula>AND(X119&lt;&gt;"",Y119="")</formula>
    </cfRule>
  </conditionalFormatting>
  <conditionalFormatting sqref="Y120">
    <cfRule type="expression" dxfId="40" priority="44">
      <formula>AND(X120&lt;&gt;"",Y120="")</formula>
    </cfRule>
  </conditionalFormatting>
  <conditionalFormatting sqref="Y121">
    <cfRule type="expression" dxfId="39" priority="43">
      <formula>AND(X121&lt;&gt;"",Y121="")</formula>
    </cfRule>
  </conditionalFormatting>
  <conditionalFormatting sqref="Y122">
    <cfRule type="expression" dxfId="38" priority="42">
      <formula>AND(X122&lt;&gt;"",Y122="")</formula>
    </cfRule>
  </conditionalFormatting>
  <conditionalFormatting sqref="Y123">
    <cfRule type="expression" dxfId="37" priority="41">
      <formula>AND(X123&lt;&gt;"",Y123="")</formula>
    </cfRule>
  </conditionalFormatting>
  <conditionalFormatting sqref="Y124">
    <cfRule type="expression" dxfId="36" priority="40">
      <formula>AND(X124&lt;&gt;"",Y124="")</formula>
    </cfRule>
  </conditionalFormatting>
  <conditionalFormatting sqref="Y125">
    <cfRule type="expression" dxfId="35" priority="39">
      <formula>AND(X125&lt;&gt;"",Y125="")</formula>
    </cfRule>
  </conditionalFormatting>
  <conditionalFormatting sqref="Y126">
    <cfRule type="expression" dxfId="34" priority="38">
      <formula>AND(X126&lt;&gt;"",Y126="")</formula>
    </cfRule>
  </conditionalFormatting>
  <conditionalFormatting sqref="Y127">
    <cfRule type="expression" dxfId="33" priority="37">
      <formula>AND(X127&lt;&gt;"",Y127="")</formula>
    </cfRule>
  </conditionalFormatting>
  <conditionalFormatting sqref="Y128">
    <cfRule type="expression" dxfId="32" priority="36">
      <formula>AND(X128&lt;&gt;"",Y128="")</formula>
    </cfRule>
  </conditionalFormatting>
  <conditionalFormatting sqref="Y129">
    <cfRule type="expression" dxfId="31" priority="35">
      <formula>AND(X129&lt;&gt;"",Y129="")</formula>
    </cfRule>
  </conditionalFormatting>
  <conditionalFormatting sqref="Y130">
    <cfRule type="expression" dxfId="30" priority="34">
      <formula>AND(X130&lt;&gt;"",Y130="")</formula>
    </cfRule>
  </conditionalFormatting>
  <conditionalFormatting sqref="Y131">
    <cfRule type="expression" dxfId="29" priority="33">
      <formula>AND(X131&lt;&gt;"",Y131="")</formula>
    </cfRule>
  </conditionalFormatting>
  <conditionalFormatting sqref="Y132">
    <cfRule type="expression" dxfId="28" priority="32">
      <formula>AND(X132&lt;&gt;"",Y132="")</formula>
    </cfRule>
  </conditionalFormatting>
  <conditionalFormatting sqref="Y133">
    <cfRule type="expression" dxfId="27" priority="31">
      <formula>AND(X133&lt;&gt;"",Y133="")</formula>
    </cfRule>
  </conditionalFormatting>
  <conditionalFormatting sqref="Y134">
    <cfRule type="expression" dxfId="26" priority="30">
      <formula>AND(X134&lt;&gt;"",Y134="")</formula>
    </cfRule>
  </conditionalFormatting>
  <conditionalFormatting sqref="Y135">
    <cfRule type="expression" dxfId="25" priority="29">
      <formula>AND(X135&lt;&gt;"",Y135="")</formula>
    </cfRule>
  </conditionalFormatting>
  <conditionalFormatting sqref="Y136">
    <cfRule type="expression" dxfId="24" priority="28">
      <formula>AND(X136&lt;&gt;"",Y136="")</formula>
    </cfRule>
  </conditionalFormatting>
  <conditionalFormatting sqref="Y137">
    <cfRule type="expression" dxfId="23" priority="27">
      <formula>AND(X137&lt;&gt;"",Y137="")</formula>
    </cfRule>
  </conditionalFormatting>
  <conditionalFormatting sqref="Y138">
    <cfRule type="expression" dxfId="22" priority="26">
      <formula>AND(X138&lt;&gt;"",Y138="")</formula>
    </cfRule>
  </conditionalFormatting>
  <conditionalFormatting sqref="Y139">
    <cfRule type="expression" dxfId="21" priority="25">
      <formula>AND(X139&lt;&gt;"",Y139="")</formula>
    </cfRule>
  </conditionalFormatting>
  <conditionalFormatting sqref="Y140">
    <cfRule type="expression" dxfId="20" priority="24">
      <formula>AND(X140&lt;&gt;"",Y140="")</formula>
    </cfRule>
  </conditionalFormatting>
  <conditionalFormatting sqref="Y141">
    <cfRule type="expression" dxfId="19" priority="23">
      <formula>AND(X141&lt;&gt;"",Y141="")</formula>
    </cfRule>
  </conditionalFormatting>
  <conditionalFormatting sqref="Y142">
    <cfRule type="expression" dxfId="18" priority="22">
      <formula>AND(X142&lt;&gt;"",Y142="")</formula>
    </cfRule>
  </conditionalFormatting>
  <conditionalFormatting sqref="Y143">
    <cfRule type="expression" dxfId="17" priority="21">
      <formula>AND(X143&lt;&gt;"",Y143="")</formula>
    </cfRule>
  </conditionalFormatting>
  <conditionalFormatting sqref="W16:W785">
    <cfRule type="expression" dxfId="16" priority="17">
      <formula>AND(V16="MAX_MILES",W16="")</formula>
    </cfRule>
    <cfRule type="expression" dxfId="15" priority="18">
      <formula>AND(V16="AT_SHELF", W16="")</formula>
    </cfRule>
  </conditionalFormatting>
  <conditionalFormatting sqref="Q16 Q26 Q36 Q46 Q56 Q66 Q76 Q86 Q96">
    <cfRule type="expression" dxfId="14" priority="15">
      <formula>AND(H16&lt;&gt;"",Q16="")</formula>
    </cfRule>
  </conditionalFormatting>
  <conditionalFormatting sqref="AF16:AF961">
    <cfRule type="expression" dxfId="13" priority="14">
      <formula>AND(AE16&lt;&gt;"",AF16="")</formula>
    </cfRule>
  </conditionalFormatting>
  <conditionalFormatting sqref="AQ16:AQ535">
    <cfRule type="expression" dxfId="12" priority="13">
      <formula>AND(AP16&lt;&gt;"",AQ16="")</formula>
    </cfRule>
  </conditionalFormatting>
  <conditionalFormatting sqref="Q17 Q27 Q37 Q47 Q57 Q67 Q77 Q87 Q97">
    <cfRule type="expression" dxfId="11" priority="12">
      <formula>AND(H17&lt;&gt;"",Q17="")</formula>
    </cfRule>
  </conditionalFormatting>
  <conditionalFormatting sqref="Q18 Q28 Q38 Q48 Q58 Q68 Q78 Q88 Q98">
    <cfRule type="expression" dxfId="10" priority="11">
      <formula>AND(H18&lt;&gt;"",Q18="")</formula>
    </cfRule>
  </conditionalFormatting>
  <conditionalFormatting sqref="Q19 Q29 Q39 Q49 Q59 Q69 Q79 Q89 Q99">
    <cfRule type="expression" dxfId="9" priority="10">
      <formula>AND(H19&lt;&gt;"",Q19="")</formula>
    </cfRule>
  </conditionalFormatting>
  <conditionalFormatting sqref="Q20 Q30 Q40 Q50 Q60 Q70 Q80 Q90 Q100">
    <cfRule type="expression" dxfId="8" priority="9">
      <formula>AND(H20&lt;&gt;"",Q20="")</formula>
    </cfRule>
  </conditionalFormatting>
  <conditionalFormatting sqref="Q21 Q31 Q41 Q51 Q61 Q71 Q81 Q91 Q101">
    <cfRule type="expression" dxfId="7" priority="8">
      <formula>AND(H21&lt;&gt;"",Q21="")</formula>
    </cfRule>
  </conditionalFormatting>
  <conditionalFormatting sqref="Q22 Q32 Q42 Q52 Q62 Q72 Q82 Q92 Q102">
    <cfRule type="expression" dxfId="6" priority="7">
      <formula>AND(H22&lt;&gt;"",Q22="")</formula>
    </cfRule>
  </conditionalFormatting>
  <conditionalFormatting sqref="Q23 Q33 Q43 Q53 Q63 Q73 Q83 Q93 Q103">
    <cfRule type="expression" dxfId="5" priority="6">
      <formula>AND(H23&lt;&gt;"",Q23="")</formula>
    </cfRule>
  </conditionalFormatting>
  <conditionalFormatting sqref="Q24 Q34 Q44 Q54 Q64 Q74 Q84 Q94">
    <cfRule type="expression" dxfId="4" priority="5">
      <formula>AND(H24&lt;&gt;"",Q24="")</formula>
    </cfRule>
  </conditionalFormatting>
  <conditionalFormatting sqref="Q25 Q35 Q45 Q55 Q65 Q75 Q85 Q95">
    <cfRule type="expression" dxfId="3" priority="4">
      <formula>AND(H25&lt;&gt;"",Q25="")</formula>
    </cfRule>
  </conditionalFormatting>
  <conditionalFormatting sqref="AC90">
    <cfRule type="expression" dxfId="2" priority="300">
      <formula>AND(AB91&lt;&gt;"",AC90="")</formula>
    </cfRule>
  </conditionalFormatting>
  <conditionalFormatting sqref="AB12">
    <cfRule type="cellIs" dxfId="1" priority="2" operator="equal">
      <formula>"""PDF,DIMENSIONS &amp; HOLD. PWR REQUIRED W/ EMAIL"""</formula>
    </cfRule>
  </conditionalFormatting>
  <conditionalFormatting sqref="AB16">
    <cfRule type="cellIs" dxfId="0" priority="1" operator="equal">
      <formula>"""Footprint"""</formula>
    </cfRule>
  </conditionalFormatting>
  <dataValidations xWindow="939" yWindow="511" count="24">
    <dataValidation type="list" allowBlank="1" showInputMessage="1" showErrorMessage="1" sqref="AV885:AV1011 AP16:AP586" xr:uid="{938B4F52-21A4-444B-B129-E364DAB0CDAA}">
      <formula1>Value_Add</formula1>
    </dataValidation>
    <dataValidation type="list" allowBlank="1" showInputMessage="1" showErrorMessage="1" sqref="W16:W956 AM587:AM1156 AC16:AC89 AC92:AC1053" xr:uid="{09A5830F-D6F5-4AEE-9D46-729179FAA1DA}">
      <formula1>INDIRECT(V16)</formula1>
    </dataValidation>
    <dataValidation type="list" allowBlank="1" showInputMessage="1" showErrorMessage="1" promptTitle="Don't Forget!" prompt="Please enter to whom MBLL is to invoice._x000a_Supplier = Producer_x000a_Agent = Agency" sqref="C878:C1154" xr:uid="{C1D6D1A9-8B56-4DAF-9F6B-7F62BF5FF7ED}">
      <formula1>"Agent, Supplier"</formula1>
    </dataValidation>
    <dataValidation type="list" allowBlank="1" showInputMessage="1" showErrorMessage="1" sqref="AI587:AK884" xr:uid="{F004E51A-2841-4837-91EA-777BCBCC55E8}">
      <formula1>RBA</formula1>
    </dataValidation>
    <dataValidation type="list" allowBlank="1" showInputMessage="1" showErrorMessage="1" sqref="D7" xr:uid="{F77EB59D-7C1C-45B9-BFF3-4F698C7AACAB}">
      <formula1>Suppliers</formula1>
    </dataValidation>
    <dataValidation type="list" allowBlank="1" showInputMessage="1" showErrorMessage="1" promptTitle="Discount Minimums" prompt="LTO:_x000a_Spirit - 5%_x000a_Wine/Beer/Ref. Bev. - 10%_x000a__x000a_HOT BUY:_x000a_Spirits - 15%_x000a_Wine/Beer/Ref. Bev. - 20%" sqref="J16:J1161" xr:uid="{A4CF6AA0-D360-4360-99A5-4E9E862D9865}">
      <formula1>Save_and_Get</formula1>
    </dataValidation>
    <dataValidation type="list" allowBlank="1" showInputMessage="1" showErrorMessage="1" prompt="LTOs will be scored first. In the event that your LTO application is not selected, please complete the AIR MILES AT SHELF portion to the right for secondary approval. " sqref="U807:U884" xr:uid="{F3EA20F5-58D5-48CD-B9A8-E18C659EACD3}">
      <formula1>"YES"</formula1>
    </dataValidation>
    <dataValidation allowBlank="1" showInputMessage="1" showErrorMessage="1" promptTitle="Mile Offer Info" prompt="For Bundle Buys, write as :_x000a_ Buy #, Get #; Buy #, Get #_x000a__x000a_DO NOT write &quot;_x000a_BAM&quot; in your offer_x000a_" sqref="Y807:AA884" xr:uid="{DB1C8613-5CCC-44B8-B9B9-CF86D5D351C9}"/>
    <dataValidation type="list" allowBlank="1" showInputMessage="1" showErrorMessage="1" sqref="G16:G810" xr:uid="{C8A7B323-DA8C-47FE-9D67-37E587825597}">
      <formula1>"1,2,3,4,5,6,7,8"</formula1>
    </dataValidation>
    <dataValidation type="list" errorStyle="information" allowBlank="1" showInputMessage="1" promptTitle="TIP!" prompt="For best success, refer to the MPG for our monthly themes. _x000a_Hello - Page 12_x000a_In the Moment - Page 14 (P9 - No Display)_x000a_Our Favourites - Page 16 (P9 - No Display)_x000a__x000a_Marketing Program Schedule  - Appendix B" sqref="AL807:AL992" xr:uid="{9017E4B8-9722-43A6-8F82-BD85A0092900}">
      <formula1>Display_Program</formula1>
    </dataValidation>
    <dataValidation allowBlank="1" showErrorMessage="1" promptTitle="Mile Offer Info" prompt="For Bundle Buys, write as :_x000a_ Buy #, Get #; Buy #, Get #_x000a__x000a_DO NOT write &quot;_x000a_BAM&quot; in your offer_x000a_" sqref="Y16:AA806" xr:uid="{94E7D3FD-6A00-446D-A319-C7475086FA13}"/>
    <dataValidation type="list" allowBlank="1" showErrorMessage="1" prompt="LTOs will be scored first. In the event that your LTO application is not selected, please complete the AIR MILES AT SHELF portion to the right for secondary approval. " sqref="U16:U806" xr:uid="{0CE1E24B-E553-4578-ACA1-F42AD9449880}">
      <formula1>"YES"</formula1>
    </dataValidation>
    <dataValidation type="list" allowBlank="1" showErrorMessage="1" errorTitle="STOP " promptTitle="Don't Forget!" sqref="C16:C877" xr:uid="{08C24B0C-A2A3-43CE-B664-1F3786504DC0}">
      <formula1>"Agent, Supplier"</formula1>
    </dataValidation>
    <dataValidation allowBlank="1" showErrorMessage="1" promptTitle="This is not your offer!" prompt="This is the minimum AIR MILES offer required by your selected program. _x000a_Please confirm your AIR MILES offer in the column to the right. " sqref="X16:X1040" xr:uid="{EC1F25BF-C5A9-4FF7-9907-FEEACCEFFD22}"/>
    <dataValidation type="list" errorStyle="information" allowBlank="1" promptTitle="TIP!" prompt="For best success, refer to the MPG for our monthly themes. _x000a_Hello - Page 12_x000a_In the Moment - Page 14 (P9 - No Display)_x000a_Our Favourites - Page 16 (P9 - No Display)_x000a__x000a_Marketing Program Schedule  - Appendix B" sqref="AL587:AL806" xr:uid="{B1DBA75D-0D61-461F-A3E0-0D95BDC2DA8C}">
      <formula1>Display_Program</formula1>
    </dataValidation>
    <dataValidation type="list" allowBlank="1" showInputMessage="1" showErrorMessage="1" sqref="V16:V937" xr:uid="{8416EFFA-3086-4197-90A3-116942E228EC}">
      <formula1>AIR_MILES</formula1>
    </dataValidation>
    <dataValidation type="list" allowBlank="1" showInputMessage="1" showErrorMessage="1" sqref="AB16:AB717" xr:uid="{EB8144BC-2C82-43EE-A7A6-0E096DD979AF}">
      <formula1>Display_Program</formula1>
    </dataValidation>
    <dataValidation type="list" allowBlank="1" showInputMessage="1" showErrorMessage="1" sqref="AE16:AE596" xr:uid="{C0285895-56E6-4089-9524-297C2FDB9EE0}">
      <formula1>Contest_Mechanism</formula1>
    </dataValidation>
    <dataValidation type="list" allowBlank="1" showInputMessage="1" showErrorMessage="1" sqref="AH16:AH586" xr:uid="{88E0BD71-9344-4D1D-BCFB-3BFEE8976266}">
      <formula1>Shopping_Cart_Ad</formula1>
    </dataValidation>
    <dataValidation type="list" allowBlank="1" showInputMessage="1" showErrorMessage="1" sqref="AI16:AI586" xr:uid="{D5F1972C-A003-46E7-9501-FA12750BD11D}">
      <formula1>In_Store_Audio_Ad</formula1>
    </dataValidation>
    <dataValidation type="list" errorStyle="information" allowBlank="1" promptTitle="TIP!" prompt="For best success, refer to the MPG for our monthly themes. _x000a_Hello - Page 12_x000a_In the Moment - Page 14 (P9 - No Display)_x000a_Our Favourites - Page 16 (P9 - No Display)_x000a__x000a_Marketing Program Schedule  - Appendix B" sqref="AL16:AL586" xr:uid="{354B0E78-7348-43D6-A7DE-1B066D4152F8}">
      <formula1>Digital_Spotlight</formula1>
    </dataValidation>
    <dataValidation type="list" allowBlank="1" showInputMessage="1" showErrorMessage="1" sqref="AM195:AM586" xr:uid="{C22EC981-1193-43E0-B250-FD41082FA68D}">
      <formula1>Liquor_Mart_Flyer</formula1>
    </dataValidation>
    <dataValidation type="list" allowBlank="1" showInputMessage="1" showErrorMessage="1" sqref="AC90" xr:uid="{01749FC8-3453-4497-9267-40B035B90E77}">
      <formula1>INDIRECT(AB91)</formula1>
    </dataValidation>
    <dataValidation type="list" allowBlank="1" showInputMessage="1" showErrorMessage="1" error="You are not authorized to apply for this SKU number." sqref="B16:B1154" xr:uid="{B0E89D5F-287D-4E40-9C68-052654401129}">
      <formula1>INDIRECT($D$7)</formula1>
    </dataValidation>
  </dataValidations>
  <pageMargins left="0.25" right="0.25" top="0.25" bottom="0.75" header="0" footer="0"/>
  <pageSetup scale="1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39" yWindow="511" count="17">
        <x14:dataValidation type="list" allowBlank="1" showInputMessage="1" showErrorMessage="1" xr:uid="{C86526B5-A133-4F2A-BB6B-541FD1AB3375}">
          <x14:formula1>
            <xm:f>'Data Validation'!$G$20</xm:f>
          </x14:formula1>
          <xm:sqref>AN16:AN586 AB718:AB1011</xm:sqref>
        </x14:dataValidation>
        <x14:dataValidation type="list" allowBlank="1" showInputMessage="1" showErrorMessage="1" xr:uid="{957DAE45-D209-4708-B0E0-BAB8C1B7BCE0}">
          <x14:formula1>
            <xm:f>'Data Validation'!$H$20</xm:f>
          </x14:formula1>
          <xm:sqref>AO16:AO586</xm:sqref>
        </x14:dataValidation>
        <x14:dataValidation type="list" allowBlank="1" showInputMessage="1" showErrorMessage="1" xr:uid="{CBF8C001-D2F8-4959-8182-B3B25098182A}">
          <x14:formula1>
            <xm:f>'Data Validation'!$F$20:$F$23</xm:f>
          </x14:formula1>
          <xm:sqref>AT16:AT1011</xm:sqref>
        </x14:dataValidation>
        <x14:dataValidation type="list" allowBlank="1" showInputMessage="1" showErrorMessage="1" xr:uid="{DD6B7238-6C86-4D5E-B706-431475D41A9E}">
          <x14:formula1>
            <xm:f>'Data Validation'!$B$27</xm:f>
          </x14:formula1>
          <xm:sqref>AE597:AE1011 AG16:AG586 AD336:AD1011 AF962:AF1011</xm:sqref>
        </x14:dataValidation>
        <x14:dataValidation type="list" allowBlank="1" showInputMessage="1" showErrorMessage="1" xr:uid="{A207E465-D7C0-45E5-A5B1-F7E6869EA29D}">
          <x14:formula1>
            <xm:f>'Data Validation'!$C$27</xm:f>
          </x14:formula1>
          <xm:sqref>AG587:AG1011</xm:sqref>
        </x14:dataValidation>
        <x14:dataValidation type="list" allowBlank="1" showInputMessage="1" showErrorMessage="1" xr:uid="{5B89114F-353C-43AF-B7AC-28EF5652CDD1}">
          <x14:formula1>
            <xm:f>'Data Validation'!$D$27</xm:f>
          </x14:formula1>
          <xm:sqref>AI885:AK1011 AH587:AH1011</xm:sqref>
        </x14:dataValidation>
        <x14:dataValidation type="list" allowBlank="1" showInputMessage="1" showErrorMessage="1" xr:uid="{B1363C22-F735-479E-A4F3-D885433A2FD4}">
          <x14:formula1>
            <xm:f>'Data Validation'!$B$37:$B$39</xm:f>
          </x14:formula1>
          <xm:sqref>H16:H1154</xm:sqref>
        </x14:dataValidation>
        <x14:dataValidation type="list" allowBlank="1" showInputMessage="1" showErrorMessage="1" promptTitle="Save &amp; Get" prompt="Complete AIR MILES 'AT SHELF' &amp; LTO in full. Minimums must be met for consideration. " xr:uid="{16B8026C-45A1-4FDF-8EB7-B0BFAECCB222}">
          <x14:formula1>
            <xm:f>'Data Validation'!$B$36:$B$38</xm:f>
          </x14:formula1>
          <xm:sqref>H16:H1154</xm:sqref>
        </x14:dataValidation>
        <x14:dataValidation type="list" allowBlank="1" showInputMessage="1" showErrorMessage="1" xr:uid="{D0A42AFE-91EE-4D49-BC8A-63A2F498362E}">
          <x14:formula1>
            <xm:f>'Data Validation'!$Q$19:$Q$20</xm:f>
          </x14:formula1>
          <xm:sqref>AM587:AM1156</xm:sqref>
        </x14:dataValidation>
        <x14:dataValidation type="list" errorStyle="information" allowBlank="1" showInputMessage="1" promptTitle="TIP!" prompt="For best success, refer to the MPG for our monthly themes. _x000a_Hello - Page 12_x000a_In the Moment - Page 14 (P9 - No Display)_x000a_Our Favourites - Page 16 (P9 - No Display)_x000a__x000a_Marketing Program Schedule  - Appendix B" xr:uid="{5BD7F4B2-E02A-429C-8D2A-27081215E246}">
          <x14:formula1>
            <xm:f>'Data Validation'!$C$2:$C$8</xm:f>
          </x14:formula1>
          <xm:sqref>AL993:AL1153</xm:sqref>
        </x14:dataValidation>
        <x14:dataValidation type="list" allowBlank="1" showInputMessage="1" showErrorMessage="1" xr:uid="{3FDBF798-343F-452A-8066-8D179BEE26E1}">
          <x14:formula1>
            <xm:f>'Data Validation'!$B$30:$B$34</xm:f>
          </x14:formula1>
          <xm:sqref>AV16:AV884</xm:sqref>
        </x14:dataValidation>
        <x14:dataValidation type="list" allowBlank="1" showInputMessage="1" showErrorMessage="1" xr:uid="{6640A794-9FD0-4750-8CE9-A46D8A2A8BBD}">
          <x14:formula1>
            <xm:f>'Data Validation'!$E$27</xm:f>
          </x14:formula1>
          <xm:sqref>AJ16:AJ586 AS587:AS884</xm:sqref>
        </x14:dataValidation>
        <x14:dataValidation type="list" allowBlank="1" showInputMessage="1" showErrorMessage="1" xr:uid="{86BBEB32-1046-4AFD-9D7C-B4AE880325EF}">
          <x14:formula1>
            <xm:f>'Data Validation'!$H$27:$H$34</xm:f>
          </x14:formula1>
          <xm:sqref>AO885:AS1011 AN587:AN1011 AD16:AD335</xm:sqref>
        </x14:dataValidation>
        <x14:dataValidation type="list" allowBlank="1" showInputMessage="1" showErrorMessage="1" xr:uid="{9D00DB95-BE62-4C45-8BAB-0EE86804A49C}">
          <x14:formula1>
            <xm:f>'Data Validation'!#REF!</xm:f>
          </x14:formula1>
          <xm:sqref>AO587:AR884</xm:sqref>
        </x14:dataValidation>
        <x14:dataValidation type="list" allowBlank="1" showInputMessage="1" showErrorMessage="1" xr:uid="{70E07241-55E9-461B-9468-A2029CB33A5E}">
          <x14:formula1>
            <xm:f>'Data Validation'!$C$30</xm:f>
          </x14:formula1>
          <xm:sqref>AK16:AK586</xm:sqref>
        </x14:dataValidation>
        <x14:dataValidation type="list" allowBlank="1" showInputMessage="1" showErrorMessage="1" xr:uid="{AEF1EAB0-1A28-44E8-B6E0-5F6B2E6449AD}">
          <x14:formula1>
            <xm:f>'Data Validation'!$G$27:$G$28</xm:f>
          </x14:formula1>
          <xm:sqref>AM16:AM194</xm:sqref>
        </x14:dataValidation>
        <x14:dataValidation type="list" allowBlank="1" showInputMessage="1" showErrorMessage="1" xr:uid="{B7B555E9-4926-4023-BFD0-FBDB494CA498}">
          <x14:formula1>
            <xm:f>'Data Validation'!$A$8:$A$9</xm:f>
          </x14:formula1>
          <xm:sqref>D5:E5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3"/>
  <sheetViews>
    <sheetView zoomScale="50" zoomScaleNormal="50" workbookViewId="0">
      <selection activeCell="E39" sqref="E39"/>
    </sheetView>
  </sheetViews>
  <sheetFormatPr defaultColWidth="8.81640625" defaultRowHeight="14.5"/>
  <cols>
    <col min="1" max="1" width="30" customWidth="1"/>
    <col min="2" max="2" width="49.6328125" bestFit="1" customWidth="1"/>
    <col min="3" max="3" width="39.453125" bestFit="1" customWidth="1"/>
    <col min="4" max="4" width="38.7265625" customWidth="1"/>
    <col min="5" max="5" width="39.36328125" bestFit="1" customWidth="1"/>
    <col min="6" max="6" width="41.7265625" bestFit="1" customWidth="1"/>
    <col min="7" max="7" width="38.7265625" bestFit="1" customWidth="1"/>
    <col min="8" max="8" width="22.453125" bestFit="1" customWidth="1"/>
    <col min="9" max="9" width="16.7265625" customWidth="1"/>
    <col min="10" max="10" width="38.08984375" bestFit="1" customWidth="1"/>
    <col min="11" max="11" width="28.90625" style="2" bestFit="1" customWidth="1"/>
    <col min="12" max="12" width="28.453125" style="2" bestFit="1" customWidth="1"/>
    <col min="13" max="13" width="34" bestFit="1" customWidth="1"/>
    <col min="14" max="14" width="31.81640625" bestFit="1" customWidth="1"/>
    <col min="15" max="15" width="22.7265625" style="2" bestFit="1" customWidth="1"/>
    <col min="16" max="16" width="28.26953125" style="2" bestFit="1" customWidth="1"/>
    <col min="17" max="17" width="28.453125" style="2" bestFit="1" customWidth="1"/>
    <col min="18" max="18" width="16.81640625" style="2" customWidth="1"/>
    <col min="19" max="19" width="15.26953125" bestFit="1" customWidth="1"/>
    <col min="20" max="20" width="10" bestFit="1" customWidth="1"/>
  </cols>
  <sheetData>
    <row r="1" spans="1:13">
      <c r="A1" s="2" t="s">
        <v>5451</v>
      </c>
      <c r="B1" s="1" t="s">
        <v>4304</v>
      </c>
      <c r="C1" s="1"/>
      <c r="K1"/>
      <c r="L1"/>
    </row>
    <row r="2" spans="1:13">
      <c r="A2" s="2" t="s">
        <v>5452</v>
      </c>
      <c r="B2" t="s">
        <v>320</v>
      </c>
      <c r="C2" s="79"/>
      <c r="K2"/>
      <c r="L2"/>
    </row>
    <row r="3" spans="1:13">
      <c r="A3" s="2" t="s">
        <v>5453</v>
      </c>
      <c r="B3" t="s">
        <v>443</v>
      </c>
      <c r="C3" s="2"/>
      <c r="K3"/>
      <c r="L3"/>
    </row>
    <row r="4" spans="1:13">
      <c r="A4" s="2" t="s">
        <v>5454</v>
      </c>
      <c r="B4" t="s">
        <v>4291</v>
      </c>
      <c r="C4" s="2"/>
      <c r="K4"/>
      <c r="L4"/>
    </row>
    <row r="5" spans="1:13">
      <c r="A5" s="2" t="s">
        <v>5455</v>
      </c>
      <c r="B5" s="2" t="s">
        <v>4298</v>
      </c>
      <c r="C5" s="2"/>
      <c r="K5"/>
      <c r="L5"/>
    </row>
    <row r="6" spans="1:13">
      <c r="A6" s="2" t="s">
        <v>5456</v>
      </c>
      <c r="B6" t="s">
        <v>4299</v>
      </c>
      <c r="C6" s="2"/>
      <c r="K6"/>
      <c r="L6"/>
    </row>
    <row r="7" spans="1:13">
      <c r="A7" s="2" t="s">
        <v>5457</v>
      </c>
      <c r="B7" t="s">
        <v>4293</v>
      </c>
      <c r="C7" s="2"/>
      <c r="K7"/>
      <c r="L7"/>
    </row>
    <row r="8" spans="1:13">
      <c r="A8" s="2" t="s">
        <v>5458</v>
      </c>
      <c r="B8" t="s">
        <v>4300</v>
      </c>
      <c r="C8" s="2"/>
      <c r="K8"/>
      <c r="L8"/>
    </row>
    <row r="9" spans="1:13">
      <c r="A9" s="2" t="s">
        <v>5459</v>
      </c>
      <c r="B9" t="s">
        <v>4301</v>
      </c>
      <c r="C9" s="2"/>
      <c r="K9"/>
      <c r="L9"/>
    </row>
    <row r="10" spans="1:13">
      <c r="A10" s="2" t="s">
        <v>5460</v>
      </c>
      <c r="B10" t="s">
        <v>6230</v>
      </c>
      <c r="C10" s="9"/>
      <c r="K10"/>
      <c r="L10"/>
    </row>
    <row r="11" spans="1:13">
      <c r="A11" s="2" t="s">
        <v>5461</v>
      </c>
      <c r="B11" s="2" t="s">
        <v>5470</v>
      </c>
      <c r="C11" s="9"/>
      <c r="K11"/>
      <c r="L11"/>
    </row>
    <row r="12" spans="1:13">
      <c r="A12" s="2" t="s">
        <v>5462</v>
      </c>
      <c r="B12" s="9"/>
      <c r="K12"/>
      <c r="L12"/>
    </row>
    <row r="13" spans="1:13">
      <c r="B13" s="9"/>
      <c r="D13" s="2"/>
      <c r="F13" s="2"/>
      <c r="G13" s="2"/>
      <c r="I13" s="2"/>
      <c r="J13" s="2"/>
      <c r="M13" s="2"/>
    </row>
    <row r="15" spans="1:13" s="2" customFormat="1"/>
    <row r="16" spans="1:13" s="2" customFormat="1"/>
    <row r="17" spans="2:18" s="2" customFormat="1"/>
    <row r="18" spans="2:18" s="2" customFormat="1"/>
    <row r="19" spans="2:18">
      <c r="B19" s="1" t="s">
        <v>320</v>
      </c>
      <c r="C19" s="1" t="s">
        <v>4293</v>
      </c>
      <c r="D19" s="1" t="s">
        <v>443</v>
      </c>
      <c r="E19" s="1" t="s">
        <v>4294</v>
      </c>
      <c r="F19" s="1" t="s">
        <v>466</v>
      </c>
      <c r="G19" s="1" t="s">
        <v>323</v>
      </c>
      <c r="H19" s="1" t="s">
        <v>324</v>
      </c>
      <c r="I19" s="1" t="s">
        <v>4291</v>
      </c>
      <c r="J19" s="1" t="s">
        <v>4292</v>
      </c>
      <c r="K19" s="1" t="s">
        <v>4296</v>
      </c>
      <c r="L19" s="1" t="s">
        <v>4301</v>
      </c>
      <c r="M19" s="1" t="s">
        <v>5470</v>
      </c>
      <c r="N19" s="1" t="s">
        <v>5463</v>
      </c>
      <c r="O19" s="1"/>
      <c r="Q19" s="1"/>
      <c r="R19"/>
    </row>
    <row r="20" spans="2:18">
      <c r="B20" t="s">
        <v>5977</v>
      </c>
      <c r="C20" t="s">
        <v>318</v>
      </c>
      <c r="D20" t="s">
        <v>317</v>
      </c>
      <c r="E20" s="2" t="s">
        <v>4641</v>
      </c>
      <c r="F20" t="s">
        <v>4643</v>
      </c>
      <c r="G20" s="9" t="s">
        <v>323</v>
      </c>
      <c r="H20" s="9" t="s">
        <v>324</v>
      </c>
      <c r="I20" s="9" t="s">
        <v>4640</v>
      </c>
      <c r="J20" s="9" t="s">
        <v>6232</v>
      </c>
      <c r="K20" s="9" t="s">
        <v>6233</v>
      </c>
      <c r="L20" s="9" t="s">
        <v>6222</v>
      </c>
      <c r="M20" s="9" t="s">
        <v>5464</v>
      </c>
      <c r="N20" s="9" t="s">
        <v>6229</v>
      </c>
      <c r="O20" s="9"/>
      <c r="Q20" s="9"/>
      <c r="R20"/>
    </row>
    <row r="21" spans="2:18">
      <c r="C21" t="s">
        <v>387</v>
      </c>
      <c r="D21" t="s">
        <v>3891</v>
      </c>
      <c r="F21" t="s">
        <v>467</v>
      </c>
      <c r="H21" s="2"/>
      <c r="M21" t="s">
        <v>5465</v>
      </c>
    </row>
    <row r="22" spans="2:18">
      <c r="D22" t="s">
        <v>318</v>
      </c>
      <c r="F22" t="s">
        <v>468</v>
      </c>
      <c r="H22" s="2"/>
      <c r="M22" t="s">
        <v>5466</v>
      </c>
    </row>
    <row r="23" spans="2:18">
      <c r="D23" t="s">
        <v>387</v>
      </c>
      <c r="F23" t="s">
        <v>469</v>
      </c>
      <c r="H23" s="2"/>
    </row>
    <row r="24" spans="2:18">
      <c r="H24" s="2"/>
    </row>
    <row r="25" spans="2:18">
      <c r="H25" s="2"/>
    </row>
    <row r="26" spans="2:18">
      <c r="B26" s="1" t="s">
        <v>471</v>
      </c>
      <c r="C26" s="1" t="s">
        <v>328</v>
      </c>
      <c r="D26" s="1" t="s">
        <v>472</v>
      </c>
      <c r="E26" s="1" t="s">
        <v>4644</v>
      </c>
      <c r="F26" s="1" t="s">
        <v>5469</v>
      </c>
      <c r="G26" s="1" t="s">
        <v>5471</v>
      </c>
      <c r="H26" s="1" t="s">
        <v>473</v>
      </c>
    </row>
    <row r="27" spans="2:18">
      <c r="B27" s="9" t="s">
        <v>471</v>
      </c>
      <c r="C27" s="9" t="s">
        <v>328</v>
      </c>
      <c r="D27" s="9" t="s">
        <v>472</v>
      </c>
      <c r="E27" s="9" t="s">
        <v>4874</v>
      </c>
      <c r="F27" s="9" t="s">
        <v>5974</v>
      </c>
      <c r="G27" s="9" t="s">
        <v>5620</v>
      </c>
      <c r="H27">
        <v>1</v>
      </c>
    </row>
    <row r="28" spans="2:18">
      <c r="B28" s="2"/>
      <c r="G28" t="s">
        <v>5621</v>
      </c>
      <c r="H28">
        <v>2</v>
      </c>
    </row>
    <row r="29" spans="2:18">
      <c r="B29" s="1" t="s">
        <v>327</v>
      </c>
      <c r="C29" s="1" t="s">
        <v>319</v>
      </c>
      <c r="D29" s="1"/>
      <c r="H29">
        <v>3</v>
      </c>
    </row>
    <row r="30" spans="2:18">
      <c r="B30" t="s">
        <v>5973</v>
      </c>
      <c r="C30" t="s">
        <v>4297</v>
      </c>
      <c r="D30" s="43"/>
      <c r="H30">
        <v>4</v>
      </c>
    </row>
    <row r="31" spans="2:18">
      <c r="B31" t="s">
        <v>474</v>
      </c>
      <c r="H31">
        <v>5</v>
      </c>
    </row>
    <row r="32" spans="2:18">
      <c r="B32" t="s">
        <v>5467</v>
      </c>
      <c r="H32">
        <v>6</v>
      </c>
    </row>
    <row r="33" spans="2:8">
      <c r="B33" t="s">
        <v>5468</v>
      </c>
      <c r="D33" s="2"/>
      <c r="H33">
        <v>7</v>
      </c>
    </row>
    <row r="34" spans="2:8">
      <c r="B34" t="s">
        <v>4639</v>
      </c>
      <c r="H34">
        <v>8</v>
      </c>
    </row>
    <row r="36" spans="2:8">
      <c r="B36" s="1" t="s">
        <v>4295</v>
      </c>
      <c r="C36" s="1" t="s">
        <v>5485</v>
      </c>
      <c r="D36" s="1" t="s">
        <v>5483</v>
      </c>
      <c r="E36" s="1" t="s">
        <v>5484</v>
      </c>
      <c r="F36" s="1" t="s">
        <v>5983</v>
      </c>
      <c r="G36" s="1"/>
    </row>
    <row r="37" spans="2:8">
      <c r="B37" t="s">
        <v>325</v>
      </c>
      <c r="C37" t="s">
        <v>5483</v>
      </c>
      <c r="D37" t="s">
        <v>4290</v>
      </c>
      <c r="E37" s="9" t="s">
        <v>6227</v>
      </c>
      <c r="F37" s="9" t="s">
        <v>6225</v>
      </c>
    </row>
    <row r="38" spans="2:8">
      <c r="B38" t="s">
        <v>326</v>
      </c>
      <c r="C38" t="s">
        <v>5448</v>
      </c>
      <c r="D38" t="s">
        <v>4302</v>
      </c>
      <c r="E38" s="9" t="s">
        <v>6226</v>
      </c>
      <c r="F38" s="2"/>
    </row>
    <row r="39" spans="2:8">
      <c r="B39" t="s">
        <v>6231</v>
      </c>
      <c r="C39" t="s">
        <v>5484</v>
      </c>
      <c r="D39" t="s">
        <v>4303</v>
      </c>
      <c r="E39" s="9" t="s">
        <v>6228</v>
      </c>
    </row>
    <row r="40" spans="2:8">
      <c r="B40" s="2"/>
      <c r="C40" t="s">
        <v>5983</v>
      </c>
    </row>
    <row r="42" spans="2:8">
      <c r="E42" s="2"/>
    </row>
    <row r="43" spans="2:8">
      <c r="E43" s="2"/>
    </row>
  </sheetData>
  <sortState xmlns:xlrd2="http://schemas.microsoft.com/office/spreadsheetml/2017/richdata2" ref="F20:F22">
    <sortCondition ref="F2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8229-C0C9-4BAB-9230-995A32199D3D}">
  <dimension ref="A1:FO272"/>
  <sheetViews>
    <sheetView topLeftCell="EK251" workbookViewId="0">
      <selection activeCell="FB283" sqref="FB283"/>
    </sheetView>
  </sheetViews>
  <sheetFormatPr defaultRowHeight="14.5"/>
  <sheetData>
    <row r="1" spans="1:171">
      <c r="A1" t="s">
        <v>385</v>
      </c>
      <c r="B1" t="s">
        <v>386</v>
      </c>
      <c r="C1" t="s">
        <v>5444</v>
      </c>
      <c r="D1" t="s">
        <v>428</v>
      </c>
      <c r="E1" t="s">
        <v>329</v>
      </c>
      <c r="F1" t="s">
        <v>4849</v>
      </c>
      <c r="G1" t="s">
        <v>330</v>
      </c>
      <c r="H1" t="s">
        <v>4846</v>
      </c>
      <c r="I1" t="s">
        <v>331</v>
      </c>
      <c r="J1" t="s">
        <v>5035</v>
      </c>
      <c r="K1" t="s">
        <v>332</v>
      </c>
      <c r="L1" t="s">
        <v>333</v>
      </c>
      <c r="M1" t="s">
        <v>5441</v>
      </c>
      <c r="N1" t="s">
        <v>4286</v>
      </c>
      <c r="O1" t="s">
        <v>4166</v>
      </c>
      <c r="P1" t="s">
        <v>423</v>
      </c>
      <c r="Q1" t="s">
        <v>447</v>
      </c>
      <c r="R1" t="s">
        <v>4850</v>
      </c>
      <c r="S1" t="s">
        <v>4505</v>
      </c>
      <c r="T1" t="s">
        <v>334</v>
      </c>
      <c r="U1" t="s">
        <v>335</v>
      </c>
      <c r="V1" t="s">
        <v>445</v>
      </c>
      <c r="W1" t="s">
        <v>6206</v>
      </c>
      <c r="X1" t="s">
        <v>4847</v>
      </c>
      <c r="Y1" t="s">
        <v>336</v>
      </c>
      <c r="Z1" t="s">
        <v>4501</v>
      </c>
      <c r="AA1" t="s">
        <v>337</v>
      </c>
      <c r="AB1" t="s">
        <v>448</v>
      </c>
      <c r="AC1" t="s">
        <v>449</v>
      </c>
      <c r="AD1" t="s">
        <v>475</v>
      </c>
      <c r="AE1" t="s">
        <v>338</v>
      </c>
      <c r="AF1" t="s">
        <v>339</v>
      </c>
      <c r="AG1" t="s">
        <v>4287</v>
      </c>
      <c r="AH1" t="s">
        <v>340</v>
      </c>
      <c r="AI1" t="s">
        <v>3889</v>
      </c>
      <c r="AJ1" t="s">
        <v>4864</v>
      </c>
      <c r="AK1" t="s">
        <v>4851</v>
      </c>
      <c r="AL1" t="s">
        <v>4866</v>
      </c>
      <c r="AM1" t="s">
        <v>341</v>
      </c>
      <c r="AN1" t="s">
        <v>342</v>
      </c>
      <c r="AO1" t="s">
        <v>343</v>
      </c>
      <c r="AP1" t="s">
        <v>344</v>
      </c>
      <c r="AQ1" t="s">
        <v>5834</v>
      </c>
      <c r="AR1" t="s">
        <v>450</v>
      </c>
      <c r="AS1" t="s">
        <v>388</v>
      </c>
      <c r="AT1" t="s">
        <v>451</v>
      </c>
      <c r="AU1" t="s">
        <v>6207</v>
      </c>
      <c r="AV1" t="s">
        <v>3892</v>
      </c>
      <c r="AW1" t="s">
        <v>389</v>
      </c>
      <c r="AX1" t="s">
        <v>4852</v>
      </c>
      <c r="AY1" t="s">
        <v>4865</v>
      </c>
      <c r="AZ1" t="s">
        <v>5615</v>
      </c>
      <c r="BA1" t="s">
        <v>4867</v>
      </c>
      <c r="BB1" t="s">
        <v>345</v>
      </c>
      <c r="BC1" t="s">
        <v>5616</v>
      </c>
      <c r="BD1" t="s">
        <v>390</v>
      </c>
      <c r="BE1" t="s">
        <v>346</v>
      </c>
      <c r="BF1" t="s">
        <v>347</v>
      </c>
      <c r="BG1" t="s">
        <v>452</v>
      </c>
      <c r="BH1" t="s">
        <v>6487</v>
      </c>
      <c r="BI1" t="s">
        <v>348</v>
      </c>
      <c r="BJ1" t="s">
        <v>4502</v>
      </c>
      <c r="BK1" t="s">
        <v>429</v>
      </c>
      <c r="BL1" t="s">
        <v>4853</v>
      </c>
      <c r="BM1" t="s">
        <v>349</v>
      </c>
      <c r="BN1" t="s">
        <v>5827</v>
      </c>
      <c r="BO1" t="s">
        <v>5617</v>
      </c>
      <c r="BP1" t="s">
        <v>4288</v>
      </c>
      <c r="BQ1" t="s">
        <v>5828</v>
      </c>
      <c r="BR1" t="s">
        <v>418</v>
      </c>
      <c r="BS1" t="s">
        <v>6208</v>
      </c>
      <c r="BT1" t="s">
        <v>4854</v>
      </c>
      <c r="BU1" t="s">
        <v>4855</v>
      </c>
      <c r="BV1" t="s">
        <v>4503</v>
      </c>
      <c r="BW1" t="s">
        <v>350</v>
      </c>
      <c r="BX1" t="s">
        <v>4868</v>
      </c>
      <c r="BY1" t="s">
        <v>4869</v>
      </c>
      <c r="BZ1" t="s">
        <v>351</v>
      </c>
      <c r="CA1" t="s">
        <v>352</v>
      </c>
      <c r="CB1" t="s">
        <v>453</v>
      </c>
      <c r="CC1" t="s">
        <v>353</v>
      </c>
      <c r="CD1" t="s">
        <v>5442</v>
      </c>
      <c r="CE1" t="s">
        <v>4167</v>
      </c>
      <c r="CF1" t="s">
        <v>4870</v>
      </c>
      <c r="CG1" t="s">
        <v>354</v>
      </c>
      <c r="CH1" t="s">
        <v>355</v>
      </c>
      <c r="CI1" t="s">
        <v>424</v>
      </c>
      <c r="CJ1" t="s">
        <v>4504</v>
      </c>
      <c r="CK1" t="s">
        <v>356</v>
      </c>
      <c r="CL1" t="s">
        <v>4848</v>
      </c>
      <c r="CM1" t="s">
        <v>357</v>
      </c>
      <c r="CN1" t="s">
        <v>6209</v>
      </c>
      <c r="CO1" t="s">
        <v>358</v>
      </c>
      <c r="CP1" t="s">
        <v>5618</v>
      </c>
      <c r="CQ1" t="s">
        <v>359</v>
      </c>
      <c r="CR1" t="s">
        <v>4856</v>
      </c>
      <c r="CS1" t="s">
        <v>360</v>
      </c>
      <c r="CT1" t="s">
        <v>391</v>
      </c>
      <c r="CU1" t="s">
        <v>361</v>
      </c>
      <c r="CV1" t="s">
        <v>454</v>
      </c>
      <c r="CW1" t="s">
        <v>362</v>
      </c>
      <c r="CX1" t="s">
        <v>5445</v>
      </c>
      <c r="CY1" t="s">
        <v>363</v>
      </c>
      <c r="CZ1" t="s">
        <v>364</v>
      </c>
      <c r="DA1" t="s">
        <v>4857</v>
      </c>
      <c r="DB1" t="s">
        <v>365</v>
      </c>
      <c r="DC1" t="s">
        <v>366</v>
      </c>
      <c r="DD1" t="s">
        <v>6210</v>
      </c>
      <c r="DE1" t="s">
        <v>4168</v>
      </c>
      <c r="DF1" t="s">
        <v>367</v>
      </c>
      <c r="DG1" t="s">
        <v>430</v>
      </c>
      <c r="DH1" t="s">
        <v>368</v>
      </c>
      <c r="DI1" t="s">
        <v>369</v>
      </c>
      <c r="DJ1" t="s">
        <v>5829</v>
      </c>
      <c r="DK1" t="s">
        <v>411</v>
      </c>
      <c r="DL1" t="s">
        <v>455</v>
      </c>
      <c r="DM1" t="s">
        <v>370</v>
      </c>
      <c r="DN1" t="s">
        <v>4858</v>
      </c>
      <c r="DO1" t="s">
        <v>371</v>
      </c>
      <c r="DP1" t="s">
        <v>392</v>
      </c>
      <c r="DQ1" t="s">
        <v>372</v>
      </c>
      <c r="DR1" t="s">
        <v>373</v>
      </c>
      <c r="DS1" t="s">
        <v>5830</v>
      </c>
      <c r="DT1" t="s">
        <v>374</v>
      </c>
      <c r="DU1" t="s">
        <v>4169</v>
      </c>
      <c r="DV1" t="s">
        <v>4859</v>
      </c>
      <c r="DW1" t="s">
        <v>375</v>
      </c>
      <c r="DX1" t="s">
        <v>5443</v>
      </c>
      <c r="DY1" t="s">
        <v>376</v>
      </c>
      <c r="DZ1" t="s">
        <v>456</v>
      </c>
      <c r="EA1" t="s">
        <v>457</v>
      </c>
      <c r="EB1" t="s">
        <v>4170</v>
      </c>
      <c r="EC1" t="s">
        <v>458</v>
      </c>
      <c r="ED1" t="s">
        <v>5831</v>
      </c>
      <c r="EE1" t="s">
        <v>3890</v>
      </c>
      <c r="EF1" t="s">
        <v>377</v>
      </c>
      <c r="EG1" t="s">
        <v>5832</v>
      </c>
      <c r="EH1" t="s">
        <v>4860</v>
      </c>
      <c r="EI1" t="s">
        <v>431</v>
      </c>
      <c r="EJ1" t="s">
        <v>446</v>
      </c>
      <c r="EK1" t="s">
        <v>4873</v>
      </c>
      <c r="EL1" t="s">
        <v>4171</v>
      </c>
      <c r="EM1" t="s">
        <v>4861</v>
      </c>
      <c r="EN1" t="s">
        <v>432</v>
      </c>
      <c r="EO1" t="s">
        <v>433</v>
      </c>
      <c r="EP1" t="s">
        <v>5972</v>
      </c>
      <c r="EQ1" t="s">
        <v>434</v>
      </c>
      <c r="ER1" t="s">
        <v>435</v>
      </c>
      <c r="ES1" t="s">
        <v>459</v>
      </c>
      <c r="ET1" t="s">
        <v>4862</v>
      </c>
      <c r="EU1" t="s">
        <v>436</v>
      </c>
      <c r="EV1" t="s">
        <v>437</v>
      </c>
      <c r="EW1" t="s">
        <v>438</v>
      </c>
      <c r="EX1" t="s">
        <v>439</v>
      </c>
      <c r="EY1" t="s">
        <v>378</v>
      </c>
      <c r="EZ1" t="s">
        <v>4638</v>
      </c>
      <c r="FA1" t="s">
        <v>4863</v>
      </c>
      <c r="FB1" t="s">
        <v>4289</v>
      </c>
      <c r="FC1" t="s">
        <v>425</v>
      </c>
      <c r="FD1" t="s">
        <v>379</v>
      </c>
      <c r="FE1" t="s">
        <v>380</v>
      </c>
      <c r="FF1" t="s">
        <v>381</v>
      </c>
      <c r="FG1" t="s">
        <v>4871</v>
      </c>
      <c r="FH1" t="s">
        <v>6488</v>
      </c>
      <c r="FI1" t="s">
        <v>460</v>
      </c>
      <c r="FJ1" t="s">
        <v>4872</v>
      </c>
      <c r="FK1" t="s">
        <v>5833</v>
      </c>
      <c r="FL1" t="s">
        <v>382</v>
      </c>
      <c r="FM1" t="s">
        <v>383</v>
      </c>
      <c r="FN1" t="s">
        <v>6486</v>
      </c>
      <c r="FO1" t="s">
        <v>384</v>
      </c>
    </row>
    <row r="2" spans="1:171" s="2" customFormat="1"/>
    <row r="3" spans="1:171" s="2" customFormat="1">
      <c r="A3" s="2" t="s">
        <v>461</v>
      </c>
      <c r="B3" s="2" t="s">
        <v>461</v>
      </c>
      <c r="C3" s="2" t="s">
        <v>461</v>
      </c>
      <c r="D3" s="2" t="s">
        <v>461</v>
      </c>
      <c r="E3" s="2" t="s">
        <v>461</v>
      </c>
      <c r="F3" s="2" t="s">
        <v>461</v>
      </c>
      <c r="G3" s="2" t="s">
        <v>461</v>
      </c>
      <c r="H3" s="2" t="s">
        <v>461</v>
      </c>
      <c r="I3" s="2" t="s">
        <v>461</v>
      </c>
      <c r="J3" s="2" t="s">
        <v>461</v>
      </c>
      <c r="K3" s="2" t="s">
        <v>461</v>
      </c>
      <c r="L3" s="2" t="s">
        <v>461</v>
      </c>
      <c r="M3" s="2" t="s">
        <v>461</v>
      </c>
      <c r="N3" s="2" t="s">
        <v>461</v>
      </c>
      <c r="O3" s="2" t="s">
        <v>461</v>
      </c>
      <c r="P3" s="2" t="s">
        <v>461</v>
      </c>
      <c r="Q3" s="2" t="s">
        <v>461</v>
      </c>
      <c r="R3" s="2" t="s">
        <v>461</v>
      </c>
      <c r="S3" s="2" t="s">
        <v>461</v>
      </c>
      <c r="T3" s="2" t="s">
        <v>461</v>
      </c>
      <c r="U3" s="2" t="s">
        <v>461</v>
      </c>
      <c r="V3" s="2" t="s">
        <v>461</v>
      </c>
      <c r="W3" s="2" t="s">
        <v>461</v>
      </c>
      <c r="X3" s="2" t="s">
        <v>461</v>
      </c>
      <c r="Y3" s="2" t="s">
        <v>461</v>
      </c>
      <c r="Z3" s="2" t="s">
        <v>461</v>
      </c>
      <c r="AA3" s="2" t="s">
        <v>461</v>
      </c>
      <c r="AB3" s="2" t="s">
        <v>461</v>
      </c>
      <c r="AC3" s="2" t="s">
        <v>461</v>
      </c>
      <c r="AD3" s="2" t="s">
        <v>461</v>
      </c>
      <c r="AE3" s="2" t="s">
        <v>461</v>
      </c>
      <c r="AF3" s="2" t="s">
        <v>461</v>
      </c>
      <c r="AG3" s="2" t="s">
        <v>461</v>
      </c>
      <c r="AH3" s="2" t="s">
        <v>461</v>
      </c>
      <c r="AI3" s="2" t="s">
        <v>461</v>
      </c>
      <c r="AJ3" s="2" t="s">
        <v>461</v>
      </c>
      <c r="AK3" s="2" t="s">
        <v>461</v>
      </c>
      <c r="AL3" s="2" t="s">
        <v>461</v>
      </c>
      <c r="AM3" s="2" t="s">
        <v>461</v>
      </c>
      <c r="AN3" s="2" t="s">
        <v>461</v>
      </c>
      <c r="AO3" s="2" t="s">
        <v>461</v>
      </c>
      <c r="AP3" s="2" t="s">
        <v>461</v>
      </c>
      <c r="AQ3" s="2" t="s">
        <v>461</v>
      </c>
      <c r="AR3" s="2" t="s">
        <v>461</v>
      </c>
      <c r="AS3" s="2" t="s">
        <v>461</v>
      </c>
      <c r="AT3" s="2" t="s">
        <v>461</v>
      </c>
      <c r="AU3" s="2" t="s">
        <v>461</v>
      </c>
      <c r="AV3" s="2" t="s">
        <v>461</v>
      </c>
      <c r="AW3" s="2" t="s">
        <v>461</v>
      </c>
      <c r="AX3" s="2" t="s">
        <v>461</v>
      </c>
      <c r="AY3" s="2" t="s">
        <v>461</v>
      </c>
      <c r="AZ3" s="2" t="s">
        <v>461</v>
      </c>
      <c r="BA3" s="2" t="s">
        <v>461</v>
      </c>
      <c r="BB3" s="2" t="s">
        <v>461</v>
      </c>
      <c r="BC3" s="2" t="s">
        <v>461</v>
      </c>
      <c r="BD3" s="2" t="s">
        <v>461</v>
      </c>
      <c r="BE3" s="2" t="s">
        <v>461</v>
      </c>
      <c r="BF3" s="2" t="s">
        <v>461</v>
      </c>
      <c r="BG3" s="2" t="s">
        <v>461</v>
      </c>
      <c r="BH3" s="2" t="s">
        <v>461</v>
      </c>
      <c r="BI3" s="2" t="s">
        <v>461</v>
      </c>
      <c r="BJ3" s="2" t="s">
        <v>461</v>
      </c>
      <c r="BK3" s="2" t="s">
        <v>461</v>
      </c>
      <c r="BL3" s="2" t="s">
        <v>461</v>
      </c>
      <c r="BM3" s="2" t="s">
        <v>461</v>
      </c>
      <c r="BN3" s="2" t="s">
        <v>461</v>
      </c>
      <c r="BO3" s="2" t="s">
        <v>461</v>
      </c>
      <c r="BP3" s="2" t="s">
        <v>461</v>
      </c>
      <c r="BQ3" s="2" t="s">
        <v>461</v>
      </c>
      <c r="BR3" s="2" t="s">
        <v>461</v>
      </c>
      <c r="BS3" s="2" t="s">
        <v>461</v>
      </c>
      <c r="BT3" s="2" t="s">
        <v>461</v>
      </c>
      <c r="BU3" s="2" t="s">
        <v>461</v>
      </c>
      <c r="BV3" s="2" t="s">
        <v>461</v>
      </c>
      <c r="BW3" s="2" t="s">
        <v>461</v>
      </c>
      <c r="BX3" s="2" t="s">
        <v>461</v>
      </c>
      <c r="BY3" s="2" t="s">
        <v>461</v>
      </c>
      <c r="BZ3" s="2" t="s">
        <v>461</v>
      </c>
      <c r="CA3" s="2" t="s">
        <v>461</v>
      </c>
      <c r="CB3" s="2" t="s">
        <v>461</v>
      </c>
      <c r="CC3" s="2" t="s">
        <v>461</v>
      </c>
      <c r="CD3" s="2" t="s">
        <v>461</v>
      </c>
      <c r="CE3" s="2" t="s">
        <v>461</v>
      </c>
      <c r="CF3" s="2" t="s">
        <v>461</v>
      </c>
      <c r="CG3" s="2" t="s">
        <v>461</v>
      </c>
      <c r="CH3" s="2" t="s">
        <v>461</v>
      </c>
      <c r="CI3" s="2" t="s">
        <v>461</v>
      </c>
      <c r="CJ3" s="2" t="s">
        <v>461</v>
      </c>
      <c r="CK3" s="2" t="s">
        <v>461</v>
      </c>
      <c r="CL3" s="2" t="s">
        <v>461</v>
      </c>
      <c r="CM3" s="2" t="s">
        <v>461</v>
      </c>
      <c r="CN3" s="2" t="s">
        <v>461</v>
      </c>
      <c r="CO3" s="2" t="s">
        <v>461</v>
      </c>
      <c r="CP3" s="2" t="s">
        <v>461</v>
      </c>
      <c r="CQ3" s="2" t="s">
        <v>461</v>
      </c>
      <c r="CR3" s="2" t="s">
        <v>461</v>
      </c>
      <c r="CS3" s="2" t="s">
        <v>461</v>
      </c>
      <c r="CT3" s="2" t="s">
        <v>461</v>
      </c>
      <c r="CU3" s="2" t="s">
        <v>461</v>
      </c>
      <c r="CV3" s="2" t="s">
        <v>461</v>
      </c>
      <c r="CW3" s="2" t="s">
        <v>461</v>
      </c>
      <c r="CX3" s="2" t="s">
        <v>461</v>
      </c>
      <c r="CY3" s="2" t="s">
        <v>461</v>
      </c>
      <c r="CZ3" s="2" t="s">
        <v>461</v>
      </c>
      <c r="DA3" s="2" t="s">
        <v>461</v>
      </c>
      <c r="DB3" s="2" t="s">
        <v>461</v>
      </c>
      <c r="DC3" s="2" t="s">
        <v>461</v>
      </c>
      <c r="DD3" s="2" t="s">
        <v>461</v>
      </c>
      <c r="DE3" s="2" t="s">
        <v>461</v>
      </c>
      <c r="DF3" s="2" t="s">
        <v>461</v>
      </c>
      <c r="DG3" s="2" t="s">
        <v>461</v>
      </c>
      <c r="DH3" s="2" t="s">
        <v>461</v>
      </c>
      <c r="DI3" s="2" t="s">
        <v>461</v>
      </c>
      <c r="DJ3" s="2" t="s">
        <v>461</v>
      </c>
      <c r="DK3" s="2" t="s">
        <v>461</v>
      </c>
      <c r="DL3" s="2" t="s">
        <v>461</v>
      </c>
      <c r="DM3" s="2" t="s">
        <v>461</v>
      </c>
      <c r="DN3" s="2" t="s">
        <v>461</v>
      </c>
      <c r="DO3" s="2" t="s">
        <v>461</v>
      </c>
      <c r="DP3" s="2" t="s">
        <v>461</v>
      </c>
      <c r="DQ3" s="2" t="s">
        <v>461</v>
      </c>
      <c r="DR3" s="2" t="s">
        <v>461</v>
      </c>
      <c r="DS3" s="2" t="s">
        <v>461</v>
      </c>
      <c r="DT3" s="2" t="s">
        <v>461</v>
      </c>
      <c r="DU3" s="2" t="s">
        <v>461</v>
      </c>
      <c r="DV3" s="2" t="s">
        <v>461</v>
      </c>
      <c r="DW3" s="2" t="s">
        <v>461</v>
      </c>
      <c r="DX3" s="2" t="s">
        <v>461</v>
      </c>
      <c r="DY3" s="2" t="s">
        <v>461</v>
      </c>
      <c r="DZ3" s="2" t="s">
        <v>461</v>
      </c>
      <c r="EA3" s="2" t="s">
        <v>461</v>
      </c>
      <c r="EB3" s="2" t="s">
        <v>461</v>
      </c>
      <c r="EC3" s="2" t="s">
        <v>461</v>
      </c>
      <c r="ED3" s="2" t="s">
        <v>461</v>
      </c>
      <c r="EE3" s="2" t="s">
        <v>461</v>
      </c>
      <c r="EF3" s="2" t="s">
        <v>461</v>
      </c>
      <c r="EG3" s="2" t="s">
        <v>461</v>
      </c>
      <c r="EH3" s="2" t="s">
        <v>461</v>
      </c>
      <c r="EI3" s="2" t="s">
        <v>461</v>
      </c>
      <c r="EJ3" s="2" t="s">
        <v>461</v>
      </c>
      <c r="EK3" s="2" t="s">
        <v>461</v>
      </c>
      <c r="EL3" s="2" t="s">
        <v>461</v>
      </c>
      <c r="EM3" s="2" t="s">
        <v>461</v>
      </c>
      <c r="EN3" s="2" t="s">
        <v>461</v>
      </c>
      <c r="EO3" s="2" t="s">
        <v>461</v>
      </c>
      <c r="EP3" s="2" t="s">
        <v>461</v>
      </c>
      <c r="EQ3" s="2" t="s">
        <v>461</v>
      </c>
      <c r="ER3" s="2" t="s">
        <v>461</v>
      </c>
      <c r="ES3" s="2" t="s">
        <v>461</v>
      </c>
      <c r="ET3" s="2" t="s">
        <v>461</v>
      </c>
      <c r="EU3" s="2" t="s">
        <v>461</v>
      </c>
      <c r="EV3" s="2" t="s">
        <v>461</v>
      </c>
      <c r="EW3" s="2" t="s">
        <v>461</v>
      </c>
      <c r="EX3" s="2" t="s">
        <v>461</v>
      </c>
      <c r="EY3" s="2" t="s">
        <v>461</v>
      </c>
      <c r="EZ3" s="2" t="s">
        <v>461</v>
      </c>
      <c r="FA3" s="2" t="s">
        <v>461</v>
      </c>
      <c r="FB3" s="2" t="s">
        <v>461</v>
      </c>
      <c r="FC3" s="2" t="s">
        <v>461</v>
      </c>
      <c r="FD3" s="2" t="s">
        <v>461</v>
      </c>
      <c r="FE3" s="2" t="s">
        <v>461</v>
      </c>
      <c r="FF3" s="2" t="s">
        <v>461</v>
      </c>
      <c r="FG3" s="2" t="s">
        <v>461</v>
      </c>
      <c r="FH3" s="2" t="s">
        <v>461</v>
      </c>
      <c r="FI3" s="2" t="s">
        <v>461</v>
      </c>
      <c r="FJ3" s="2" t="s">
        <v>461</v>
      </c>
      <c r="FK3" s="2" t="s">
        <v>461</v>
      </c>
      <c r="FL3" s="2" t="s">
        <v>461</v>
      </c>
      <c r="FM3" s="2" t="s">
        <v>461</v>
      </c>
      <c r="FN3" s="2" t="s">
        <v>461</v>
      </c>
      <c r="FO3" s="2" t="s">
        <v>461</v>
      </c>
    </row>
    <row r="4" spans="1:171">
      <c r="A4">
        <v>19104</v>
      </c>
      <c r="B4">
        <v>19919</v>
      </c>
      <c r="C4">
        <v>39892</v>
      </c>
      <c r="D4">
        <v>31847</v>
      </c>
      <c r="E4">
        <v>6978</v>
      </c>
      <c r="F4">
        <v>1199</v>
      </c>
      <c r="G4">
        <v>507194</v>
      </c>
      <c r="H4">
        <v>981</v>
      </c>
      <c r="I4">
        <v>91</v>
      </c>
      <c r="J4">
        <v>676395</v>
      </c>
      <c r="K4">
        <v>160</v>
      </c>
      <c r="L4">
        <v>110668</v>
      </c>
      <c r="M4">
        <v>808</v>
      </c>
      <c r="N4">
        <v>33521</v>
      </c>
      <c r="O4">
        <v>2176</v>
      </c>
      <c r="P4">
        <v>35561</v>
      </c>
      <c r="Q4">
        <v>921</v>
      </c>
      <c r="R4">
        <v>10292</v>
      </c>
      <c r="S4">
        <v>117</v>
      </c>
      <c r="T4">
        <v>23057</v>
      </c>
      <c r="U4">
        <v>42</v>
      </c>
      <c r="V4">
        <v>23768</v>
      </c>
      <c r="W4">
        <v>1906</v>
      </c>
      <c r="X4">
        <v>7340</v>
      </c>
      <c r="Y4">
        <v>7710</v>
      </c>
      <c r="Z4">
        <v>37497</v>
      </c>
      <c r="AA4">
        <v>8835</v>
      </c>
      <c r="AB4">
        <v>17437</v>
      </c>
      <c r="AC4">
        <v>32878</v>
      </c>
      <c r="AD4">
        <v>8008</v>
      </c>
      <c r="AE4">
        <v>22131</v>
      </c>
      <c r="AF4">
        <v>21809</v>
      </c>
      <c r="AG4">
        <v>37232</v>
      </c>
      <c r="AH4">
        <v>1944</v>
      </c>
      <c r="AI4">
        <v>23442</v>
      </c>
      <c r="AJ4">
        <v>83</v>
      </c>
      <c r="AK4">
        <v>37333</v>
      </c>
      <c r="AL4">
        <v>677</v>
      </c>
      <c r="AM4">
        <v>43680</v>
      </c>
      <c r="AN4">
        <v>356</v>
      </c>
      <c r="AO4">
        <v>15945</v>
      </c>
      <c r="AP4">
        <v>296764</v>
      </c>
      <c r="AQ4">
        <v>208413</v>
      </c>
      <c r="AR4">
        <v>20598</v>
      </c>
      <c r="AS4">
        <v>39107</v>
      </c>
      <c r="AT4">
        <v>5246</v>
      </c>
      <c r="AU4">
        <v>44302</v>
      </c>
      <c r="AV4">
        <v>67</v>
      </c>
      <c r="AW4">
        <v>28771</v>
      </c>
      <c r="AX4">
        <v>4204</v>
      </c>
      <c r="AY4">
        <v>35583</v>
      </c>
      <c r="AZ4">
        <v>42295</v>
      </c>
      <c r="BA4">
        <v>402</v>
      </c>
      <c r="BB4">
        <v>8208</v>
      </c>
      <c r="BC4">
        <v>32182</v>
      </c>
      <c r="BD4">
        <v>7203</v>
      </c>
      <c r="BE4">
        <v>28756</v>
      </c>
      <c r="BF4">
        <v>45034</v>
      </c>
      <c r="BG4">
        <v>128</v>
      </c>
      <c r="BH4">
        <v>45026</v>
      </c>
      <c r="BI4">
        <v>15333</v>
      </c>
      <c r="BJ4">
        <v>22643</v>
      </c>
      <c r="BK4">
        <v>32854</v>
      </c>
      <c r="BL4">
        <v>3807</v>
      </c>
      <c r="BM4">
        <v>476</v>
      </c>
      <c r="BN4">
        <v>43240</v>
      </c>
      <c r="BO4">
        <v>25309</v>
      </c>
      <c r="BP4">
        <v>35233</v>
      </c>
      <c r="BQ4">
        <v>39470</v>
      </c>
      <c r="BR4">
        <v>30308</v>
      </c>
      <c r="BS4">
        <v>44684</v>
      </c>
      <c r="BT4">
        <v>25353</v>
      </c>
      <c r="BU4">
        <v>5585</v>
      </c>
      <c r="BV4">
        <v>8381</v>
      </c>
      <c r="BW4">
        <v>4459</v>
      </c>
      <c r="BX4">
        <v>492009</v>
      </c>
      <c r="BY4">
        <v>14451</v>
      </c>
      <c r="BZ4">
        <v>27531</v>
      </c>
      <c r="CA4">
        <v>5660</v>
      </c>
      <c r="CB4">
        <v>29546</v>
      </c>
      <c r="CC4">
        <v>1563</v>
      </c>
      <c r="CD4">
        <v>25964</v>
      </c>
      <c r="CE4">
        <v>27669</v>
      </c>
      <c r="CF4">
        <v>53579</v>
      </c>
      <c r="CG4">
        <v>1463</v>
      </c>
      <c r="CH4">
        <v>18869</v>
      </c>
      <c r="CI4">
        <v>3271</v>
      </c>
      <c r="CJ4">
        <v>37295</v>
      </c>
      <c r="CK4">
        <v>1919</v>
      </c>
      <c r="CL4">
        <v>8630</v>
      </c>
      <c r="CM4">
        <v>22231</v>
      </c>
      <c r="CN4">
        <v>44819</v>
      </c>
      <c r="CO4">
        <v>1518</v>
      </c>
      <c r="CP4">
        <v>724354</v>
      </c>
      <c r="CQ4">
        <v>25884</v>
      </c>
      <c r="CR4">
        <v>234583</v>
      </c>
      <c r="CS4">
        <v>10032</v>
      </c>
      <c r="CT4">
        <v>28607</v>
      </c>
      <c r="CU4">
        <v>15899</v>
      </c>
      <c r="CV4">
        <v>2721</v>
      </c>
      <c r="CW4">
        <v>2687</v>
      </c>
      <c r="CX4">
        <v>11415</v>
      </c>
      <c r="CY4">
        <v>1385</v>
      </c>
      <c r="CZ4">
        <v>18</v>
      </c>
      <c r="DA4">
        <v>6404</v>
      </c>
      <c r="DB4">
        <v>24920</v>
      </c>
      <c r="DC4">
        <v>24230</v>
      </c>
      <c r="DD4">
        <v>9092</v>
      </c>
      <c r="DE4">
        <v>22296</v>
      </c>
      <c r="DF4">
        <v>24534</v>
      </c>
      <c r="DG4">
        <v>24847</v>
      </c>
      <c r="DH4">
        <v>26365</v>
      </c>
      <c r="DI4">
        <v>2159</v>
      </c>
      <c r="DJ4">
        <v>29530</v>
      </c>
      <c r="DK4">
        <v>29559</v>
      </c>
      <c r="DL4">
        <v>163311</v>
      </c>
      <c r="DM4">
        <v>1184</v>
      </c>
      <c r="DN4">
        <v>828</v>
      </c>
      <c r="DO4">
        <v>3854</v>
      </c>
      <c r="DP4">
        <v>28766</v>
      </c>
      <c r="DQ4">
        <v>843</v>
      </c>
      <c r="DR4">
        <v>293787</v>
      </c>
      <c r="DS4">
        <v>43207</v>
      </c>
      <c r="DT4">
        <v>8841</v>
      </c>
      <c r="DU4">
        <v>40229</v>
      </c>
      <c r="DV4">
        <v>8118</v>
      </c>
      <c r="DW4">
        <v>9668</v>
      </c>
      <c r="DX4">
        <v>3751</v>
      </c>
      <c r="DY4">
        <v>1054</v>
      </c>
      <c r="DZ4">
        <v>16061</v>
      </c>
      <c r="EA4">
        <v>32830</v>
      </c>
      <c r="EB4">
        <v>1285</v>
      </c>
      <c r="EC4">
        <v>16194</v>
      </c>
      <c r="ED4">
        <v>26830</v>
      </c>
      <c r="EE4">
        <v>22568</v>
      </c>
      <c r="EF4">
        <v>15478</v>
      </c>
      <c r="EG4">
        <v>32312</v>
      </c>
      <c r="EH4">
        <v>2009</v>
      </c>
      <c r="EI4">
        <v>14631</v>
      </c>
      <c r="EJ4">
        <v>29525</v>
      </c>
      <c r="EK4">
        <v>397</v>
      </c>
      <c r="EL4">
        <v>20737</v>
      </c>
      <c r="EM4">
        <v>23132</v>
      </c>
      <c r="EN4">
        <v>5877</v>
      </c>
      <c r="EO4">
        <v>26922</v>
      </c>
      <c r="EP4">
        <v>43282</v>
      </c>
      <c r="EQ4">
        <v>101351</v>
      </c>
      <c r="ER4">
        <v>9621</v>
      </c>
      <c r="ES4">
        <v>17911</v>
      </c>
      <c r="ET4">
        <v>995</v>
      </c>
      <c r="EU4">
        <v>22858</v>
      </c>
      <c r="EV4">
        <v>8673</v>
      </c>
      <c r="EW4">
        <v>21409</v>
      </c>
      <c r="EX4">
        <v>729</v>
      </c>
      <c r="EY4">
        <v>24580</v>
      </c>
      <c r="EZ4">
        <v>36139</v>
      </c>
      <c r="FA4">
        <v>1895</v>
      </c>
      <c r="FB4">
        <v>7063</v>
      </c>
      <c r="FC4">
        <v>12776</v>
      </c>
      <c r="FD4">
        <v>26260</v>
      </c>
      <c r="FE4">
        <v>1168</v>
      </c>
      <c r="FF4">
        <v>17721</v>
      </c>
      <c r="FG4">
        <v>17036</v>
      </c>
      <c r="FH4">
        <v>8289</v>
      </c>
      <c r="FI4">
        <v>474</v>
      </c>
      <c r="FJ4">
        <v>3307</v>
      </c>
      <c r="FK4">
        <v>26901</v>
      </c>
      <c r="FL4">
        <v>19986</v>
      </c>
      <c r="FM4">
        <v>24940</v>
      </c>
      <c r="FN4">
        <v>25847</v>
      </c>
      <c r="FO4">
        <v>53785</v>
      </c>
    </row>
    <row r="5" spans="1:171">
      <c r="A5">
        <v>21324</v>
      </c>
      <c r="B5">
        <v>22925</v>
      </c>
      <c r="F5">
        <v>3515</v>
      </c>
      <c r="H5">
        <v>5841</v>
      </c>
      <c r="I5">
        <v>667</v>
      </c>
      <c r="K5">
        <v>1246</v>
      </c>
      <c r="M5">
        <v>809</v>
      </c>
      <c r="N5">
        <v>36278</v>
      </c>
      <c r="O5">
        <v>8583</v>
      </c>
      <c r="P5">
        <v>43371</v>
      </c>
      <c r="Q5">
        <v>1953</v>
      </c>
      <c r="R5">
        <v>17931</v>
      </c>
      <c r="S5">
        <v>596</v>
      </c>
      <c r="T5">
        <v>23954</v>
      </c>
      <c r="U5">
        <v>463</v>
      </c>
      <c r="V5">
        <v>32208</v>
      </c>
      <c r="W5">
        <v>16056</v>
      </c>
      <c r="X5">
        <v>24071</v>
      </c>
      <c r="Y5">
        <v>7713</v>
      </c>
      <c r="Z5">
        <v>37499</v>
      </c>
      <c r="AA5">
        <v>9771</v>
      </c>
      <c r="AB5">
        <v>28831</v>
      </c>
      <c r="AC5">
        <v>32879</v>
      </c>
      <c r="AD5">
        <v>13338</v>
      </c>
      <c r="AE5">
        <v>22404</v>
      </c>
      <c r="AG5">
        <v>37235</v>
      </c>
      <c r="AH5">
        <v>26886</v>
      </c>
      <c r="AI5">
        <v>26541</v>
      </c>
      <c r="AJ5">
        <v>166</v>
      </c>
      <c r="AL5">
        <v>678</v>
      </c>
      <c r="AM5">
        <v>43682</v>
      </c>
      <c r="AN5">
        <v>430</v>
      </c>
      <c r="AO5">
        <v>21743</v>
      </c>
      <c r="AR5">
        <v>20601</v>
      </c>
      <c r="AS5">
        <v>39111</v>
      </c>
      <c r="AT5">
        <v>5300</v>
      </c>
      <c r="AV5">
        <v>240</v>
      </c>
      <c r="AW5">
        <v>28819</v>
      </c>
      <c r="AX5">
        <v>5679</v>
      </c>
      <c r="AY5">
        <v>37815</v>
      </c>
      <c r="BA5">
        <v>1942</v>
      </c>
      <c r="BC5">
        <v>34697</v>
      </c>
      <c r="BE5">
        <v>29080</v>
      </c>
      <c r="BF5">
        <v>45039</v>
      </c>
      <c r="BG5">
        <v>3429</v>
      </c>
      <c r="BI5">
        <v>15334</v>
      </c>
      <c r="BK5">
        <v>32855</v>
      </c>
      <c r="BL5">
        <v>4675</v>
      </c>
      <c r="BM5">
        <v>1784</v>
      </c>
      <c r="BO5">
        <v>27252</v>
      </c>
      <c r="BP5">
        <v>40534</v>
      </c>
      <c r="BQ5">
        <v>39495</v>
      </c>
      <c r="BR5">
        <v>30315</v>
      </c>
      <c r="BU5">
        <v>9041</v>
      </c>
      <c r="BV5">
        <v>16106</v>
      </c>
      <c r="BW5">
        <v>6993</v>
      </c>
      <c r="BX5">
        <v>872333</v>
      </c>
      <c r="BY5">
        <v>495648</v>
      </c>
      <c r="BZ5">
        <v>27593</v>
      </c>
      <c r="CA5">
        <v>8734</v>
      </c>
      <c r="CB5">
        <v>29563</v>
      </c>
      <c r="CC5">
        <v>3265</v>
      </c>
      <c r="CD5">
        <v>25983</v>
      </c>
      <c r="CE5">
        <v>28466</v>
      </c>
      <c r="CG5">
        <v>1922</v>
      </c>
      <c r="CH5">
        <v>19607</v>
      </c>
      <c r="CI5">
        <v>11159</v>
      </c>
      <c r="CK5">
        <v>3079</v>
      </c>
      <c r="CL5">
        <v>12326</v>
      </c>
      <c r="CM5">
        <v>23424</v>
      </c>
      <c r="CN5">
        <v>45052</v>
      </c>
      <c r="CQ5">
        <v>25887</v>
      </c>
      <c r="CR5">
        <v>286377</v>
      </c>
      <c r="CT5">
        <v>28617</v>
      </c>
      <c r="CU5">
        <v>18294</v>
      </c>
      <c r="CV5">
        <v>3318</v>
      </c>
      <c r="CW5">
        <v>14979</v>
      </c>
      <c r="CX5">
        <v>14697</v>
      </c>
      <c r="CY5">
        <v>1388</v>
      </c>
      <c r="CZ5">
        <v>501</v>
      </c>
      <c r="DB5">
        <v>25164</v>
      </c>
      <c r="DC5">
        <v>26471</v>
      </c>
      <c r="DD5">
        <v>10455</v>
      </c>
      <c r="DF5">
        <v>24536</v>
      </c>
      <c r="DG5">
        <v>36697</v>
      </c>
      <c r="DH5">
        <v>26367</v>
      </c>
      <c r="DI5">
        <v>3710</v>
      </c>
      <c r="DK5">
        <v>29561</v>
      </c>
      <c r="DL5">
        <v>323055</v>
      </c>
      <c r="DM5">
        <v>1867</v>
      </c>
      <c r="DN5">
        <v>1146</v>
      </c>
      <c r="DO5">
        <v>3855</v>
      </c>
      <c r="DP5">
        <v>29248</v>
      </c>
      <c r="DQ5">
        <v>2610</v>
      </c>
      <c r="DT5">
        <v>9849</v>
      </c>
      <c r="DU5">
        <v>40824</v>
      </c>
      <c r="DV5">
        <v>12377</v>
      </c>
      <c r="DW5">
        <v>11212</v>
      </c>
      <c r="DX5">
        <v>5939</v>
      </c>
      <c r="DZ5">
        <v>16456</v>
      </c>
      <c r="EA5">
        <v>32831</v>
      </c>
      <c r="EB5">
        <v>1868</v>
      </c>
      <c r="EC5">
        <v>18303</v>
      </c>
      <c r="ED5">
        <v>29719</v>
      </c>
      <c r="EE5">
        <v>23445</v>
      </c>
      <c r="EF5">
        <v>18329</v>
      </c>
      <c r="EG5">
        <v>35569</v>
      </c>
      <c r="EH5">
        <v>3513</v>
      </c>
      <c r="EI5">
        <v>14633</v>
      </c>
      <c r="EJ5">
        <v>29526</v>
      </c>
      <c r="EK5">
        <v>400</v>
      </c>
      <c r="EM5">
        <v>29972</v>
      </c>
      <c r="EN5">
        <v>12009</v>
      </c>
      <c r="EO5">
        <v>27664</v>
      </c>
      <c r="EQ5">
        <v>366930</v>
      </c>
      <c r="ES5">
        <v>18931</v>
      </c>
      <c r="ET5">
        <v>1359</v>
      </c>
      <c r="EU5">
        <v>22861</v>
      </c>
      <c r="EV5">
        <v>20187</v>
      </c>
      <c r="EW5">
        <v>21410</v>
      </c>
      <c r="EX5">
        <v>1145</v>
      </c>
      <c r="EY5">
        <v>24582</v>
      </c>
      <c r="FA5">
        <v>6681</v>
      </c>
      <c r="FB5">
        <v>8438</v>
      </c>
      <c r="FC5">
        <v>12784</v>
      </c>
      <c r="FD5">
        <v>26284</v>
      </c>
      <c r="FE5">
        <v>2534</v>
      </c>
      <c r="FF5">
        <v>20887</v>
      </c>
      <c r="FG5">
        <v>21214</v>
      </c>
      <c r="FH5">
        <v>9784</v>
      </c>
      <c r="FI5">
        <v>1001</v>
      </c>
      <c r="FJ5">
        <v>7246</v>
      </c>
      <c r="FK5">
        <v>28602</v>
      </c>
      <c r="FL5">
        <v>35734</v>
      </c>
      <c r="FN5">
        <v>45202</v>
      </c>
    </row>
    <row r="6" spans="1:171">
      <c r="A6">
        <v>22088</v>
      </c>
      <c r="B6">
        <v>25880</v>
      </c>
      <c r="F6">
        <v>3517</v>
      </c>
      <c r="H6">
        <v>9125</v>
      </c>
      <c r="I6">
        <v>668</v>
      </c>
      <c r="K6">
        <v>1619</v>
      </c>
      <c r="M6">
        <v>2121</v>
      </c>
      <c r="N6">
        <v>36279</v>
      </c>
      <c r="O6">
        <v>8700</v>
      </c>
      <c r="Q6">
        <v>2294</v>
      </c>
      <c r="S6">
        <v>1206</v>
      </c>
      <c r="T6">
        <v>25678</v>
      </c>
      <c r="U6">
        <v>615</v>
      </c>
      <c r="V6">
        <v>32832</v>
      </c>
      <c r="W6">
        <v>24691</v>
      </c>
      <c r="X6">
        <v>24187</v>
      </c>
      <c r="Y6">
        <v>8036</v>
      </c>
      <c r="Z6">
        <v>37827</v>
      </c>
      <c r="AA6">
        <v>11656</v>
      </c>
      <c r="AC6">
        <v>32880</v>
      </c>
      <c r="AD6">
        <v>35521</v>
      </c>
      <c r="AE6">
        <v>23818</v>
      </c>
      <c r="AG6">
        <v>37240</v>
      </c>
      <c r="AH6">
        <v>34718</v>
      </c>
      <c r="AI6">
        <v>29856</v>
      </c>
      <c r="AJ6">
        <v>257</v>
      </c>
      <c r="AL6">
        <v>679</v>
      </c>
      <c r="AM6">
        <v>43683</v>
      </c>
      <c r="AN6">
        <v>570</v>
      </c>
      <c r="AO6">
        <v>26614</v>
      </c>
      <c r="AR6">
        <v>20647</v>
      </c>
      <c r="AS6">
        <v>39113</v>
      </c>
      <c r="AT6">
        <v>5348</v>
      </c>
      <c r="AV6">
        <v>752</v>
      </c>
      <c r="AW6">
        <v>28820</v>
      </c>
      <c r="AX6">
        <v>7571</v>
      </c>
      <c r="AY6">
        <v>739999</v>
      </c>
      <c r="BA6">
        <v>2919</v>
      </c>
      <c r="BC6">
        <v>36674</v>
      </c>
      <c r="BE6">
        <v>29130</v>
      </c>
      <c r="BF6">
        <v>45044</v>
      </c>
      <c r="BG6">
        <v>4734</v>
      </c>
      <c r="BI6">
        <v>19725</v>
      </c>
      <c r="BL6">
        <v>5862</v>
      </c>
      <c r="BM6">
        <v>2263</v>
      </c>
      <c r="BO6">
        <v>29004</v>
      </c>
      <c r="BP6">
        <v>40607</v>
      </c>
      <c r="BQ6">
        <v>39742</v>
      </c>
      <c r="BU6">
        <v>9747</v>
      </c>
      <c r="BV6">
        <v>32916</v>
      </c>
      <c r="BW6">
        <v>6994</v>
      </c>
      <c r="BX6">
        <v>948810</v>
      </c>
      <c r="BZ6">
        <v>27603</v>
      </c>
      <c r="CA6">
        <v>15009</v>
      </c>
      <c r="CB6">
        <v>32829</v>
      </c>
      <c r="CC6">
        <v>6424</v>
      </c>
      <c r="CD6">
        <v>26550</v>
      </c>
      <c r="CE6">
        <v>34903</v>
      </c>
      <c r="CG6">
        <v>3836</v>
      </c>
      <c r="CH6">
        <v>20481</v>
      </c>
      <c r="CL6">
        <v>12327</v>
      </c>
      <c r="CM6">
        <v>26170</v>
      </c>
      <c r="CN6">
        <v>45058</v>
      </c>
      <c r="CQ6">
        <v>25898</v>
      </c>
      <c r="CT6">
        <v>28624</v>
      </c>
      <c r="CU6">
        <v>26441</v>
      </c>
      <c r="CV6">
        <v>3320</v>
      </c>
      <c r="CW6">
        <v>16559</v>
      </c>
      <c r="CX6">
        <v>16644</v>
      </c>
      <c r="CY6">
        <v>2426</v>
      </c>
      <c r="CZ6">
        <v>3223</v>
      </c>
      <c r="DB6">
        <v>25423</v>
      </c>
      <c r="DD6">
        <v>16674</v>
      </c>
      <c r="DF6">
        <v>24537</v>
      </c>
      <c r="DG6">
        <v>742542</v>
      </c>
      <c r="DH6">
        <v>26368</v>
      </c>
      <c r="DI6">
        <v>5793</v>
      </c>
      <c r="DK6">
        <v>30876</v>
      </c>
      <c r="DL6">
        <v>542563</v>
      </c>
      <c r="DM6">
        <v>2253</v>
      </c>
      <c r="DN6">
        <v>1415</v>
      </c>
      <c r="DO6">
        <v>10547</v>
      </c>
      <c r="DQ6">
        <v>9786</v>
      </c>
      <c r="DT6">
        <v>18785</v>
      </c>
      <c r="DU6">
        <v>40825</v>
      </c>
      <c r="DV6">
        <v>13272</v>
      </c>
      <c r="DW6">
        <v>28343</v>
      </c>
      <c r="DX6">
        <v>15094</v>
      </c>
      <c r="DZ6">
        <v>16457</v>
      </c>
      <c r="EB6">
        <v>3131</v>
      </c>
      <c r="EC6">
        <v>18306</v>
      </c>
      <c r="EE6">
        <v>23505</v>
      </c>
      <c r="EF6">
        <v>18333</v>
      </c>
      <c r="EG6">
        <v>35984</v>
      </c>
      <c r="EH6">
        <v>16766</v>
      </c>
      <c r="EI6">
        <v>14634</v>
      </c>
      <c r="EJ6">
        <v>29527</v>
      </c>
      <c r="EK6">
        <v>3744</v>
      </c>
      <c r="EM6">
        <v>29974</v>
      </c>
      <c r="EN6">
        <v>15324</v>
      </c>
      <c r="EO6">
        <v>27815</v>
      </c>
      <c r="EQ6">
        <v>369686</v>
      </c>
      <c r="ES6">
        <v>20120</v>
      </c>
      <c r="ET6">
        <v>4953</v>
      </c>
      <c r="EU6">
        <v>24903</v>
      </c>
      <c r="EV6">
        <v>26364</v>
      </c>
      <c r="EW6">
        <v>21411</v>
      </c>
      <c r="EX6">
        <v>1147</v>
      </c>
      <c r="EY6">
        <v>24583</v>
      </c>
      <c r="FA6">
        <v>9188</v>
      </c>
      <c r="FB6">
        <v>38740</v>
      </c>
      <c r="FC6">
        <v>378746</v>
      </c>
      <c r="FD6">
        <v>27467</v>
      </c>
      <c r="FE6">
        <v>3224</v>
      </c>
      <c r="FF6">
        <v>21004</v>
      </c>
      <c r="FH6">
        <v>11022</v>
      </c>
      <c r="FI6">
        <v>1615</v>
      </c>
      <c r="FJ6">
        <v>7247</v>
      </c>
      <c r="FK6">
        <v>28604</v>
      </c>
      <c r="FN6">
        <v>45208</v>
      </c>
    </row>
    <row r="7" spans="1:171">
      <c r="A7">
        <v>22951</v>
      </c>
      <c r="B7">
        <v>25885</v>
      </c>
      <c r="F7">
        <v>4849</v>
      </c>
      <c r="H7">
        <v>10986</v>
      </c>
      <c r="I7">
        <v>669</v>
      </c>
      <c r="K7">
        <v>3679</v>
      </c>
      <c r="M7">
        <v>3657</v>
      </c>
      <c r="N7">
        <v>36281</v>
      </c>
      <c r="O7">
        <v>17170</v>
      </c>
      <c r="Q7">
        <v>4622</v>
      </c>
      <c r="S7">
        <v>2808</v>
      </c>
      <c r="T7">
        <v>25680</v>
      </c>
      <c r="U7">
        <v>984</v>
      </c>
      <c r="V7">
        <v>32836</v>
      </c>
      <c r="W7">
        <v>77693</v>
      </c>
      <c r="X7">
        <v>24338</v>
      </c>
      <c r="Y7">
        <v>9892</v>
      </c>
      <c r="Z7">
        <v>38148</v>
      </c>
      <c r="AA7">
        <v>15216</v>
      </c>
      <c r="AC7">
        <v>32882</v>
      </c>
      <c r="AD7">
        <v>39012</v>
      </c>
      <c r="AE7">
        <v>24932</v>
      </c>
      <c r="AH7">
        <v>35550</v>
      </c>
      <c r="AI7">
        <v>29911</v>
      </c>
      <c r="AJ7">
        <v>857</v>
      </c>
      <c r="AL7">
        <v>680</v>
      </c>
      <c r="AM7">
        <v>43684</v>
      </c>
      <c r="AN7">
        <v>893</v>
      </c>
      <c r="AO7">
        <v>30680</v>
      </c>
      <c r="AR7">
        <v>21585</v>
      </c>
      <c r="AS7">
        <v>39114</v>
      </c>
      <c r="AT7">
        <v>5349</v>
      </c>
      <c r="AV7">
        <v>935</v>
      </c>
      <c r="AW7">
        <v>28826</v>
      </c>
      <c r="AX7">
        <v>7779</v>
      </c>
      <c r="BA7">
        <v>4206</v>
      </c>
      <c r="BC7">
        <v>36675</v>
      </c>
      <c r="BE7">
        <v>29137</v>
      </c>
      <c r="BF7">
        <v>546366</v>
      </c>
      <c r="BG7">
        <v>4861</v>
      </c>
      <c r="BI7">
        <v>19743</v>
      </c>
      <c r="BL7">
        <v>5863</v>
      </c>
      <c r="BM7">
        <v>6947</v>
      </c>
      <c r="BO7">
        <v>33398</v>
      </c>
      <c r="BQ7">
        <v>39743</v>
      </c>
      <c r="BU7">
        <v>9749</v>
      </c>
      <c r="BW7">
        <v>6995</v>
      </c>
      <c r="CA7">
        <v>15976</v>
      </c>
      <c r="CB7">
        <v>33845</v>
      </c>
      <c r="CC7">
        <v>8115</v>
      </c>
      <c r="CD7">
        <v>26799</v>
      </c>
      <c r="CE7">
        <v>34976</v>
      </c>
      <c r="CG7">
        <v>5133</v>
      </c>
      <c r="CH7">
        <v>22273</v>
      </c>
      <c r="CL7">
        <v>21066</v>
      </c>
      <c r="CM7">
        <v>26177</v>
      </c>
      <c r="CN7">
        <v>45073</v>
      </c>
      <c r="CQ7">
        <v>29610</v>
      </c>
      <c r="CT7">
        <v>28835</v>
      </c>
      <c r="CU7">
        <v>31468</v>
      </c>
      <c r="CV7">
        <v>3321</v>
      </c>
      <c r="CW7">
        <v>16600</v>
      </c>
      <c r="CX7">
        <v>18173</v>
      </c>
      <c r="CY7">
        <v>6875</v>
      </c>
      <c r="CZ7">
        <v>6015</v>
      </c>
      <c r="DB7">
        <v>28460</v>
      </c>
      <c r="DD7">
        <v>40829</v>
      </c>
      <c r="DF7">
        <v>24538</v>
      </c>
      <c r="DH7">
        <v>27066</v>
      </c>
      <c r="DI7">
        <v>7962</v>
      </c>
      <c r="DK7">
        <v>34738</v>
      </c>
      <c r="DM7">
        <v>2482</v>
      </c>
      <c r="DN7">
        <v>1416</v>
      </c>
      <c r="DO7">
        <v>10564</v>
      </c>
      <c r="DQ7">
        <v>10183</v>
      </c>
      <c r="DT7">
        <v>21156</v>
      </c>
      <c r="DU7">
        <v>41995</v>
      </c>
      <c r="DV7">
        <v>18299</v>
      </c>
      <c r="DW7">
        <v>39007</v>
      </c>
      <c r="DZ7">
        <v>16595</v>
      </c>
      <c r="EB7">
        <v>3173</v>
      </c>
      <c r="EC7">
        <v>23362</v>
      </c>
      <c r="EE7">
        <v>24589</v>
      </c>
      <c r="EF7">
        <v>43526</v>
      </c>
      <c r="EG7">
        <v>40822</v>
      </c>
      <c r="EH7">
        <v>18799</v>
      </c>
      <c r="EI7">
        <v>14635</v>
      </c>
      <c r="EJ7">
        <v>29575</v>
      </c>
      <c r="EK7">
        <v>4101</v>
      </c>
      <c r="EM7">
        <v>31027</v>
      </c>
      <c r="EN7">
        <v>173310</v>
      </c>
      <c r="EO7">
        <v>27817</v>
      </c>
      <c r="ES7">
        <v>20704</v>
      </c>
      <c r="ET7">
        <v>5006</v>
      </c>
      <c r="EU7">
        <v>24910</v>
      </c>
      <c r="EV7">
        <v>31380</v>
      </c>
      <c r="EW7">
        <v>21571</v>
      </c>
      <c r="EX7">
        <v>4184</v>
      </c>
      <c r="EY7">
        <v>24584</v>
      </c>
      <c r="FA7">
        <v>9519</v>
      </c>
      <c r="FC7">
        <v>398608</v>
      </c>
      <c r="FD7">
        <v>27610</v>
      </c>
      <c r="FE7">
        <v>6695</v>
      </c>
      <c r="FF7">
        <v>26553</v>
      </c>
      <c r="FH7">
        <v>11459</v>
      </c>
      <c r="FI7">
        <v>3671</v>
      </c>
      <c r="FJ7">
        <v>8800</v>
      </c>
      <c r="FK7">
        <v>30895</v>
      </c>
      <c r="FN7">
        <v>45210</v>
      </c>
    </row>
    <row r="8" spans="1:171">
      <c r="A8">
        <v>34157</v>
      </c>
      <c r="B8">
        <v>26623</v>
      </c>
      <c r="F8">
        <v>7466</v>
      </c>
      <c r="H8">
        <v>14731</v>
      </c>
      <c r="I8">
        <v>675</v>
      </c>
      <c r="K8">
        <v>3781</v>
      </c>
      <c r="M8">
        <v>3757</v>
      </c>
      <c r="O8">
        <v>17171</v>
      </c>
      <c r="Q8">
        <v>6237</v>
      </c>
      <c r="S8">
        <v>4102</v>
      </c>
      <c r="T8">
        <v>25681</v>
      </c>
      <c r="U8">
        <v>1503</v>
      </c>
      <c r="V8">
        <v>34115</v>
      </c>
      <c r="W8">
        <v>583062</v>
      </c>
      <c r="X8">
        <v>26216</v>
      </c>
      <c r="Y8">
        <v>9952</v>
      </c>
      <c r="Z8">
        <v>41176</v>
      </c>
      <c r="AA8">
        <v>18922</v>
      </c>
      <c r="AC8">
        <v>33753</v>
      </c>
      <c r="AD8">
        <v>43636</v>
      </c>
      <c r="AE8">
        <v>27654</v>
      </c>
      <c r="AH8">
        <v>35913</v>
      </c>
      <c r="AI8">
        <v>30846</v>
      </c>
      <c r="AJ8">
        <v>943</v>
      </c>
      <c r="AL8">
        <v>16037</v>
      </c>
      <c r="AM8">
        <v>43686</v>
      </c>
      <c r="AN8">
        <v>992</v>
      </c>
      <c r="AO8">
        <v>30911</v>
      </c>
      <c r="AR8">
        <v>21586</v>
      </c>
      <c r="AT8">
        <v>8157</v>
      </c>
      <c r="AV8">
        <v>1040</v>
      </c>
      <c r="AW8">
        <v>28827</v>
      </c>
      <c r="AX8">
        <v>7780</v>
      </c>
      <c r="BA8">
        <v>5210</v>
      </c>
      <c r="BC8">
        <v>36678</v>
      </c>
      <c r="BE8">
        <v>29138</v>
      </c>
      <c r="BF8">
        <v>764425</v>
      </c>
      <c r="BG8">
        <v>5885</v>
      </c>
      <c r="BI8">
        <v>21043</v>
      </c>
      <c r="BL8">
        <v>7293</v>
      </c>
      <c r="BM8">
        <v>8546</v>
      </c>
      <c r="BO8">
        <v>36708</v>
      </c>
      <c r="BQ8">
        <v>39836</v>
      </c>
      <c r="BU8">
        <v>10316</v>
      </c>
      <c r="BW8">
        <v>13647</v>
      </c>
      <c r="CA8">
        <v>19646</v>
      </c>
      <c r="CB8">
        <v>35306</v>
      </c>
      <c r="CC8">
        <v>11272</v>
      </c>
      <c r="CD8">
        <v>26800</v>
      </c>
      <c r="CE8">
        <v>35536</v>
      </c>
      <c r="CG8">
        <v>5354</v>
      </c>
      <c r="CH8">
        <v>22832</v>
      </c>
      <c r="CM8">
        <v>30305</v>
      </c>
      <c r="CN8">
        <v>45074</v>
      </c>
      <c r="CU8">
        <v>35527</v>
      </c>
      <c r="CV8">
        <v>3474</v>
      </c>
      <c r="CW8">
        <v>16601</v>
      </c>
      <c r="CX8">
        <v>19978</v>
      </c>
      <c r="CY8">
        <v>8537</v>
      </c>
      <c r="CZ8">
        <v>7522</v>
      </c>
      <c r="DB8">
        <v>28684</v>
      </c>
      <c r="DD8">
        <v>45737</v>
      </c>
      <c r="DF8">
        <v>24539</v>
      </c>
      <c r="DH8">
        <v>27888</v>
      </c>
      <c r="DI8">
        <v>9898</v>
      </c>
      <c r="DK8">
        <v>39988</v>
      </c>
      <c r="DM8">
        <v>3558</v>
      </c>
      <c r="DN8">
        <v>3077</v>
      </c>
      <c r="DO8">
        <v>11113</v>
      </c>
      <c r="DQ8">
        <v>12140</v>
      </c>
      <c r="DT8">
        <v>26479</v>
      </c>
      <c r="DU8">
        <v>41996</v>
      </c>
      <c r="DV8">
        <v>24090</v>
      </c>
      <c r="DW8">
        <v>40171</v>
      </c>
      <c r="DZ8">
        <v>17306</v>
      </c>
      <c r="EB8">
        <v>6854</v>
      </c>
      <c r="EC8">
        <v>24593</v>
      </c>
      <c r="EE8">
        <v>25250</v>
      </c>
      <c r="EF8">
        <v>44618</v>
      </c>
      <c r="EH8">
        <v>19096</v>
      </c>
      <c r="EI8">
        <v>14637</v>
      </c>
      <c r="EJ8">
        <v>31042</v>
      </c>
      <c r="EK8">
        <v>6502</v>
      </c>
      <c r="EM8">
        <v>34121</v>
      </c>
      <c r="EO8">
        <v>28236</v>
      </c>
      <c r="ES8">
        <v>21770</v>
      </c>
      <c r="ET8">
        <v>5764</v>
      </c>
      <c r="EU8">
        <v>27283</v>
      </c>
      <c r="EV8">
        <v>31419</v>
      </c>
      <c r="EW8">
        <v>21572</v>
      </c>
      <c r="EX8">
        <v>4987</v>
      </c>
      <c r="EY8">
        <v>24846</v>
      </c>
      <c r="FA8">
        <v>11367</v>
      </c>
      <c r="FC8">
        <v>398641</v>
      </c>
      <c r="FE8">
        <v>6697</v>
      </c>
      <c r="FF8">
        <v>28775</v>
      </c>
      <c r="FH8">
        <v>14148</v>
      </c>
      <c r="FI8">
        <v>3991</v>
      </c>
      <c r="FJ8">
        <v>10402</v>
      </c>
      <c r="FK8">
        <v>30969</v>
      </c>
      <c r="FN8">
        <v>45307</v>
      </c>
    </row>
    <row r="9" spans="1:171">
      <c r="A9">
        <v>35493</v>
      </c>
      <c r="B9">
        <v>28120</v>
      </c>
      <c r="F9">
        <v>7775</v>
      </c>
      <c r="H9">
        <v>17819</v>
      </c>
      <c r="I9">
        <v>1123</v>
      </c>
      <c r="K9">
        <v>6487</v>
      </c>
      <c r="M9">
        <v>4382</v>
      </c>
      <c r="O9">
        <v>26258</v>
      </c>
      <c r="Q9">
        <v>6238</v>
      </c>
      <c r="S9">
        <v>4113</v>
      </c>
      <c r="T9">
        <v>25686</v>
      </c>
      <c r="U9">
        <v>1925</v>
      </c>
      <c r="V9">
        <v>34397</v>
      </c>
      <c r="W9">
        <v>887976</v>
      </c>
      <c r="X9">
        <v>26804</v>
      </c>
      <c r="Y9">
        <v>11281</v>
      </c>
      <c r="Z9">
        <v>41179</v>
      </c>
      <c r="AC9">
        <v>33816</v>
      </c>
      <c r="AD9">
        <v>44737</v>
      </c>
      <c r="AE9">
        <v>27661</v>
      </c>
      <c r="AH9">
        <v>40497</v>
      </c>
      <c r="AI9">
        <v>34249</v>
      </c>
      <c r="AJ9">
        <v>1370</v>
      </c>
      <c r="AL9">
        <v>16039</v>
      </c>
      <c r="AM9">
        <v>43687</v>
      </c>
      <c r="AN9">
        <v>1222</v>
      </c>
      <c r="AO9">
        <v>39717</v>
      </c>
      <c r="AR9">
        <v>22865</v>
      </c>
      <c r="AT9">
        <v>11659</v>
      </c>
      <c r="AV9">
        <v>1099</v>
      </c>
      <c r="AW9">
        <v>28830</v>
      </c>
      <c r="AX9">
        <v>7781</v>
      </c>
      <c r="BA9">
        <v>5561</v>
      </c>
      <c r="BC9">
        <v>37881</v>
      </c>
      <c r="BE9">
        <v>29144</v>
      </c>
      <c r="BG9">
        <v>7009</v>
      </c>
      <c r="BI9">
        <v>21044</v>
      </c>
      <c r="BL9">
        <v>9303</v>
      </c>
      <c r="BM9">
        <v>8775</v>
      </c>
      <c r="BO9">
        <v>37288</v>
      </c>
      <c r="BQ9">
        <v>40208</v>
      </c>
      <c r="BU9">
        <v>11738</v>
      </c>
      <c r="BW9">
        <v>14136</v>
      </c>
      <c r="CA9">
        <v>19701</v>
      </c>
      <c r="CB9">
        <v>35364</v>
      </c>
      <c r="CC9">
        <v>13023</v>
      </c>
      <c r="CD9">
        <v>26802</v>
      </c>
      <c r="CE9">
        <v>35537</v>
      </c>
      <c r="CG9">
        <v>6142</v>
      </c>
      <c r="CH9">
        <v>28666</v>
      </c>
      <c r="CM9">
        <v>31535</v>
      </c>
      <c r="CN9">
        <v>45075</v>
      </c>
      <c r="CV9">
        <v>4211</v>
      </c>
      <c r="CW9">
        <v>17475</v>
      </c>
      <c r="CX9">
        <v>20260</v>
      </c>
      <c r="CY9">
        <v>10611</v>
      </c>
      <c r="CZ9">
        <v>9550</v>
      </c>
      <c r="DB9">
        <v>29294</v>
      </c>
      <c r="DD9">
        <v>45748</v>
      </c>
      <c r="DF9">
        <v>24540</v>
      </c>
      <c r="DH9">
        <v>28274</v>
      </c>
      <c r="DI9">
        <v>9899</v>
      </c>
      <c r="DK9">
        <v>40082</v>
      </c>
      <c r="DM9">
        <v>3666</v>
      </c>
      <c r="DN9">
        <v>4740</v>
      </c>
      <c r="DO9">
        <v>11433</v>
      </c>
      <c r="DQ9">
        <v>12143</v>
      </c>
      <c r="DT9">
        <v>26486</v>
      </c>
      <c r="DU9">
        <v>41997</v>
      </c>
      <c r="DV9">
        <v>37082</v>
      </c>
      <c r="DW9">
        <v>40172</v>
      </c>
      <c r="DZ9">
        <v>17309</v>
      </c>
      <c r="EB9">
        <v>6887</v>
      </c>
      <c r="EC9">
        <v>24599</v>
      </c>
      <c r="EE9">
        <v>26793</v>
      </c>
      <c r="EF9">
        <v>44636</v>
      </c>
      <c r="EH9">
        <v>19865</v>
      </c>
      <c r="EJ9">
        <v>31311</v>
      </c>
      <c r="EK9">
        <v>7539</v>
      </c>
      <c r="EM9">
        <v>34990</v>
      </c>
      <c r="EO9">
        <v>28254</v>
      </c>
      <c r="ES9">
        <v>21940</v>
      </c>
      <c r="ET9">
        <v>6306</v>
      </c>
      <c r="EU9">
        <v>28582</v>
      </c>
      <c r="EV9">
        <v>33072</v>
      </c>
      <c r="EW9">
        <v>23995</v>
      </c>
      <c r="EX9">
        <v>9221</v>
      </c>
      <c r="EY9">
        <v>24927</v>
      </c>
      <c r="FA9">
        <v>12789</v>
      </c>
      <c r="FC9">
        <v>398721</v>
      </c>
      <c r="FE9">
        <v>6703</v>
      </c>
      <c r="FF9">
        <v>28778</v>
      </c>
      <c r="FH9">
        <v>14245</v>
      </c>
      <c r="FI9">
        <v>5472</v>
      </c>
      <c r="FJ9">
        <v>12083</v>
      </c>
      <c r="FK9">
        <v>31851</v>
      </c>
      <c r="FN9">
        <v>45470</v>
      </c>
    </row>
    <row r="10" spans="1:171">
      <c r="A10">
        <v>755942</v>
      </c>
      <c r="B10">
        <v>28401</v>
      </c>
      <c r="F10">
        <v>10550</v>
      </c>
      <c r="H10">
        <v>18118</v>
      </c>
      <c r="I10">
        <v>2303</v>
      </c>
      <c r="K10">
        <v>7907</v>
      </c>
      <c r="M10">
        <v>4762</v>
      </c>
      <c r="O10">
        <v>26567</v>
      </c>
      <c r="Q10">
        <v>6263</v>
      </c>
      <c r="S10">
        <v>4344</v>
      </c>
      <c r="T10">
        <v>25696</v>
      </c>
      <c r="U10">
        <v>2485</v>
      </c>
      <c r="V10">
        <v>35232</v>
      </c>
      <c r="X10">
        <v>27677</v>
      </c>
      <c r="Y10">
        <v>12838</v>
      </c>
      <c r="Z10">
        <v>42042</v>
      </c>
      <c r="AC10">
        <v>33952</v>
      </c>
      <c r="AD10">
        <v>45477</v>
      </c>
      <c r="AE10">
        <v>28258</v>
      </c>
      <c r="AH10">
        <v>40506</v>
      </c>
      <c r="AI10">
        <v>34316</v>
      </c>
      <c r="AJ10">
        <v>1662</v>
      </c>
      <c r="AL10">
        <v>18292</v>
      </c>
      <c r="AM10">
        <v>465609</v>
      </c>
      <c r="AN10">
        <v>1274</v>
      </c>
      <c r="AO10">
        <v>43289</v>
      </c>
      <c r="AR10">
        <v>23806</v>
      </c>
      <c r="AT10">
        <v>12016</v>
      </c>
      <c r="AV10">
        <v>1487</v>
      </c>
      <c r="AX10">
        <v>7783</v>
      </c>
      <c r="BA10">
        <v>8395</v>
      </c>
      <c r="BC10">
        <v>37916</v>
      </c>
      <c r="BE10">
        <v>31077</v>
      </c>
      <c r="BG10">
        <v>9817</v>
      </c>
      <c r="BI10">
        <v>21045</v>
      </c>
      <c r="BL10">
        <v>9935</v>
      </c>
      <c r="BM10">
        <v>10949</v>
      </c>
      <c r="BO10">
        <v>37540</v>
      </c>
      <c r="BQ10">
        <v>40306</v>
      </c>
      <c r="BU10">
        <v>12152</v>
      </c>
      <c r="BW10">
        <v>14712</v>
      </c>
      <c r="CA10">
        <v>20606</v>
      </c>
      <c r="CB10">
        <v>36693</v>
      </c>
      <c r="CC10">
        <v>15448</v>
      </c>
      <c r="CE10">
        <v>37077</v>
      </c>
      <c r="CG10">
        <v>7428</v>
      </c>
      <c r="CH10">
        <v>28668</v>
      </c>
      <c r="CM10">
        <v>32013</v>
      </c>
      <c r="CN10">
        <v>45076</v>
      </c>
      <c r="CV10">
        <v>4596</v>
      </c>
      <c r="CW10">
        <v>18981</v>
      </c>
      <c r="CX10">
        <v>22755</v>
      </c>
      <c r="CY10">
        <v>11083</v>
      </c>
      <c r="CZ10">
        <v>9735</v>
      </c>
      <c r="DB10">
        <v>29327</v>
      </c>
      <c r="DD10">
        <v>160077</v>
      </c>
      <c r="DF10">
        <v>31313</v>
      </c>
      <c r="DH10">
        <v>29337</v>
      </c>
      <c r="DI10">
        <v>9936</v>
      </c>
      <c r="DK10">
        <v>42894</v>
      </c>
      <c r="DM10">
        <v>3738</v>
      </c>
      <c r="DN10">
        <v>4823</v>
      </c>
      <c r="DO10">
        <v>12238</v>
      </c>
      <c r="DQ10">
        <v>12368</v>
      </c>
      <c r="DT10">
        <v>26908</v>
      </c>
      <c r="DU10">
        <v>43277</v>
      </c>
      <c r="DV10">
        <v>37411</v>
      </c>
      <c r="DZ10">
        <v>17311</v>
      </c>
      <c r="EB10">
        <v>7917</v>
      </c>
      <c r="EC10">
        <v>24602</v>
      </c>
      <c r="EE10">
        <v>29790</v>
      </c>
      <c r="EF10">
        <v>254946</v>
      </c>
      <c r="EH10">
        <v>20643</v>
      </c>
      <c r="EJ10">
        <v>31757</v>
      </c>
      <c r="EK10">
        <v>8803</v>
      </c>
      <c r="EM10">
        <v>36328</v>
      </c>
      <c r="EO10">
        <v>28467</v>
      </c>
      <c r="ES10">
        <v>23253</v>
      </c>
      <c r="ET10">
        <v>7456</v>
      </c>
      <c r="EU10">
        <v>28583</v>
      </c>
      <c r="EV10">
        <v>35235</v>
      </c>
      <c r="EW10">
        <v>24202</v>
      </c>
      <c r="EX10">
        <v>13954</v>
      </c>
      <c r="EY10">
        <v>25603</v>
      </c>
      <c r="FA10">
        <v>12938</v>
      </c>
      <c r="FE10">
        <v>9431</v>
      </c>
      <c r="FF10">
        <v>29287</v>
      </c>
      <c r="FH10">
        <v>17281</v>
      </c>
      <c r="FI10">
        <v>5473</v>
      </c>
      <c r="FJ10">
        <v>12157</v>
      </c>
      <c r="FK10">
        <v>34395</v>
      </c>
      <c r="FN10">
        <v>45472</v>
      </c>
    </row>
    <row r="11" spans="1:171">
      <c r="A11">
        <v>771494</v>
      </c>
      <c r="B11">
        <v>28909</v>
      </c>
      <c r="F11">
        <v>10648</v>
      </c>
      <c r="H11">
        <v>19062</v>
      </c>
      <c r="I11">
        <v>2387</v>
      </c>
      <c r="K11">
        <v>9405</v>
      </c>
      <c r="M11">
        <v>5025</v>
      </c>
      <c r="O11">
        <v>26878</v>
      </c>
      <c r="Q11">
        <v>6710</v>
      </c>
      <c r="S11">
        <v>7150</v>
      </c>
      <c r="T11">
        <v>26183</v>
      </c>
      <c r="U11">
        <v>3012</v>
      </c>
      <c r="V11">
        <v>35234</v>
      </c>
      <c r="X11">
        <v>29090</v>
      </c>
      <c r="Y11">
        <v>13809</v>
      </c>
      <c r="Z11">
        <v>42925</v>
      </c>
      <c r="AC11">
        <v>34295</v>
      </c>
      <c r="AD11">
        <v>45730</v>
      </c>
      <c r="AE11">
        <v>28405</v>
      </c>
      <c r="AH11">
        <v>42540</v>
      </c>
      <c r="AI11">
        <v>35017</v>
      </c>
      <c r="AJ11">
        <v>2279</v>
      </c>
      <c r="AL11">
        <v>22300</v>
      </c>
      <c r="AM11">
        <v>634121</v>
      </c>
      <c r="AN11">
        <v>1292</v>
      </c>
      <c r="AO11">
        <v>45466</v>
      </c>
      <c r="AR11">
        <v>24779</v>
      </c>
      <c r="AT11">
        <v>12018</v>
      </c>
      <c r="AV11">
        <v>1565</v>
      </c>
      <c r="AX11">
        <v>9544</v>
      </c>
      <c r="BA11">
        <v>9374</v>
      </c>
      <c r="BC11">
        <v>40137</v>
      </c>
      <c r="BE11">
        <v>36969</v>
      </c>
      <c r="BG11">
        <v>10364</v>
      </c>
      <c r="BI11">
        <v>21046</v>
      </c>
      <c r="BL11">
        <v>13500</v>
      </c>
      <c r="BM11">
        <v>11425</v>
      </c>
      <c r="BO11">
        <v>38105</v>
      </c>
      <c r="BQ11">
        <v>40307</v>
      </c>
      <c r="BU11">
        <v>13748</v>
      </c>
      <c r="BW11">
        <v>26675</v>
      </c>
      <c r="CA11">
        <v>22846</v>
      </c>
      <c r="CB11">
        <v>37660</v>
      </c>
      <c r="CC11">
        <v>15783</v>
      </c>
      <c r="CE11">
        <v>37301</v>
      </c>
      <c r="CG11">
        <v>8388</v>
      </c>
      <c r="CH11">
        <v>28669</v>
      </c>
      <c r="CM11">
        <v>32896</v>
      </c>
      <c r="CV11">
        <v>4674</v>
      </c>
      <c r="CW11">
        <v>20294</v>
      </c>
      <c r="CX11">
        <v>23257</v>
      </c>
      <c r="CY11">
        <v>17507</v>
      </c>
      <c r="CZ11">
        <v>10113</v>
      </c>
      <c r="DB11">
        <v>29977</v>
      </c>
      <c r="DD11">
        <v>201459</v>
      </c>
      <c r="DF11">
        <v>31379</v>
      </c>
      <c r="DH11">
        <v>34131</v>
      </c>
      <c r="DI11">
        <v>12772</v>
      </c>
      <c r="DM11">
        <v>4749</v>
      </c>
      <c r="DN11">
        <v>5144</v>
      </c>
      <c r="DO11">
        <v>12690</v>
      </c>
      <c r="DQ11">
        <v>13802</v>
      </c>
      <c r="DT11">
        <v>28013</v>
      </c>
      <c r="DV11">
        <v>41131</v>
      </c>
      <c r="DZ11">
        <v>17314</v>
      </c>
      <c r="EB11">
        <v>10188</v>
      </c>
      <c r="EC11">
        <v>24684</v>
      </c>
      <c r="EE11">
        <v>31268</v>
      </c>
      <c r="EF11">
        <v>676437</v>
      </c>
      <c r="EH11">
        <v>20897</v>
      </c>
      <c r="EJ11">
        <v>31906</v>
      </c>
      <c r="EK11">
        <v>8888</v>
      </c>
      <c r="EM11">
        <v>44710</v>
      </c>
      <c r="EO11">
        <v>28542</v>
      </c>
      <c r="ES11">
        <v>23254</v>
      </c>
      <c r="ET11">
        <v>8322</v>
      </c>
      <c r="EU11">
        <v>28895</v>
      </c>
      <c r="EV11">
        <v>39573</v>
      </c>
      <c r="EW11">
        <v>25278</v>
      </c>
      <c r="EX11">
        <v>16368</v>
      </c>
      <c r="EY11">
        <v>26073</v>
      </c>
      <c r="FA11">
        <v>13721</v>
      </c>
      <c r="FE11">
        <v>11770</v>
      </c>
      <c r="FF11">
        <v>29400</v>
      </c>
      <c r="FH11">
        <v>18236</v>
      </c>
      <c r="FI11">
        <v>6111</v>
      </c>
      <c r="FJ11">
        <v>12598</v>
      </c>
    </row>
    <row r="12" spans="1:171">
      <c r="B12">
        <v>29030</v>
      </c>
      <c r="F12">
        <v>12729</v>
      </c>
      <c r="H12">
        <v>19063</v>
      </c>
      <c r="I12">
        <v>2389</v>
      </c>
      <c r="K12">
        <v>10164</v>
      </c>
      <c r="M12">
        <v>10889</v>
      </c>
      <c r="O12">
        <v>27999</v>
      </c>
      <c r="Q12">
        <v>7307</v>
      </c>
      <c r="S12">
        <v>8302</v>
      </c>
      <c r="T12">
        <v>26184</v>
      </c>
      <c r="U12">
        <v>5404</v>
      </c>
      <c r="V12">
        <v>36520</v>
      </c>
      <c r="X12">
        <v>29095</v>
      </c>
      <c r="Y12">
        <v>14435</v>
      </c>
      <c r="Z12">
        <v>43600</v>
      </c>
      <c r="AC12">
        <v>34743</v>
      </c>
      <c r="AD12">
        <v>361626</v>
      </c>
      <c r="AE12">
        <v>29187</v>
      </c>
      <c r="AH12">
        <v>441063</v>
      </c>
      <c r="AI12">
        <v>35727</v>
      </c>
      <c r="AJ12">
        <v>2527</v>
      </c>
      <c r="AL12">
        <v>28493</v>
      </c>
      <c r="AN12">
        <v>1610</v>
      </c>
      <c r="AR12">
        <v>29571</v>
      </c>
      <c r="AT12">
        <v>12291</v>
      </c>
      <c r="AV12">
        <v>1566</v>
      </c>
      <c r="AX12">
        <v>9888</v>
      </c>
      <c r="BA12">
        <v>9465</v>
      </c>
      <c r="BC12">
        <v>40564</v>
      </c>
      <c r="BE12">
        <v>37721</v>
      </c>
      <c r="BG12">
        <v>13820</v>
      </c>
      <c r="BI12">
        <v>21941</v>
      </c>
      <c r="BL12">
        <v>15110</v>
      </c>
      <c r="BM12">
        <v>11834</v>
      </c>
      <c r="BO12">
        <v>38840</v>
      </c>
      <c r="BQ12">
        <v>40309</v>
      </c>
      <c r="BU12">
        <v>13850</v>
      </c>
      <c r="BW12">
        <v>30083</v>
      </c>
      <c r="CA12">
        <v>23958</v>
      </c>
      <c r="CB12">
        <v>39815</v>
      </c>
      <c r="CC12">
        <v>16883</v>
      </c>
      <c r="CE12">
        <v>37303</v>
      </c>
      <c r="CG12">
        <v>8989</v>
      </c>
      <c r="CH12">
        <v>31217</v>
      </c>
      <c r="CM12">
        <v>33794</v>
      </c>
      <c r="CV12">
        <v>4782</v>
      </c>
      <c r="CW12">
        <v>21002</v>
      </c>
      <c r="CX12">
        <v>25562</v>
      </c>
      <c r="CY12">
        <v>17825</v>
      </c>
      <c r="CZ12">
        <v>10114</v>
      </c>
      <c r="DB12">
        <v>31523</v>
      </c>
      <c r="DD12">
        <v>271445</v>
      </c>
      <c r="DF12">
        <v>31779</v>
      </c>
      <c r="DH12">
        <v>34132</v>
      </c>
      <c r="DI12">
        <v>12802</v>
      </c>
      <c r="DM12">
        <v>5363</v>
      </c>
      <c r="DN12">
        <v>5322</v>
      </c>
      <c r="DO12">
        <v>12878</v>
      </c>
      <c r="DQ12">
        <v>14910</v>
      </c>
      <c r="DT12">
        <v>35431</v>
      </c>
      <c r="DZ12">
        <v>19176</v>
      </c>
      <c r="EB12">
        <v>13405</v>
      </c>
      <c r="EC12">
        <v>28723</v>
      </c>
      <c r="EE12">
        <v>36091</v>
      </c>
      <c r="EF12">
        <v>744271</v>
      </c>
      <c r="EH12">
        <v>21220</v>
      </c>
      <c r="EJ12">
        <v>32510</v>
      </c>
      <c r="EK12">
        <v>10322</v>
      </c>
      <c r="EM12">
        <v>637777</v>
      </c>
      <c r="EO12">
        <v>28610</v>
      </c>
      <c r="ES12">
        <v>23255</v>
      </c>
      <c r="ET12">
        <v>8323</v>
      </c>
      <c r="EU12">
        <v>28926</v>
      </c>
      <c r="EV12">
        <v>44948</v>
      </c>
      <c r="EW12">
        <v>25796</v>
      </c>
      <c r="EX12">
        <v>16369</v>
      </c>
      <c r="EY12">
        <v>26326</v>
      </c>
      <c r="FA12">
        <v>14385</v>
      </c>
      <c r="FE12">
        <v>13780</v>
      </c>
      <c r="FF12">
        <v>29947</v>
      </c>
      <c r="FH12">
        <v>18649</v>
      </c>
      <c r="FI12">
        <v>6152</v>
      </c>
      <c r="FJ12">
        <v>12628</v>
      </c>
    </row>
    <row r="13" spans="1:171">
      <c r="B13">
        <v>29139</v>
      </c>
      <c r="F13">
        <v>13206</v>
      </c>
      <c r="H13">
        <v>19404</v>
      </c>
      <c r="I13">
        <v>3848</v>
      </c>
      <c r="K13">
        <v>10624</v>
      </c>
      <c r="M13">
        <v>12349</v>
      </c>
      <c r="O13">
        <v>28004</v>
      </c>
      <c r="Q13">
        <v>8272</v>
      </c>
      <c r="S13">
        <v>9675</v>
      </c>
      <c r="T13">
        <v>26951</v>
      </c>
      <c r="U13">
        <v>6890</v>
      </c>
      <c r="V13">
        <v>41746</v>
      </c>
      <c r="X13">
        <v>29639</v>
      </c>
      <c r="Y13">
        <v>14741</v>
      </c>
      <c r="Z13">
        <v>43653</v>
      </c>
      <c r="AC13">
        <v>35205</v>
      </c>
      <c r="AD13">
        <v>366690</v>
      </c>
      <c r="AE13">
        <v>30212</v>
      </c>
      <c r="AH13">
        <v>441592</v>
      </c>
      <c r="AJ13">
        <v>3108</v>
      </c>
      <c r="AL13">
        <v>29442</v>
      </c>
      <c r="AN13">
        <v>2089</v>
      </c>
      <c r="AR13">
        <v>36831</v>
      </c>
      <c r="AT13">
        <v>12363</v>
      </c>
      <c r="AV13">
        <v>1567</v>
      </c>
      <c r="AX13">
        <v>10030</v>
      </c>
      <c r="BA13">
        <v>11584</v>
      </c>
      <c r="BG13">
        <v>15218</v>
      </c>
      <c r="BI13">
        <v>21942</v>
      </c>
      <c r="BL13">
        <v>15697</v>
      </c>
      <c r="BM13">
        <v>11835</v>
      </c>
      <c r="BO13">
        <v>40640</v>
      </c>
      <c r="BQ13">
        <v>41991</v>
      </c>
      <c r="BU13">
        <v>15756</v>
      </c>
      <c r="BW13">
        <v>30128</v>
      </c>
      <c r="CA13">
        <v>29431</v>
      </c>
      <c r="CB13">
        <v>42077</v>
      </c>
      <c r="CC13">
        <v>17132</v>
      </c>
      <c r="CE13">
        <v>37352</v>
      </c>
      <c r="CG13">
        <v>9209</v>
      </c>
      <c r="CH13">
        <v>32283</v>
      </c>
      <c r="CM13">
        <v>33796</v>
      </c>
      <c r="CV13">
        <v>6524</v>
      </c>
      <c r="CW13">
        <v>21804</v>
      </c>
      <c r="CX13">
        <v>29292</v>
      </c>
      <c r="CY13">
        <v>18979</v>
      </c>
      <c r="CZ13">
        <v>10115</v>
      </c>
      <c r="DB13">
        <v>31982</v>
      </c>
      <c r="DD13">
        <v>274134</v>
      </c>
      <c r="DF13">
        <v>32443</v>
      </c>
      <c r="DH13">
        <v>35658</v>
      </c>
      <c r="DI13">
        <v>12806</v>
      </c>
      <c r="DM13">
        <v>6231</v>
      </c>
      <c r="DN13">
        <v>5403</v>
      </c>
      <c r="DO13">
        <v>12958</v>
      </c>
      <c r="DQ13">
        <v>16689</v>
      </c>
      <c r="DT13">
        <v>38440</v>
      </c>
      <c r="DZ13">
        <v>19177</v>
      </c>
      <c r="EB13">
        <v>16099</v>
      </c>
      <c r="EC13">
        <v>28868</v>
      </c>
      <c r="EE13">
        <v>36357</v>
      </c>
      <c r="EH13">
        <v>21359</v>
      </c>
      <c r="EJ13">
        <v>33194</v>
      </c>
      <c r="EK13">
        <v>12173</v>
      </c>
      <c r="EO13">
        <v>28646</v>
      </c>
      <c r="ES13">
        <v>23773</v>
      </c>
      <c r="ET13">
        <v>8332</v>
      </c>
      <c r="EU13">
        <v>28927</v>
      </c>
      <c r="EV13">
        <v>135939</v>
      </c>
      <c r="EW13">
        <v>25923</v>
      </c>
      <c r="EX13">
        <v>16426</v>
      </c>
      <c r="EY13">
        <v>26664</v>
      </c>
      <c r="FA13">
        <v>14536</v>
      </c>
      <c r="FE13">
        <v>14147</v>
      </c>
      <c r="FF13">
        <v>29954</v>
      </c>
      <c r="FH13">
        <v>19778</v>
      </c>
      <c r="FI13">
        <v>8566</v>
      </c>
      <c r="FJ13">
        <v>13342</v>
      </c>
    </row>
    <row r="14" spans="1:171">
      <c r="B14">
        <v>29512</v>
      </c>
      <c r="F14">
        <v>13350</v>
      </c>
      <c r="H14">
        <v>19405</v>
      </c>
      <c r="I14">
        <v>7047</v>
      </c>
      <c r="K14">
        <v>11166</v>
      </c>
      <c r="M14">
        <v>12988</v>
      </c>
      <c r="O14">
        <v>29354</v>
      </c>
      <c r="Q14">
        <v>9610</v>
      </c>
      <c r="S14">
        <v>10984</v>
      </c>
      <c r="T14">
        <v>27970</v>
      </c>
      <c r="U14">
        <v>7352</v>
      </c>
      <c r="V14">
        <v>41753</v>
      </c>
      <c r="X14">
        <v>29650</v>
      </c>
      <c r="Y14">
        <v>17090</v>
      </c>
      <c r="Z14">
        <v>44472</v>
      </c>
      <c r="AC14">
        <v>35206</v>
      </c>
      <c r="AD14">
        <v>487132</v>
      </c>
      <c r="AE14">
        <v>36791</v>
      </c>
      <c r="AH14">
        <v>479634</v>
      </c>
      <c r="AJ14">
        <v>3416</v>
      </c>
      <c r="AL14">
        <v>30510</v>
      </c>
      <c r="AN14">
        <v>2980</v>
      </c>
      <c r="AR14">
        <v>42139</v>
      </c>
      <c r="AT14">
        <v>13557</v>
      </c>
      <c r="AV14">
        <v>1952</v>
      </c>
      <c r="AX14">
        <v>13808</v>
      </c>
      <c r="BA14">
        <v>11585</v>
      </c>
      <c r="BG14">
        <v>15901</v>
      </c>
      <c r="BI14">
        <v>22683</v>
      </c>
      <c r="BL14">
        <v>16901</v>
      </c>
      <c r="BM14">
        <v>12195</v>
      </c>
      <c r="BO14">
        <v>43201</v>
      </c>
      <c r="BQ14">
        <v>42806</v>
      </c>
      <c r="BU14">
        <v>15765</v>
      </c>
      <c r="BW14">
        <v>30162</v>
      </c>
      <c r="CA14">
        <v>29432</v>
      </c>
      <c r="CB14">
        <v>45155</v>
      </c>
      <c r="CC14">
        <v>17753</v>
      </c>
      <c r="CE14">
        <v>37634</v>
      </c>
      <c r="CG14">
        <v>10569</v>
      </c>
      <c r="CH14">
        <v>34682</v>
      </c>
      <c r="CM14">
        <v>36356</v>
      </c>
      <c r="CV14">
        <v>6729</v>
      </c>
      <c r="CW14">
        <v>21968</v>
      </c>
      <c r="CX14">
        <v>29352</v>
      </c>
      <c r="CY14">
        <v>20537</v>
      </c>
      <c r="CZ14">
        <v>10116</v>
      </c>
      <c r="DB14">
        <v>32894</v>
      </c>
      <c r="DD14">
        <v>387209</v>
      </c>
      <c r="DF14">
        <v>32502</v>
      </c>
      <c r="DH14">
        <v>37539</v>
      </c>
      <c r="DI14">
        <v>22203</v>
      </c>
      <c r="DM14">
        <v>7033</v>
      </c>
      <c r="DN14">
        <v>5435</v>
      </c>
      <c r="DO14">
        <v>13043</v>
      </c>
      <c r="DQ14">
        <v>16946</v>
      </c>
      <c r="DT14">
        <v>38441</v>
      </c>
      <c r="DZ14">
        <v>19185</v>
      </c>
      <c r="EB14">
        <v>17767</v>
      </c>
      <c r="EC14">
        <v>30054</v>
      </c>
      <c r="EE14">
        <v>36359</v>
      </c>
      <c r="EH14">
        <v>21750</v>
      </c>
      <c r="EJ14">
        <v>33422</v>
      </c>
      <c r="EK14">
        <v>12952</v>
      </c>
      <c r="EO14">
        <v>28664</v>
      </c>
      <c r="ES14">
        <v>25230</v>
      </c>
      <c r="ET14">
        <v>8336</v>
      </c>
      <c r="EU14">
        <v>29620</v>
      </c>
      <c r="EV14">
        <v>136010</v>
      </c>
      <c r="EW14">
        <v>25925</v>
      </c>
      <c r="EX14">
        <v>16877</v>
      </c>
      <c r="EY14">
        <v>28003</v>
      </c>
      <c r="FA14">
        <v>14577</v>
      </c>
      <c r="FE14">
        <v>17416</v>
      </c>
      <c r="FF14">
        <v>29958</v>
      </c>
      <c r="FH14">
        <v>19844</v>
      </c>
      <c r="FI14">
        <v>9767</v>
      </c>
      <c r="FJ14">
        <v>13534</v>
      </c>
    </row>
    <row r="15" spans="1:171">
      <c r="B15">
        <v>29522</v>
      </c>
      <c r="F15">
        <v>14438</v>
      </c>
      <c r="H15">
        <v>19419</v>
      </c>
      <c r="I15">
        <v>7470</v>
      </c>
      <c r="K15">
        <v>11167</v>
      </c>
      <c r="M15">
        <v>12992</v>
      </c>
      <c r="O15">
        <v>30603</v>
      </c>
      <c r="Q15">
        <v>9818</v>
      </c>
      <c r="S15">
        <v>11137</v>
      </c>
      <c r="T15">
        <v>31418</v>
      </c>
      <c r="U15">
        <v>7579</v>
      </c>
      <c r="V15">
        <v>41754</v>
      </c>
      <c r="X15">
        <v>29653</v>
      </c>
      <c r="Y15">
        <v>17091</v>
      </c>
      <c r="Z15">
        <v>44476</v>
      </c>
      <c r="AC15">
        <v>36958</v>
      </c>
      <c r="AD15">
        <v>893479</v>
      </c>
      <c r="AE15">
        <v>36832</v>
      </c>
      <c r="AH15">
        <v>479667</v>
      </c>
      <c r="AJ15">
        <v>3947</v>
      </c>
      <c r="AL15">
        <v>31715</v>
      </c>
      <c r="AN15">
        <v>3227</v>
      </c>
      <c r="AR15">
        <v>42782</v>
      </c>
      <c r="AT15">
        <v>13771</v>
      </c>
      <c r="AV15">
        <v>2196</v>
      </c>
      <c r="AX15">
        <v>14846</v>
      </c>
      <c r="BA15">
        <v>12912</v>
      </c>
      <c r="BG15">
        <v>16012</v>
      </c>
      <c r="BI15">
        <v>22842</v>
      </c>
      <c r="BL15">
        <v>17253</v>
      </c>
      <c r="BM15">
        <v>12919</v>
      </c>
      <c r="BO15">
        <v>43202</v>
      </c>
      <c r="BQ15">
        <v>42807</v>
      </c>
      <c r="BU15">
        <v>15782</v>
      </c>
      <c r="BW15">
        <v>32739</v>
      </c>
      <c r="CA15">
        <v>34857</v>
      </c>
      <c r="CC15">
        <v>19331</v>
      </c>
      <c r="CE15">
        <v>38392</v>
      </c>
      <c r="CG15">
        <v>10570</v>
      </c>
      <c r="CH15">
        <v>34969</v>
      </c>
      <c r="CM15">
        <v>38094</v>
      </c>
      <c r="CV15">
        <v>6730</v>
      </c>
      <c r="CW15">
        <v>23227</v>
      </c>
      <c r="CX15">
        <v>29602</v>
      </c>
      <c r="CY15">
        <v>20538</v>
      </c>
      <c r="CZ15">
        <v>12013</v>
      </c>
      <c r="DB15">
        <v>32895</v>
      </c>
      <c r="DD15">
        <v>740342</v>
      </c>
      <c r="DF15">
        <v>32851</v>
      </c>
      <c r="DH15">
        <v>38149</v>
      </c>
      <c r="DI15">
        <v>22796</v>
      </c>
      <c r="DM15">
        <v>7537</v>
      </c>
      <c r="DN15">
        <v>5568</v>
      </c>
      <c r="DO15">
        <v>13306</v>
      </c>
      <c r="DQ15">
        <v>17950</v>
      </c>
      <c r="DT15">
        <v>38677</v>
      </c>
      <c r="DZ15">
        <v>21433</v>
      </c>
      <c r="EB15">
        <v>17874</v>
      </c>
      <c r="EC15">
        <v>31383</v>
      </c>
      <c r="EE15">
        <v>36379</v>
      </c>
      <c r="EH15">
        <v>22145</v>
      </c>
      <c r="EJ15">
        <v>33424</v>
      </c>
      <c r="EK15">
        <v>13209</v>
      </c>
      <c r="EO15">
        <v>28917</v>
      </c>
      <c r="ES15">
        <v>25647</v>
      </c>
      <c r="ET15">
        <v>9277</v>
      </c>
      <c r="EU15">
        <v>29622</v>
      </c>
      <c r="EV15">
        <v>145417</v>
      </c>
      <c r="EW15">
        <v>25926</v>
      </c>
      <c r="EX15">
        <v>17084</v>
      </c>
      <c r="EY15">
        <v>29288</v>
      </c>
      <c r="FA15">
        <v>15214</v>
      </c>
      <c r="FE15">
        <v>17815</v>
      </c>
      <c r="FF15">
        <v>29961</v>
      </c>
      <c r="FH15">
        <v>21870</v>
      </c>
      <c r="FI15">
        <v>10847</v>
      </c>
      <c r="FJ15">
        <v>14141</v>
      </c>
    </row>
    <row r="16" spans="1:171">
      <c r="B16">
        <v>29906</v>
      </c>
      <c r="F16">
        <v>14439</v>
      </c>
      <c r="H16">
        <v>19777</v>
      </c>
      <c r="I16">
        <v>13448</v>
      </c>
      <c r="K16">
        <v>11168</v>
      </c>
      <c r="M16">
        <v>13590</v>
      </c>
      <c r="O16">
        <v>35584</v>
      </c>
      <c r="Q16">
        <v>11140</v>
      </c>
      <c r="S16">
        <v>12052</v>
      </c>
      <c r="T16">
        <v>31861</v>
      </c>
      <c r="U16">
        <v>7941</v>
      </c>
      <c r="V16">
        <v>42073</v>
      </c>
      <c r="X16">
        <v>29898</v>
      </c>
      <c r="Y16">
        <v>17093</v>
      </c>
      <c r="Z16">
        <v>44816</v>
      </c>
      <c r="AC16">
        <v>36960</v>
      </c>
      <c r="AD16">
        <v>893560</v>
      </c>
      <c r="AE16">
        <v>39408</v>
      </c>
      <c r="AH16">
        <v>499293</v>
      </c>
      <c r="AJ16">
        <v>4176</v>
      </c>
      <c r="AL16">
        <v>31818</v>
      </c>
      <c r="AN16">
        <v>3688</v>
      </c>
      <c r="AT16">
        <v>13904</v>
      </c>
      <c r="AV16">
        <v>2360</v>
      </c>
      <c r="AX16">
        <v>17474</v>
      </c>
      <c r="BA16">
        <v>13300</v>
      </c>
      <c r="BG16">
        <v>19393</v>
      </c>
      <c r="BI16">
        <v>23115</v>
      </c>
      <c r="BL16">
        <v>17908</v>
      </c>
      <c r="BM16">
        <v>14131</v>
      </c>
      <c r="BO16">
        <v>45312</v>
      </c>
      <c r="BQ16">
        <v>43368</v>
      </c>
      <c r="BU16">
        <v>16212</v>
      </c>
      <c r="BW16">
        <v>33214</v>
      </c>
      <c r="CA16">
        <v>34879</v>
      </c>
      <c r="CC16">
        <v>19380</v>
      </c>
      <c r="CE16">
        <v>38396</v>
      </c>
      <c r="CG16">
        <v>10953</v>
      </c>
      <c r="CH16">
        <v>34971</v>
      </c>
      <c r="CM16">
        <v>39347</v>
      </c>
      <c r="CV16">
        <v>6988</v>
      </c>
      <c r="CW16">
        <v>23298</v>
      </c>
      <c r="CX16">
        <v>32260</v>
      </c>
      <c r="CY16">
        <v>22207</v>
      </c>
      <c r="CZ16">
        <v>12050</v>
      </c>
      <c r="DB16">
        <v>33690</v>
      </c>
      <c r="DF16">
        <v>33225</v>
      </c>
      <c r="DH16">
        <v>40364</v>
      </c>
      <c r="DI16">
        <v>22804</v>
      </c>
      <c r="DM16">
        <v>7842</v>
      </c>
      <c r="DN16">
        <v>6585</v>
      </c>
      <c r="DO16">
        <v>13760</v>
      </c>
      <c r="DQ16">
        <v>18003</v>
      </c>
      <c r="DT16">
        <v>145169</v>
      </c>
      <c r="DZ16">
        <v>21435</v>
      </c>
      <c r="EB16">
        <v>18097</v>
      </c>
      <c r="EC16">
        <v>31384</v>
      </c>
      <c r="EE16">
        <v>45493</v>
      </c>
      <c r="EH16">
        <v>22835</v>
      </c>
      <c r="EJ16">
        <v>34088</v>
      </c>
      <c r="EK16">
        <v>14815</v>
      </c>
      <c r="EO16">
        <v>29099</v>
      </c>
      <c r="ES16">
        <v>25656</v>
      </c>
      <c r="ET16">
        <v>9711</v>
      </c>
      <c r="EU16">
        <v>29628</v>
      </c>
      <c r="EV16">
        <v>145441</v>
      </c>
      <c r="EW16">
        <v>26659</v>
      </c>
      <c r="EX16">
        <v>17085</v>
      </c>
      <c r="EY16">
        <v>30597</v>
      </c>
      <c r="FA16">
        <v>17092</v>
      </c>
      <c r="FE16">
        <v>24673</v>
      </c>
      <c r="FF16">
        <v>29962</v>
      </c>
      <c r="FH16">
        <v>21871</v>
      </c>
      <c r="FI16">
        <v>12240</v>
      </c>
      <c r="FJ16">
        <v>14143</v>
      </c>
    </row>
    <row r="17" spans="2:166">
      <c r="B17">
        <v>33358</v>
      </c>
      <c r="F17">
        <v>14440</v>
      </c>
      <c r="H17">
        <v>19867</v>
      </c>
      <c r="I17">
        <v>14142</v>
      </c>
      <c r="K17">
        <v>11170</v>
      </c>
      <c r="M17">
        <v>13591</v>
      </c>
      <c r="O17">
        <v>37722</v>
      </c>
      <c r="Q17">
        <v>11178</v>
      </c>
      <c r="S17">
        <v>12141</v>
      </c>
      <c r="T17">
        <v>32247</v>
      </c>
      <c r="U17">
        <v>8539</v>
      </c>
      <c r="X17">
        <v>30464</v>
      </c>
      <c r="Y17">
        <v>17413</v>
      </c>
      <c r="Z17">
        <v>45040</v>
      </c>
      <c r="AC17">
        <v>37336</v>
      </c>
      <c r="AD17">
        <v>893834</v>
      </c>
      <c r="AE17">
        <v>39414</v>
      </c>
      <c r="AH17">
        <v>711177</v>
      </c>
      <c r="AJ17">
        <v>4187</v>
      </c>
      <c r="AL17">
        <v>32602</v>
      </c>
      <c r="AN17">
        <v>4390</v>
      </c>
      <c r="AT17">
        <v>14575</v>
      </c>
      <c r="AV17">
        <v>2691</v>
      </c>
      <c r="AX17">
        <v>20146</v>
      </c>
      <c r="BA17">
        <v>13302</v>
      </c>
      <c r="BG17">
        <v>21895</v>
      </c>
      <c r="BI17">
        <v>24835</v>
      </c>
      <c r="BL17">
        <v>19238</v>
      </c>
      <c r="BM17">
        <v>15014</v>
      </c>
      <c r="BO17">
        <v>447540</v>
      </c>
      <c r="BU17">
        <v>17021</v>
      </c>
      <c r="BW17">
        <v>34159</v>
      </c>
      <c r="CA17">
        <v>38145</v>
      </c>
      <c r="CC17">
        <v>19643</v>
      </c>
      <c r="CE17">
        <v>38750</v>
      </c>
      <c r="CG17">
        <v>11027</v>
      </c>
      <c r="CH17">
        <v>34979</v>
      </c>
      <c r="CM17">
        <v>41715</v>
      </c>
      <c r="CV17">
        <v>7083</v>
      </c>
      <c r="CW17">
        <v>23299</v>
      </c>
      <c r="CX17">
        <v>32722</v>
      </c>
      <c r="CY17">
        <v>22208</v>
      </c>
      <c r="CZ17">
        <v>12323</v>
      </c>
      <c r="DB17">
        <v>33854</v>
      </c>
      <c r="DF17">
        <v>33227</v>
      </c>
      <c r="DH17">
        <v>40645</v>
      </c>
      <c r="DI17">
        <v>25909</v>
      </c>
      <c r="DM17">
        <v>7953</v>
      </c>
      <c r="DN17">
        <v>6704</v>
      </c>
      <c r="DO17">
        <v>14555</v>
      </c>
      <c r="DQ17">
        <v>19974</v>
      </c>
      <c r="DT17">
        <v>230367</v>
      </c>
      <c r="DZ17">
        <v>21437</v>
      </c>
      <c r="EB17">
        <v>19044</v>
      </c>
      <c r="EC17">
        <v>32189</v>
      </c>
      <c r="EH17">
        <v>24042</v>
      </c>
      <c r="EJ17">
        <v>34178</v>
      </c>
      <c r="EK17">
        <v>15095</v>
      </c>
      <c r="EO17">
        <v>29103</v>
      </c>
      <c r="ES17">
        <v>25863</v>
      </c>
      <c r="ET17">
        <v>9843</v>
      </c>
      <c r="EU17">
        <v>31513</v>
      </c>
      <c r="EV17">
        <v>433714</v>
      </c>
      <c r="EW17">
        <v>27670</v>
      </c>
      <c r="EX17">
        <v>19859</v>
      </c>
      <c r="EY17">
        <v>30598</v>
      </c>
      <c r="FA17">
        <v>22061</v>
      </c>
      <c r="FE17">
        <v>26522</v>
      </c>
      <c r="FF17">
        <v>29966</v>
      </c>
      <c r="FH17">
        <v>21969</v>
      </c>
      <c r="FI17">
        <v>12343</v>
      </c>
      <c r="FJ17">
        <v>14783</v>
      </c>
    </row>
    <row r="18" spans="2:166">
      <c r="B18">
        <v>33466</v>
      </c>
      <c r="F18">
        <v>15966</v>
      </c>
      <c r="H18">
        <v>20881</v>
      </c>
      <c r="I18">
        <v>14461</v>
      </c>
      <c r="K18">
        <v>11171</v>
      </c>
      <c r="M18">
        <v>13968</v>
      </c>
      <c r="O18">
        <v>388900</v>
      </c>
      <c r="Q18">
        <v>11727</v>
      </c>
      <c r="S18">
        <v>12294</v>
      </c>
      <c r="T18">
        <v>32249</v>
      </c>
      <c r="U18">
        <v>9902</v>
      </c>
      <c r="X18">
        <v>36890</v>
      </c>
      <c r="Y18">
        <v>19213</v>
      </c>
      <c r="Z18">
        <v>45042</v>
      </c>
      <c r="AC18">
        <v>37337</v>
      </c>
      <c r="AE18">
        <v>45633</v>
      </c>
      <c r="AH18">
        <v>719400</v>
      </c>
      <c r="AJ18">
        <v>4866</v>
      </c>
      <c r="AL18">
        <v>33537</v>
      </c>
      <c r="AN18">
        <v>5041</v>
      </c>
      <c r="AT18">
        <v>14708</v>
      </c>
      <c r="AV18">
        <v>2985</v>
      </c>
      <c r="AX18">
        <v>21587</v>
      </c>
      <c r="BA18">
        <v>13947</v>
      </c>
      <c r="BG18">
        <v>21896</v>
      </c>
      <c r="BI18">
        <v>24836</v>
      </c>
      <c r="BL18">
        <v>25570</v>
      </c>
      <c r="BM18">
        <v>15015</v>
      </c>
      <c r="BU18">
        <v>17390</v>
      </c>
      <c r="BW18">
        <v>34440</v>
      </c>
      <c r="CA18">
        <v>43698</v>
      </c>
      <c r="CC18">
        <v>19812</v>
      </c>
      <c r="CE18">
        <v>39048</v>
      </c>
      <c r="CG18">
        <v>11065</v>
      </c>
      <c r="CH18">
        <v>36342</v>
      </c>
      <c r="CM18">
        <v>42076</v>
      </c>
      <c r="CV18">
        <v>7130</v>
      </c>
      <c r="CW18">
        <v>24404</v>
      </c>
      <c r="CX18">
        <v>33076</v>
      </c>
      <c r="CY18">
        <v>22209</v>
      </c>
      <c r="CZ18">
        <v>12578</v>
      </c>
      <c r="DB18">
        <v>34032</v>
      </c>
      <c r="DF18">
        <v>33228</v>
      </c>
      <c r="DH18">
        <v>40694</v>
      </c>
      <c r="DI18">
        <v>32992</v>
      </c>
      <c r="DM18">
        <v>8159</v>
      </c>
      <c r="DN18">
        <v>6862</v>
      </c>
      <c r="DO18">
        <v>14556</v>
      </c>
      <c r="DQ18">
        <v>20017</v>
      </c>
      <c r="DT18">
        <v>258699</v>
      </c>
      <c r="DZ18">
        <v>21438</v>
      </c>
      <c r="EB18">
        <v>19792</v>
      </c>
      <c r="EC18">
        <v>32190</v>
      </c>
      <c r="EH18">
        <v>24072</v>
      </c>
      <c r="EJ18">
        <v>34398</v>
      </c>
      <c r="EK18">
        <v>15798</v>
      </c>
      <c r="EO18">
        <v>29264</v>
      </c>
      <c r="ES18">
        <v>25967</v>
      </c>
      <c r="ET18">
        <v>10866</v>
      </c>
      <c r="EU18">
        <v>32915</v>
      </c>
      <c r="EV18">
        <v>863472</v>
      </c>
      <c r="EW18">
        <v>28221</v>
      </c>
      <c r="EX18">
        <v>20604</v>
      </c>
      <c r="EY18">
        <v>30600</v>
      </c>
      <c r="FA18">
        <v>22938</v>
      </c>
      <c r="FE18">
        <v>26698</v>
      </c>
      <c r="FF18">
        <v>29968</v>
      </c>
      <c r="FH18">
        <v>22586</v>
      </c>
      <c r="FI18">
        <v>19013</v>
      </c>
      <c r="FJ18">
        <v>14985</v>
      </c>
    </row>
    <row r="19" spans="2:166">
      <c r="B19">
        <v>33899</v>
      </c>
      <c r="F19">
        <v>15967</v>
      </c>
      <c r="H19">
        <v>20978</v>
      </c>
      <c r="I19">
        <v>14988</v>
      </c>
      <c r="K19">
        <v>11860</v>
      </c>
      <c r="M19">
        <v>13992</v>
      </c>
      <c r="O19">
        <v>407205</v>
      </c>
      <c r="Q19">
        <v>14158</v>
      </c>
      <c r="S19">
        <v>12335</v>
      </c>
      <c r="T19">
        <v>33738</v>
      </c>
      <c r="U19">
        <v>10088</v>
      </c>
      <c r="X19">
        <v>36899</v>
      </c>
      <c r="Y19">
        <v>20149</v>
      </c>
      <c r="Z19">
        <v>45758</v>
      </c>
      <c r="AC19">
        <v>37537</v>
      </c>
      <c r="AE19">
        <v>45983</v>
      </c>
      <c r="AH19">
        <v>733567</v>
      </c>
      <c r="AJ19">
        <v>6095</v>
      </c>
      <c r="AL19">
        <v>37581</v>
      </c>
      <c r="AN19">
        <v>5215</v>
      </c>
      <c r="AT19">
        <v>15101</v>
      </c>
      <c r="AV19">
        <v>3110</v>
      </c>
      <c r="AX19">
        <v>22310</v>
      </c>
      <c r="BA19">
        <v>14842</v>
      </c>
      <c r="BG19">
        <v>22847</v>
      </c>
      <c r="BI19">
        <v>25057</v>
      </c>
      <c r="BL19">
        <v>25917</v>
      </c>
      <c r="BM19">
        <v>15331</v>
      </c>
      <c r="BU19">
        <v>18932</v>
      </c>
      <c r="BW19">
        <v>34441</v>
      </c>
      <c r="CA19">
        <v>44628</v>
      </c>
      <c r="CC19">
        <v>21384</v>
      </c>
      <c r="CE19">
        <v>39049</v>
      </c>
      <c r="CG19">
        <v>11521</v>
      </c>
      <c r="CH19">
        <v>38669</v>
      </c>
      <c r="CM19">
        <v>44333</v>
      </c>
      <c r="CV19">
        <v>7131</v>
      </c>
      <c r="CW19">
        <v>25673</v>
      </c>
      <c r="CX19">
        <v>33223</v>
      </c>
      <c r="CY19">
        <v>22211</v>
      </c>
      <c r="CZ19">
        <v>12579</v>
      </c>
      <c r="DB19">
        <v>34128</v>
      </c>
      <c r="DF19">
        <v>33235</v>
      </c>
      <c r="DH19">
        <v>40737</v>
      </c>
      <c r="DI19">
        <v>33835</v>
      </c>
      <c r="DM19">
        <v>8199</v>
      </c>
      <c r="DN19">
        <v>7187</v>
      </c>
      <c r="DO19">
        <v>14674</v>
      </c>
      <c r="DQ19">
        <v>20622</v>
      </c>
      <c r="DT19">
        <v>298117</v>
      </c>
      <c r="DZ19">
        <v>21442</v>
      </c>
      <c r="EB19">
        <v>19818</v>
      </c>
      <c r="EC19">
        <v>32468</v>
      </c>
      <c r="EH19">
        <v>24125</v>
      </c>
      <c r="EJ19">
        <v>34606</v>
      </c>
      <c r="EK19">
        <v>16116</v>
      </c>
      <c r="EO19">
        <v>29291</v>
      </c>
      <c r="ES19">
        <v>26101</v>
      </c>
      <c r="ET19">
        <v>11143</v>
      </c>
      <c r="EU19">
        <v>36959</v>
      </c>
      <c r="EW19">
        <v>28224</v>
      </c>
      <c r="EX19">
        <v>22067</v>
      </c>
      <c r="EY19">
        <v>30681</v>
      </c>
      <c r="FA19">
        <v>36951</v>
      </c>
      <c r="FE19">
        <v>28690</v>
      </c>
      <c r="FF19">
        <v>29973</v>
      </c>
      <c r="FH19">
        <v>22654</v>
      </c>
      <c r="FI19">
        <v>20089</v>
      </c>
      <c r="FJ19">
        <v>15711</v>
      </c>
    </row>
    <row r="20" spans="2:166">
      <c r="B20">
        <v>34251</v>
      </c>
      <c r="F20">
        <v>16227</v>
      </c>
      <c r="H20">
        <v>22121</v>
      </c>
      <c r="I20">
        <v>15271</v>
      </c>
      <c r="K20">
        <v>11901</v>
      </c>
      <c r="M20">
        <v>14238</v>
      </c>
      <c r="O20">
        <v>535294</v>
      </c>
      <c r="Q20">
        <v>15928</v>
      </c>
      <c r="S20">
        <v>12417</v>
      </c>
      <c r="T20">
        <v>33957</v>
      </c>
      <c r="U20">
        <v>10321</v>
      </c>
      <c r="X20">
        <v>36902</v>
      </c>
      <c r="Y20">
        <v>20765</v>
      </c>
      <c r="Z20">
        <v>45949</v>
      </c>
      <c r="AC20">
        <v>37538</v>
      </c>
      <c r="AH20">
        <v>735398</v>
      </c>
      <c r="AJ20">
        <v>8284</v>
      </c>
      <c r="AL20">
        <v>38651</v>
      </c>
      <c r="AN20">
        <v>5617</v>
      </c>
      <c r="AT20">
        <v>15262</v>
      </c>
      <c r="AV20">
        <v>3467</v>
      </c>
      <c r="AX20">
        <v>22470</v>
      </c>
      <c r="BA20">
        <v>15100</v>
      </c>
      <c r="BG20">
        <v>24731</v>
      </c>
      <c r="BI20">
        <v>25420</v>
      </c>
      <c r="BL20">
        <v>26474</v>
      </c>
      <c r="BM20">
        <v>16839</v>
      </c>
      <c r="BU20">
        <v>18933</v>
      </c>
      <c r="BW20">
        <v>36600</v>
      </c>
      <c r="CA20">
        <v>119529</v>
      </c>
      <c r="CC20">
        <v>22119</v>
      </c>
      <c r="CE20">
        <v>39306</v>
      </c>
      <c r="CG20">
        <v>11582</v>
      </c>
      <c r="CH20">
        <v>40138</v>
      </c>
      <c r="CM20">
        <v>44335</v>
      </c>
      <c r="CV20">
        <v>7531</v>
      </c>
      <c r="CW20">
        <v>25674</v>
      </c>
      <c r="CX20">
        <v>34271</v>
      </c>
      <c r="CY20">
        <v>22213</v>
      </c>
      <c r="CZ20">
        <v>13969</v>
      </c>
      <c r="DB20">
        <v>34405</v>
      </c>
      <c r="DF20">
        <v>33236</v>
      </c>
      <c r="DH20">
        <v>41566</v>
      </c>
      <c r="DI20">
        <v>35644</v>
      </c>
      <c r="DM20">
        <v>8733</v>
      </c>
      <c r="DN20">
        <v>8365</v>
      </c>
      <c r="DO20">
        <v>15361</v>
      </c>
      <c r="DQ20">
        <v>22920</v>
      </c>
      <c r="DT20">
        <v>313825</v>
      </c>
      <c r="DZ20">
        <v>23841</v>
      </c>
      <c r="EB20">
        <v>20315</v>
      </c>
      <c r="EC20">
        <v>32553</v>
      </c>
      <c r="EH20">
        <v>24641</v>
      </c>
      <c r="EJ20">
        <v>34609</v>
      </c>
      <c r="EK20">
        <v>16797</v>
      </c>
      <c r="EO20">
        <v>29453</v>
      </c>
      <c r="ES20">
        <v>26111</v>
      </c>
      <c r="ET20">
        <v>11310</v>
      </c>
      <c r="EU20">
        <v>37207</v>
      </c>
      <c r="EW20">
        <v>29244</v>
      </c>
      <c r="EX20">
        <v>22560</v>
      </c>
      <c r="EY20">
        <v>30682</v>
      </c>
      <c r="FA20">
        <v>37251</v>
      </c>
      <c r="FE20">
        <v>31989</v>
      </c>
      <c r="FF20">
        <v>29975</v>
      </c>
      <c r="FH20">
        <v>26626</v>
      </c>
      <c r="FI20">
        <v>25815</v>
      </c>
      <c r="FJ20">
        <v>17704</v>
      </c>
    </row>
    <row r="21" spans="2:166">
      <c r="B21">
        <v>35646</v>
      </c>
      <c r="F21">
        <v>16382</v>
      </c>
      <c r="H21">
        <v>23273</v>
      </c>
      <c r="I21">
        <v>15316</v>
      </c>
      <c r="K21">
        <v>12151</v>
      </c>
      <c r="M21">
        <v>15251</v>
      </c>
      <c r="O21">
        <v>572313</v>
      </c>
      <c r="Q21">
        <v>18092</v>
      </c>
      <c r="S21">
        <v>12549</v>
      </c>
      <c r="T21">
        <v>34254</v>
      </c>
      <c r="U21">
        <v>11053</v>
      </c>
      <c r="X21">
        <v>36910</v>
      </c>
      <c r="Y21">
        <v>20865</v>
      </c>
      <c r="AC21">
        <v>37586</v>
      </c>
      <c r="AH21">
        <v>735400</v>
      </c>
      <c r="AJ21">
        <v>10173</v>
      </c>
      <c r="AL21">
        <v>38654</v>
      </c>
      <c r="AN21">
        <v>6340</v>
      </c>
      <c r="AT21">
        <v>16222</v>
      </c>
      <c r="AV21">
        <v>4085</v>
      </c>
      <c r="AX21">
        <v>24656</v>
      </c>
      <c r="BA21">
        <v>16381</v>
      </c>
      <c r="BG21">
        <v>25994</v>
      </c>
      <c r="BI21">
        <v>25421</v>
      </c>
      <c r="BL21">
        <v>26719</v>
      </c>
      <c r="BM21">
        <v>16842</v>
      </c>
      <c r="BU21">
        <v>20418</v>
      </c>
      <c r="BW21">
        <v>36946</v>
      </c>
      <c r="CA21">
        <v>322586</v>
      </c>
      <c r="CC21">
        <v>22740</v>
      </c>
      <c r="CE21">
        <v>39724</v>
      </c>
      <c r="CG21">
        <v>11583</v>
      </c>
      <c r="CH21">
        <v>40776</v>
      </c>
      <c r="CM21">
        <v>44436</v>
      </c>
      <c r="CV21">
        <v>8094</v>
      </c>
      <c r="CW21">
        <v>29991</v>
      </c>
      <c r="CX21">
        <v>34356</v>
      </c>
      <c r="CY21">
        <v>22214</v>
      </c>
      <c r="CZ21">
        <v>13970</v>
      </c>
      <c r="DB21">
        <v>34406</v>
      </c>
      <c r="DF21">
        <v>33242</v>
      </c>
      <c r="DH21">
        <v>41826</v>
      </c>
      <c r="DI21">
        <v>35645</v>
      </c>
      <c r="DM21">
        <v>8849</v>
      </c>
      <c r="DN21">
        <v>8366</v>
      </c>
      <c r="DO21">
        <v>15760</v>
      </c>
      <c r="DQ21">
        <v>29068</v>
      </c>
      <c r="DT21">
        <v>384529</v>
      </c>
      <c r="DZ21">
        <v>23856</v>
      </c>
      <c r="EB21">
        <v>20330</v>
      </c>
      <c r="EC21">
        <v>34153</v>
      </c>
      <c r="EH21">
        <v>25169</v>
      </c>
      <c r="EJ21">
        <v>34910</v>
      </c>
      <c r="EK21">
        <v>16988</v>
      </c>
      <c r="EO21">
        <v>29467</v>
      </c>
      <c r="ES21">
        <v>26112</v>
      </c>
      <c r="ET21">
        <v>11311</v>
      </c>
      <c r="EU21">
        <v>39897</v>
      </c>
      <c r="EW21">
        <v>29654</v>
      </c>
      <c r="EX21">
        <v>22561</v>
      </c>
      <c r="EY21">
        <v>30694</v>
      </c>
      <c r="FA21">
        <v>37260</v>
      </c>
      <c r="FE21">
        <v>33706</v>
      </c>
      <c r="FF21">
        <v>30396</v>
      </c>
      <c r="FH21">
        <v>26755</v>
      </c>
      <c r="FI21">
        <v>25816</v>
      </c>
      <c r="FJ21">
        <v>18153</v>
      </c>
    </row>
    <row r="22" spans="2:166">
      <c r="B22">
        <v>40821</v>
      </c>
      <c r="F22">
        <v>16548</v>
      </c>
      <c r="H22">
        <v>23274</v>
      </c>
      <c r="I22">
        <v>15325</v>
      </c>
      <c r="K22">
        <v>12796</v>
      </c>
      <c r="M22">
        <v>15252</v>
      </c>
      <c r="O22">
        <v>676775</v>
      </c>
      <c r="Q22">
        <v>19501</v>
      </c>
      <c r="S22">
        <v>12636</v>
      </c>
      <c r="T22">
        <v>36507</v>
      </c>
      <c r="U22">
        <v>11466</v>
      </c>
      <c r="X22">
        <v>39303</v>
      </c>
      <c r="Y22">
        <v>20867</v>
      </c>
      <c r="AC22">
        <v>37587</v>
      </c>
      <c r="AH22">
        <v>876201</v>
      </c>
      <c r="AJ22">
        <v>10794</v>
      </c>
      <c r="AL22">
        <v>41601</v>
      </c>
      <c r="AN22">
        <v>6932</v>
      </c>
      <c r="AT22">
        <v>16765</v>
      </c>
      <c r="AV22">
        <v>4486</v>
      </c>
      <c r="AX22">
        <v>25966</v>
      </c>
      <c r="BA22">
        <v>16573</v>
      </c>
      <c r="BG22">
        <v>28580</v>
      </c>
      <c r="BI22">
        <v>27962</v>
      </c>
      <c r="BL22">
        <v>28818</v>
      </c>
      <c r="BM22">
        <v>17108</v>
      </c>
      <c r="BU22">
        <v>20450</v>
      </c>
      <c r="BW22">
        <v>36947</v>
      </c>
      <c r="CA22">
        <v>603530</v>
      </c>
      <c r="CC22">
        <v>25460</v>
      </c>
      <c r="CE22">
        <v>40089</v>
      </c>
      <c r="CG22">
        <v>11988</v>
      </c>
      <c r="CH22">
        <v>42304</v>
      </c>
      <c r="CV22">
        <v>8158</v>
      </c>
      <c r="CW22">
        <v>32052</v>
      </c>
      <c r="CX22">
        <v>34361</v>
      </c>
      <c r="CY22">
        <v>22215</v>
      </c>
      <c r="CZ22">
        <v>14179</v>
      </c>
      <c r="DB22">
        <v>35194</v>
      </c>
      <c r="DF22">
        <v>33262</v>
      </c>
      <c r="DH22">
        <v>41848</v>
      </c>
      <c r="DI22">
        <v>37514</v>
      </c>
      <c r="DM22">
        <v>8966</v>
      </c>
      <c r="DN22">
        <v>8600</v>
      </c>
      <c r="DO22">
        <v>17222</v>
      </c>
      <c r="DQ22">
        <v>30013</v>
      </c>
      <c r="DT22">
        <v>550327</v>
      </c>
      <c r="DZ22">
        <v>23857</v>
      </c>
      <c r="EB22">
        <v>20648</v>
      </c>
      <c r="EC22">
        <v>34409</v>
      </c>
      <c r="EH22">
        <v>25481</v>
      </c>
      <c r="EJ22">
        <v>34940</v>
      </c>
      <c r="EK22">
        <v>16991</v>
      </c>
      <c r="EO22">
        <v>29631</v>
      </c>
      <c r="ES22">
        <v>26182</v>
      </c>
      <c r="ET22">
        <v>12053</v>
      </c>
      <c r="EU22">
        <v>39899</v>
      </c>
      <c r="EW22">
        <v>29685</v>
      </c>
      <c r="EX22">
        <v>24789</v>
      </c>
      <c r="EY22">
        <v>30863</v>
      </c>
      <c r="FA22">
        <v>40256</v>
      </c>
      <c r="FE22">
        <v>35444</v>
      </c>
      <c r="FF22">
        <v>30416</v>
      </c>
      <c r="FH22">
        <v>26911</v>
      </c>
      <c r="FI22">
        <v>25818</v>
      </c>
      <c r="FJ22">
        <v>18229</v>
      </c>
    </row>
    <row r="23" spans="2:166">
      <c r="B23">
        <v>43938</v>
      </c>
      <c r="F23">
        <v>16729</v>
      </c>
      <c r="H23">
        <v>24827</v>
      </c>
      <c r="I23">
        <v>15443</v>
      </c>
      <c r="K23">
        <v>12798</v>
      </c>
      <c r="M23">
        <v>15726</v>
      </c>
      <c r="O23">
        <v>696864</v>
      </c>
      <c r="Q23">
        <v>21355</v>
      </c>
      <c r="S23">
        <v>12810</v>
      </c>
      <c r="T23">
        <v>36509</v>
      </c>
      <c r="U23">
        <v>11924</v>
      </c>
      <c r="X23">
        <v>39304</v>
      </c>
      <c r="Y23">
        <v>21403</v>
      </c>
      <c r="AC23">
        <v>37588</v>
      </c>
      <c r="AJ23">
        <v>10825</v>
      </c>
      <c r="AL23">
        <v>42590</v>
      </c>
      <c r="AN23">
        <v>7617</v>
      </c>
      <c r="AT23">
        <v>17327</v>
      </c>
      <c r="AV23">
        <v>4798</v>
      </c>
      <c r="AX23">
        <v>28418</v>
      </c>
      <c r="BA23">
        <v>16574</v>
      </c>
      <c r="BG23">
        <v>28821</v>
      </c>
      <c r="BI23">
        <v>27965</v>
      </c>
      <c r="BL23">
        <v>29333</v>
      </c>
      <c r="BM23">
        <v>17110</v>
      </c>
      <c r="BU23">
        <v>20451</v>
      </c>
      <c r="BW23">
        <v>37141</v>
      </c>
      <c r="CA23">
        <v>603548</v>
      </c>
      <c r="CC23">
        <v>28246</v>
      </c>
      <c r="CE23">
        <v>40227</v>
      </c>
      <c r="CG23">
        <v>12463</v>
      </c>
      <c r="CH23">
        <v>44622</v>
      </c>
      <c r="CV23">
        <v>8292</v>
      </c>
      <c r="CW23">
        <v>32053</v>
      </c>
      <c r="CX23">
        <v>37564</v>
      </c>
      <c r="CY23">
        <v>22216</v>
      </c>
      <c r="CZ23">
        <v>14710</v>
      </c>
      <c r="DB23">
        <v>35223</v>
      </c>
      <c r="DF23">
        <v>33275</v>
      </c>
      <c r="DH23">
        <v>42102</v>
      </c>
      <c r="DI23">
        <v>39683</v>
      </c>
      <c r="DM23">
        <v>9709</v>
      </c>
      <c r="DN23">
        <v>8768</v>
      </c>
      <c r="DO23">
        <v>17418</v>
      </c>
      <c r="DQ23">
        <v>30014</v>
      </c>
      <c r="DT23">
        <v>741407</v>
      </c>
      <c r="DZ23">
        <v>23858</v>
      </c>
      <c r="EB23">
        <v>20650</v>
      </c>
      <c r="EC23">
        <v>34410</v>
      </c>
      <c r="EH23">
        <v>25825</v>
      </c>
      <c r="EJ23">
        <v>34946</v>
      </c>
      <c r="EK23">
        <v>17101</v>
      </c>
      <c r="EO23">
        <v>29905</v>
      </c>
      <c r="ES23">
        <v>26585</v>
      </c>
      <c r="ET23">
        <v>12055</v>
      </c>
      <c r="EU23">
        <v>41294</v>
      </c>
      <c r="EW23">
        <v>29736</v>
      </c>
      <c r="EX23">
        <v>25549</v>
      </c>
      <c r="EY23">
        <v>30864</v>
      </c>
      <c r="FA23">
        <v>42572</v>
      </c>
      <c r="FE23">
        <v>37658</v>
      </c>
      <c r="FF23">
        <v>30419</v>
      </c>
      <c r="FH23">
        <v>26944</v>
      </c>
      <c r="FI23">
        <v>25819</v>
      </c>
      <c r="FJ23">
        <v>18230</v>
      </c>
    </row>
    <row r="24" spans="2:166">
      <c r="B24">
        <v>44331</v>
      </c>
      <c r="F24">
        <v>17564</v>
      </c>
      <c r="H24">
        <v>25547</v>
      </c>
      <c r="I24">
        <v>15596</v>
      </c>
      <c r="K24">
        <v>13935</v>
      </c>
      <c r="M24">
        <v>15727</v>
      </c>
      <c r="Q24">
        <v>22992</v>
      </c>
      <c r="S24">
        <v>13009</v>
      </c>
      <c r="T24">
        <v>36510</v>
      </c>
      <c r="U24">
        <v>12066</v>
      </c>
      <c r="X24">
        <v>39336</v>
      </c>
      <c r="Y24">
        <v>21858</v>
      </c>
      <c r="AC24">
        <v>37589</v>
      </c>
      <c r="AJ24">
        <v>11095</v>
      </c>
      <c r="AL24">
        <v>121368</v>
      </c>
      <c r="AN24">
        <v>8458</v>
      </c>
      <c r="AT24">
        <v>17725</v>
      </c>
      <c r="AV24">
        <v>4921</v>
      </c>
      <c r="AX24">
        <v>28591</v>
      </c>
      <c r="BA24">
        <v>16869</v>
      </c>
      <c r="BG24">
        <v>29880</v>
      </c>
      <c r="BI24">
        <v>28266</v>
      </c>
      <c r="BL24">
        <v>29807</v>
      </c>
      <c r="BM24">
        <v>18224</v>
      </c>
      <c r="BU24">
        <v>20929</v>
      </c>
      <c r="BW24">
        <v>37146</v>
      </c>
      <c r="CA24">
        <v>807115</v>
      </c>
      <c r="CC24">
        <v>29320</v>
      </c>
      <c r="CE24">
        <v>40631</v>
      </c>
      <c r="CG24">
        <v>12771</v>
      </c>
      <c r="CH24">
        <v>44667</v>
      </c>
      <c r="CV24">
        <v>9118</v>
      </c>
      <c r="CW24">
        <v>32166</v>
      </c>
      <c r="CX24">
        <v>37642</v>
      </c>
      <c r="CY24">
        <v>22227</v>
      </c>
      <c r="CZ24">
        <v>14711</v>
      </c>
      <c r="DB24">
        <v>35224</v>
      </c>
      <c r="DF24">
        <v>33288</v>
      </c>
      <c r="DH24">
        <v>42136</v>
      </c>
      <c r="DI24">
        <v>40852</v>
      </c>
      <c r="DM24">
        <v>9844</v>
      </c>
      <c r="DN24">
        <v>8944</v>
      </c>
      <c r="DO24">
        <v>18514</v>
      </c>
      <c r="DQ24">
        <v>32035</v>
      </c>
      <c r="DT24">
        <v>761030</v>
      </c>
      <c r="DZ24">
        <v>23860</v>
      </c>
      <c r="EB24">
        <v>20652</v>
      </c>
      <c r="EC24">
        <v>34412</v>
      </c>
      <c r="EH24">
        <v>25944</v>
      </c>
      <c r="EJ24">
        <v>34961</v>
      </c>
      <c r="EK24">
        <v>17116</v>
      </c>
      <c r="EO24">
        <v>29918</v>
      </c>
      <c r="ES24">
        <v>26657</v>
      </c>
      <c r="ET24">
        <v>12241</v>
      </c>
      <c r="EU24">
        <v>41296</v>
      </c>
      <c r="EW24">
        <v>30000</v>
      </c>
      <c r="EX24">
        <v>25805</v>
      </c>
      <c r="EY24">
        <v>30865</v>
      </c>
      <c r="FA24">
        <v>43266</v>
      </c>
      <c r="FE24">
        <v>37665</v>
      </c>
      <c r="FF24">
        <v>30424</v>
      </c>
      <c r="FH24">
        <v>28009</v>
      </c>
      <c r="FI24">
        <v>30192</v>
      </c>
      <c r="FJ24">
        <v>18380</v>
      </c>
    </row>
    <row r="25" spans="2:166">
      <c r="B25">
        <v>44639</v>
      </c>
      <c r="F25">
        <v>18142</v>
      </c>
      <c r="H25">
        <v>25865</v>
      </c>
      <c r="I25">
        <v>15759</v>
      </c>
      <c r="K25">
        <v>14146</v>
      </c>
      <c r="M25">
        <v>16888</v>
      </c>
      <c r="Q25">
        <v>23420</v>
      </c>
      <c r="S25">
        <v>13061</v>
      </c>
      <c r="T25">
        <v>37257</v>
      </c>
      <c r="U25">
        <v>12164</v>
      </c>
      <c r="X25">
        <v>39355</v>
      </c>
      <c r="Y25">
        <v>21861</v>
      </c>
      <c r="AC25">
        <v>37591</v>
      </c>
      <c r="AJ25">
        <v>11190</v>
      </c>
      <c r="AL25">
        <v>414292</v>
      </c>
      <c r="AN25">
        <v>9271</v>
      </c>
      <c r="AT25">
        <v>18094</v>
      </c>
      <c r="AV25">
        <v>5114</v>
      </c>
      <c r="AX25">
        <v>29198</v>
      </c>
      <c r="BA25">
        <v>16965</v>
      </c>
      <c r="BG25">
        <v>30170</v>
      </c>
      <c r="BI25">
        <v>28267</v>
      </c>
      <c r="BL25">
        <v>29979</v>
      </c>
      <c r="BM25">
        <v>18860</v>
      </c>
      <c r="BU25">
        <v>24782</v>
      </c>
      <c r="BW25">
        <v>37592</v>
      </c>
      <c r="CA25">
        <v>870949</v>
      </c>
      <c r="CC25">
        <v>29321</v>
      </c>
      <c r="CE25">
        <v>40844</v>
      </c>
      <c r="CG25">
        <v>13346</v>
      </c>
      <c r="CH25">
        <v>44936</v>
      </c>
      <c r="CV25">
        <v>9412</v>
      </c>
      <c r="CW25">
        <v>33457</v>
      </c>
      <c r="CX25">
        <v>37832</v>
      </c>
      <c r="CY25">
        <v>30747</v>
      </c>
      <c r="CZ25">
        <v>15142</v>
      </c>
      <c r="DB25">
        <v>35625</v>
      </c>
      <c r="DF25">
        <v>33372</v>
      </c>
      <c r="DH25">
        <v>42314</v>
      </c>
      <c r="DI25">
        <v>43209</v>
      </c>
      <c r="DM25">
        <v>10249</v>
      </c>
      <c r="DN25">
        <v>9053</v>
      </c>
      <c r="DO25">
        <v>20610</v>
      </c>
      <c r="DQ25">
        <v>33255</v>
      </c>
      <c r="DT25">
        <v>767743</v>
      </c>
      <c r="DZ25">
        <v>28339</v>
      </c>
      <c r="EB25">
        <v>22736</v>
      </c>
      <c r="EC25">
        <v>34416</v>
      </c>
      <c r="EH25">
        <v>25947</v>
      </c>
      <c r="EJ25">
        <v>35575</v>
      </c>
      <c r="EK25">
        <v>17118</v>
      </c>
      <c r="EO25">
        <v>30444</v>
      </c>
      <c r="ES25">
        <v>26742</v>
      </c>
      <c r="ET25">
        <v>12242</v>
      </c>
      <c r="EU25">
        <v>41297</v>
      </c>
      <c r="EW25">
        <v>30004</v>
      </c>
      <c r="EX25">
        <v>28937</v>
      </c>
      <c r="EY25">
        <v>30866</v>
      </c>
      <c r="FA25">
        <v>427849</v>
      </c>
      <c r="FE25">
        <v>38653</v>
      </c>
      <c r="FF25">
        <v>30433</v>
      </c>
      <c r="FH25">
        <v>28012</v>
      </c>
      <c r="FI25">
        <v>30879</v>
      </c>
      <c r="FJ25">
        <v>18522</v>
      </c>
    </row>
    <row r="26" spans="2:166">
      <c r="B26">
        <v>820380</v>
      </c>
      <c r="F26">
        <v>18559</v>
      </c>
      <c r="H26">
        <v>30578</v>
      </c>
      <c r="I26">
        <v>16223</v>
      </c>
      <c r="K26">
        <v>14356</v>
      </c>
      <c r="M26">
        <v>17211</v>
      </c>
      <c r="Q26">
        <v>23421</v>
      </c>
      <c r="S26">
        <v>15588</v>
      </c>
      <c r="T26">
        <v>37461</v>
      </c>
      <c r="U26">
        <v>12165</v>
      </c>
      <c r="X26">
        <v>39363</v>
      </c>
      <c r="Y26">
        <v>22069</v>
      </c>
      <c r="AC26">
        <v>41039</v>
      </c>
      <c r="AJ26">
        <v>11377</v>
      </c>
      <c r="AL26">
        <v>716942</v>
      </c>
      <c r="AN26">
        <v>9404</v>
      </c>
      <c r="AT26">
        <v>20189</v>
      </c>
      <c r="AV26">
        <v>5132</v>
      </c>
      <c r="AX26">
        <v>30635</v>
      </c>
      <c r="BA26">
        <v>17212</v>
      </c>
      <c r="BG26">
        <v>30171</v>
      </c>
      <c r="BI26">
        <v>28269</v>
      </c>
      <c r="BL26">
        <v>31014</v>
      </c>
      <c r="BM26">
        <v>19014</v>
      </c>
      <c r="BU26">
        <v>24814</v>
      </c>
      <c r="BW26">
        <v>38300</v>
      </c>
      <c r="CC26">
        <v>29325</v>
      </c>
      <c r="CE26">
        <v>41103</v>
      </c>
      <c r="CG26">
        <v>13347</v>
      </c>
      <c r="CH26">
        <v>44942</v>
      </c>
      <c r="CV26">
        <v>9663</v>
      </c>
      <c r="CW26">
        <v>34117</v>
      </c>
      <c r="CX26">
        <v>37907</v>
      </c>
      <c r="CY26">
        <v>783145</v>
      </c>
      <c r="CZ26">
        <v>15485</v>
      </c>
      <c r="DB26">
        <v>35626</v>
      </c>
      <c r="DF26">
        <v>33377</v>
      </c>
      <c r="DH26">
        <v>42862</v>
      </c>
      <c r="DI26">
        <v>45999</v>
      </c>
      <c r="DM26">
        <v>10512</v>
      </c>
      <c r="DN26">
        <v>9673</v>
      </c>
      <c r="DO26">
        <v>22117</v>
      </c>
      <c r="DQ26">
        <v>34707</v>
      </c>
      <c r="DT26">
        <v>870568</v>
      </c>
      <c r="DZ26">
        <v>28361</v>
      </c>
      <c r="EB26">
        <v>25714</v>
      </c>
      <c r="EC26">
        <v>34423</v>
      </c>
      <c r="EH26">
        <v>26129</v>
      </c>
      <c r="EJ26">
        <v>35577</v>
      </c>
      <c r="EK26">
        <v>17157</v>
      </c>
      <c r="EO26">
        <v>30468</v>
      </c>
      <c r="ES26">
        <v>26884</v>
      </c>
      <c r="ET26">
        <v>12721</v>
      </c>
      <c r="EU26">
        <v>536508</v>
      </c>
      <c r="EW26">
        <v>31118</v>
      </c>
      <c r="EX26">
        <v>30723</v>
      </c>
      <c r="EY26">
        <v>30867</v>
      </c>
      <c r="FA26">
        <v>427856</v>
      </c>
      <c r="FE26">
        <v>40856</v>
      </c>
      <c r="FF26">
        <v>30434</v>
      </c>
      <c r="FH26">
        <v>28644</v>
      </c>
      <c r="FI26">
        <v>31115</v>
      </c>
      <c r="FJ26">
        <v>19560</v>
      </c>
    </row>
    <row r="27" spans="2:166">
      <c r="B27">
        <v>858907</v>
      </c>
      <c r="F27">
        <v>19672</v>
      </c>
      <c r="H27">
        <v>31474</v>
      </c>
      <c r="I27">
        <v>16224</v>
      </c>
      <c r="K27">
        <v>15299</v>
      </c>
      <c r="M27">
        <v>17213</v>
      </c>
      <c r="Q27">
        <v>23784</v>
      </c>
      <c r="S27">
        <v>15748</v>
      </c>
      <c r="T27">
        <v>37465</v>
      </c>
      <c r="U27">
        <v>12171</v>
      </c>
      <c r="X27">
        <v>39369</v>
      </c>
      <c r="Y27">
        <v>22769</v>
      </c>
      <c r="AC27">
        <v>41143</v>
      </c>
      <c r="AJ27">
        <v>11378</v>
      </c>
      <c r="AL27">
        <v>740369</v>
      </c>
      <c r="AN27">
        <v>9522</v>
      </c>
      <c r="AT27">
        <v>22122</v>
      </c>
      <c r="AV27">
        <v>5261</v>
      </c>
      <c r="AX27">
        <v>33616</v>
      </c>
      <c r="BA27">
        <v>18818</v>
      </c>
      <c r="BG27">
        <v>32080</v>
      </c>
      <c r="BI27">
        <v>28783</v>
      </c>
      <c r="BL27">
        <v>31108</v>
      </c>
      <c r="BM27">
        <v>19070</v>
      </c>
      <c r="BU27">
        <v>25748</v>
      </c>
      <c r="BW27">
        <v>39402</v>
      </c>
      <c r="CC27">
        <v>33894</v>
      </c>
      <c r="CE27">
        <v>41111</v>
      </c>
      <c r="CG27">
        <v>14387</v>
      </c>
      <c r="CV27">
        <v>9922</v>
      </c>
      <c r="CW27">
        <v>35508</v>
      </c>
      <c r="CX27">
        <v>37909</v>
      </c>
      <c r="CZ27">
        <v>15486</v>
      </c>
      <c r="DB27">
        <v>35809</v>
      </c>
      <c r="DF27">
        <v>33381</v>
      </c>
      <c r="DH27">
        <v>43243</v>
      </c>
      <c r="DI27">
        <v>46946</v>
      </c>
      <c r="DM27">
        <v>10966</v>
      </c>
      <c r="DN27">
        <v>9682</v>
      </c>
      <c r="DO27">
        <v>22272</v>
      </c>
      <c r="DQ27">
        <v>34709</v>
      </c>
      <c r="DZ27">
        <v>28371</v>
      </c>
      <c r="EB27">
        <v>25794</v>
      </c>
      <c r="EC27">
        <v>34425</v>
      </c>
      <c r="EH27">
        <v>26879</v>
      </c>
      <c r="EJ27">
        <v>35579</v>
      </c>
      <c r="EK27">
        <v>17189</v>
      </c>
      <c r="EO27">
        <v>30585</v>
      </c>
      <c r="ES27">
        <v>27706</v>
      </c>
      <c r="ET27">
        <v>12726</v>
      </c>
      <c r="EW27">
        <v>31615</v>
      </c>
      <c r="EX27">
        <v>31552</v>
      </c>
      <c r="EY27">
        <v>30868</v>
      </c>
      <c r="FA27">
        <v>478727</v>
      </c>
      <c r="FE27">
        <v>43545</v>
      </c>
      <c r="FF27">
        <v>30439</v>
      </c>
      <c r="FH27">
        <v>28648</v>
      </c>
      <c r="FI27">
        <v>43379</v>
      </c>
      <c r="FJ27">
        <v>19613</v>
      </c>
    </row>
    <row r="28" spans="2:166">
      <c r="F28">
        <v>19944</v>
      </c>
      <c r="H28">
        <v>33320</v>
      </c>
      <c r="I28">
        <v>16225</v>
      </c>
      <c r="K28">
        <v>15308</v>
      </c>
      <c r="M28">
        <v>17214</v>
      </c>
      <c r="Q28">
        <v>24669</v>
      </c>
      <c r="S28">
        <v>15794</v>
      </c>
      <c r="T28">
        <v>37467</v>
      </c>
      <c r="U28">
        <v>12175</v>
      </c>
      <c r="X28">
        <v>39396</v>
      </c>
      <c r="Y28">
        <v>24502</v>
      </c>
      <c r="AC28">
        <v>41990</v>
      </c>
      <c r="AJ28">
        <v>11469</v>
      </c>
      <c r="AL28">
        <v>765188</v>
      </c>
      <c r="AN28">
        <v>10139</v>
      </c>
      <c r="AT28">
        <v>22562</v>
      </c>
      <c r="AV28">
        <v>5959</v>
      </c>
      <c r="AX28">
        <v>34688</v>
      </c>
      <c r="BA28">
        <v>19507</v>
      </c>
      <c r="BG28">
        <v>35298</v>
      </c>
      <c r="BI28">
        <v>29265</v>
      </c>
      <c r="BL28">
        <v>31682</v>
      </c>
      <c r="BM28">
        <v>19679</v>
      </c>
      <c r="BU28">
        <v>25820</v>
      </c>
      <c r="BW28">
        <v>39703</v>
      </c>
      <c r="CC28">
        <v>34323</v>
      </c>
      <c r="CE28">
        <v>41308</v>
      </c>
      <c r="CG28">
        <v>14960</v>
      </c>
      <c r="CV28">
        <v>10334</v>
      </c>
      <c r="CW28">
        <v>35760</v>
      </c>
      <c r="CX28">
        <v>37913</v>
      </c>
      <c r="CZ28">
        <v>16903</v>
      </c>
      <c r="DB28">
        <v>35814</v>
      </c>
      <c r="DF28">
        <v>33382</v>
      </c>
      <c r="DH28">
        <v>43244</v>
      </c>
      <c r="DI28">
        <v>57497</v>
      </c>
      <c r="DM28">
        <v>11497</v>
      </c>
      <c r="DN28">
        <v>9683</v>
      </c>
      <c r="DO28">
        <v>23205</v>
      </c>
      <c r="DQ28">
        <v>35240</v>
      </c>
      <c r="DZ28">
        <v>28372</v>
      </c>
      <c r="EB28">
        <v>28699</v>
      </c>
      <c r="EC28">
        <v>34432</v>
      </c>
      <c r="EH28">
        <v>27530</v>
      </c>
      <c r="EJ28">
        <v>35657</v>
      </c>
      <c r="EK28">
        <v>17994</v>
      </c>
      <c r="EO28">
        <v>30688</v>
      </c>
      <c r="ES28">
        <v>27742</v>
      </c>
      <c r="ET28">
        <v>12839</v>
      </c>
      <c r="EW28">
        <v>31694</v>
      </c>
      <c r="EX28">
        <v>32852</v>
      </c>
      <c r="EY28">
        <v>30872</v>
      </c>
      <c r="FE28">
        <v>44986</v>
      </c>
      <c r="FF28">
        <v>30550</v>
      </c>
      <c r="FH28">
        <v>28649</v>
      </c>
      <c r="FI28">
        <v>268011</v>
      </c>
      <c r="FJ28">
        <v>20416</v>
      </c>
    </row>
    <row r="29" spans="2:166">
      <c r="F29">
        <v>20004</v>
      </c>
      <c r="H29">
        <v>35204</v>
      </c>
      <c r="I29">
        <v>16229</v>
      </c>
      <c r="K29">
        <v>16753</v>
      </c>
      <c r="M29">
        <v>17215</v>
      </c>
      <c r="Q29">
        <v>24694</v>
      </c>
      <c r="S29">
        <v>17948</v>
      </c>
      <c r="T29">
        <v>37473</v>
      </c>
      <c r="U29">
        <v>13034</v>
      </c>
      <c r="X29">
        <v>39565</v>
      </c>
      <c r="Y29">
        <v>25338</v>
      </c>
      <c r="AC29">
        <v>42432</v>
      </c>
      <c r="AJ29">
        <v>12040</v>
      </c>
      <c r="AL29">
        <v>765190</v>
      </c>
      <c r="AN29">
        <v>10157</v>
      </c>
      <c r="AT29">
        <v>23242</v>
      </c>
      <c r="AV29">
        <v>7110</v>
      </c>
      <c r="AX29">
        <v>34720</v>
      </c>
      <c r="BA29">
        <v>19528</v>
      </c>
      <c r="BG29">
        <v>35342</v>
      </c>
      <c r="BI29">
        <v>29267</v>
      </c>
      <c r="BL29">
        <v>33828</v>
      </c>
      <c r="BM29">
        <v>20148</v>
      </c>
      <c r="BU29">
        <v>26856</v>
      </c>
      <c r="BW29">
        <v>40513</v>
      </c>
      <c r="CC29">
        <v>35520</v>
      </c>
      <c r="CE29">
        <v>41695</v>
      </c>
      <c r="CG29">
        <v>16611</v>
      </c>
      <c r="CV29">
        <v>11261</v>
      </c>
      <c r="CW29">
        <v>37671</v>
      </c>
      <c r="CX29">
        <v>38056</v>
      </c>
      <c r="CZ29">
        <v>17391</v>
      </c>
      <c r="DB29">
        <v>35928</v>
      </c>
      <c r="DF29">
        <v>33384</v>
      </c>
      <c r="DH29">
        <v>43569</v>
      </c>
      <c r="DI29">
        <v>121749</v>
      </c>
      <c r="DM29">
        <v>11750</v>
      </c>
      <c r="DN29">
        <v>9826</v>
      </c>
      <c r="DO29">
        <v>24893</v>
      </c>
      <c r="DQ29">
        <v>37582</v>
      </c>
      <c r="DZ29">
        <v>28374</v>
      </c>
      <c r="EB29">
        <v>29750</v>
      </c>
      <c r="EC29">
        <v>34552</v>
      </c>
      <c r="EH29">
        <v>29046</v>
      </c>
      <c r="EJ29">
        <v>35715</v>
      </c>
      <c r="EK29">
        <v>18511</v>
      </c>
      <c r="EO29">
        <v>31358</v>
      </c>
      <c r="ES29">
        <v>27745</v>
      </c>
      <c r="ET29">
        <v>12898</v>
      </c>
      <c r="EW29">
        <v>32014</v>
      </c>
      <c r="EX29">
        <v>34089</v>
      </c>
      <c r="EY29">
        <v>30873</v>
      </c>
      <c r="FE29">
        <v>44996</v>
      </c>
      <c r="FF29">
        <v>30552</v>
      </c>
      <c r="FH29">
        <v>28705</v>
      </c>
      <c r="FI29">
        <v>394536</v>
      </c>
      <c r="FJ29">
        <v>20546</v>
      </c>
    </row>
    <row r="30" spans="2:166">
      <c r="F30">
        <v>20005</v>
      </c>
      <c r="H30">
        <v>35635</v>
      </c>
      <c r="I30">
        <v>16502</v>
      </c>
      <c r="K30">
        <v>17399</v>
      </c>
      <c r="M30">
        <v>17218</v>
      </c>
      <c r="Q30">
        <v>25020</v>
      </c>
      <c r="S30">
        <v>17949</v>
      </c>
      <c r="T30">
        <v>37489</v>
      </c>
      <c r="U30">
        <v>13376</v>
      </c>
      <c r="X30">
        <v>40391</v>
      </c>
      <c r="Y30">
        <v>26821</v>
      </c>
      <c r="AC30">
        <v>42655</v>
      </c>
      <c r="AJ30">
        <v>12184</v>
      </c>
      <c r="AL30">
        <v>767374</v>
      </c>
      <c r="AN30">
        <v>10869</v>
      </c>
      <c r="AT30">
        <v>23629</v>
      </c>
      <c r="AV30">
        <v>7880</v>
      </c>
      <c r="AX30">
        <v>35837</v>
      </c>
      <c r="BA30">
        <v>21239</v>
      </c>
      <c r="BG30">
        <v>39970</v>
      </c>
      <c r="BI30">
        <v>29268</v>
      </c>
      <c r="BL30">
        <v>35629</v>
      </c>
      <c r="BM30">
        <v>20692</v>
      </c>
      <c r="BU30">
        <v>29394</v>
      </c>
      <c r="BW30">
        <v>40881</v>
      </c>
      <c r="CC30">
        <v>35851</v>
      </c>
      <c r="CE30">
        <v>41736</v>
      </c>
      <c r="CG30">
        <v>17305</v>
      </c>
      <c r="CV30">
        <v>11410</v>
      </c>
      <c r="CW30">
        <v>37725</v>
      </c>
      <c r="CX30">
        <v>38098</v>
      </c>
      <c r="CZ30">
        <v>17992</v>
      </c>
      <c r="DB30">
        <v>36390</v>
      </c>
      <c r="DF30">
        <v>33385</v>
      </c>
      <c r="DH30">
        <v>43993</v>
      </c>
      <c r="DI30">
        <v>149047</v>
      </c>
      <c r="DM30">
        <v>12011</v>
      </c>
      <c r="DN30">
        <v>9939</v>
      </c>
      <c r="DO30">
        <v>25256</v>
      </c>
      <c r="DQ30">
        <v>37776</v>
      </c>
      <c r="DZ30">
        <v>28375</v>
      </c>
      <c r="EB30">
        <v>31711</v>
      </c>
      <c r="EC30">
        <v>34561</v>
      </c>
      <c r="EH30">
        <v>29402</v>
      </c>
      <c r="EJ30">
        <v>36293</v>
      </c>
      <c r="EK30">
        <v>19032</v>
      </c>
      <c r="EO30">
        <v>31494</v>
      </c>
      <c r="ES30">
        <v>27790</v>
      </c>
      <c r="ET30">
        <v>13212</v>
      </c>
      <c r="EW30">
        <v>32746</v>
      </c>
      <c r="EX30">
        <v>34786</v>
      </c>
      <c r="EY30">
        <v>30874</v>
      </c>
      <c r="FE30">
        <v>45474</v>
      </c>
      <c r="FF30">
        <v>30553</v>
      </c>
      <c r="FH30">
        <v>29443</v>
      </c>
      <c r="FI30">
        <v>468173</v>
      </c>
      <c r="FJ30">
        <v>20656</v>
      </c>
    </row>
    <row r="31" spans="2:166">
      <c r="F31">
        <v>20006</v>
      </c>
      <c r="H31">
        <v>35780</v>
      </c>
      <c r="I31">
        <v>17027</v>
      </c>
      <c r="K31">
        <v>18961</v>
      </c>
      <c r="M31">
        <v>17219</v>
      </c>
      <c r="Q31">
        <v>25272</v>
      </c>
      <c r="S31">
        <v>18744</v>
      </c>
      <c r="T31">
        <v>37490</v>
      </c>
      <c r="U31">
        <v>13380</v>
      </c>
      <c r="X31">
        <v>41332</v>
      </c>
      <c r="Y31">
        <v>27287</v>
      </c>
      <c r="AC31">
        <v>43888</v>
      </c>
      <c r="AJ31">
        <v>12187</v>
      </c>
      <c r="AL31">
        <v>768570</v>
      </c>
      <c r="AN31">
        <v>10962</v>
      </c>
      <c r="AT31">
        <v>25830</v>
      </c>
      <c r="AV31">
        <v>8303</v>
      </c>
      <c r="AX31">
        <v>38827</v>
      </c>
      <c r="BA31">
        <v>22038</v>
      </c>
      <c r="BG31">
        <v>44761</v>
      </c>
      <c r="BI31">
        <v>29687</v>
      </c>
      <c r="BL31">
        <v>36138</v>
      </c>
      <c r="BM31">
        <v>21177</v>
      </c>
      <c r="BU31">
        <v>33684</v>
      </c>
      <c r="BW31">
        <v>40967</v>
      </c>
      <c r="CC31">
        <v>36156</v>
      </c>
      <c r="CE31">
        <v>42649</v>
      </c>
      <c r="CG31">
        <v>17329</v>
      </c>
      <c r="CV31">
        <v>11792</v>
      </c>
      <c r="CW31">
        <v>39605</v>
      </c>
      <c r="CX31">
        <v>39422</v>
      </c>
      <c r="CZ31">
        <v>17993</v>
      </c>
      <c r="DB31">
        <v>36391</v>
      </c>
      <c r="DF31">
        <v>33388</v>
      </c>
      <c r="DH31">
        <v>44288</v>
      </c>
      <c r="DI31">
        <v>271585</v>
      </c>
      <c r="DM31">
        <v>12012</v>
      </c>
      <c r="DN31">
        <v>10506</v>
      </c>
      <c r="DO31">
        <v>25788</v>
      </c>
      <c r="DQ31">
        <v>38652</v>
      </c>
      <c r="DZ31">
        <v>28395</v>
      </c>
      <c r="EB31">
        <v>32779</v>
      </c>
      <c r="EC31">
        <v>34611</v>
      </c>
      <c r="EH31">
        <v>29476</v>
      </c>
      <c r="EJ31">
        <v>36371</v>
      </c>
      <c r="EK31">
        <v>19272</v>
      </c>
      <c r="EO31">
        <v>31504</v>
      </c>
      <c r="ES31">
        <v>27791</v>
      </c>
      <c r="ET31">
        <v>13285</v>
      </c>
      <c r="EW31">
        <v>33232</v>
      </c>
      <c r="EX31">
        <v>35213</v>
      </c>
      <c r="EY31">
        <v>30875</v>
      </c>
      <c r="FE31">
        <v>95331</v>
      </c>
      <c r="FF31">
        <v>30849</v>
      </c>
      <c r="FH31">
        <v>30216</v>
      </c>
      <c r="FI31">
        <v>563601</v>
      </c>
      <c r="FJ31">
        <v>21017</v>
      </c>
    </row>
    <row r="32" spans="2:166">
      <c r="F32">
        <v>20480</v>
      </c>
      <c r="H32">
        <v>35838</v>
      </c>
      <c r="I32">
        <v>17493</v>
      </c>
      <c r="K32">
        <v>19618</v>
      </c>
      <c r="M32">
        <v>17220</v>
      </c>
      <c r="Q32">
        <v>26757</v>
      </c>
      <c r="S32">
        <v>19960</v>
      </c>
      <c r="T32">
        <v>37960</v>
      </c>
      <c r="U32">
        <v>15210</v>
      </c>
      <c r="X32">
        <v>43809</v>
      </c>
      <c r="Y32">
        <v>28892</v>
      </c>
      <c r="AC32">
        <v>43889</v>
      </c>
      <c r="AJ32">
        <v>12692</v>
      </c>
      <c r="AL32">
        <v>793554</v>
      </c>
      <c r="AN32">
        <v>10963</v>
      </c>
      <c r="AT32">
        <v>25834</v>
      </c>
      <c r="AV32">
        <v>8487</v>
      </c>
      <c r="AX32">
        <v>39745</v>
      </c>
      <c r="BA32">
        <v>22600</v>
      </c>
      <c r="BG32">
        <v>278416</v>
      </c>
      <c r="BI32">
        <v>29692</v>
      </c>
      <c r="BL32">
        <v>36173</v>
      </c>
      <c r="BM32">
        <v>21381</v>
      </c>
      <c r="BU32">
        <v>33800</v>
      </c>
      <c r="BW32">
        <v>41602</v>
      </c>
      <c r="CC32">
        <v>36783</v>
      </c>
      <c r="CE32">
        <v>42674</v>
      </c>
      <c r="CG32">
        <v>17330</v>
      </c>
      <c r="CV32">
        <v>12286</v>
      </c>
      <c r="CW32">
        <v>39612</v>
      </c>
      <c r="CX32">
        <v>40232</v>
      </c>
      <c r="CZ32">
        <v>18542</v>
      </c>
      <c r="DB32">
        <v>36838</v>
      </c>
      <c r="DF32">
        <v>33390</v>
      </c>
      <c r="DH32">
        <v>44609</v>
      </c>
      <c r="DI32">
        <v>540252</v>
      </c>
      <c r="DM32">
        <v>12314</v>
      </c>
      <c r="DN32">
        <v>11055</v>
      </c>
      <c r="DO32">
        <v>28454</v>
      </c>
      <c r="DQ32">
        <v>38789</v>
      </c>
      <c r="DZ32">
        <v>28396</v>
      </c>
      <c r="EB32">
        <v>32853</v>
      </c>
      <c r="EC32">
        <v>34615</v>
      </c>
      <c r="EH32">
        <v>29694</v>
      </c>
      <c r="EJ32">
        <v>36514</v>
      </c>
      <c r="EK32">
        <v>19830</v>
      </c>
      <c r="EO32">
        <v>31642</v>
      </c>
      <c r="ES32">
        <v>27803</v>
      </c>
      <c r="ET32">
        <v>13289</v>
      </c>
      <c r="EW32">
        <v>34434</v>
      </c>
      <c r="EX32">
        <v>35574</v>
      </c>
      <c r="EY32">
        <v>31637</v>
      </c>
      <c r="FE32">
        <v>103861</v>
      </c>
      <c r="FF32">
        <v>30860</v>
      </c>
      <c r="FH32">
        <v>31395</v>
      </c>
      <c r="FI32">
        <v>591230</v>
      </c>
      <c r="FJ32">
        <v>22091</v>
      </c>
    </row>
    <row r="33" spans="6:166">
      <c r="F33">
        <v>20866</v>
      </c>
      <c r="H33">
        <v>36142</v>
      </c>
      <c r="I33">
        <v>18121</v>
      </c>
      <c r="K33">
        <v>19649</v>
      </c>
      <c r="M33">
        <v>17485</v>
      </c>
      <c r="Q33">
        <v>26758</v>
      </c>
      <c r="S33">
        <v>20749</v>
      </c>
      <c r="T33">
        <v>38616</v>
      </c>
      <c r="U33">
        <v>15403</v>
      </c>
      <c r="X33">
        <v>45130</v>
      </c>
      <c r="Y33">
        <v>28894</v>
      </c>
      <c r="AC33">
        <v>43890</v>
      </c>
      <c r="AJ33">
        <v>12694</v>
      </c>
      <c r="AL33">
        <v>834846</v>
      </c>
      <c r="AN33">
        <v>10964</v>
      </c>
      <c r="AT33">
        <v>29625</v>
      </c>
      <c r="AV33">
        <v>8892</v>
      </c>
      <c r="AX33">
        <v>42854</v>
      </c>
      <c r="BA33">
        <v>22668</v>
      </c>
      <c r="BG33">
        <v>284893</v>
      </c>
      <c r="BI33">
        <v>30193</v>
      </c>
      <c r="BL33">
        <v>37293</v>
      </c>
      <c r="BM33">
        <v>21703</v>
      </c>
      <c r="BU33">
        <v>35692</v>
      </c>
      <c r="BW33">
        <v>42353</v>
      </c>
      <c r="CC33">
        <v>39311</v>
      </c>
      <c r="CE33">
        <v>42856</v>
      </c>
      <c r="CG33">
        <v>17545</v>
      </c>
      <c r="CV33">
        <v>12313</v>
      </c>
      <c r="CW33">
        <v>39613</v>
      </c>
      <c r="CX33">
        <v>40233</v>
      </c>
      <c r="CZ33">
        <v>18578</v>
      </c>
      <c r="DB33">
        <v>37256</v>
      </c>
      <c r="DF33">
        <v>33392</v>
      </c>
      <c r="DH33">
        <v>44924</v>
      </c>
      <c r="DI33">
        <v>737308</v>
      </c>
      <c r="DM33">
        <v>12385</v>
      </c>
      <c r="DN33">
        <v>11122</v>
      </c>
      <c r="DO33">
        <v>28471</v>
      </c>
      <c r="DQ33">
        <v>39563</v>
      </c>
      <c r="DZ33">
        <v>28397</v>
      </c>
      <c r="EB33">
        <v>34304</v>
      </c>
      <c r="EC33">
        <v>34742</v>
      </c>
      <c r="EH33">
        <v>29742</v>
      </c>
      <c r="EJ33">
        <v>36515</v>
      </c>
      <c r="EK33">
        <v>19870</v>
      </c>
      <c r="EO33">
        <v>31687</v>
      </c>
      <c r="ES33">
        <v>27808</v>
      </c>
      <c r="ET33">
        <v>13703</v>
      </c>
      <c r="EW33">
        <v>34437</v>
      </c>
      <c r="EX33">
        <v>36692</v>
      </c>
      <c r="EY33">
        <v>31769</v>
      </c>
      <c r="FE33">
        <v>130187</v>
      </c>
      <c r="FF33">
        <v>31420</v>
      </c>
      <c r="FH33">
        <v>31435</v>
      </c>
      <c r="FJ33">
        <v>22096</v>
      </c>
    </row>
    <row r="34" spans="6:166">
      <c r="F34">
        <v>21146</v>
      </c>
      <c r="H34">
        <v>36319</v>
      </c>
      <c r="I34">
        <v>18802</v>
      </c>
      <c r="K34">
        <v>19879</v>
      </c>
      <c r="M34">
        <v>17522</v>
      </c>
      <c r="Q34">
        <v>28681</v>
      </c>
      <c r="S34">
        <v>22439</v>
      </c>
      <c r="T34">
        <v>38708</v>
      </c>
      <c r="U34">
        <v>16306</v>
      </c>
      <c r="X34">
        <v>45204</v>
      </c>
      <c r="Y34">
        <v>33725</v>
      </c>
      <c r="AC34">
        <v>43891</v>
      </c>
      <c r="AJ34">
        <v>12953</v>
      </c>
      <c r="AN34">
        <v>10965</v>
      </c>
      <c r="AT34">
        <v>30746</v>
      </c>
      <c r="AV34">
        <v>9043</v>
      </c>
      <c r="AX34">
        <v>42858</v>
      </c>
      <c r="BA34">
        <v>22669</v>
      </c>
      <c r="BG34">
        <v>286187</v>
      </c>
      <c r="BI34">
        <v>32262</v>
      </c>
      <c r="BL34">
        <v>37500</v>
      </c>
      <c r="BM34">
        <v>21865</v>
      </c>
      <c r="BU34">
        <v>35693</v>
      </c>
      <c r="BW34">
        <v>42366</v>
      </c>
      <c r="CC34">
        <v>40185</v>
      </c>
      <c r="CE34">
        <v>43727</v>
      </c>
      <c r="CG34">
        <v>17546</v>
      </c>
      <c r="CV34">
        <v>12356</v>
      </c>
      <c r="CW34">
        <v>39614</v>
      </c>
      <c r="CX34">
        <v>40573</v>
      </c>
      <c r="CZ34">
        <v>18581</v>
      </c>
      <c r="DB34">
        <v>37702</v>
      </c>
      <c r="DF34">
        <v>33981</v>
      </c>
      <c r="DH34">
        <v>45341</v>
      </c>
      <c r="DM34">
        <v>12535</v>
      </c>
      <c r="DN34">
        <v>11244</v>
      </c>
      <c r="DO34">
        <v>28475</v>
      </c>
      <c r="DQ34">
        <v>39812</v>
      </c>
      <c r="DZ34">
        <v>28398</v>
      </c>
      <c r="EB34">
        <v>35941</v>
      </c>
      <c r="EC34">
        <v>34748</v>
      </c>
      <c r="EH34">
        <v>33602</v>
      </c>
      <c r="EJ34">
        <v>36804</v>
      </c>
      <c r="EK34">
        <v>21938</v>
      </c>
      <c r="EO34">
        <v>31747</v>
      </c>
      <c r="ES34">
        <v>27822</v>
      </c>
      <c r="ET34">
        <v>14597</v>
      </c>
      <c r="EW34">
        <v>35225</v>
      </c>
      <c r="EX34">
        <v>38171</v>
      </c>
      <c r="EY34">
        <v>31802</v>
      </c>
      <c r="FE34">
        <v>138479</v>
      </c>
      <c r="FF34">
        <v>31426</v>
      </c>
      <c r="FH34">
        <v>32261</v>
      </c>
      <c r="FJ34">
        <v>22316</v>
      </c>
    </row>
    <row r="35" spans="6:166">
      <c r="F35">
        <v>21591</v>
      </c>
      <c r="H35">
        <v>36605</v>
      </c>
      <c r="I35">
        <v>18803</v>
      </c>
      <c r="K35">
        <v>20050</v>
      </c>
      <c r="M35">
        <v>18060</v>
      </c>
      <c r="Q35">
        <v>29049</v>
      </c>
      <c r="S35">
        <v>22445</v>
      </c>
      <c r="T35">
        <v>39382</v>
      </c>
      <c r="U35">
        <v>16675</v>
      </c>
      <c r="X35">
        <v>45207</v>
      </c>
      <c r="Y35">
        <v>34514</v>
      </c>
      <c r="AC35">
        <v>45025</v>
      </c>
      <c r="AJ35">
        <v>13334</v>
      </c>
      <c r="AN35">
        <v>10967</v>
      </c>
      <c r="AT35">
        <v>30878</v>
      </c>
      <c r="AV35">
        <v>9279</v>
      </c>
      <c r="AX35">
        <v>42864</v>
      </c>
      <c r="BA35">
        <v>25772</v>
      </c>
      <c r="BG35">
        <v>336974</v>
      </c>
      <c r="BI35">
        <v>32263</v>
      </c>
      <c r="BL35">
        <v>37501</v>
      </c>
      <c r="BM35">
        <v>22315</v>
      </c>
      <c r="BU35">
        <v>35694</v>
      </c>
      <c r="BW35">
        <v>42575</v>
      </c>
      <c r="CC35">
        <v>40201</v>
      </c>
      <c r="CE35">
        <v>44301</v>
      </c>
      <c r="CG35">
        <v>17702</v>
      </c>
      <c r="CV35">
        <v>12525</v>
      </c>
      <c r="CW35">
        <v>39615</v>
      </c>
      <c r="CX35">
        <v>42456</v>
      </c>
      <c r="CZ35">
        <v>18582</v>
      </c>
      <c r="DB35">
        <v>37846</v>
      </c>
      <c r="DF35">
        <v>34025</v>
      </c>
      <c r="DH35">
        <v>45635</v>
      </c>
      <c r="DM35">
        <v>12674</v>
      </c>
      <c r="DN35">
        <v>11418</v>
      </c>
      <c r="DO35">
        <v>32202</v>
      </c>
      <c r="DQ35">
        <v>40313</v>
      </c>
      <c r="DZ35">
        <v>31219</v>
      </c>
      <c r="EB35">
        <v>37086</v>
      </c>
      <c r="EC35">
        <v>34915</v>
      </c>
      <c r="EH35">
        <v>34022</v>
      </c>
      <c r="EJ35">
        <v>37085</v>
      </c>
      <c r="EK35">
        <v>22082</v>
      </c>
      <c r="EO35">
        <v>31821</v>
      </c>
      <c r="ES35">
        <v>27823</v>
      </c>
      <c r="ET35">
        <v>14600</v>
      </c>
      <c r="EW35">
        <v>35540</v>
      </c>
      <c r="EX35">
        <v>38178</v>
      </c>
      <c r="EY35">
        <v>31803</v>
      </c>
      <c r="FE35">
        <v>187724</v>
      </c>
      <c r="FF35">
        <v>31428</v>
      </c>
      <c r="FH35">
        <v>32272</v>
      </c>
      <c r="FJ35">
        <v>22457</v>
      </c>
    </row>
    <row r="36" spans="6:166">
      <c r="F36">
        <v>22252</v>
      </c>
      <c r="H36">
        <v>37155</v>
      </c>
      <c r="I36">
        <v>18805</v>
      </c>
      <c r="K36">
        <v>21199</v>
      </c>
      <c r="M36">
        <v>18326</v>
      </c>
      <c r="Q36">
        <v>29316</v>
      </c>
      <c r="S36">
        <v>22446</v>
      </c>
      <c r="T36">
        <v>39389</v>
      </c>
      <c r="U36">
        <v>17104</v>
      </c>
      <c r="X36">
        <v>45212</v>
      </c>
      <c r="Y36">
        <v>34515</v>
      </c>
      <c r="AJ36">
        <v>13877</v>
      </c>
      <c r="AN36">
        <v>10968</v>
      </c>
      <c r="AT36">
        <v>31315</v>
      </c>
      <c r="AV36">
        <v>10801</v>
      </c>
      <c r="AX36">
        <v>897801</v>
      </c>
      <c r="BA36">
        <v>25779</v>
      </c>
      <c r="BG36">
        <v>337238</v>
      </c>
      <c r="BI36">
        <v>32434</v>
      </c>
      <c r="BL36">
        <v>37729</v>
      </c>
      <c r="BM36">
        <v>23891</v>
      </c>
      <c r="BU36">
        <v>35695</v>
      </c>
      <c r="BW36">
        <v>42577</v>
      </c>
      <c r="CC36">
        <v>58222</v>
      </c>
      <c r="CE36">
        <v>44603</v>
      </c>
      <c r="CG36">
        <v>17818</v>
      </c>
      <c r="CV36">
        <v>12764</v>
      </c>
      <c r="CW36">
        <v>435917</v>
      </c>
      <c r="CX36">
        <v>42546</v>
      </c>
      <c r="CZ36">
        <v>18583</v>
      </c>
      <c r="DB36">
        <v>38500</v>
      </c>
      <c r="DF36">
        <v>34113</v>
      </c>
      <c r="DM36">
        <v>12969</v>
      </c>
      <c r="DN36">
        <v>11500</v>
      </c>
      <c r="DO36">
        <v>32993</v>
      </c>
      <c r="DQ36">
        <v>41728</v>
      </c>
      <c r="DZ36">
        <v>31227</v>
      </c>
      <c r="EB36">
        <v>37320</v>
      </c>
      <c r="EC36">
        <v>34917</v>
      </c>
      <c r="EH36">
        <v>34219</v>
      </c>
      <c r="EJ36">
        <v>37312</v>
      </c>
      <c r="EK36">
        <v>22093</v>
      </c>
      <c r="EO36">
        <v>32433</v>
      </c>
      <c r="ES36">
        <v>28006</v>
      </c>
      <c r="ET36">
        <v>14802</v>
      </c>
      <c r="EW36">
        <v>36811</v>
      </c>
      <c r="EX36">
        <v>39187</v>
      </c>
      <c r="EY36">
        <v>31806</v>
      </c>
      <c r="FE36">
        <v>305987</v>
      </c>
      <c r="FF36">
        <v>31455</v>
      </c>
      <c r="FH36">
        <v>33011</v>
      </c>
      <c r="FJ36">
        <v>23451</v>
      </c>
    </row>
    <row r="37" spans="6:166">
      <c r="F37">
        <v>22778</v>
      </c>
      <c r="H37">
        <v>40814</v>
      </c>
      <c r="I37">
        <v>18806</v>
      </c>
      <c r="K37">
        <v>22045</v>
      </c>
      <c r="M37">
        <v>18341</v>
      </c>
      <c r="Q37">
        <v>29329</v>
      </c>
      <c r="S37">
        <v>22915</v>
      </c>
      <c r="T37">
        <v>39390</v>
      </c>
      <c r="U37">
        <v>17174</v>
      </c>
      <c r="X37">
        <v>45388</v>
      </c>
      <c r="Y37">
        <v>35505</v>
      </c>
      <c r="AJ37">
        <v>14169</v>
      </c>
      <c r="AN37">
        <v>11700</v>
      </c>
      <c r="AT37">
        <v>33025</v>
      </c>
      <c r="AV37">
        <v>11094</v>
      </c>
      <c r="BA37">
        <v>25781</v>
      </c>
      <c r="BG37">
        <v>342428</v>
      </c>
      <c r="BI37">
        <v>32736</v>
      </c>
      <c r="BL37">
        <v>38566</v>
      </c>
      <c r="BM37">
        <v>23998</v>
      </c>
      <c r="BU37">
        <v>37998</v>
      </c>
      <c r="BW37">
        <v>42578</v>
      </c>
      <c r="CC37">
        <v>79046</v>
      </c>
      <c r="CE37">
        <v>45639</v>
      </c>
      <c r="CG37">
        <v>18022</v>
      </c>
      <c r="CV37">
        <v>12957</v>
      </c>
      <c r="CW37">
        <v>468181</v>
      </c>
      <c r="CX37">
        <v>42547</v>
      </c>
      <c r="CZ37">
        <v>18584</v>
      </c>
      <c r="DB37">
        <v>39184</v>
      </c>
      <c r="DF37">
        <v>34114</v>
      </c>
      <c r="DM37">
        <v>13069</v>
      </c>
      <c r="DN37">
        <v>11502</v>
      </c>
      <c r="DO37">
        <v>34197</v>
      </c>
      <c r="DQ37">
        <v>43709</v>
      </c>
      <c r="DZ37">
        <v>31228</v>
      </c>
      <c r="EB37">
        <v>38238</v>
      </c>
      <c r="EC37">
        <v>34918</v>
      </c>
      <c r="EH37">
        <v>34449</v>
      </c>
      <c r="EJ37">
        <v>37487</v>
      </c>
      <c r="EK37">
        <v>22271</v>
      </c>
      <c r="EO37">
        <v>32437</v>
      </c>
      <c r="ES37">
        <v>28106</v>
      </c>
      <c r="ET37">
        <v>15128</v>
      </c>
      <c r="EW37">
        <v>37629</v>
      </c>
      <c r="EX37">
        <v>39413</v>
      </c>
      <c r="EY37">
        <v>31807</v>
      </c>
      <c r="FF37">
        <v>31461</v>
      </c>
      <c r="FH37">
        <v>34518</v>
      </c>
      <c r="FJ37">
        <v>24414</v>
      </c>
    </row>
    <row r="38" spans="6:166">
      <c r="F38">
        <v>23943</v>
      </c>
      <c r="H38">
        <v>42118</v>
      </c>
      <c r="I38">
        <v>18807</v>
      </c>
      <c r="K38">
        <v>22155</v>
      </c>
      <c r="M38">
        <v>19369</v>
      </c>
      <c r="Q38">
        <v>31345</v>
      </c>
      <c r="S38">
        <v>23899</v>
      </c>
      <c r="T38">
        <v>39397</v>
      </c>
      <c r="U38">
        <v>17393</v>
      </c>
      <c r="X38">
        <v>45594</v>
      </c>
      <c r="Y38">
        <v>38084</v>
      </c>
      <c r="AJ38">
        <v>14170</v>
      </c>
      <c r="AN38">
        <v>11702</v>
      </c>
      <c r="AT38">
        <v>33895</v>
      </c>
      <c r="AV38">
        <v>11313</v>
      </c>
      <c r="BA38">
        <v>25785</v>
      </c>
      <c r="BG38">
        <v>350843</v>
      </c>
      <c r="BI38">
        <v>32738</v>
      </c>
      <c r="BL38">
        <v>38762</v>
      </c>
      <c r="BM38">
        <v>25487</v>
      </c>
      <c r="BU38">
        <v>40335</v>
      </c>
      <c r="BW38">
        <v>44510</v>
      </c>
      <c r="CC38">
        <v>127027</v>
      </c>
      <c r="CE38">
        <v>45777</v>
      </c>
      <c r="CG38">
        <v>18276</v>
      </c>
      <c r="CV38">
        <v>13008</v>
      </c>
      <c r="CW38">
        <v>469833</v>
      </c>
      <c r="CX38">
        <v>42568</v>
      </c>
      <c r="CZ38">
        <v>18669</v>
      </c>
      <c r="DB38">
        <v>39225</v>
      </c>
      <c r="DF38">
        <v>34116</v>
      </c>
      <c r="DM38">
        <v>13217</v>
      </c>
      <c r="DN38">
        <v>11777</v>
      </c>
      <c r="DO38">
        <v>34543</v>
      </c>
      <c r="DQ38">
        <v>43764</v>
      </c>
      <c r="DZ38">
        <v>31229</v>
      </c>
      <c r="EB38">
        <v>38348</v>
      </c>
      <c r="EC38">
        <v>34951</v>
      </c>
      <c r="EH38">
        <v>34952</v>
      </c>
      <c r="EJ38">
        <v>37834</v>
      </c>
      <c r="EK38">
        <v>22298</v>
      </c>
      <c r="EO38">
        <v>32440</v>
      </c>
      <c r="ES38">
        <v>28424</v>
      </c>
      <c r="ET38">
        <v>15974</v>
      </c>
      <c r="EW38">
        <v>37630</v>
      </c>
      <c r="EX38">
        <v>39436</v>
      </c>
      <c r="EY38">
        <v>31980</v>
      </c>
      <c r="FF38">
        <v>31462</v>
      </c>
      <c r="FH38">
        <v>34519</v>
      </c>
      <c r="FJ38">
        <v>24415</v>
      </c>
    </row>
    <row r="39" spans="6:166">
      <c r="F39">
        <v>24318</v>
      </c>
      <c r="H39">
        <v>43323</v>
      </c>
      <c r="I39">
        <v>18808</v>
      </c>
      <c r="K39">
        <v>22169</v>
      </c>
      <c r="M39">
        <v>19370</v>
      </c>
      <c r="Q39">
        <v>31363</v>
      </c>
      <c r="S39">
        <v>23906</v>
      </c>
      <c r="T39">
        <v>40098</v>
      </c>
      <c r="U39">
        <v>18507</v>
      </c>
      <c r="X39">
        <v>691949</v>
      </c>
      <c r="Y39">
        <v>38086</v>
      </c>
      <c r="AJ39">
        <v>14171</v>
      </c>
      <c r="AN39">
        <v>11715</v>
      </c>
      <c r="AT39">
        <v>34512</v>
      </c>
      <c r="AV39">
        <v>11319</v>
      </c>
      <c r="BA39">
        <v>25787</v>
      </c>
      <c r="BG39">
        <v>395129</v>
      </c>
      <c r="BI39">
        <v>33408</v>
      </c>
      <c r="BL39">
        <v>38763</v>
      </c>
      <c r="BM39">
        <v>26459</v>
      </c>
      <c r="BU39">
        <v>40680</v>
      </c>
      <c r="BW39">
        <v>44764</v>
      </c>
      <c r="CC39">
        <v>153882</v>
      </c>
      <c r="CE39">
        <v>45893</v>
      </c>
      <c r="CG39">
        <v>18419</v>
      </c>
      <c r="CV39">
        <v>13358</v>
      </c>
      <c r="CW39">
        <v>714842</v>
      </c>
      <c r="CX39">
        <v>42916</v>
      </c>
      <c r="CZ39">
        <v>18762</v>
      </c>
      <c r="DB39">
        <v>39622</v>
      </c>
      <c r="DF39">
        <v>34299</v>
      </c>
      <c r="DM39">
        <v>13783</v>
      </c>
      <c r="DN39">
        <v>12418</v>
      </c>
      <c r="DO39">
        <v>35630</v>
      </c>
      <c r="DQ39">
        <v>44966</v>
      </c>
      <c r="DZ39">
        <v>31233</v>
      </c>
      <c r="EB39">
        <v>39342</v>
      </c>
      <c r="EC39">
        <v>35187</v>
      </c>
      <c r="EH39">
        <v>37002</v>
      </c>
      <c r="EJ39">
        <v>37876</v>
      </c>
      <c r="EK39">
        <v>23440</v>
      </c>
      <c r="EO39">
        <v>32793</v>
      </c>
      <c r="ES39">
        <v>28616</v>
      </c>
      <c r="ET39">
        <v>16245</v>
      </c>
      <c r="EW39">
        <v>37631</v>
      </c>
      <c r="EX39">
        <v>39437</v>
      </c>
      <c r="EY39">
        <v>32068</v>
      </c>
      <c r="FF39">
        <v>31463</v>
      </c>
      <c r="FH39">
        <v>35548</v>
      </c>
      <c r="FJ39">
        <v>24834</v>
      </c>
    </row>
    <row r="40" spans="6:166">
      <c r="F40">
        <v>24320</v>
      </c>
      <c r="H40">
        <v>43328</v>
      </c>
      <c r="I40">
        <v>19374</v>
      </c>
      <c r="K40">
        <v>22499</v>
      </c>
      <c r="M40">
        <v>19893</v>
      </c>
      <c r="Q40">
        <v>32279</v>
      </c>
      <c r="S40">
        <v>23913</v>
      </c>
      <c r="T40">
        <v>40101</v>
      </c>
      <c r="U40">
        <v>18641</v>
      </c>
      <c r="X40">
        <v>710707</v>
      </c>
      <c r="Y40">
        <v>39371</v>
      </c>
      <c r="AJ40">
        <v>14172</v>
      </c>
      <c r="AN40">
        <v>11716</v>
      </c>
      <c r="AT40">
        <v>37020</v>
      </c>
      <c r="AV40">
        <v>11323</v>
      </c>
      <c r="BA40">
        <v>26407</v>
      </c>
      <c r="BG40">
        <v>427088</v>
      </c>
      <c r="BI40">
        <v>33409</v>
      </c>
      <c r="BL40">
        <v>38771</v>
      </c>
      <c r="BM40">
        <v>27337</v>
      </c>
      <c r="BU40">
        <v>43536</v>
      </c>
      <c r="BW40">
        <v>44765</v>
      </c>
      <c r="CC40">
        <v>175430</v>
      </c>
      <c r="CG40">
        <v>18420</v>
      </c>
      <c r="CV40">
        <v>13430</v>
      </c>
      <c r="CW40">
        <v>734760</v>
      </c>
      <c r="CX40">
        <v>42923</v>
      </c>
      <c r="CZ40">
        <v>18909</v>
      </c>
      <c r="DB40">
        <v>39623</v>
      </c>
      <c r="DF40">
        <v>34724</v>
      </c>
      <c r="DM40">
        <v>14752</v>
      </c>
      <c r="DN40">
        <v>12616</v>
      </c>
      <c r="DO40">
        <v>35632</v>
      </c>
      <c r="DQ40">
        <v>61374</v>
      </c>
      <c r="DZ40">
        <v>31234</v>
      </c>
      <c r="EB40">
        <v>39361</v>
      </c>
      <c r="EC40">
        <v>35188</v>
      </c>
      <c r="EH40">
        <v>37488</v>
      </c>
      <c r="EJ40">
        <v>38089</v>
      </c>
      <c r="EK40">
        <v>23441</v>
      </c>
      <c r="EO40">
        <v>32794</v>
      </c>
      <c r="ES40">
        <v>28619</v>
      </c>
      <c r="ET40">
        <v>16865</v>
      </c>
      <c r="EW40">
        <v>38073</v>
      </c>
      <c r="EX40">
        <v>39558</v>
      </c>
      <c r="EY40">
        <v>32069</v>
      </c>
      <c r="FF40">
        <v>31464</v>
      </c>
      <c r="FH40">
        <v>37648</v>
      </c>
      <c r="FJ40">
        <v>25184</v>
      </c>
    </row>
    <row r="41" spans="6:166">
      <c r="F41">
        <v>25313</v>
      </c>
      <c r="H41">
        <v>43713</v>
      </c>
      <c r="I41">
        <v>19376</v>
      </c>
      <c r="K41">
        <v>22500</v>
      </c>
      <c r="M41">
        <v>19896</v>
      </c>
      <c r="Q41">
        <v>34222</v>
      </c>
      <c r="S41">
        <v>24223</v>
      </c>
      <c r="T41">
        <v>40292</v>
      </c>
      <c r="U41">
        <v>19046</v>
      </c>
      <c r="X41">
        <v>712901</v>
      </c>
      <c r="Y41">
        <v>39373</v>
      </c>
      <c r="AJ41">
        <v>14482</v>
      </c>
      <c r="AN41">
        <v>11717</v>
      </c>
      <c r="AT41">
        <v>39894</v>
      </c>
      <c r="AV41">
        <v>11328</v>
      </c>
      <c r="BA41">
        <v>26927</v>
      </c>
      <c r="BG41">
        <v>433920</v>
      </c>
      <c r="BI41">
        <v>33410</v>
      </c>
      <c r="BL41">
        <v>38772</v>
      </c>
      <c r="BM41">
        <v>28190</v>
      </c>
      <c r="BU41">
        <v>704973</v>
      </c>
      <c r="CC41">
        <v>288670</v>
      </c>
      <c r="CG41">
        <v>18617</v>
      </c>
      <c r="CV41">
        <v>14060</v>
      </c>
      <c r="CW41">
        <v>741637</v>
      </c>
      <c r="CX41">
        <v>43020</v>
      </c>
      <c r="CZ41">
        <v>19051</v>
      </c>
      <c r="DB41">
        <v>39857</v>
      </c>
      <c r="DF41">
        <v>34807</v>
      </c>
      <c r="DM41">
        <v>14912</v>
      </c>
      <c r="DN41">
        <v>12626</v>
      </c>
      <c r="DO41">
        <v>36767</v>
      </c>
      <c r="DQ41">
        <v>111419</v>
      </c>
      <c r="DZ41">
        <v>31236</v>
      </c>
      <c r="EB41">
        <v>40303</v>
      </c>
      <c r="EC41">
        <v>35189</v>
      </c>
      <c r="EH41">
        <v>39276</v>
      </c>
      <c r="EJ41">
        <v>38090</v>
      </c>
      <c r="EK41">
        <v>23499</v>
      </c>
      <c r="EO41">
        <v>32796</v>
      </c>
      <c r="ES41">
        <v>28625</v>
      </c>
      <c r="ET41">
        <v>17018</v>
      </c>
      <c r="EW41">
        <v>38709</v>
      </c>
      <c r="EX41">
        <v>39561</v>
      </c>
      <c r="EY41">
        <v>32076</v>
      </c>
      <c r="FF41">
        <v>31466</v>
      </c>
      <c r="FH41">
        <v>40176</v>
      </c>
      <c r="FJ41">
        <v>25339</v>
      </c>
    </row>
    <row r="42" spans="6:166">
      <c r="F42">
        <v>26531</v>
      </c>
      <c r="H42">
        <v>44751</v>
      </c>
      <c r="I42">
        <v>23809</v>
      </c>
      <c r="K42">
        <v>22594</v>
      </c>
      <c r="M42">
        <v>20160</v>
      </c>
      <c r="Q42">
        <v>34517</v>
      </c>
      <c r="S42">
        <v>25102</v>
      </c>
      <c r="T42">
        <v>40675</v>
      </c>
      <c r="U42">
        <v>19500</v>
      </c>
      <c r="X42">
        <v>722573</v>
      </c>
      <c r="Y42">
        <v>39996</v>
      </c>
      <c r="AJ42">
        <v>14565</v>
      </c>
      <c r="AN42">
        <v>12269</v>
      </c>
      <c r="AT42">
        <v>39895</v>
      </c>
      <c r="AV42">
        <v>12179</v>
      </c>
      <c r="BA42">
        <v>26953</v>
      </c>
      <c r="BG42">
        <v>465849</v>
      </c>
      <c r="BI42">
        <v>33411</v>
      </c>
      <c r="BL42">
        <v>39132</v>
      </c>
      <c r="BM42">
        <v>30919</v>
      </c>
      <c r="BU42">
        <v>912485</v>
      </c>
      <c r="CC42">
        <v>301507</v>
      </c>
      <c r="CG42">
        <v>18656</v>
      </c>
      <c r="CV42">
        <v>14288</v>
      </c>
      <c r="CW42">
        <v>768423</v>
      </c>
      <c r="CX42">
        <v>43021</v>
      </c>
      <c r="CZ42">
        <v>19165</v>
      </c>
      <c r="DB42">
        <v>39916</v>
      </c>
      <c r="DF42">
        <v>34809</v>
      </c>
      <c r="DM42">
        <v>15364</v>
      </c>
      <c r="DN42">
        <v>12935</v>
      </c>
      <c r="DO42">
        <v>36860</v>
      </c>
      <c r="DQ42">
        <v>131870</v>
      </c>
      <c r="DZ42">
        <v>31237</v>
      </c>
      <c r="EB42">
        <v>40568</v>
      </c>
      <c r="EC42">
        <v>35202</v>
      </c>
      <c r="EH42">
        <v>43196</v>
      </c>
      <c r="EJ42">
        <v>38091</v>
      </c>
      <c r="EK42">
        <v>23666</v>
      </c>
      <c r="EO42">
        <v>33037</v>
      </c>
      <c r="ES42">
        <v>28630</v>
      </c>
      <c r="ET42">
        <v>17436</v>
      </c>
      <c r="EW42">
        <v>38978</v>
      </c>
      <c r="EX42">
        <v>39976</v>
      </c>
      <c r="EY42">
        <v>32084</v>
      </c>
      <c r="FF42">
        <v>31631</v>
      </c>
      <c r="FH42">
        <v>40202</v>
      </c>
      <c r="FJ42">
        <v>25416</v>
      </c>
    </row>
    <row r="43" spans="6:166">
      <c r="F43">
        <v>26570</v>
      </c>
      <c r="H43">
        <v>44752</v>
      </c>
      <c r="I43">
        <v>23931</v>
      </c>
      <c r="K43">
        <v>22597</v>
      </c>
      <c r="M43">
        <v>20348</v>
      </c>
      <c r="Q43">
        <v>34800</v>
      </c>
      <c r="S43">
        <v>25708</v>
      </c>
      <c r="T43">
        <v>40678</v>
      </c>
      <c r="U43">
        <v>21008</v>
      </c>
      <c r="X43">
        <v>753117</v>
      </c>
      <c r="Y43">
        <v>39999</v>
      </c>
      <c r="AJ43">
        <v>14569</v>
      </c>
      <c r="AN43">
        <v>12270</v>
      </c>
      <c r="AT43">
        <v>41097</v>
      </c>
      <c r="AV43">
        <v>12180</v>
      </c>
      <c r="BA43">
        <v>27285</v>
      </c>
      <c r="BG43">
        <v>465856</v>
      </c>
      <c r="BI43">
        <v>33412</v>
      </c>
      <c r="BL43">
        <v>40026</v>
      </c>
      <c r="BM43">
        <v>33233</v>
      </c>
      <c r="BU43">
        <v>913244</v>
      </c>
      <c r="CC43">
        <v>312801</v>
      </c>
      <c r="CG43">
        <v>18903</v>
      </c>
      <c r="CV43">
        <v>14316</v>
      </c>
      <c r="CW43">
        <v>792459</v>
      </c>
      <c r="CX43">
        <v>43107</v>
      </c>
      <c r="CZ43">
        <v>19216</v>
      </c>
      <c r="DB43">
        <v>41673</v>
      </c>
      <c r="DF43">
        <v>36437</v>
      </c>
      <c r="DM43">
        <v>15956</v>
      </c>
      <c r="DN43">
        <v>13082</v>
      </c>
      <c r="DO43">
        <v>37001</v>
      </c>
      <c r="DQ43">
        <v>451161</v>
      </c>
      <c r="DZ43">
        <v>31238</v>
      </c>
      <c r="EB43">
        <v>42501</v>
      </c>
      <c r="EC43">
        <v>35218</v>
      </c>
      <c r="EH43">
        <v>43296</v>
      </c>
      <c r="EJ43">
        <v>38093</v>
      </c>
      <c r="EK43">
        <v>24860</v>
      </c>
      <c r="EO43">
        <v>33039</v>
      </c>
      <c r="ES43">
        <v>28631</v>
      </c>
      <c r="ET43">
        <v>18405</v>
      </c>
      <c r="EW43">
        <v>39698</v>
      </c>
      <c r="EX43">
        <v>41098</v>
      </c>
      <c r="EY43">
        <v>32099</v>
      </c>
      <c r="FF43">
        <v>31632</v>
      </c>
      <c r="FH43">
        <v>40521</v>
      </c>
      <c r="FJ43">
        <v>25417</v>
      </c>
    </row>
    <row r="44" spans="6:166">
      <c r="F44">
        <v>27286</v>
      </c>
      <c r="H44">
        <v>44780</v>
      </c>
      <c r="I44">
        <v>24483</v>
      </c>
      <c r="K44">
        <v>22860</v>
      </c>
      <c r="M44">
        <v>20797</v>
      </c>
      <c r="Q44">
        <v>35156</v>
      </c>
      <c r="S44">
        <v>25776</v>
      </c>
      <c r="T44">
        <v>40871</v>
      </c>
      <c r="U44">
        <v>21378</v>
      </c>
      <c r="X44">
        <v>753119</v>
      </c>
      <c r="Y44">
        <v>40001</v>
      </c>
      <c r="AJ44">
        <v>14653</v>
      </c>
      <c r="AN44">
        <v>13036</v>
      </c>
      <c r="AT44">
        <v>41101</v>
      </c>
      <c r="AV44">
        <v>12181</v>
      </c>
      <c r="BA44">
        <v>28626</v>
      </c>
      <c r="BG44">
        <v>492710</v>
      </c>
      <c r="BI44">
        <v>33417</v>
      </c>
      <c r="BL44">
        <v>40293</v>
      </c>
      <c r="BM44">
        <v>33344</v>
      </c>
      <c r="BU44">
        <v>929174</v>
      </c>
      <c r="CC44">
        <v>341875</v>
      </c>
      <c r="CG44">
        <v>19031</v>
      </c>
      <c r="CV44">
        <v>15046</v>
      </c>
      <c r="CX44">
        <v>43113</v>
      </c>
      <c r="CZ44">
        <v>19382</v>
      </c>
      <c r="DB44">
        <v>42020</v>
      </c>
      <c r="DF44">
        <v>36460</v>
      </c>
      <c r="DM44">
        <v>15989</v>
      </c>
      <c r="DN44">
        <v>13354</v>
      </c>
      <c r="DO44">
        <v>37561</v>
      </c>
      <c r="DQ44">
        <v>709279</v>
      </c>
      <c r="DZ44">
        <v>31239</v>
      </c>
      <c r="EB44">
        <v>43595</v>
      </c>
      <c r="EC44">
        <v>35219</v>
      </c>
      <c r="EH44">
        <v>43364</v>
      </c>
      <c r="EJ44">
        <v>38656</v>
      </c>
      <c r="EK44">
        <v>25489</v>
      </c>
      <c r="EO44">
        <v>33403</v>
      </c>
      <c r="ES44">
        <v>28632</v>
      </c>
      <c r="ET44">
        <v>18547</v>
      </c>
      <c r="EW44">
        <v>39736</v>
      </c>
      <c r="EX44">
        <v>41154</v>
      </c>
      <c r="EY44">
        <v>32785</v>
      </c>
      <c r="FF44">
        <v>31633</v>
      </c>
      <c r="FH44">
        <v>41104</v>
      </c>
      <c r="FJ44">
        <v>25422</v>
      </c>
    </row>
    <row r="45" spans="6:166">
      <c r="F45">
        <v>33018</v>
      </c>
      <c r="H45">
        <v>45227</v>
      </c>
      <c r="I45">
        <v>24588</v>
      </c>
      <c r="K45">
        <v>22862</v>
      </c>
      <c r="M45">
        <v>21421</v>
      </c>
      <c r="Q45">
        <v>35324</v>
      </c>
      <c r="S45">
        <v>27632</v>
      </c>
      <c r="T45">
        <v>40955</v>
      </c>
      <c r="U45">
        <v>21800</v>
      </c>
      <c r="X45">
        <v>755185</v>
      </c>
      <c r="Y45">
        <v>40088</v>
      </c>
      <c r="AJ45">
        <v>14977</v>
      </c>
      <c r="AN45">
        <v>13264</v>
      </c>
      <c r="AT45">
        <v>41184</v>
      </c>
      <c r="AV45">
        <v>12182</v>
      </c>
      <c r="BA45">
        <v>29865</v>
      </c>
      <c r="BG45">
        <v>562892</v>
      </c>
      <c r="BI45">
        <v>33418</v>
      </c>
      <c r="BL45">
        <v>40952</v>
      </c>
      <c r="BM45">
        <v>33464</v>
      </c>
      <c r="CC45">
        <v>403220</v>
      </c>
      <c r="CG45">
        <v>19828</v>
      </c>
      <c r="CV45">
        <v>15051</v>
      </c>
      <c r="CX45">
        <v>43215</v>
      </c>
      <c r="CZ45">
        <v>19434</v>
      </c>
      <c r="DB45">
        <v>42131</v>
      </c>
      <c r="DF45">
        <v>36461</v>
      </c>
      <c r="DM45">
        <v>16290</v>
      </c>
      <c r="DN45">
        <v>13565</v>
      </c>
      <c r="DO45">
        <v>37563</v>
      </c>
      <c r="DQ45">
        <v>718290</v>
      </c>
      <c r="DZ45">
        <v>31240</v>
      </c>
      <c r="EB45">
        <v>43815</v>
      </c>
      <c r="EC45">
        <v>35228</v>
      </c>
      <c r="EH45">
        <v>43725</v>
      </c>
      <c r="EJ45">
        <v>38658</v>
      </c>
      <c r="EK45">
        <v>26376</v>
      </c>
      <c r="EO45">
        <v>33593</v>
      </c>
      <c r="ES45">
        <v>28636</v>
      </c>
      <c r="ET45">
        <v>18828</v>
      </c>
      <c r="EW45">
        <v>39738</v>
      </c>
      <c r="EX45">
        <v>41247</v>
      </c>
      <c r="EY45">
        <v>33063</v>
      </c>
      <c r="FF45">
        <v>31634</v>
      </c>
      <c r="FH45">
        <v>41216</v>
      </c>
      <c r="FJ45">
        <v>25940</v>
      </c>
    </row>
    <row r="46" spans="6:166">
      <c r="F46">
        <v>35503</v>
      </c>
      <c r="H46">
        <v>45261</v>
      </c>
      <c r="I46">
        <v>25793</v>
      </c>
      <c r="K46">
        <v>22940</v>
      </c>
      <c r="M46">
        <v>21422</v>
      </c>
      <c r="Q46">
        <v>36961</v>
      </c>
      <c r="S46">
        <v>28943</v>
      </c>
      <c r="T46">
        <v>40956</v>
      </c>
      <c r="U46">
        <v>22558</v>
      </c>
      <c r="X46">
        <v>755570</v>
      </c>
      <c r="Y46">
        <v>40830</v>
      </c>
      <c r="AJ46">
        <v>15405</v>
      </c>
      <c r="AN46">
        <v>13790</v>
      </c>
      <c r="AT46">
        <v>42973</v>
      </c>
      <c r="AV46">
        <v>12183</v>
      </c>
      <c r="BA46">
        <v>30010</v>
      </c>
      <c r="BG46">
        <v>578641</v>
      </c>
      <c r="BI46">
        <v>33427</v>
      </c>
      <c r="BL46">
        <v>41776</v>
      </c>
      <c r="BM46">
        <v>33702</v>
      </c>
      <c r="CC46">
        <v>414680</v>
      </c>
      <c r="CG46">
        <v>20629</v>
      </c>
      <c r="CV46">
        <v>15401</v>
      </c>
      <c r="CX46">
        <v>43219</v>
      </c>
      <c r="CZ46">
        <v>19820</v>
      </c>
      <c r="DB46">
        <v>42303</v>
      </c>
      <c r="DF46">
        <v>39986</v>
      </c>
      <c r="DM46">
        <v>16292</v>
      </c>
      <c r="DN46">
        <v>13583</v>
      </c>
      <c r="DO46">
        <v>40831</v>
      </c>
      <c r="DQ46">
        <v>723677</v>
      </c>
      <c r="DZ46">
        <v>31241</v>
      </c>
      <c r="EB46">
        <v>45330</v>
      </c>
      <c r="EC46">
        <v>35313</v>
      </c>
      <c r="EH46">
        <v>43806</v>
      </c>
      <c r="EJ46">
        <v>39133</v>
      </c>
      <c r="EK46">
        <v>26442</v>
      </c>
      <c r="EO46">
        <v>34163</v>
      </c>
      <c r="ES46">
        <v>28637</v>
      </c>
      <c r="ET46">
        <v>18921</v>
      </c>
      <c r="EW46">
        <v>39856</v>
      </c>
      <c r="EX46">
        <v>43097</v>
      </c>
      <c r="EY46">
        <v>33695</v>
      </c>
      <c r="FF46">
        <v>31886</v>
      </c>
      <c r="FH46">
        <v>42932</v>
      </c>
      <c r="FJ46">
        <v>26173</v>
      </c>
    </row>
    <row r="47" spans="6:166">
      <c r="F47">
        <v>37664</v>
      </c>
      <c r="H47">
        <v>45278</v>
      </c>
      <c r="I47">
        <v>26446</v>
      </c>
      <c r="K47">
        <v>24631</v>
      </c>
      <c r="M47">
        <v>21423</v>
      </c>
      <c r="Q47">
        <v>37300</v>
      </c>
      <c r="S47">
        <v>28944</v>
      </c>
      <c r="T47">
        <v>41224</v>
      </c>
      <c r="U47">
        <v>22735</v>
      </c>
      <c r="X47">
        <v>761144</v>
      </c>
      <c r="Y47">
        <v>43252</v>
      </c>
      <c r="AJ47">
        <v>15951</v>
      </c>
      <c r="AN47">
        <v>13791</v>
      </c>
      <c r="AT47">
        <v>43250</v>
      </c>
      <c r="AV47">
        <v>12185</v>
      </c>
      <c r="BA47">
        <v>30790</v>
      </c>
      <c r="BI47">
        <v>33440</v>
      </c>
      <c r="BL47">
        <v>42891</v>
      </c>
      <c r="BM47">
        <v>34318</v>
      </c>
      <c r="CC47">
        <v>469924</v>
      </c>
      <c r="CG47">
        <v>20921</v>
      </c>
      <c r="CV47">
        <v>15451</v>
      </c>
      <c r="CX47">
        <v>43220</v>
      </c>
      <c r="CZ47">
        <v>19945</v>
      </c>
      <c r="DB47">
        <v>42823</v>
      </c>
      <c r="DF47">
        <v>39991</v>
      </c>
      <c r="DM47">
        <v>16462</v>
      </c>
      <c r="DN47">
        <v>13856</v>
      </c>
      <c r="DO47">
        <v>42915</v>
      </c>
      <c r="DQ47">
        <v>732124</v>
      </c>
      <c r="DZ47">
        <v>31242</v>
      </c>
      <c r="EB47">
        <v>45342</v>
      </c>
      <c r="EC47">
        <v>35315</v>
      </c>
      <c r="EH47">
        <v>44297</v>
      </c>
      <c r="EJ47">
        <v>39146</v>
      </c>
      <c r="EK47">
        <v>26499</v>
      </c>
      <c r="EO47">
        <v>34378</v>
      </c>
      <c r="ES47">
        <v>28650</v>
      </c>
      <c r="ET47">
        <v>19416</v>
      </c>
      <c r="EW47">
        <v>40162</v>
      </c>
      <c r="EX47">
        <v>44265</v>
      </c>
      <c r="EY47">
        <v>33701</v>
      </c>
      <c r="FF47">
        <v>32778</v>
      </c>
      <c r="FH47">
        <v>43776</v>
      </c>
      <c r="FJ47">
        <v>26190</v>
      </c>
    </row>
    <row r="48" spans="6:166">
      <c r="F48">
        <v>40589</v>
      </c>
      <c r="H48">
        <v>103887</v>
      </c>
      <c r="I48">
        <v>28091</v>
      </c>
      <c r="K48">
        <v>24645</v>
      </c>
      <c r="M48">
        <v>22295</v>
      </c>
      <c r="Q48">
        <v>37422</v>
      </c>
      <c r="S48">
        <v>29027</v>
      </c>
      <c r="T48">
        <v>41647</v>
      </c>
      <c r="U48">
        <v>22924</v>
      </c>
      <c r="X48">
        <v>761145</v>
      </c>
      <c r="AJ48">
        <v>16557</v>
      </c>
      <c r="AN48">
        <v>13888</v>
      </c>
      <c r="AT48">
        <v>43251</v>
      </c>
      <c r="AV48">
        <v>12186</v>
      </c>
      <c r="BA48">
        <v>31995</v>
      </c>
      <c r="BI48">
        <v>33506</v>
      </c>
      <c r="BL48">
        <v>43213</v>
      </c>
      <c r="BM48">
        <v>34516</v>
      </c>
      <c r="CC48">
        <v>490284</v>
      </c>
      <c r="CG48">
        <v>21210</v>
      </c>
      <c r="CV48">
        <v>16095</v>
      </c>
      <c r="CX48">
        <v>43297</v>
      </c>
      <c r="CZ48">
        <v>19947</v>
      </c>
      <c r="DB48">
        <v>43380</v>
      </c>
      <c r="DF48">
        <v>39993</v>
      </c>
      <c r="DM48">
        <v>16695</v>
      </c>
      <c r="DN48">
        <v>14255</v>
      </c>
      <c r="DO48">
        <v>43539</v>
      </c>
      <c r="DQ48">
        <v>732126</v>
      </c>
      <c r="DZ48">
        <v>31247</v>
      </c>
      <c r="EB48">
        <v>46763</v>
      </c>
      <c r="EC48">
        <v>35321</v>
      </c>
      <c r="EH48">
        <v>44315</v>
      </c>
      <c r="EJ48">
        <v>39370</v>
      </c>
      <c r="EK48">
        <v>27655</v>
      </c>
      <c r="EO48">
        <v>34379</v>
      </c>
      <c r="ES48">
        <v>28658</v>
      </c>
      <c r="ET48">
        <v>21429</v>
      </c>
      <c r="EW48">
        <v>40527</v>
      </c>
      <c r="EX48">
        <v>99218</v>
      </c>
      <c r="EY48">
        <v>34021</v>
      </c>
      <c r="FF48">
        <v>32786</v>
      </c>
      <c r="FH48">
        <v>44595</v>
      </c>
      <c r="FJ48">
        <v>26191</v>
      </c>
    </row>
    <row r="49" spans="6:166">
      <c r="F49">
        <v>41127</v>
      </c>
      <c r="H49">
        <v>110114</v>
      </c>
      <c r="I49">
        <v>28108</v>
      </c>
      <c r="K49">
        <v>25706</v>
      </c>
      <c r="M49">
        <v>23049</v>
      </c>
      <c r="Q49">
        <v>38163</v>
      </c>
      <c r="S49">
        <v>30542</v>
      </c>
      <c r="T49">
        <v>42227</v>
      </c>
      <c r="U49">
        <v>23295</v>
      </c>
      <c r="X49">
        <v>761147</v>
      </c>
      <c r="AJ49">
        <v>17098</v>
      </c>
      <c r="AN49">
        <v>14156</v>
      </c>
      <c r="AT49">
        <v>43281</v>
      </c>
      <c r="AV49">
        <v>12324</v>
      </c>
      <c r="BA49">
        <v>32009</v>
      </c>
      <c r="BI49">
        <v>33510</v>
      </c>
      <c r="BL49">
        <v>43621</v>
      </c>
      <c r="BM49">
        <v>35013</v>
      </c>
      <c r="CC49">
        <v>494393</v>
      </c>
      <c r="CG49">
        <v>21296</v>
      </c>
      <c r="CV49">
        <v>16233</v>
      </c>
      <c r="CX49">
        <v>43298</v>
      </c>
      <c r="CZ49">
        <v>20212</v>
      </c>
      <c r="DB49">
        <v>43381</v>
      </c>
      <c r="DF49">
        <v>39995</v>
      </c>
      <c r="DM49">
        <v>17280</v>
      </c>
      <c r="DN49">
        <v>14310</v>
      </c>
      <c r="DO49">
        <v>43540</v>
      </c>
      <c r="DQ49">
        <v>748811</v>
      </c>
      <c r="DZ49">
        <v>35841</v>
      </c>
      <c r="EB49">
        <v>145433</v>
      </c>
      <c r="EC49">
        <v>35380</v>
      </c>
      <c r="EH49">
        <v>50823</v>
      </c>
      <c r="EJ49">
        <v>39372</v>
      </c>
      <c r="EK49">
        <v>28539</v>
      </c>
      <c r="EO49">
        <v>34380</v>
      </c>
      <c r="ES49">
        <v>28662</v>
      </c>
      <c r="ET49">
        <v>21846</v>
      </c>
      <c r="EW49">
        <v>40592</v>
      </c>
      <c r="EX49">
        <v>164129</v>
      </c>
      <c r="EY49">
        <v>34179</v>
      </c>
      <c r="FF49">
        <v>32789</v>
      </c>
      <c r="FH49">
        <v>45226</v>
      </c>
      <c r="FJ49">
        <v>26259</v>
      </c>
    </row>
    <row r="50" spans="6:166">
      <c r="F50">
        <v>42908</v>
      </c>
      <c r="H50">
        <v>200782</v>
      </c>
      <c r="I50">
        <v>28111</v>
      </c>
      <c r="K50">
        <v>25886</v>
      </c>
      <c r="M50">
        <v>23050</v>
      </c>
      <c r="Q50">
        <v>38418</v>
      </c>
      <c r="S50">
        <v>31460</v>
      </c>
      <c r="T50">
        <v>42234</v>
      </c>
      <c r="U50">
        <v>23637</v>
      </c>
      <c r="X50">
        <v>761151</v>
      </c>
      <c r="AJ50">
        <v>17264</v>
      </c>
      <c r="AN50">
        <v>14244</v>
      </c>
      <c r="AT50">
        <v>43343</v>
      </c>
      <c r="AV50">
        <v>12357</v>
      </c>
      <c r="BA50">
        <v>34202</v>
      </c>
      <c r="BI50">
        <v>33511</v>
      </c>
      <c r="BL50">
        <v>43624</v>
      </c>
      <c r="BM50">
        <v>35570</v>
      </c>
      <c r="CC50">
        <v>540021</v>
      </c>
      <c r="CG50">
        <v>22792</v>
      </c>
      <c r="CV50">
        <v>16761</v>
      </c>
      <c r="CX50">
        <v>43299</v>
      </c>
      <c r="CZ50">
        <v>20291</v>
      </c>
      <c r="DB50">
        <v>43603</v>
      </c>
      <c r="DF50">
        <v>40000</v>
      </c>
      <c r="DM50">
        <v>18161</v>
      </c>
      <c r="DN50">
        <v>14473</v>
      </c>
      <c r="DO50">
        <v>43542</v>
      </c>
      <c r="DQ50">
        <v>755777</v>
      </c>
      <c r="DZ50">
        <v>35864</v>
      </c>
      <c r="EB50">
        <v>262337</v>
      </c>
      <c r="EC50">
        <v>35381</v>
      </c>
      <c r="EH50">
        <v>207431</v>
      </c>
      <c r="EJ50">
        <v>39939</v>
      </c>
      <c r="EK50">
        <v>28893</v>
      </c>
      <c r="EO50">
        <v>34382</v>
      </c>
      <c r="ES50">
        <v>28663</v>
      </c>
      <c r="ET50">
        <v>21998</v>
      </c>
      <c r="EW50">
        <v>40596</v>
      </c>
      <c r="EX50">
        <v>188920</v>
      </c>
      <c r="EY50">
        <v>34180</v>
      </c>
      <c r="FF50">
        <v>32862</v>
      </c>
      <c r="FH50">
        <v>45580</v>
      </c>
      <c r="FJ50">
        <v>26265</v>
      </c>
    </row>
    <row r="51" spans="6:166">
      <c r="F51">
        <v>43263</v>
      </c>
      <c r="H51">
        <v>216770</v>
      </c>
      <c r="I51">
        <v>28112</v>
      </c>
      <c r="K51">
        <v>26693</v>
      </c>
      <c r="M51">
        <v>23149</v>
      </c>
      <c r="Q51">
        <v>39000</v>
      </c>
      <c r="S51">
        <v>33068</v>
      </c>
      <c r="T51">
        <v>42415</v>
      </c>
      <c r="U51">
        <v>23991</v>
      </c>
      <c r="X51">
        <v>761154</v>
      </c>
      <c r="AJ51">
        <v>17354</v>
      </c>
      <c r="AN51">
        <v>14407</v>
      </c>
      <c r="AT51">
        <v>44865</v>
      </c>
      <c r="AV51">
        <v>12358</v>
      </c>
      <c r="BA51">
        <v>37758</v>
      </c>
      <c r="BI51">
        <v>33531</v>
      </c>
      <c r="BL51">
        <v>43625</v>
      </c>
      <c r="BM51">
        <v>35846</v>
      </c>
      <c r="CC51">
        <v>566844</v>
      </c>
      <c r="CG51">
        <v>22995</v>
      </c>
      <c r="CV51">
        <v>16824</v>
      </c>
      <c r="CX51">
        <v>43316</v>
      </c>
      <c r="CZ51">
        <v>20313</v>
      </c>
      <c r="DB51">
        <v>44326</v>
      </c>
      <c r="DF51">
        <v>40585</v>
      </c>
      <c r="DM51">
        <v>18513</v>
      </c>
      <c r="DN51">
        <v>14474</v>
      </c>
      <c r="DO51">
        <v>43550</v>
      </c>
      <c r="DQ51">
        <v>808887</v>
      </c>
      <c r="DZ51">
        <v>35866</v>
      </c>
      <c r="EB51">
        <v>283853</v>
      </c>
      <c r="EC51">
        <v>35475</v>
      </c>
      <c r="EH51">
        <v>224501</v>
      </c>
      <c r="EJ51">
        <v>39941</v>
      </c>
      <c r="EK51">
        <v>28916</v>
      </c>
      <c r="EO51">
        <v>34384</v>
      </c>
      <c r="ES51">
        <v>28743</v>
      </c>
      <c r="ET51">
        <v>22244</v>
      </c>
      <c r="EW51">
        <v>40601</v>
      </c>
      <c r="EX51">
        <v>398826</v>
      </c>
      <c r="EY51">
        <v>35059</v>
      </c>
      <c r="FF51">
        <v>32863</v>
      </c>
      <c r="FH51">
        <v>509018</v>
      </c>
      <c r="FJ51">
        <v>26375</v>
      </c>
    </row>
    <row r="52" spans="6:166">
      <c r="F52">
        <v>44691</v>
      </c>
      <c r="H52">
        <v>223453</v>
      </c>
      <c r="I52">
        <v>28113</v>
      </c>
      <c r="K52">
        <v>26863</v>
      </c>
      <c r="M52">
        <v>23575</v>
      </c>
      <c r="Q52">
        <v>39302</v>
      </c>
      <c r="S52">
        <v>33150</v>
      </c>
      <c r="T52">
        <v>42418</v>
      </c>
      <c r="U52">
        <v>24302</v>
      </c>
      <c r="X52">
        <v>761157</v>
      </c>
      <c r="AJ52">
        <v>17372</v>
      </c>
      <c r="AN52">
        <v>14564</v>
      </c>
      <c r="AT52">
        <v>44906</v>
      </c>
      <c r="AV52">
        <v>12534</v>
      </c>
      <c r="BA52">
        <v>38139</v>
      </c>
      <c r="BI52">
        <v>33687</v>
      </c>
      <c r="BL52">
        <v>44311</v>
      </c>
      <c r="BM52">
        <v>36348</v>
      </c>
      <c r="CC52">
        <v>569434</v>
      </c>
      <c r="CG52">
        <v>22996</v>
      </c>
      <c r="CV52">
        <v>16874</v>
      </c>
      <c r="CX52">
        <v>43317</v>
      </c>
      <c r="CZ52">
        <v>20403</v>
      </c>
      <c r="DB52">
        <v>44428</v>
      </c>
      <c r="DF52">
        <v>40826</v>
      </c>
      <c r="DM52">
        <v>18953</v>
      </c>
      <c r="DN52">
        <v>14540</v>
      </c>
      <c r="DO52">
        <v>43558</v>
      </c>
      <c r="DZ52">
        <v>35867</v>
      </c>
      <c r="EB52">
        <v>439166</v>
      </c>
      <c r="EC52">
        <v>35631</v>
      </c>
      <c r="EH52">
        <v>585414</v>
      </c>
      <c r="EJ52">
        <v>41836</v>
      </c>
      <c r="EK52">
        <v>29081</v>
      </c>
      <c r="EO52">
        <v>34385</v>
      </c>
      <c r="ES52">
        <v>28744</v>
      </c>
      <c r="ET52">
        <v>22889</v>
      </c>
      <c r="EW52">
        <v>40651</v>
      </c>
      <c r="EX52">
        <v>444190</v>
      </c>
      <c r="EY52">
        <v>36817</v>
      </c>
      <c r="FF52">
        <v>33075</v>
      </c>
      <c r="FH52">
        <v>764706</v>
      </c>
      <c r="FJ52">
        <v>26728</v>
      </c>
    </row>
    <row r="53" spans="6:166">
      <c r="F53">
        <v>123489</v>
      </c>
      <c r="H53">
        <v>242669</v>
      </c>
      <c r="I53">
        <v>29627</v>
      </c>
      <c r="K53">
        <v>28504</v>
      </c>
      <c r="M53">
        <v>23668</v>
      </c>
      <c r="Q53">
        <v>39975</v>
      </c>
      <c r="S53">
        <v>34020</v>
      </c>
      <c r="T53">
        <v>42560</v>
      </c>
      <c r="U53">
        <v>24431</v>
      </c>
      <c r="X53">
        <v>761158</v>
      </c>
      <c r="AJ53">
        <v>17572</v>
      </c>
      <c r="AN53">
        <v>14999</v>
      </c>
      <c r="AT53">
        <v>45839</v>
      </c>
      <c r="AV53">
        <v>12872</v>
      </c>
      <c r="BA53">
        <v>39473</v>
      </c>
      <c r="BI53">
        <v>33688</v>
      </c>
      <c r="BL53">
        <v>44605</v>
      </c>
      <c r="BM53">
        <v>36942</v>
      </c>
      <c r="CC53">
        <v>667394</v>
      </c>
      <c r="CG53">
        <v>23068</v>
      </c>
      <c r="CV53">
        <v>17233</v>
      </c>
      <c r="CX53">
        <v>43326</v>
      </c>
      <c r="CZ53">
        <v>20406</v>
      </c>
      <c r="DB53">
        <v>44446</v>
      </c>
      <c r="DF53">
        <v>41220</v>
      </c>
      <c r="DM53">
        <v>19084</v>
      </c>
      <c r="DN53">
        <v>14837</v>
      </c>
      <c r="DO53">
        <v>63099</v>
      </c>
      <c r="DZ53">
        <v>35868</v>
      </c>
      <c r="EB53">
        <v>443010</v>
      </c>
      <c r="EC53">
        <v>36097</v>
      </c>
      <c r="EH53">
        <v>586677</v>
      </c>
      <c r="EJ53">
        <v>42505</v>
      </c>
      <c r="EK53">
        <v>29082</v>
      </c>
      <c r="EO53">
        <v>34394</v>
      </c>
      <c r="ES53">
        <v>28745</v>
      </c>
      <c r="ET53">
        <v>22993</v>
      </c>
      <c r="EW53">
        <v>40734</v>
      </c>
      <c r="EX53">
        <v>636068</v>
      </c>
      <c r="EY53">
        <v>36833</v>
      </c>
      <c r="FF53">
        <v>33077</v>
      </c>
      <c r="FH53">
        <v>770976</v>
      </c>
      <c r="FJ53">
        <v>27680</v>
      </c>
    </row>
    <row r="54" spans="6:166">
      <c r="F54">
        <v>171371</v>
      </c>
      <c r="H54">
        <v>270363</v>
      </c>
      <c r="I54">
        <v>29647</v>
      </c>
      <c r="K54">
        <v>28687</v>
      </c>
      <c r="M54">
        <v>23669</v>
      </c>
      <c r="Q54">
        <v>40554</v>
      </c>
      <c r="S54">
        <v>34034</v>
      </c>
      <c r="T54">
        <v>42869</v>
      </c>
      <c r="U54">
        <v>24859</v>
      </c>
      <c r="X54">
        <v>761161</v>
      </c>
      <c r="AJ54">
        <v>17963</v>
      </c>
      <c r="AN54">
        <v>15164</v>
      </c>
      <c r="AT54">
        <v>126144</v>
      </c>
      <c r="AV54">
        <v>13136</v>
      </c>
      <c r="BA54">
        <v>40499</v>
      </c>
      <c r="BI54">
        <v>33812</v>
      </c>
      <c r="BL54">
        <v>45002</v>
      </c>
      <c r="BM54">
        <v>37862</v>
      </c>
      <c r="CC54">
        <v>721783</v>
      </c>
      <c r="CG54">
        <v>24132</v>
      </c>
      <c r="CV54">
        <v>17452</v>
      </c>
      <c r="CX54">
        <v>43327</v>
      </c>
      <c r="CZ54">
        <v>20694</v>
      </c>
      <c r="DB54">
        <v>44450</v>
      </c>
      <c r="DF54">
        <v>42005</v>
      </c>
      <c r="DM54">
        <v>19481</v>
      </c>
      <c r="DN54">
        <v>15096</v>
      </c>
      <c r="DO54">
        <v>66605</v>
      </c>
      <c r="DZ54">
        <v>35869</v>
      </c>
      <c r="EB54">
        <v>443044</v>
      </c>
      <c r="EC54">
        <v>36161</v>
      </c>
      <c r="EH54">
        <v>606269</v>
      </c>
      <c r="EJ54">
        <v>42509</v>
      </c>
      <c r="EK54">
        <v>29689</v>
      </c>
      <c r="EO54">
        <v>34407</v>
      </c>
      <c r="ES54">
        <v>28748</v>
      </c>
      <c r="ET54">
        <v>23095</v>
      </c>
      <c r="EW54">
        <v>40738</v>
      </c>
      <c r="EX54">
        <v>746883</v>
      </c>
      <c r="EY54">
        <v>37795</v>
      </c>
      <c r="FF54">
        <v>33118</v>
      </c>
      <c r="FH54">
        <v>776695</v>
      </c>
      <c r="FJ54">
        <v>28321</v>
      </c>
    </row>
    <row r="55" spans="6:166">
      <c r="F55">
        <v>568576</v>
      </c>
      <c r="H55">
        <v>300673</v>
      </c>
      <c r="I55">
        <v>29809</v>
      </c>
      <c r="K55">
        <v>30445</v>
      </c>
      <c r="M55">
        <v>24573</v>
      </c>
      <c r="Q55">
        <v>43547</v>
      </c>
      <c r="S55">
        <v>34302</v>
      </c>
      <c r="T55">
        <v>43257</v>
      </c>
      <c r="U55">
        <v>25569</v>
      </c>
      <c r="X55">
        <v>763661</v>
      </c>
      <c r="AJ55">
        <v>18377</v>
      </c>
      <c r="AN55">
        <v>15198</v>
      </c>
      <c r="AT55">
        <v>126151</v>
      </c>
      <c r="AV55">
        <v>13365</v>
      </c>
      <c r="BA55">
        <v>40500</v>
      </c>
      <c r="BI55">
        <v>33817</v>
      </c>
      <c r="BL55">
        <v>539817</v>
      </c>
      <c r="BM55">
        <v>39045</v>
      </c>
      <c r="CC55">
        <v>745967</v>
      </c>
      <c r="CG55">
        <v>24139</v>
      </c>
      <c r="CV55">
        <v>17978</v>
      </c>
      <c r="CX55">
        <v>43531</v>
      </c>
      <c r="CZ55">
        <v>21041</v>
      </c>
      <c r="DB55">
        <v>44867</v>
      </c>
      <c r="DF55">
        <v>42624</v>
      </c>
      <c r="DM55">
        <v>19966</v>
      </c>
      <c r="DN55">
        <v>15490</v>
      </c>
      <c r="DO55">
        <v>236992</v>
      </c>
      <c r="DZ55">
        <v>35870</v>
      </c>
      <c r="EB55">
        <v>549642</v>
      </c>
      <c r="EC55">
        <v>37521</v>
      </c>
      <c r="EH55">
        <v>606285</v>
      </c>
      <c r="EJ55">
        <v>42511</v>
      </c>
      <c r="EK55">
        <v>29691</v>
      </c>
      <c r="EO55">
        <v>34690</v>
      </c>
      <c r="ES55">
        <v>28750</v>
      </c>
      <c r="ET55">
        <v>24298</v>
      </c>
      <c r="EW55">
        <v>40799</v>
      </c>
      <c r="EY55">
        <v>38002</v>
      </c>
      <c r="FF55">
        <v>33485</v>
      </c>
      <c r="FH55">
        <v>783783</v>
      </c>
      <c r="FJ55">
        <v>28323</v>
      </c>
    </row>
    <row r="56" spans="6:166">
      <c r="F56">
        <v>612713</v>
      </c>
      <c r="H56">
        <v>337675</v>
      </c>
      <c r="I56">
        <v>30705</v>
      </c>
      <c r="K56">
        <v>33065</v>
      </c>
      <c r="M56">
        <v>24574</v>
      </c>
      <c r="Q56">
        <v>43702</v>
      </c>
      <c r="S56">
        <v>37573</v>
      </c>
      <c r="T56">
        <v>43258</v>
      </c>
      <c r="U56">
        <v>25760</v>
      </c>
      <c r="X56">
        <v>767036</v>
      </c>
      <c r="AJ56">
        <v>19026</v>
      </c>
      <c r="AN56">
        <v>15244</v>
      </c>
      <c r="AT56">
        <v>270926</v>
      </c>
      <c r="AV56">
        <v>13758</v>
      </c>
      <c r="BA56">
        <v>40545</v>
      </c>
      <c r="BI56">
        <v>33826</v>
      </c>
      <c r="BL56">
        <v>553735</v>
      </c>
      <c r="BM56">
        <v>39662</v>
      </c>
      <c r="CC56">
        <v>803361</v>
      </c>
      <c r="CG56">
        <v>24923</v>
      </c>
      <c r="CV56">
        <v>18058</v>
      </c>
      <c r="CX56">
        <v>43977</v>
      </c>
      <c r="CZ56">
        <v>21080</v>
      </c>
      <c r="DB56">
        <v>44868</v>
      </c>
      <c r="DF56">
        <v>42887</v>
      </c>
      <c r="DM56">
        <v>20167</v>
      </c>
      <c r="DN56">
        <v>15939</v>
      </c>
      <c r="DO56">
        <v>447904</v>
      </c>
      <c r="DZ56">
        <v>35872</v>
      </c>
      <c r="EB56">
        <v>603837</v>
      </c>
      <c r="EC56">
        <v>37543</v>
      </c>
      <c r="EH56">
        <v>619486</v>
      </c>
      <c r="EJ56">
        <v>42515</v>
      </c>
      <c r="EK56">
        <v>29693</v>
      </c>
      <c r="EO56">
        <v>34691</v>
      </c>
      <c r="ES56">
        <v>28751</v>
      </c>
      <c r="ET56">
        <v>25270</v>
      </c>
      <c r="EW56">
        <v>41248</v>
      </c>
      <c r="EY56">
        <v>38071</v>
      </c>
      <c r="FF56">
        <v>33487</v>
      </c>
      <c r="FH56">
        <v>783785</v>
      </c>
      <c r="FJ56">
        <v>28326</v>
      </c>
    </row>
    <row r="57" spans="6:166">
      <c r="F57">
        <v>675207</v>
      </c>
      <c r="H57">
        <v>360552</v>
      </c>
      <c r="I57">
        <v>31248</v>
      </c>
      <c r="K57">
        <v>33775</v>
      </c>
      <c r="M57">
        <v>24946</v>
      </c>
      <c r="Q57">
        <v>155051</v>
      </c>
      <c r="S57">
        <v>37590</v>
      </c>
      <c r="T57">
        <v>43259</v>
      </c>
      <c r="U57">
        <v>25780</v>
      </c>
      <c r="X57">
        <v>767774</v>
      </c>
      <c r="AJ57">
        <v>19447</v>
      </c>
      <c r="AN57">
        <v>15508</v>
      </c>
      <c r="AT57">
        <v>316570</v>
      </c>
      <c r="AV57">
        <v>13759</v>
      </c>
      <c r="BA57">
        <v>41155</v>
      </c>
      <c r="BI57">
        <v>36288</v>
      </c>
      <c r="BL57">
        <v>553743</v>
      </c>
      <c r="BM57">
        <v>40546</v>
      </c>
      <c r="CC57">
        <v>820605</v>
      </c>
      <c r="CG57">
        <v>25524</v>
      </c>
      <c r="CV57">
        <v>18167</v>
      </c>
      <c r="CX57">
        <v>44192</v>
      </c>
      <c r="CZ57">
        <v>21224</v>
      </c>
      <c r="DB57">
        <v>45022</v>
      </c>
      <c r="DF57">
        <v>43666</v>
      </c>
      <c r="DM57">
        <v>20362</v>
      </c>
      <c r="DN57">
        <v>16033</v>
      </c>
      <c r="DO57">
        <v>478065</v>
      </c>
      <c r="DZ57">
        <v>35873</v>
      </c>
      <c r="EB57">
        <v>631291</v>
      </c>
      <c r="EC57">
        <v>37626</v>
      </c>
      <c r="EH57">
        <v>632083</v>
      </c>
      <c r="EJ57">
        <v>43537</v>
      </c>
      <c r="EK57">
        <v>29695</v>
      </c>
      <c r="EO57">
        <v>35551</v>
      </c>
      <c r="ES57">
        <v>28753</v>
      </c>
      <c r="ET57">
        <v>25275</v>
      </c>
      <c r="EW57">
        <v>41259</v>
      </c>
      <c r="EY57">
        <v>38345</v>
      </c>
      <c r="FF57">
        <v>33488</v>
      </c>
      <c r="FH57">
        <v>791289</v>
      </c>
      <c r="FJ57">
        <v>29614</v>
      </c>
    </row>
    <row r="58" spans="6:166">
      <c r="F58">
        <v>736714</v>
      </c>
      <c r="H58">
        <v>478776</v>
      </c>
      <c r="I58">
        <v>31884</v>
      </c>
      <c r="K58">
        <v>34030</v>
      </c>
      <c r="M58">
        <v>25205</v>
      </c>
      <c r="Q58">
        <v>257170</v>
      </c>
      <c r="S58">
        <v>37596</v>
      </c>
      <c r="T58">
        <v>43260</v>
      </c>
      <c r="U58">
        <v>26134</v>
      </c>
      <c r="X58">
        <v>768071</v>
      </c>
      <c r="AJ58">
        <v>19570</v>
      </c>
      <c r="AN58">
        <v>15693</v>
      </c>
      <c r="AT58">
        <v>326728</v>
      </c>
      <c r="AV58">
        <v>13789</v>
      </c>
      <c r="BA58">
        <v>41943</v>
      </c>
      <c r="BI58">
        <v>36289</v>
      </c>
      <c r="BL58">
        <v>840009</v>
      </c>
      <c r="BM58">
        <v>40613</v>
      </c>
      <c r="CC58">
        <v>867077</v>
      </c>
      <c r="CG58">
        <v>25525</v>
      </c>
      <c r="CV58">
        <v>19632</v>
      </c>
      <c r="CX58">
        <v>44195</v>
      </c>
      <c r="CZ58">
        <v>21323</v>
      </c>
      <c r="DB58">
        <v>45213</v>
      </c>
      <c r="DF58">
        <v>44286</v>
      </c>
      <c r="DM58">
        <v>20484</v>
      </c>
      <c r="DN58">
        <v>16102</v>
      </c>
      <c r="DZ58">
        <v>35885</v>
      </c>
      <c r="EB58">
        <v>715032</v>
      </c>
      <c r="EC58">
        <v>37850</v>
      </c>
      <c r="EH58">
        <v>681403</v>
      </c>
      <c r="EJ58">
        <v>43723</v>
      </c>
      <c r="EK58">
        <v>29759</v>
      </c>
      <c r="EO58">
        <v>36103</v>
      </c>
      <c r="ES58">
        <v>28755</v>
      </c>
      <c r="ET58">
        <v>25325</v>
      </c>
      <c r="EW58">
        <v>41292</v>
      </c>
      <c r="EY58">
        <v>38347</v>
      </c>
      <c r="FF58">
        <v>33512</v>
      </c>
      <c r="FH58">
        <v>791290</v>
      </c>
      <c r="FJ58">
        <v>29743</v>
      </c>
    </row>
    <row r="59" spans="6:166">
      <c r="F59">
        <v>745448</v>
      </c>
      <c r="H59">
        <v>503490</v>
      </c>
      <c r="I59">
        <v>33231</v>
      </c>
      <c r="K59">
        <v>34033</v>
      </c>
      <c r="M59">
        <v>25208</v>
      </c>
      <c r="Q59">
        <v>285585</v>
      </c>
      <c r="S59">
        <v>37599</v>
      </c>
      <c r="T59">
        <v>43261</v>
      </c>
      <c r="U59">
        <v>26203</v>
      </c>
      <c r="X59">
        <v>771124</v>
      </c>
      <c r="AJ59">
        <v>20318</v>
      </c>
      <c r="AN59">
        <v>15982</v>
      </c>
      <c r="AT59">
        <v>377770</v>
      </c>
      <c r="AV59">
        <v>13872</v>
      </c>
      <c r="BA59">
        <v>43857</v>
      </c>
      <c r="BI59">
        <v>36291</v>
      </c>
      <c r="BL59">
        <v>861443</v>
      </c>
      <c r="BM59">
        <v>40911</v>
      </c>
      <c r="CC59">
        <v>890285</v>
      </c>
      <c r="CG59">
        <v>25697</v>
      </c>
      <c r="CV59">
        <v>20174</v>
      </c>
      <c r="CX59">
        <v>44224</v>
      </c>
      <c r="CZ59">
        <v>21505</v>
      </c>
      <c r="DB59">
        <v>45486</v>
      </c>
      <c r="DF59">
        <v>44430</v>
      </c>
      <c r="DM59">
        <v>20700</v>
      </c>
      <c r="DN59">
        <v>16163</v>
      </c>
      <c r="DZ59">
        <v>35889</v>
      </c>
      <c r="EB59">
        <v>724260</v>
      </c>
      <c r="EC59">
        <v>37854</v>
      </c>
      <c r="EH59">
        <v>681411</v>
      </c>
      <c r="EJ59">
        <v>43817</v>
      </c>
      <c r="EK59">
        <v>30016</v>
      </c>
      <c r="EO59">
        <v>36812</v>
      </c>
      <c r="ES59">
        <v>28862</v>
      </c>
      <c r="ET59">
        <v>25774</v>
      </c>
      <c r="EW59">
        <v>42001</v>
      </c>
      <c r="EY59">
        <v>38349</v>
      </c>
      <c r="FF59">
        <v>33516</v>
      </c>
      <c r="FH59">
        <v>791563</v>
      </c>
      <c r="FJ59">
        <v>29760</v>
      </c>
    </row>
    <row r="60" spans="6:166">
      <c r="H60">
        <v>537399</v>
      </c>
      <c r="I60">
        <v>33237</v>
      </c>
      <c r="K60">
        <v>34772</v>
      </c>
      <c r="M60">
        <v>25550</v>
      </c>
      <c r="Q60">
        <v>317057</v>
      </c>
      <c r="S60">
        <v>38192</v>
      </c>
      <c r="T60">
        <v>43572</v>
      </c>
      <c r="U60">
        <v>26417</v>
      </c>
      <c r="X60">
        <v>778593</v>
      </c>
      <c r="AJ60">
        <v>20319</v>
      </c>
      <c r="AN60">
        <v>16015</v>
      </c>
      <c r="AT60">
        <v>391854</v>
      </c>
      <c r="AV60">
        <v>14195</v>
      </c>
      <c r="BA60">
        <v>44757</v>
      </c>
      <c r="BI60">
        <v>36341</v>
      </c>
      <c r="BM60">
        <v>41130</v>
      </c>
      <c r="CC60">
        <v>956896</v>
      </c>
      <c r="CG60">
        <v>25751</v>
      </c>
      <c r="CV60">
        <v>20447</v>
      </c>
      <c r="CX60">
        <v>45479</v>
      </c>
      <c r="CZ60">
        <v>21716</v>
      </c>
      <c r="DF60">
        <v>44501</v>
      </c>
      <c r="DM60">
        <v>21408</v>
      </c>
      <c r="DN60">
        <v>16205</v>
      </c>
      <c r="DZ60">
        <v>35893</v>
      </c>
      <c r="EB60">
        <v>857227</v>
      </c>
      <c r="EC60">
        <v>38419</v>
      </c>
      <c r="EH60">
        <v>718626</v>
      </c>
      <c r="EJ60">
        <v>44196</v>
      </c>
      <c r="EK60">
        <v>30225</v>
      </c>
      <c r="EO60">
        <v>37119</v>
      </c>
      <c r="ES60">
        <v>28864</v>
      </c>
      <c r="ET60">
        <v>26324</v>
      </c>
      <c r="EW60">
        <v>42062</v>
      </c>
      <c r="EY60">
        <v>38663</v>
      </c>
      <c r="FF60">
        <v>33518</v>
      </c>
      <c r="FJ60">
        <v>30283</v>
      </c>
    </row>
    <row r="61" spans="6:166">
      <c r="H61">
        <v>537597</v>
      </c>
      <c r="I61">
        <v>34211</v>
      </c>
      <c r="K61">
        <v>36734</v>
      </c>
      <c r="M61">
        <v>25631</v>
      </c>
      <c r="Q61">
        <v>341602</v>
      </c>
      <c r="S61">
        <v>38527</v>
      </c>
      <c r="T61">
        <v>44499</v>
      </c>
      <c r="U61">
        <v>26439</v>
      </c>
      <c r="X61">
        <v>789897</v>
      </c>
      <c r="AJ61">
        <v>21023</v>
      </c>
      <c r="AN61">
        <v>16117</v>
      </c>
      <c r="AT61">
        <v>430546</v>
      </c>
      <c r="AV61">
        <v>14865</v>
      </c>
      <c r="BA61">
        <v>44779</v>
      </c>
      <c r="BI61">
        <v>36957</v>
      </c>
      <c r="BM61">
        <v>42328</v>
      </c>
      <c r="CC61">
        <v>994616</v>
      </c>
      <c r="CG61">
        <v>25960</v>
      </c>
      <c r="CV61">
        <v>20711</v>
      </c>
      <c r="CX61">
        <v>65649</v>
      </c>
      <c r="CZ61">
        <v>23283</v>
      </c>
      <c r="DF61">
        <v>44673</v>
      </c>
      <c r="DM61">
        <v>21430</v>
      </c>
      <c r="DN61">
        <v>16579</v>
      </c>
      <c r="DZ61">
        <v>35895</v>
      </c>
      <c r="EB61">
        <v>886846</v>
      </c>
      <c r="EC61">
        <v>38613</v>
      </c>
      <c r="EH61">
        <v>718629</v>
      </c>
      <c r="EJ61">
        <v>44203</v>
      </c>
      <c r="EK61">
        <v>30227</v>
      </c>
      <c r="EO61">
        <v>37446</v>
      </c>
      <c r="ES61">
        <v>29389</v>
      </c>
      <c r="ET61">
        <v>26462</v>
      </c>
      <c r="EW61">
        <v>42132</v>
      </c>
      <c r="EY61">
        <v>38952</v>
      </c>
      <c r="FF61">
        <v>33523</v>
      </c>
      <c r="FJ61">
        <v>30608</v>
      </c>
    </row>
    <row r="62" spans="6:166">
      <c r="H62">
        <v>567537</v>
      </c>
      <c r="I62">
        <v>34213</v>
      </c>
      <c r="K62">
        <v>37267</v>
      </c>
      <c r="M62">
        <v>25757</v>
      </c>
      <c r="Q62">
        <v>353839</v>
      </c>
      <c r="S62">
        <v>39553</v>
      </c>
      <c r="T62">
        <v>44876</v>
      </c>
      <c r="U62">
        <v>26537</v>
      </c>
      <c r="X62">
        <v>791183</v>
      </c>
      <c r="AJ62">
        <v>21166</v>
      </c>
      <c r="AN62">
        <v>16394</v>
      </c>
      <c r="AT62">
        <v>446062</v>
      </c>
      <c r="AV62">
        <v>14868</v>
      </c>
      <c r="BA62">
        <v>44944</v>
      </c>
      <c r="BI62">
        <v>37304</v>
      </c>
      <c r="BM62">
        <v>42663</v>
      </c>
      <c r="CG62">
        <v>26185</v>
      </c>
      <c r="CV62">
        <v>21882</v>
      </c>
      <c r="CX62">
        <v>120733</v>
      </c>
      <c r="CZ62">
        <v>23956</v>
      </c>
      <c r="DF62">
        <v>44674</v>
      </c>
      <c r="DM62">
        <v>22905</v>
      </c>
      <c r="DN62">
        <v>16769</v>
      </c>
      <c r="DZ62">
        <v>35898</v>
      </c>
      <c r="EC62">
        <v>38628</v>
      </c>
      <c r="EH62">
        <v>718636</v>
      </c>
      <c r="EJ62">
        <v>44208</v>
      </c>
      <c r="EK62">
        <v>30229</v>
      </c>
      <c r="EO62">
        <v>37742</v>
      </c>
      <c r="ES62">
        <v>29390</v>
      </c>
      <c r="ET62">
        <v>26682</v>
      </c>
      <c r="EW62">
        <v>42296</v>
      </c>
      <c r="EY62">
        <v>38968</v>
      </c>
      <c r="FF62">
        <v>33528</v>
      </c>
      <c r="FJ62">
        <v>31625</v>
      </c>
    </row>
    <row r="63" spans="6:166">
      <c r="H63">
        <v>580977</v>
      </c>
      <c r="I63">
        <v>34215</v>
      </c>
      <c r="K63">
        <v>37848</v>
      </c>
      <c r="M63">
        <v>25938</v>
      </c>
      <c r="Q63">
        <v>360768</v>
      </c>
      <c r="S63">
        <v>40168</v>
      </c>
      <c r="T63">
        <v>44878</v>
      </c>
      <c r="U63">
        <v>26812</v>
      </c>
      <c r="X63">
        <v>903914</v>
      </c>
      <c r="AJ63">
        <v>21859</v>
      </c>
      <c r="AN63">
        <v>16545</v>
      </c>
      <c r="AT63">
        <v>504241</v>
      </c>
      <c r="AV63">
        <v>15136</v>
      </c>
      <c r="BA63">
        <v>45256</v>
      </c>
      <c r="BI63">
        <v>37928</v>
      </c>
      <c r="BM63">
        <v>69229</v>
      </c>
      <c r="CG63">
        <v>29066</v>
      </c>
      <c r="CV63">
        <v>22034</v>
      </c>
      <c r="CX63">
        <v>225615</v>
      </c>
      <c r="CZ63">
        <v>23957</v>
      </c>
      <c r="DF63">
        <v>44677</v>
      </c>
      <c r="DM63">
        <v>22989</v>
      </c>
      <c r="DN63">
        <v>16840</v>
      </c>
      <c r="DZ63">
        <v>35901</v>
      </c>
      <c r="EC63">
        <v>38632</v>
      </c>
      <c r="EH63">
        <v>718638</v>
      </c>
      <c r="EJ63">
        <v>44440</v>
      </c>
      <c r="EK63">
        <v>30611</v>
      </c>
      <c r="EO63">
        <v>37756</v>
      </c>
      <c r="ES63">
        <v>29410</v>
      </c>
      <c r="ET63">
        <v>26796</v>
      </c>
      <c r="EW63">
        <v>42672</v>
      </c>
      <c r="EY63">
        <v>39551</v>
      </c>
      <c r="FF63">
        <v>33532</v>
      </c>
      <c r="FJ63">
        <v>31781</v>
      </c>
    </row>
    <row r="64" spans="6:166">
      <c r="H64">
        <v>710681</v>
      </c>
      <c r="I64">
        <v>34217</v>
      </c>
      <c r="K64">
        <v>38161</v>
      </c>
      <c r="M64">
        <v>26359</v>
      </c>
      <c r="Q64">
        <v>376848</v>
      </c>
      <c r="S64">
        <v>41113</v>
      </c>
      <c r="T64">
        <v>44880</v>
      </c>
      <c r="U64">
        <v>27235</v>
      </c>
      <c r="X64">
        <v>908210</v>
      </c>
      <c r="AJ64">
        <v>22302</v>
      </c>
      <c r="AN64">
        <v>16759</v>
      </c>
      <c r="AT64">
        <v>585745</v>
      </c>
      <c r="AV64">
        <v>15141</v>
      </c>
      <c r="BA64">
        <v>45273</v>
      </c>
      <c r="BI64">
        <v>37929</v>
      </c>
      <c r="BM64">
        <v>108704</v>
      </c>
      <c r="CG64">
        <v>29069</v>
      </c>
      <c r="CV64">
        <v>22115</v>
      </c>
      <c r="CX64">
        <v>225904</v>
      </c>
      <c r="CZ64">
        <v>24367</v>
      </c>
      <c r="DF64">
        <v>44679</v>
      </c>
      <c r="DM64">
        <v>23433</v>
      </c>
      <c r="DN64">
        <v>17097</v>
      </c>
      <c r="DZ64">
        <v>35917</v>
      </c>
      <c r="EC64">
        <v>38650</v>
      </c>
      <c r="EH64">
        <v>720073</v>
      </c>
      <c r="EJ64">
        <v>45407</v>
      </c>
      <c r="EK64">
        <v>30716</v>
      </c>
      <c r="EO64">
        <v>38998</v>
      </c>
      <c r="ES64">
        <v>29412</v>
      </c>
      <c r="ET64">
        <v>27659</v>
      </c>
      <c r="EW64">
        <v>42768</v>
      </c>
      <c r="EY64">
        <v>39557</v>
      </c>
      <c r="FF64">
        <v>33534</v>
      </c>
      <c r="FJ64">
        <v>31784</v>
      </c>
    </row>
    <row r="65" spans="8:166">
      <c r="H65">
        <v>758118</v>
      </c>
      <c r="I65">
        <v>34894</v>
      </c>
      <c r="K65">
        <v>39031</v>
      </c>
      <c r="M65">
        <v>27544</v>
      </c>
      <c r="Q65">
        <v>376855</v>
      </c>
      <c r="S65">
        <v>41197</v>
      </c>
      <c r="T65">
        <v>45305</v>
      </c>
      <c r="U65">
        <v>28618</v>
      </c>
      <c r="AJ65">
        <v>22704</v>
      </c>
      <c r="AN65">
        <v>18490</v>
      </c>
      <c r="AT65">
        <v>585760</v>
      </c>
      <c r="AV65">
        <v>15147</v>
      </c>
      <c r="BA65">
        <v>70813</v>
      </c>
      <c r="BI65">
        <v>37935</v>
      </c>
      <c r="BM65">
        <v>123133</v>
      </c>
      <c r="CG65">
        <v>29290</v>
      </c>
      <c r="CV65">
        <v>22184</v>
      </c>
      <c r="CX65">
        <v>397984</v>
      </c>
      <c r="CZ65">
        <v>24368</v>
      </c>
      <c r="DF65">
        <v>45764</v>
      </c>
      <c r="DM65">
        <v>23434</v>
      </c>
      <c r="DN65">
        <v>17278</v>
      </c>
      <c r="DZ65">
        <v>35918</v>
      </c>
      <c r="EC65">
        <v>38751</v>
      </c>
      <c r="EH65">
        <v>722218</v>
      </c>
      <c r="EJ65">
        <v>45435</v>
      </c>
      <c r="EK65">
        <v>31696</v>
      </c>
      <c r="EO65">
        <v>39006</v>
      </c>
      <c r="ES65">
        <v>29413</v>
      </c>
      <c r="ET65">
        <v>27716</v>
      </c>
      <c r="EW65">
        <v>42775</v>
      </c>
      <c r="EY65">
        <v>39562</v>
      </c>
      <c r="FF65">
        <v>33538</v>
      </c>
      <c r="FJ65">
        <v>31912</v>
      </c>
    </row>
    <row r="66" spans="8:166">
      <c r="H66">
        <v>775029</v>
      </c>
      <c r="I66">
        <v>34896</v>
      </c>
      <c r="K66">
        <v>39126</v>
      </c>
      <c r="M66">
        <v>27547</v>
      </c>
      <c r="Q66">
        <v>392845</v>
      </c>
      <c r="S66">
        <v>41317</v>
      </c>
      <c r="T66">
        <v>45731</v>
      </c>
      <c r="U66">
        <v>28628</v>
      </c>
      <c r="AJ66">
        <v>23366</v>
      </c>
      <c r="AN66">
        <v>18590</v>
      </c>
      <c r="AT66">
        <v>598128</v>
      </c>
      <c r="AV66">
        <v>15529</v>
      </c>
      <c r="BA66">
        <v>72041</v>
      </c>
      <c r="BI66">
        <v>37937</v>
      </c>
      <c r="BM66">
        <v>177808</v>
      </c>
      <c r="CG66">
        <v>29332</v>
      </c>
      <c r="CV66">
        <v>22261</v>
      </c>
      <c r="CX66">
        <v>668947</v>
      </c>
      <c r="CZ66">
        <v>24369</v>
      </c>
      <c r="DF66">
        <v>45865</v>
      </c>
      <c r="DM66">
        <v>23438</v>
      </c>
      <c r="DN66">
        <v>17279</v>
      </c>
      <c r="DZ66">
        <v>35919</v>
      </c>
      <c r="EC66">
        <v>39526</v>
      </c>
      <c r="EH66">
        <v>726070</v>
      </c>
      <c r="EK66">
        <v>32213</v>
      </c>
      <c r="EO66">
        <v>39299</v>
      </c>
      <c r="ES66">
        <v>29415</v>
      </c>
      <c r="ET66">
        <v>27975</v>
      </c>
      <c r="EW66">
        <v>42853</v>
      </c>
      <c r="EY66">
        <v>40077</v>
      </c>
      <c r="FF66">
        <v>33545</v>
      </c>
      <c r="FJ66">
        <v>33216</v>
      </c>
    </row>
    <row r="67" spans="8:166">
      <c r="H67">
        <v>845909</v>
      </c>
      <c r="I67">
        <v>35032</v>
      </c>
      <c r="K67">
        <v>39137</v>
      </c>
      <c r="M67">
        <v>27598</v>
      </c>
      <c r="Q67">
        <v>533026</v>
      </c>
      <c r="S67">
        <v>41319</v>
      </c>
      <c r="T67">
        <v>45767</v>
      </c>
      <c r="U67">
        <v>29617</v>
      </c>
      <c r="AJ67">
        <v>23945</v>
      </c>
      <c r="AN67">
        <v>18644</v>
      </c>
      <c r="AT67">
        <v>616433</v>
      </c>
      <c r="AV67">
        <v>16002</v>
      </c>
      <c r="BA67">
        <v>96065</v>
      </c>
      <c r="BI67">
        <v>37941</v>
      </c>
      <c r="BM67">
        <v>195651</v>
      </c>
      <c r="CG67">
        <v>29593</v>
      </c>
      <c r="CV67">
        <v>22422</v>
      </c>
      <c r="CX67">
        <v>843052</v>
      </c>
      <c r="CZ67">
        <v>24370</v>
      </c>
      <c r="DM67">
        <v>23439</v>
      </c>
      <c r="DN67">
        <v>17395</v>
      </c>
      <c r="DZ67">
        <v>35920</v>
      </c>
      <c r="EC67">
        <v>39532</v>
      </c>
      <c r="EH67">
        <v>726071</v>
      </c>
      <c r="EK67">
        <v>32216</v>
      </c>
      <c r="EO67">
        <v>42435</v>
      </c>
      <c r="ES67">
        <v>29426</v>
      </c>
      <c r="ET67">
        <v>28312</v>
      </c>
      <c r="EW67">
        <v>42880</v>
      </c>
      <c r="EY67">
        <v>40148</v>
      </c>
      <c r="FF67">
        <v>33546</v>
      </c>
      <c r="FJ67">
        <v>33217</v>
      </c>
    </row>
    <row r="68" spans="8:166">
      <c r="H68">
        <v>888149</v>
      </c>
      <c r="I68">
        <v>35169</v>
      </c>
      <c r="K68">
        <v>39865</v>
      </c>
      <c r="M68">
        <v>28115</v>
      </c>
      <c r="Q68">
        <v>541003</v>
      </c>
      <c r="S68">
        <v>42813</v>
      </c>
      <c r="T68">
        <v>45769</v>
      </c>
      <c r="U68">
        <v>29902</v>
      </c>
      <c r="AJ68">
        <v>24430</v>
      </c>
      <c r="AN68">
        <v>18858</v>
      </c>
      <c r="AT68">
        <v>639658</v>
      </c>
      <c r="AV68">
        <v>16115</v>
      </c>
      <c r="BA68">
        <v>115774</v>
      </c>
      <c r="BI68">
        <v>37948</v>
      </c>
      <c r="BM68">
        <v>277954</v>
      </c>
      <c r="CG68">
        <v>29740</v>
      </c>
      <c r="CV68">
        <v>22424</v>
      </c>
      <c r="CZ68">
        <v>24371</v>
      </c>
      <c r="DM68">
        <v>23626</v>
      </c>
      <c r="DN68">
        <v>17756</v>
      </c>
      <c r="DZ68">
        <v>35925</v>
      </c>
      <c r="EC68">
        <v>40333</v>
      </c>
      <c r="EH68">
        <v>729850</v>
      </c>
      <c r="EK68">
        <v>32833</v>
      </c>
      <c r="EO68">
        <v>43855</v>
      </c>
      <c r="ES68">
        <v>29579</v>
      </c>
      <c r="ET68">
        <v>28508</v>
      </c>
      <c r="EW68">
        <v>43214</v>
      </c>
      <c r="EY68">
        <v>40163</v>
      </c>
      <c r="FF68">
        <v>33549</v>
      </c>
      <c r="FJ68">
        <v>33401</v>
      </c>
    </row>
    <row r="69" spans="8:166">
      <c r="I69">
        <v>35295</v>
      </c>
      <c r="K69">
        <v>40204</v>
      </c>
      <c r="M69">
        <v>28137</v>
      </c>
      <c r="Q69">
        <v>564674</v>
      </c>
      <c r="S69">
        <v>42914</v>
      </c>
      <c r="T69">
        <v>45786</v>
      </c>
      <c r="U69">
        <v>30390</v>
      </c>
      <c r="AJ69">
        <v>24702</v>
      </c>
      <c r="AN69">
        <v>18917</v>
      </c>
      <c r="AT69">
        <v>713434</v>
      </c>
      <c r="AV69">
        <v>16124</v>
      </c>
      <c r="BA69">
        <v>148459</v>
      </c>
      <c r="BI69">
        <v>38773</v>
      </c>
      <c r="BM69">
        <v>326223</v>
      </c>
      <c r="CG69">
        <v>29844</v>
      </c>
      <c r="CV69">
        <v>22666</v>
      </c>
      <c r="CZ69">
        <v>24372</v>
      </c>
      <c r="DM69">
        <v>23627</v>
      </c>
      <c r="DN69">
        <v>17761</v>
      </c>
      <c r="DZ69">
        <v>41967</v>
      </c>
      <c r="EC69">
        <v>40615</v>
      </c>
      <c r="EH69">
        <v>733540</v>
      </c>
      <c r="EK69">
        <v>34206</v>
      </c>
      <c r="EO69">
        <v>44504</v>
      </c>
      <c r="ES69">
        <v>29583</v>
      </c>
      <c r="ET69">
        <v>29073</v>
      </c>
      <c r="EW69">
        <v>43253</v>
      </c>
      <c r="EY69">
        <v>40166</v>
      </c>
      <c r="FF69">
        <v>33551</v>
      </c>
      <c r="FJ69">
        <v>33428</v>
      </c>
    </row>
    <row r="70" spans="8:166">
      <c r="I70">
        <v>35345</v>
      </c>
      <c r="K70">
        <v>40226</v>
      </c>
      <c r="M70">
        <v>29119</v>
      </c>
      <c r="Q70">
        <v>566836</v>
      </c>
      <c r="S70">
        <v>45898</v>
      </c>
      <c r="T70">
        <v>45787</v>
      </c>
      <c r="U70">
        <v>30392</v>
      </c>
      <c r="AJ70">
        <v>24886</v>
      </c>
      <c r="AN70">
        <v>19727</v>
      </c>
      <c r="AT70">
        <v>715714</v>
      </c>
      <c r="AV70">
        <v>16125</v>
      </c>
      <c r="BA70">
        <v>211623</v>
      </c>
      <c r="BI70">
        <v>38962</v>
      </c>
      <c r="BM70">
        <v>390260</v>
      </c>
      <c r="CG70">
        <v>30284</v>
      </c>
      <c r="CV70">
        <v>22771</v>
      </c>
      <c r="CZ70">
        <v>25437</v>
      </c>
      <c r="DM70">
        <v>23757</v>
      </c>
      <c r="DN70">
        <v>17790</v>
      </c>
      <c r="DZ70">
        <v>41968</v>
      </c>
      <c r="EC70">
        <v>40616</v>
      </c>
      <c r="EH70">
        <v>740723</v>
      </c>
      <c r="EK70">
        <v>34907</v>
      </c>
      <c r="EO70">
        <v>44713</v>
      </c>
      <c r="ES70">
        <v>29587</v>
      </c>
      <c r="ET70">
        <v>29283</v>
      </c>
      <c r="EW70">
        <v>43376</v>
      </c>
      <c r="EY70">
        <v>40169</v>
      </c>
      <c r="FF70">
        <v>33554</v>
      </c>
      <c r="FJ70">
        <v>33431</v>
      </c>
    </row>
    <row r="71" spans="8:166">
      <c r="I71">
        <v>35553</v>
      </c>
      <c r="K71">
        <v>40228</v>
      </c>
      <c r="M71">
        <v>29813</v>
      </c>
      <c r="Q71">
        <v>713110</v>
      </c>
      <c r="S71">
        <v>53546</v>
      </c>
      <c r="T71">
        <v>45805</v>
      </c>
      <c r="U71">
        <v>30398</v>
      </c>
      <c r="AJ71">
        <v>24931</v>
      </c>
      <c r="AN71">
        <v>20184</v>
      </c>
      <c r="AV71">
        <v>16356</v>
      </c>
      <c r="BA71">
        <v>218644</v>
      </c>
      <c r="BI71">
        <v>40235</v>
      </c>
      <c r="BM71">
        <v>410310</v>
      </c>
      <c r="CG71">
        <v>30575</v>
      </c>
      <c r="CV71">
        <v>24194</v>
      </c>
      <c r="CZ71">
        <v>25438</v>
      </c>
      <c r="DM71">
        <v>24248</v>
      </c>
      <c r="DN71">
        <v>17791</v>
      </c>
      <c r="DZ71">
        <v>41970</v>
      </c>
      <c r="EC71">
        <v>40618</v>
      </c>
      <c r="EH71">
        <v>742971</v>
      </c>
      <c r="EK71">
        <v>35208</v>
      </c>
      <c r="EO71">
        <v>44772</v>
      </c>
      <c r="ES71">
        <v>29588</v>
      </c>
      <c r="ET71">
        <v>29373</v>
      </c>
      <c r="EW71">
        <v>43377</v>
      </c>
      <c r="EY71">
        <v>40170</v>
      </c>
      <c r="FF71">
        <v>33870</v>
      </c>
      <c r="FJ71">
        <v>33435</v>
      </c>
    </row>
    <row r="72" spans="8:166">
      <c r="I72">
        <v>35803</v>
      </c>
      <c r="K72">
        <v>40877</v>
      </c>
      <c r="M72">
        <v>30710</v>
      </c>
      <c r="Q72">
        <v>764068</v>
      </c>
      <c r="S72">
        <v>57075</v>
      </c>
      <c r="T72">
        <v>45810</v>
      </c>
      <c r="U72">
        <v>31478</v>
      </c>
      <c r="AJ72">
        <v>25116</v>
      </c>
      <c r="AN72">
        <v>20347</v>
      </c>
      <c r="AV72">
        <v>16544</v>
      </c>
      <c r="BA72">
        <v>223552</v>
      </c>
      <c r="BI72">
        <v>41215</v>
      </c>
      <c r="BM72">
        <v>410415</v>
      </c>
      <c r="CG72">
        <v>30823</v>
      </c>
      <c r="CV72">
        <v>24703</v>
      </c>
      <c r="CZ72">
        <v>25442</v>
      </c>
      <c r="DM72">
        <v>25276</v>
      </c>
      <c r="DN72">
        <v>17922</v>
      </c>
      <c r="DZ72">
        <v>41971</v>
      </c>
      <c r="EC72">
        <v>40619</v>
      </c>
      <c r="EH72">
        <v>767389</v>
      </c>
      <c r="EK72">
        <v>35346</v>
      </c>
      <c r="EO72">
        <v>44851</v>
      </c>
      <c r="ES72">
        <v>29589</v>
      </c>
      <c r="ET72">
        <v>29375</v>
      </c>
      <c r="EW72">
        <v>43626</v>
      </c>
      <c r="EY72">
        <v>40177</v>
      </c>
      <c r="FF72">
        <v>34064</v>
      </c>
      <c r="FJ72">
        <v>33436</v>
      </c>
    </row>
    <row r="73" spans="8:166">
      <c r="I73">
        <v>35828</v>
      </c>
      <c r="K73">
        <v>42797</v>
      </c>
      <c r="M73">
        <v>31343</v>
      </c>
      <c r="Q73">
        <v>768113</v>
      </c>
      <c r="S73">
        <v>72009</v>
      </c>
      <c r="T73">
        <v>45812</v>
      </c>
      <c r="U73">
        <v>33221</v>
      </c>
      <c r="AJ73">
        <v>26443</v>
      </c>
      <c r="AN73">
        <v>20619</v>
      </c>
      <c r="AV73">
        <v>16791</v>
      </c>
      <c r="BA73">
        <v>275586</v>
      </c>
      <c r="BI73">
        <v>41217</v>
      </c>
      <c r="BM73">
        <v>524090</v>
      </c>
      <c r="CG73">
        <v>31299</v>
      </c>
      <c r="CV73">
        <v>24706</v>
      </c>
      <c r="CZ73">
        <v>25546</v>
      </c>
      <c r="DM73">
        <v>25476</v>
      </c>
      <c r="DN73">
        <v>17955</v>
      </c>
      <c r="DZ73">
        <v>41972</v>
      </c>
      <c r="EC73">
        <v>40622</v>
      </c>
      <c r="EH73">
        <v>800565</v>
      </c>
      <c r="EK73">
        <v>35347</v>
      </c>
      <c r="ES73">
        <v>29590</v>
      </c>
      <c r="ET73">
        <v>29414</v>
      </c>
      <c r="EW73">
        <v>43816</v>
      </c>
      <c r="EY73">
        <v>40183</v>
      </c>
      <c r="FF73">
        <v>34067</v>
      </c>
      <c r="FJ73">
        <v>33437</v>
      </c>
    </row>
    <row r="74" spans="8:166">
      <c r="I74">
        <v>35854</v>
      </c>
      <c r="K74">
        <v>42900</v>
      </c>
      <c r="M74">
        <v>31347</v>
      </c>
      <c r="S74">
        <v>84202</v>
      </c>
      <c r="T74">
        <v>45813</v>
      </c>
      <c r="U74">
        <v>33869</v>
      </c>
      <c r="AJ74">
        <v>26832</v>
      </c>
      <c r="AN74">
        <v>20722</v>
      </c>
      <c r="AV74">
        <v>17096</v>
      </c>
      <c r="BA74">
        <v>280644</v>
      </c>
      <c r="BI74">
        <v>41218</v>
      </c>
      <c r="BM74">
        <v>525261</v>
      </c>
      <c r="CG74">
        <v>31300</v>
      </c>
      <c r="CV74">
        <v>24851</v>
      </c>
      <c r="CZ74">
        <v>25961</v>
      </c>
      <c r="DM74">
        <v>25762</v>
      </c>
      <c r="DN74">
        <v>18123</v>
      </c>
      <c r="DZ74">
        <v>41973</v>
      </c>
      <c r="EC74">
        <v>40658</v>
      </c>
      <c r="EH74">
        <v>846399</v>
      </c>
      <c r="EK74">
        <v>35555</v>
      </c>
      <c r="ES74">
        <v>29596</v>
      </c>
      <c r="ET74">
        <v>29474</v>
      </c>
      <c r="EW74">
        <v>44329</v>
      </c>
      <c r="EY74">
        <v>40225</v>
      </c>
      <c r="FF74">
        <v>34077</v>
      </c>
      <c r="FJ74">
        <v>33458</v>
      </c>
    </row>
    <row r="75" spans="8:166">
      <c r="I75">
        <v>35915</v>
      </c>
      <c r="K75">
        <v>43254</v>
      </c>
      <c r="M75">
        <v>31352</v>
      </c>
      <c r="S75">
        <v>85811</v>
      </c>
      <c r="U75">
        <v>33889</v>
      </c>
      <c r="AJ75">
        <v>26889</v>
      </c>
      <c r="AN75">
        <v>20723</v>
      </c>
      <c r="AV75">
        <v>17860</v>
      </c>
      <c r="BA75">
        <v>285767</v>
      </c>
      <c r="BI75">
        <v>41219</v>
      </c>
      <c r="BM75">
        <v>550715</v>
      </c>
      <c r="CG75">
        <v>31672</v>
      </c>
      <c r="CV75">
        <v>25047</v>
      </c>
      <c r="CZ75">
        <v>26081</v>
      </c>
      <c r="DM75">
        <v>26083</v>
      </c>
      <c r="DN75">
        <v>18144</v>
      </c>
      <c r="DZ75">
        <v>41983</v>
      </c>
      <c r="EC75">
        <v>40659</v>
      </c>
      <c r="EH75">
        <v>910000</v>
      </c>
      <c r="EK75">
        <v>35842</v>
      </c>
      <c r="ES75">
        <v>29600</v>
      </c>
      <c r="ET75">
        <v>29487</v>
      </c>
      <c r="EW75">
        <v>44332</v>
      </c>
      <c r="EY75">
        <v>40733</v>
      </c>
      <c r="FF75">
        <v>34421</v>
      </c>
      <c r="FJ75">
        <v>33460</v>
      </c>
    </row>
    <row r="76" spans="8:166">
      <c r="I76">
        <v>35916</v>
      </c>
      <c r="K76">
        <v>43255</v>
      </c>
      <c r="M76">
        <v>31354</v>
      </c>
      <c r="S76">
        <v>112433</v>
      </c>
      <c r="U76">
        <v>34234</v>
      </c>
      <c r="AJ76">
        <v>27428</v>
      </c>
      <c r="AN76">
        <v>20960</v>
      </c>
      <c r="AV76">
        <v>17919</v>
      </c>
      <c r="BA76">
        <v>308460</v>
      </c>
      <c r="BI76">
        <v>41246</v>
      </c>
      <c r="BM76">
        <v>551416</v>
      </c>
      <c r="CG76">
        <v>31676</v>
      </c>
      <c r="CV76">
        <v>25048</v>
      </c>
      <c r="CZ76">
        <v>26137</v>
      </c>
      <c r="DM76">
        <v>26328</v>
      </c>
      <c r="DN76">
        <v>18200</v>
      </c>
      <c r="DZ76">
        <v>41984</v>
      </c>
      <c r="EC76">
        <v>40660</v>
      </c>
      <c r="EH76">
        <v>927574</v>
      </c>
      <c r="EK76">
        <v>36148</v>
      </c>
      <c r="ES76">
        <v>29747</v>
      </c>
      <c r="ET76">
        <v>30304</v>
      </c>
      <c r="EW76">
        <v>44506</v>
      </c>
      <c r="EY76">
        <v>40794</v>
      </c>
      <c r="FF76">
        <v>34422</v>
      </c>
      <c r="FJ76">
        <v>33461</v>
      </c>
    </row>
    <row r="77" spans="8:166">
      <c r="I77">
        <v>36478</v>
      </c>
      <c r="K77">
        <v>43875</v>
      </c>
      <c r="M77">
        <v>31357</v>
      </c>
      <c r="S77">
        <v>113241</v>
      </c>
      <c r="U77">
        <v>34235</v>
      </c>
      <c r="AJ77">
        <v>27455</v>
      </c>
      <c r="AN77">
        <v>21021</v>
      </c>
      <c r="AV77">
        <v>17965</v>
      </c>
      <c r="BA77">
        <v>318667</v>
      </c>
      <c r="BI77">
        <v>41974</v>
      </c>
      <c r="BM77">
        <v>625772</v>
      </c>
      <c r="CG77">
        <v>33463</v>
      </c>
      <c r="CV77">
        <v>25049</v>
      </c>
      <c r="CZ77">
        <v>26194</v>
      </c>
      <c r="DM77">
        <v>26726</v>
      </c>
      <c r="DN77">
        <v>18337</v>
      </c>
      <c r="DZ77">
        <v>41985</v>
      </c>
      <c r="EC77">
        <v>41094</v>
      </c>
      <c r="EK77">
        <v>36201</v>
      </c>
      <c r="ES77">
        <v>29806</v>
      </c>
      <c r="ET77">
        <v>30452</v>
      </c>
      <c r="EW77">
        <v>44908</v>
      </c>
      <c r="EY77">
        <v>41765</v>
      </c>
      <c r="FF77">
        <v>34548</v>
      </c>
      <c r="FJ77">
        <v>33820</v>
      </c>
    </row>
    <row r="78" spans="8:166">
      <c r="I78">
        <v>36479</v>
      </c>
      <c r="K78">
        <v>43951</v>
      </c>
      <c r="M78">
        <v>31360</v>
      </c>
      <c r="S78">
        <v>153379</v>
      </c>
      <c r="U78">
        <v>34238</v>
      </c>
      <c r="AJ78">
        <v>28286</v>
      </c>
      <c r="AN78">
        <v>21022</v>
      </c>
      <c r="AV78">
        <v>18023</v>
      </c>
      <c r="BA78">
        <v>321158</v>
      </c>
      <c r="BI78">
        <v>42040</v>
      </c>
      <c r="BM78">
        <v>741000</v>
      </c>
      <c r="CG78">
        <v>33712</v>
      </c>
      <c r="CV78">
        <v>25131</v>
      </c>
      <c r="CZ78">
        <v>26353</v>
      </c>
      <c r="DM78">
        <v>27309</v>
      </c>
      <c r="DN78">
        <v>18521</v>
      </c>
      <c r="DZ78">
        <v>41988</v>
      </c>
      <c r="EC78">
        <v>41095</v>
      </c>
      <c r="EK78">
        <v>37279</v>
      </c>
      <c r="ES78">
        <v>29992</v>
      </c>
      <c r="ET78">
        <v>30568</v>
      </c>
      <c r="EW78">
        <v>45012</v>
      </c>
      <c r="EY78">
        <v>41770</v>
      </c>
      <c r="FF78">
        <v>34549</v>
      </c>
      <c r="FJ78">
        <v>33821</v>
      </c>
    </row>
    <row r="79" spans="8:166">
      <c r="I79">
        <v>36508</v>
      </c>
      <c r="K79">
        <v>43958</v>
      </c>
      <c r="M79">
        <v>31367</v>
      </c>
      <c r="S79">
        <v>179283</v>
      </c>
      <c r="U79">
        <v>34637</v>
      </c>
      <c r="AJ79">
        <v>28683</v>
      </c>
      <c r="AN79">
        <v>21097</v>
      </c>
      <c r="AV79">
        <v>19000</v>
      </c>
      <c r="BA79">
        <v>324459</v>
      </c>
      <c r="BI79">
        <v>42094</v>
      </c>
      <c r="BM79">
        <v>742769</v>
      </c>
      <c r="CG79">
        <v>33727</v>
      </c>
      <c r="CV79">
        <v>25133</v>
      </c>
      <c r="CZ79">
        <v>26615</v>
      </c>
      <c r="DM79">
        <v>28527</v>
      </c>
      <c r="DN79">
        <v>18541</v>
      </c>
      <c r="DZ79">
        <v>42010</v>
      </c>
      <c r="EC79">
        <v>41099</v>
      </c>
      <c r="EK79">
        <v>37617</v>
      </c>
      <c r="ES79">
        <v>29993</v>
      </c>
      <c r="ET79">
        <v>30877</v>
      </c>
      <c r="EW79">
        <v>45149</v>
      </c>
      <c r="EY79">
        <v>41772</v>
      </c>
      <c r="FF79">
        <v>34550</v>
      </c>
      <c r="FJ79">
        <v>33823</v>
      </c>
    </row>
    <row r="80" spans="8:166">
      <c r="I80">
        <v>36877</v>
      </c>
      <c r="K80">
        <v>43959</v>
      </c>
      <c r="M80">
        <v>31506</v>
      </c>
      <c r="S80">
        <v>271338</v>
      </c>
      <c r="U80">
        <v>34771</v>
      </c>
      <c r="AJ80">
        <v>28842</v>
      </c>
      <c r="AN80">
        <v>21229</v>
      </c>
      <c r="AV80">
        <v>19110</v>
      </c>
      <c r="BA80">
        <v>359257</v>
      </c>
      <c r="BI80">
        <v>42332</v>
      </c>
      <c r="BM80">
        <v>745991</v>
      </c>
      <c r="CG80">
        <v>33731</v>
      </c>
      <c r="CV80">
        <v>26803</v>
      </c>
      <c r="CZ80">
        <v>28825</v>
      </c>
      <c r="DM80">
        <v>28691</v>
      </c>
      <c r="DN80">
        <v>18546</v>
      </c>
      <c r="DZ80">
        <v>42017</v>
      </c>
      <c r="EC80">
        <v>41100</v>
      </c>
      <c r="EK80">
        <v>38308</v>
      </c>
      <c r="ES80">
        <v>30141</v>
      </c>
      <c r="ET80">
        <v>30936</v>
      </c>
      <c r="EW80">
        <v>45409</v>
      </c>
      <c r="EY80">
        <v>41773</v>
      </c>
      <c r="FF80">
        <v>34554</v>
      </c>
      <c r="FJ80">
        <v>33825</v>
      </c>
    </row>
    <row r="81" spans="9:166">
      <c r="I81">
        <v>36965</v>
      </c>
      <c r="K81">
        <v>43966</v>
      </c>
      <c r="M81">
        <v>31675</v>
      </c>
      <c r="S81">
        <v>316844</v>
      </c>
      <c r="U81">
        <v>34773</v>
      </c>
      <c r="AJ81">
        <v>29034</v>
      </c>
      <c r="AN81">
        <v>21238</v>
      </c>
      <c r="AV81">
        <v>19455</v>
      </c>
      <c r="BA81">
        <v>396234</v>
      </c>
      <c r="BI81">
        <v>42333</v>
      </c>
      <c r="CG81">
        <v>33851</v>
      </c>
      <c r="CV81">
        <v>27517</v>
      </c>
      <c r="CZ81">
        <v>29328</v>
      </c>
      <c r="DM81">
        <v>31112</v>
      </c>
      <c r="DN81">
        <v>18664</v>
      </c>
      <c r="DZ81">
        <v>42022</v>
      </c>
      <c r="EC81">
        <v>41225</v>
      </c>
      <c r="EK81">
        <v>38533</v>
      </c>
      <c r="ES81">
        <v>30142</v>
      </c>
      <c r="ET81">
        <v>31393</v>
      </c>
      <c r="EW81">
        <v>45450</v>
      </c>
      <c r="EY81">
        <v>41774</v>
      </c>
      <c r="FF81">
        <v>34558</v>
      </c>
      <c r="FJ81">
        <v>33915</v>
      </c>
    </row>
    <row r="82" spans="9:166">
      <c r="I82">
        <v>37657</v>
      </c>
      <c r="K82">
        <v>44271</v>
      </c>
      <c r="M82">
        <v>31718</v>
      </c>
      <c r="S82">
        <v>361790</v>
      </c>
      <c r="U82">
        <v>34914</v>
      </c>
      <c r="AJ82">
        <v>29420</v>
      </c>
      <c r="AN82">
        <v>21303</v>
      </c>
      <c r="AV82">
        <v>19938</v>
      </c>
      <c r="BA82">
        <v>419317</v>
      </c>
      <c r="BI82">
        <v>42341</v>
      </c>
      <c r="CG82">
        <v>33862</v>
      </c>
      <c r="CV82">
        <v>27594</v>
      </c>
      <c r="CZ82">
        <v>29330</v>
      </c>
      <c r="DM82">
        <v>31538</v>
      </c>
      <c r="DN82">
        <v>18834</v>
      </c>
      <c r="DZ82">
        <v>42024</v>
      </c>
      <c r="EC82">
        <v>41226</v>
      </c>
      <c r="EK82">
        <v>38541</v>
      </c>
      <c r="ES82">
        <v>30145</v>
      </c>
      <c r="ET82">
        <v>31394</v>
      </c>
      <c r="EW82">
        <v>45480</v>
      </c>
      <c r="EY82">
        <v>41778</v>
      </c>
      <c r="FF82">
        <v>34562</v>
      </c>
      <c r="FJ82">
        <v>34255</v>
      </c>
    </row>
    <row r="83" spans="9:166">
      <c r="I83">
        <v>37698</v>
      </c>
      <c r="K83">
        <v>44555</v>
      </c>
      <c r="M83">
        <v>32899</v>
      </c>
      <c r="S83">
        <v>398552</v>
      </c>
      <c r="U83">
        <v>35220</v>
      </c>
      <c r="AJ83">
        <v>29421</v>
      </c>
      <c r="AN83">
        <v>21350</v>
      </c>
      <c r="AV83">
        <v>20038</v>
      </c>
      <c r="BA83">
        <v>467944</v>
      </c>
      <c r="BI83">
        <v>42342</v>
      </c>
      <c r="CG83">
        <v>33979</v>
      </c>
      <c r="CV83">
        <v>27710</v>
      </c>
      <c r="CZ83">
        <v>29930</v>
      </c>
      <c r="DM83">
        <v>31540</v>
      </c>
      <c r="DN83">
        <v>18874</v>
      </c>
      <c r="DZ83">
        <v>42025</v>
      </c>
      <c r="EC83">
        <v>41227</v>
      </c>
      <c r="EK83">
        <v>39566</v>
      </c>
      <c r="ES83">
        <v>30173</v>
      </c>
      <c r="ET83">
        <v>31410</v>
      </c>
      <c r="EY83">
        <v>41851</v>
      </c>
      <c r="FF83">
        <v>34564</v>
      </c>
      <c r="FJ83">
        <v>34263</v>
      </c>
    </row>
    <row r="84" spans="9:166">
      <c r="I84">
        <v>37915</v>
      </c>
      <c r="K84">
        <v>45027</v>
      </c>
      <c r="M84">
        <v>32900</v>
      </c>
      <c r="S84">
        <v>492520</v>
      </c>
      <c r="U84">
        <v>35639</v>
      </c>
      <c r="AJ84">
        <v>29574</v>
      </c>
      <c r="AN84">
        <v>21357</v>
      </c>
      <c r="AV84">
        <v>20039</v>
      </c>
      <c r="BA84">
        <v>467951</v>
      </c>
      <c r="BI84">
        <v>42344</v>
      </c>
      <c r="CG84">
        <v>33980</v>
      </c>
      <c r="CV84">
        <v>27926</v>
      </c>
      <c r="CZ84">
        <v>29931</v>
      </c>
      <c r="DM84">
        <v>31864</v>
      </c>
      <c r="DN84">
        <v>19496</v>
      </c>
      <c r="DZ84">
        <v>42026</v>
      </c>
      <c r="EC84">
        <v>41307</v>
      </c>
      <c r="EK84">
        <v>40745</v>
      </c>
      <c r="ES84">
        <v>30174</v>
      </c>
      <c r="ET84">
        <v>31537</v>
      </c>
      <c r="EY84">
        <v>41914</v>
      </c>
      <c r="FF84">
        <v>34565</v>
      </c>
      <c r="FJ84">
        <v>34319</v>
      </c>
    </row>
    <row r="85" spans="9:166">
      <c r="I85">
        <v>37917</v>
      </c>
      <c r="K85">
        <v>45030</v>
      </c>
      <c r="M85">
        <v>34325</v>
      </c>
      <c r="S85">
        <v>567859</v>
      </c>
      <c r="U85">
        <v>35911</v>
      </c>
      <c r="AJ85">
        <v>29815</v>
      </c>
      <c r="AN85">
        <v>21361</v>
      </c>
      <c r="AV85">
        <v>20044</v>
      </c>
      <c r="BA85">
        <v>467969</v>
      </c>
      <c r="BI85">
        <v>42380</v>
      </c>
      <c r="CG85">
        <v>34273</v>
      </c>
      <c r="CV85">
        <v>28413</v>
      </c>
      <c r="CZ85">
        <v>29939</v>
      </c>
      <c r="DM85">
        <v>32275</v>
      </c>
      <c r="DN85">
        <v>19592</v>
      </c>
      <c r="DZ85">
        <v>42029</v>
      </c>
      <c r="EC85">
        <v>41321</v>
      </c>
      <c r="EK85">
        <v>42865</v>
      </c>
      <c r="ES85">
        <v>30249</v>
      </c>
      <c r="ET85">
        <v>31817</v>
      </c>
      <c r="EY85">
        <v>41998</v>
      </c>
      <c r="FF85">
        <v>34566</v>
      </c>
      <c r="FJ85">
        <v>34486</v>
      </c>
    </row>
    <row r="86" spans="9:166">
      <c r="I86">
        <v>37974</v>
      </c>
      <c r="K86">
        <v>58032</v>
      </c>
      <c r="M86">
        <v>34330</v>
      </c>
      <c r="S86">
        <v>582973</v>
      </c>
      <c r="U86">
        <v>36079</v>
      </c>
      <c r="AJ86">
        <v>30353</v>
      </c>
      <c r="AN86">
        <v>21374</v>
      </c>
      <c r="AV86">
        <v>20539</v>
      </c>
      <c r="BA86">
        <v>506725</v>
      </c>
      <c r="BI86">
        <v>42381</v>
      </c>
      <c r="CG86">
        <v>34275</v>
      </c>
      <c r="CV86">
        <v>28779</v>
      </c>
      <c r="CZ86">
        <v>29940</v>
      </c>
      <c r="DM86">
        <v>33369</v>
      </c>
      <c r="DN86">
        <v>19593</v>
      </c>
      <c r="DZ86">
        <v>42030</v>
      </c>
      <c r="EC86">
        <v>41322</v>
      </c>
      <c r="EK86">
        <v>43083</v>
      </c>
      <c r="ES86">
        <v>30260</v>
      </c>
      <c r="ET86">
        <v>31823</v>
      </c>
      <c r="EY86">
        <v>43420</v>
      </c>
      <c r="FF86">
        <v>34567</v>
      </c>
      <c r="FJ86">
        <v>34617</v>
      </c>
    </row>
    <row r="87" spans="9:166">
      <c r="I87">
        <v>38110</v>
      </c>
      <c r="K87">
        <v>79889</v>
      </c>
      <c r="M87">
        <v>34383</v>
      </c>
      <c r="S87">
        <v>637058</v>
      </c>
      <c r="U87">
        <v>36322</v>
      </c>
      <c r="AJ87">
        <v>30364</v>
      </c>
      <c r="AN87">
        <v>21379</v>
      </c>
      <c r="AV87">
        <v>20638</v>
      </c>
      <c r="BA87">
        <v>512970</v>
      </c>
      <c r="BI87">
        <v>42438</v>
      </c>
      <c r="CG87">
        <v>34281</v>
      </c>
      <c r="CV87">
        <v>28780</v>
      </c>
      <c r="CZ87">
        <v>30251</v>
      </c>
      <c r="DM87">
        <v>34168</v>
      </c>
      <c r="DN87">
        <v>19616</v>
      </c>
      <c r="DZ87">
        <v>42031</v>
      </c>
      <c r="EC87">
        <v>41323</v>
      </c>
      <c r="EK87">
        <v>43382</v>
      </c>
      <c r="ES87">
        <v>30329</v>
      </c>
      <c r="ET87">
        <v>31835</v>
      </c>
      <c r="EY87">
        <v>43424</v>
      </c>
      <c r="FF87">
        <v>34569</v>
      </c>
      <c r="FJ87">
        <v>34618</v>
      </c>
    </row>
    <row r="88" spans="9:166">
      <c r="I88">
        <v>38662</v>
      </c>
      <c r="K88">
        <v>86124</v>
      </c>
      <c r="M88">
        <v>34396</v>
      </c>
      <c r="S88">
        <v>710311</v>
      </c>
      <c r="U88">
        <v>36327</v>
      </c>
      <c r="AJ88">
        <v>30551</v>
      </c>
      <c r="AN88">
        <v>21414</v>
      </c>
      <c r="AV88">
        <v>21225</v>
      </c>
      <c r="BA88">
        <v>512988</v>
      </c>
      <c r="BI88">
        <v>42449</v>
      </c>
      <c r="CG88">
        <v>34284</v>
      </c>
      <c r="CV88">
        <v>28782</v>
      </c>
      <c r="CZ88">
        <v>30253</v>
      </c>
      <c r="DM88">
        <v>34369</v>
      </c>
      <c r="DN88">
        <v>19668</v>
      </c>
      <c r="EC88">
        <v>41326</v>
      </c>
      <c r="EK88">
        <v>43590</v>
      </c>
      <c r="ES88">
        <v>30330</v>
      </c>
      <c r="ET88">
        <v>31865</v>
      </c>
      <c r="EY88">
        <v>43431</v>
      </c>
      <c r="FF88">
        <v>34570</v>
      </c>
      <c r="FJ88">
        <v>34620</v>
      </c>
    </row>
    <row r="89" spans="9:166">
      <c r="I89">
        <v>38923</v>
      </c>
      <c r="K89">
        <v>95711</v>
      </c>
      <c r="M89">
        <v>34942</v>
      </c>
      <c r="S89">
        <v>772285</v>
      </c>
      <c r="U89">
        <v>36331</v>
      </c>
      <c r="AJ89">
        <v>30645</v>
      </c>
      <c r="AN89">
        <v>21539</v>
      </c>
      <c r="AV89">
        <v>21380</v>
      </c>
      <c r="BA89">
        <v>549329</v>
      </c>
      <c r="BI89">
        <v>43851</v>
      </c>
      <c r="CG89">
        <v>34287</v>
      </c>
      <c r="CV89">
        <v>28834</v>
      </c>
      <c r="CZ89">
        <v>30428</v>
      </c>
      <c r="DM89">
        <v>34511</v>
      </c>
      <c r="DN89">
        <v>19768</v>
      </c>
      <c r="EC89">
        <v>41334</v>
      </c>
      <c r="EK89">
        <v>43593</v>
      </c>
      <c r="ES89">
        <v>30334</v>
      </c>
      <c r="ET89">
        <v>31923</v>
      </c>
      <c r="EY89">
        <v>43433</v>
      </c>
      <c r="FF89">
        <v>34571</v>
      </c>
      <c r="FJ89">
        <v>34623</v>
      </c>
    </row>
    <row r="90" spans="9:166">
      <c r="I90">
        <v>39125</v>
      </c>
      <c r="K90">
        <v>223669</v>
      </c>
      <c r="M90">
        <v>34943</v>
      </c>
      <c r="S90">
        <v>772475</v>
      </c>
      <c r="U90">
        <v>36758</v>
      </c>
      <c r="AJ90">
        <v>31930</v>
      </c>
      <c r="AN90">
        <v>21701</v>
      </c>
      <c r="AV90">
        <v>21609</v>
      </c>
      <c r="BA90">
        <v>549337</v>
      </c>
      <c r="BI90">
        <v>44295</v>
      </c>
      <c r="CG90">
        <v>34469</v>
      </c>
      <c r="CV90">
        <v>28859</v>
      </c>
      <c r="CZ90">
        <v>31025</v>
      </c>
      <c r="DM90">
        <v>34717</v>
      </c>
      <c r="DN90">
        <v>19788</v>
      </c>
      <c r="EC90">
        <v>41831</v>
      </c>
      <c r="EK90">
        <v>44758</v>
      </c>
      <c r="ES90">
        <v>30337</v>
      </c>
      <c r="ET90">
        <v>31925</v>
      </c>
      <c r="EY90">
        <v>44447</v>
      </c>
      <c r="FF90">
        <v>34573</v>
      </c>
      <c r="FJ90">
        <v>34624</v>
      </c>
    </row>
    <row r="91" spans="9:166">
      <c r="I91">
        <v>39129</v>
      </c>
      <c r="K91">
        <v>243725</v>
      </c>
      <c r="M91">
        <v>34945</v>
      </c>
      <c r="S91">
        <v>829473</v>
      </c>
      <c r="U91">
        <v>37331</v>
      </c>
      <c r="AJ91">
        <v>32268</v>
      </c>
      <c r="AN91">
        <v>21702</v>
      </c>
      <c r="AV91">
        <v>22394</v>
      </c>
      <c r="BA91">
        <v>549469</v>
      </c>
      <c r="BI91">
        <v>44604</v>
      </c>
      <c r="CG91">
        <v>34647</v>
      </c>
      <c r="CV91">
        <v>29032</v>
      </c>
      <c r="CZ91">
        <v>31048</v>
      </c>
      <c r="DM91">
        <v>34722</v>
      </c>
      <c r="DN91">
        <v>20214</v>
      </c>
      <c r="EC91">
        <v>41832</v>
      </c>
      <c r="EK91">
        <v>44759</v>
      </c>
      <c r="ES91">
        <v>30339</v>
      </c>
      <c r="ET91">
        <v>32270</v>
      </c>
      <c r="EY91">
        <v>44451</v>
      </c>
      <c r="FF91">
        <v>34575</v>
      </c>
      <c r="FJ91">
        <v>34629</v>
      </c>
    </row>
    <row r="92" spans="9:166">
      <c r="I92">
        <v>39888</v>
      </c>
      <c r="K92">
        <v>295287</v>
      </c>
      <c r="M92">
        <v>34958</v>
      </c>
      <c r="U92">
        <v>37644</v>
      </c>
      <c r="AJ92">
        <v>32957</v>
      </c>
      <c r="AN92">
        <v>22278</v>
      </c>
      <c r="AV92">
        <v>22420</v>
      </c>
      <c r="BA92">
        <v>554444</v>
      </c>
      <c r="BI92">
        <v>44608</v>
      </c>
      <c r="CG92">
        <v>34727</v>
      </c>
      <c r="CV92">
        <v>29044</v>
      </c>
      <c r="CZ92">
        <v>31050</v>
      </c>
      <c r="DM92">
        <v>34723</v>
      </c>
      <c r="DN92">
        <v>20379</v>
      </c>
      <c r="EC92">
        <v>42504</v>
      </c>
      <c r="EK92">
        <v>45033</v>
      </c>
      <c r="ES92">
        <v>30498</v>
      </c>
      <c r="ET92">
        <v>32552</v>
      </c>
      <c r="EY92">
        <v>44452</v>
      </c>
      <c r="FF92">
        <v>35109</v>
      </c>
      <c r="FJ92">
        <v>35368</v>
      </c>
    </row>
    <row r="93" spans="9:166">
      <c r="I93">
        <v>39942</v>
      </c>
      <c r="K93">
        <v>374769</v>
      </c>
      <c r="M93">
        <v>34959</v>
      </c>
      <c r="U93">
        <v>37686</v>
      </c>
      <c r="AJ93">
        <v>33819</v>
      </c>
      <c r="AN93">
        <v>22580</v>
      </c>
      <c r="AV93">
        <v>22421</v>
      </c>
      <c r="BA93">
        <v>577080</v>
      </c>
      <c r="BI93">
        <v>44697</v>
      </c>
      <c r="CG93">
        <v>34941</v>
      </c>
      <c r="CV93">
        <v>29598</v>
      </c>
      <c r="CZ93">
        <v>31545</v>
      </c>
      <c r="DM93">
        <v>35391</v>
      </c>
      <c r="DN93">
        <v>20380</v>
      </c>
      <c r="EC93">
        <v>44313</v>
      </c>
      <c r="EK93">
        <v>45396</v>
      </c>
      <c r="ES93">
        <v>30501</v>
      </c>
      <c r="ET93">
        <v>32776</v>
      </c>
      <c r="EY93">
        <v>44557</v>
      </c>
      <c r="FF93">
        <v>35112</v>
      </c>
      <c r="FJ93">
        <v>35369</v>
      </c>
    </row>
    <row r="94" spans="9:166">
      <c r="I94">
        <v>40488</v>
      </c>
      <c r="K94">
        <v>497206</v>
      </c>
      <c r="M94">
        <v>34962</v>
      </c>
      <c r="U94">
        <v>37733</v>
      </c>
      <c r="AJ94">
        <v>34044</v>
      </c>
      <c r="AN94">
        <v>22609</v>
      </c>
      <c r="AV94">
        <v>22578</v>
      </c>
      <c r="BA94">
        <v>716890</v>
      </c>
      <c r="BI94">
        <v>44745</v>
      </c>
      <c r="CG94">
        <v>34948</v>
      </c>
      <c r="CV94">
        <v>29831</v>
      </c>
      <c r="CZ94">
        <v>31548</v>
      </c>
      <c r="DM94">
        <v>35914</v>
      </c>
      <c r="DN94">
        <v>20478</v>
      </c>
      <c r="EC94">
        <v>44614</v>
      </c>
      <c r="EK94">
        <v>45471</v>
      </c>
      <c r="ES94">
        <v>30512</v>
      </c>
      <c r="ET94">
        <v>32955</v>
      </c>
      <c r="EY94">
        <v>44620</v>
      </c>
      <c r="FF94">
        <v>35123</v>
      </c>
      <c r="FJ94">
        <v>35370</v>
      </c>
    </row>
    <row r="95" spans="9:166">
      <c r="I95">
        <v>40571</v>
      </c>
      <c r="K95">
        <v>663187</v>
      </c>
      <c r="M95">
        <v>34963</v>
      </c>
      <c r="U95">
        <v>38829</v>
      </c>
      <c r="AJ95">
        <v>34073</v>
      </c>
      <c r="AN95">
        <v>22739</v>
      </c>
      <c r="AV95">
        <v>22640</v>
      </c>
      <c r="BA95">
        <v>729994</v>
      </c>
      <c r="BI95">
        <v>45498</v>
      </c>
      <c r="CG95">
        <v>34988</v>
      </c>
      <c r="CV95">
        <v>30653</v>
      </c>
      <c r="CZ95">
        <v>31550</v>
      </c>
      <c r="DM95">
        <v>36787</v>
      </c>
      <c r="DN95">
        <v>20796</v>
      </c>
      <c r="EC95">
        <v>44886</v>
      </c>
      <c r="EK95">
        <v>108357</v>
      </c>
      <c r="ES95">
        <v>30514</v>
      </c>
      <c r="ET95">
        <v>32973</v>
      </c>
      <c r="EY95">
        <v>45035</v>
      </c>
      <c r="FF95">
        <v>35132</v>
      </c>
      <c r="FJ95">
        <v>35371</v>
      </c>
    </row>
    <row r="96" spans="9:166">
      <c r="I96">
        <v>41305</v>
      </c>
      <c r="K96">
        <v>714884</v>
      </c>
      <c r="M96">
        <v>34964</v>
      </c>
      <c r="U96">
        <v>39637</v>
      </c>
      <c r="AJ96">
        <v>34520</v>
      </c>
      <c r="AN96">
        <v>23187</v>
      </c>
      <c r="AV96">
        <v>23201</v>
      </c>
      <c r="BA96">
        <v>734471</v>
      </c>
      <c r="BI96">
        <v>45637</v>
      </c>
      <c r="CG96">
        <v>35210</v>
      </c>
      <c r="CV96">
        <v>30660</v>
      </c>
      <c r="CZ96">
        <v>31838</v>
      </c>
      <c r="DM96">
        <v>37754</v>
      </c>
      <c r="DN96">
        <v>20845</v>
      </c>
      <c r="EC96">
        <v>45215</v>
      </c>
      <c r="EK96">
        <v>110221</v>
      </c>
      <c r="ES96">
        <v>30516</v>
      </c>
      <c r="ET96">
        <v>33010</v>
      </c>
      <c r="EY96">
        <v>45037</v>
      </c>
      <c r="FF96">
        <v>35154</v>
      </c>
      <c r="FJ96">
        <v>35544</v>
      </c>
    </row>
    <row r="97" spans="9:166">
      <c r="I97">
        <v>42367</v>
      </c>
      <c r="K97">
        <v>722757</v>
      </c>
      <c r="M97">
        <v>34966</v>
      </c>
      <c r="U97">
        <v>39641</v>
      </c>
      <c r="AJ97">
        <v>34701</v>
      </c>
      <c r="AN97">
        <v>23700</v>
      </c>
      <c r="AV97">
        <v>23300</v>
      </c>
      <c r="BA97">
        <v>734472</v>
      </c>
      <c r="BI97">
        <v>45638</v>
      </c>
      <c r="CG97">
        <v>35214</v>
      </c>
      <c r="CV97">
        <v>30816</v>
      </c>
      <c r="CZ97">
        <v>31967</v>
      </c>
      <c r="DM97">
        <v>38092</v>
      </c>
      <c r="DN97">
        <v>21001</v>
      </c>
      <c r="EC97">
        <v>45232</v>
      </c>
      <c r="EK97">
        <v>116038</v>
      </c>
      <c r="ES97">
        <v>30648</v>
      </c>
      <c r="ET97">
        <v>33254</v>
      </c>
      <c r="EY97">
        <v>45240</v>
      </c>
      <c r="FF97">
        <v>35198</v>
      </c>
      <c r="FJ97">
        <v>35572</v>
      </c>
    </row>
    <row r="98" spans="9:166">
      <c r="I98">
        <v>42371</v>
      </c>
      <c r="K98">
        <v>769141</v>
      </c>
      <c r="M98">
        <v>34967</v>
      </c>
      <c r="U98">
        <v>41186</v>
      </c>
      <c r="AJ98">
        <v>34815</v>
      </c>
      <c r="AN98">
        <v>23706</v>
      </c>
      <c r="AV98">
        <v>23889</v>
      </c>
      <c r="BA98">
        <v>739242</v>
      </c>
      <c r="BI98">
        <v>45968</v>
      </c>
      <c r="CG98">
        <v>35510</v>
      </c>
      <c r="CV98">
        <v>31361</v>
      </c>
      <c r="CZ98">
        <v>32868</v>
      </c>
      <c r="DM98">
        <v>40188</v>
      </c>
      <c r="DN98">
        <v>21330</v>
      </c>
      <c r="EC98">
        <v>45260</v>
      </c>
      <c r="EK98">
        <v>290403</v>
      </c>
      <c r="ES98">
        <v>30894</v>
      </c>
      <c r="ET98">
        <v>33261</v>
      </c>
      <c r="FF98">
        <v>35284</v>
      </c>
      <c r="FJ98">
        <v>36093</v>
      </c>
    </row>
    <row r="99" spans="9:166">
      <c r="I99">
        <v>42907</v>
      </c>
      <c r="K99">
        <v>801209</v>
      </c>
      <c r="M99">
        <v>34973</v>
      </c>
      <c r="U99">
        <v>41624</v>
      </c>
      <c r="AJ99">
        <v>34817</v>
      </c>
      <c r="AN99">
        <v>23802</v>
      </c>
      <c r="AV99">
        <v>23898</v>
      </c>
      <c r="BA99">
        <v>739243</v>
      </c>
      <c r="CG99">
        <v>35523</v>
      </c>
      <c r="CV99">
        <v>31777</v>
      </c>
      <c r="CZ99">
        <v>32872</v>
      </c>
      <c r="DM99">
        <v>40222</v>
      </c>
      <c r="DN99">
        <v>21331</v>
      </c>
      <c r="EC99">
        <v>45313</v>
      </c>
      <c r="EK99">
        <v>309088</v>
      </c>
      <c r="ES99">
        <v>30941</v>
      </c>
      <c r="ET99">
        <v>33708</v>
      </c>
      <c r="FF99">
        <v>35285</v>
      </c>
      <c r="FJ99">
        <v>36108</v>
      </c>
    </row>
    <row r="100" spans="9:166">
      <c r="I100">
        <v>43275</v>
      </c>
      <c r="K100">
        <v>878702</v>
      </c>
      <c r="M100">
        <v>34974</v>
      </c>
      <c r="U100">
        <v>41829</v>
      </c>
      <c r="AJ100">
        <v>35372</v>
      </c>
      <c r="AN100">
        <v>23897</v>
      </c>
      <c r="AV100">
        <v>23909</v>
      </c>
      <c r="BA100">
        <v>744269</v>
      </c>
      <c r="CG100">
        <v>36735</v>
      </c>
      <c r="CV100">
        <v>31796</v>
      </c>
      <c r="CZ100">
        <v>32873</v>
      </c>
      <c r="DM100">
        <v>40224</v>
      </c>
      <c r="DN100">
        <v>21332</v>
      </c>
      <c r="EC100">
        <v>45630</v>
      </c>
      <c r="EK100">
        <v>322537</v>
      </c>
      <c r="ES100">
        <v>30954</v>
      </c>
      <c r="ET100">
        <v>34047</v>
      </c>
      <c r="FF100">
        <v>35286</v>
      </c>
      <c r="FJ100">
        <v>36339</v>
      </c>
    </row>
    <row r="101" spans="9:166">
      <c r="I101">
        <v>44113</v>
      </c>
      <c r="K101">
        <v>889584</v>
      </c>
      <c r="M101">
        <v>34977</v>
      </c>
      <c r="U101">
        <v>41830</v>
      </c>
      <c r="AJ101">
        <v>35388</v>
      </c>
      <c r="AN101">
        <v>24558</v>
      </c>
      <c r="AV101">
        <v>23910</v>
      </c>
      <c r="BA101">
        <v>747556</v>
      </c>
      <c r="CG101">
        <v>36834</v>
      </c>
      <c r="CV101">
        <v>32178</v>
      </c>
      <c r="CZ101">
        <v>33371</v>
      </c>
      <c r="DM101">
        <v>41102</v>
      </c>
      <c r="DN101">
        <v>21338</v>
      </c>
      <c r="EC101">
        <v>45648</v>
      </c>
      <c r="EK101">
        <v>384453</v>
      </c>
      <c r="ES101">
        <v>31304</v>
      </c>
      <c r="ET101">
        <v>34246</v>
      </c>
      <c r="FF101">
        <v>35287</v>
      </c>
      <c r="FJ101">
        <v>36340</v>
      </c>
    </row>
    <row r="102" spans="9:166">
      <c r="I102">
        <v>44753</v>
      </c>
      <c r="M102">
        <v>34978</v>
      </c>
      <c r="U102">
        <v>42920</v>
      </c>
      <c r="AJ102">
        <v>35406</v>
      </c>
      <c r="AN102">
        <v>24783</v>
      </c>
      <c r="AV102">
        <v>23911</v>
      </c>
      <c r="BA102">
        <v>752376</v>
      </c>
      <c r="CG102">
        <v>37003</v>
      </c>
      <c r="CV102">
        <v>32181</v>
      </c>
      <c r="CZ102">
        <v>33373</v>
      </c>
      <c r="DM102">
        <v>41136</v>
      </c>
      <c r="DN102">
        <v>21752</v>
      </c>
      <c r="EC102">
        <v>45670</v>
      </c>
      <c r="EK102">
        <v>518670</v>
      </c>
      <c r="ES102">
        <v>31305</v>
      </c>
      <c r="ET102">
        <v>34445</v>
      </c>
      <c r="FF102">
        <v>35290</v>
      </c>
      <c r="FJ102">
        <v>36355</v>
      </c>
    </row>
    <row r="103" spans="9:166">
      <c r="I103">
        <v>44755</v>
      </c>
      <c r="M103">
        <v>34982</v>
      </c>
      <c r="U103">
        <v>43242</v>
      </c>
      <c r="AJ103">
        <v>35411</v>
      </c>
      <c r="AN103">
        <v>24785</v>
      </c>
      <c r="AV103">
        <v>23912</v>
      </c>
      <c r="BA103">
        <v>757857</v>
      </c>
      <c r="CG103">
        <v>37074</v>
      </c>
      <c r="CV103">
        <v>32184</v>
      </c>
      <c r="CZ103">
        <v>33380</v>
      </c>
      <c r="DM103">
        <v>41384</v>
      </c>
      <c r="DN103">
        <v>21900</v>
      </c>
      <c r="EC103">
        <v>45762</v>
      </c>
      <c r="EK103">
        <v>518688</v>
      </c>
      <c r="ES103">
        <v>31306</v>
      </c>
      <c r="ET103">
        <v>34448</v>
      </c>
      <c r="FF103">
        <v>35291</v>
      </c>
      <c r="FJ103">
        <v>36431</v>
      </c>
    </row>
    <row r="104" spans="9:166">
      <c r="I104">
        <v>44866</v>
      </c>
      <c r="M104">
        <v>34983</v>
      </c>
      <c r="U104">
        <v>44872</v>
      </c>
      <c r="AJ104">
        <v>35494</v>
      </c>
      <c r="AN104">
        <v>24890</v>
      </c>
      <c r="AV104">
        <v>24601</v>
      </c>
      <c r="BA104">
        <v>760593</v>
      </c>
      <c r="CG104">
        <v>37078</v>
      </c>
      <c r="CV104">
        <v>32885</v>
      </c>
      <c r="CZ104">
        <v>33383</v>
      </c>
      <c r="DM104">
        <v>41676</v>
      </c>
      <c r="DN104">
        <v>21903</v>
      </c>
      <c r="EC104">
        <v>749725</v>
      </c>
      <c r="EK104">
        <v>520700</v>
      </c>
      <c r="ES104">
        <v>31399</v>
      </c>
      <c r="ET104">
        <v>34721</v>
      </c>
      <c r="FF104">
        <v>35292</v>
      </c>
      <c r="FJ104">
        <v>38083</v>
      </c>
    </row>
    <row r="105" spans="9:166">
      <c r="I105">
        <v>44929</v>
      </c>
      <c r="M105">
        <v>34985</v>
      </c>
      <c r="U105">
        <v>52050</v>
      </c>
      <c r="AJ105">
        <v>35830</v>
      </c>
      <c r="AN105">
        <v>25327</v>
      </c>
      <c r="AV105">
        <v>25069</v>
      </c>
      <c r="BA105">
        <v>761574</v>
      </c>
      <c r="CG105">
        <v>37079</v>
      </c>
      <c r="CV105">
        <v>32912</v>
      </c>
      <c r="CZ105">
        <v>33444</v>
      </c>
      <c r="DM105">
        <v>41819</v>
      </c>
      <c r="DN105">
        <v>22599</v>
      </c>
      <c r="EC105">
        <v>873117</v>
      </c>
      <c r="EK105">
        <v>520718</v>
      </c>
      <c r="ES105">
        <v>31516</v>
      </c>
      <c r="ET105">
        <v>34797</v>
      </c>
      <c r="FF105">
        <v>35524</v>
      </c>
      <c r="FJ105">
        <v>38102</v>
      </c>
    </row>
    <row r="106" spans="9:166">
      <c r="I106">
        <v>53017</v>
      </c>
      <c r="M106">
        <v>35299</v>
      </c>
      <c r="U106">
        <v>53082</v>
      </c>
      <c r="AJ106">
        <v>35835</v>
      </c>
      <c r="AN106">
        <v>25328</v>
      </c>
      <c r="AV106">
        <v>25092</v>
      </c>
      <c r="BA106">
        <v>761576</v>
      </c>
      <c r="CG106">
        <v>37114</v>
      </c>
      <c r="CV106">
        <v>33023</v>
      </c>
      <c r="CZ106">
        <v>33594</v>
      </c>
      <c r="DM106">
        <v>42441</v>
      </c>
      <c r="DN106">
        <v>22675</v>
      </c>
      <c r="EK106">
        <v>557108</v>
      </c>
      <c r="ES106">
        <v>31517</v>
      </c>
      <c r="ET106">
        <v>34801</v>
      </c>
      <c r="FF106">
        <v>35525</v>
      </c>
      <c r="FJ106">
        <v>38103</v>
      </c>
    </row>
    <row r="107" spans="9:166">
      <c r="I107">
        <v>78493</v>
      </c>
      <c r="M107">
        <v>35309</v>
      </c>
      <c r="U107">
        <v>54213</v>
      </c>
      <c r="AJ107">
        <v>35875</v>
      </c>
      <c r="AN107">
        <v>25814</v>
      </c>
      <c r="AV107">
        <v>25126</v>
      </c>
      <c r="BA107">
        <v>767874</v>
      </c>
      <c r="CG107">
        <v>37115</v>
      </c>
      <c r="CV107">
        <v>33027</v>
      </c>
      <c r="CZ107">
        <v>33597</v>
      </c>
      <c r="DM107">
        <v>42542</v>
      </c>
      <c r="DN107">
        <v>22770</v>
      </c>
      <c r="EK107">
        <v>583468</v>
      </c>
      <c r="ES107">
        <v>31519</v>
      </c>
      <c r="ET107">
        <v>35236</v>
      </c>
      <c r="FF107">
        <v>35526</v>
      </c>
      <c r="FJ107">
        <v>38164</v>
      </c>
    </row>
    <row r="108" spans="9:166">
      <c r="I108">
        <v>80788</v>
      </c>
      <c r="M108">
        <v>35353</v>
      </c>
      <c r="U108">
        <v>103747</v>
      </c>
      <c r="AJ108">
        <v>36474</v>
      </c>
      <c r="AN108">
        <v>26527</v>
      </c>
      <c r="AV108">
        <v>25127</v>
      </c>
      <c r="BA108">
        <v>768323</v>
      </c>
      <c r="CG108">
        <v>37428</v>
      </c>
      <c r="CV108">
        <v>33028</v>
      </c>
      <c r="CZ108">
        <v>33720</v>
      </c>
      <c r="DM108">
        <v>42793</v>
      </c>
      <c r="DN108">
        <v>22772</v>
      </c>
      <c r="EK108">
        <v>623678</v>
      </c>
      <c r="ES108">
        <v>31521</v>
      </c>
      <c r="ET108">
        <v>35422</v>
      </c>
      <c r="FF108">
        <v>35528</v>
      </c>
      <c r="FJ108">
        <v>38165</v>
      </c>
    </row>
    <row r="109" spans="9:166">
      <c r="I109">
        <v>102909</v>
      </c>
      <c r="M109">
        <v>35377</v>
      </c>
      <c r="U109">
        <v>126466</v>
      </c>
      <c r="AJ109">
        <v>37329</v>
      </c>
      <c r="AN109">
        <v>26761</v>
      </c>
      <c r="AV109">
        <v>25139</v>
      </c>
      <c r="BA109">
        <v>770296</v>
      </c>
      <c r="CG109">
        <v>37874</v>
      </c>
      <c r="CV109">
        <v>33029</v>
      </c>
      <c r="CZ109">
        <v>33789</v>
      </c>
      <c r="DM109">
        <v>43018</v>
      </c>
      <c r="DN109">
        <v>24172</v>
      </c>
      <c r="EK109">
        <v>770907</v>
      </c>
      <c r="ES109">
        <v>31700</v>
      </c>
      <c r="ET109">
        <v>35474</v>
      </c>
      <c r="FF109">
        <v>35529</v>
      </c>
      <c r="FJ109">
        <v>38193</v>
      </c>
    </row>
    <row r="110" spans="9:166">
      <c r="I110">
        <v>102910</v>
      </c>
      <c r="M110">
        <v>35826</v>
      </c>
      <c r="U110">
        <v>135210</v>
      </c>
      <c r="AJ110">
        <v>37744</v>
      </c>
      <c r="AN110">
        <v>27011</v>
      </c>
      <c r="AV110">
        <v>25611</v>
      </c>
      <c r="BA110">
        <v>775155</v>
      </c>
      <c r="CG110">
        <v>37900</v>
      </c>
      <c r="CV110">
        <v>33030</v>
      </c>
      <c r="CZ110">
        <v>33791</v>
      </c>
      <c r="DM110">
        <v>44056</v>
      </c>
      <c r="DN110">
        <v>24561</v>
      </c>
      <c r="EK110">
        <v>888412</v>
      </c>
      <c r="ES110">
        <v>31702</v>
      </c>
      <c r="ET110">
        <v>36316</v>
      </c>
      <c r="FF110">
        <v>35634</v>
      </c>
      <c r="FJ110">
        <v>38197</v>
      </c>
    </row>
    <row r="111" spans="9:166">
      <c r="I111">
        <v>103044</v>
      </c>
      <c r="M111">
        <v>36312</v>
      </c>
      <c r="U111">
        <v>143040</v>
      </c>
      <c r="AJ111">
        <v>39546</v>
      </c>
      <c r="AN111">
        <v>27333</v>
      </c>
      <c r="AV111">
        <v>25614</v>
      </c>
      <c r="BA111">
        <v>775193</v>
      </c>
      <c r="CG111">
        <v>37902</v>
      </c>
      <c r="CV111">
        <v>33272</v>
      </c>
      <c r="CZ111">
        <v>34062</v>
      </c>
      <c r="DM111">
        <v>44077</v>
      </c>
      <c r="DN111">
        <v>24563</v>
      </c>
      <c r="EK111">
        <v>888503</v>
      </c>
      <c r="ES111">
        <v>31896</v>
      </c>
      <c r="ET111">
        <v>36494</v>
      </c>
      <c r="FF111">
        <v>35636</v>
      </c>
      <c r="FJ111">
        <v>38200</v>
      </c>
    </row>
    <row r="112" spans="9:166">
      <c r="I112">
        <v>106179</v>
      </c>
      <c r="M112">
        <v>36387</v>
      </c>
      <c r="U112">
        <v>204560</v>
      </c>
      <c r="AJ112">
        <v>39741</v>
      </c>
      <c r="AN112">
        <v>28107</v>
      </c>
      <c r="AV112">
        <v>25908</v>
      </c>
      <c r="BA112">
        <v>775808</v>
      </c>
      <c r="CG112">
        <v>37910</v>
      </c>
      <c r="CV112">
        <v>33867</v>
      </c>
      <c r="CZ112">
        <v>34068</v>
      </c>
      <c r="DM112">
        <v>44272</v>
      </c>
      <c r="DN112">
        <v>24671</v>
      </c>
      <c r="EK112">
        <v>895300</v>
      </c>
      <c r="ES112">
        <v>31911</v>
      </c>
      <c r="ET112">
        <v>36601</v>
      </c>
      <c r="FF112">
        <v>35637</v>
      </c>
      <c r="FJ112">
        <v>38774</v>
      </c>
    </row>
    <row r="113" spans="9:166">
      <c r="I113">
        <v>106765</v>
      </c>
      <c r="M113">
        <v>36775</v>
      </c>
      <c r="U113">
        <v>288563</v>
      </c>
      <c r="AJ113">
        <v>39767</v>
      </c>
      <c r="AN113">
        <v>28642</v>
      </c>
      <c r="AV113">
        <v>26281</v>
      </c>
      <c r="BA113">
        <v>775809</v>
      </c>
      <c r="CG113">
        <v>38114</v>
      </c>
      <c r="CV113">
        <v>33900</v>
      </c>
      <c r="CZ113">
        <v>34069</v>
      </c>
      <c r="DM113">
        <v>44298</v>
      </c>
      <c r="DN113">
        <v>24674</v>
      </c>
      <c r="EK113">
        <v>896811</v>
      </c>
      <c r="ES113">
        <v>32001</v>
      </c>
      <c r="ET113">
        <v>36602</v>
      </c>
      <c r="FF113">
        <v>35638</v>
      </c>
      <c r="FJ113">
        <v>38776</v>
      </c>
    </row>
    <row r="114" spans="9:166">
      <c r="I114">
        <v>108295</v>
      </c>
      <c r="M114">
        <v>36781</v>
      </c>
      <c r="U114">
        <v>326009</v>
      </c>
      <c r="AJ114">
        <v>40196</v>
      </c>
      <c r="AN114">
        <v>30012</v>
      </c>
      <c r="AV114">
        <v>26409</v>
      </c>
      <c r="BA114">
        <v>776470</v>
      </c>
      <c r="CG114">
        <v>38115</v>
      </c>
      <c r="CV114">
        <v>33902</v>
      </c>
      <c r="CZ114">
        <v>34283</v>
      </c>
      <c r="DM114">
        <v>44334</v>
      </c>
      <c r="DN114">
        <v>25249</v>
      </c>
      <c r="ES114">
        <v>32006</v>
      </c>
      <c r="ET114">
        <v>36750</v>
      </c>
      <c r="FF114">
        <v>35801</v>
      </c>
      <c r="FJ114">
        <v>38779</v>
      </c>
    </row>
    <row r="115" spans="9:166">
      <c r="I115">
        <v>108688</v>
      </c>
      <c r="M115">
        <v>36782</v>
      </c>
      <c r="U115">
        <v>342089</v>
      </c>
      <c r="AJ115">
        <v>40496</v>
      </c>
      <c r="AN115">
        <v>30207</v>
      </c>
      <c r="AV115">
        <v>26747</v>
      </c>
      <c r="BA115">
        <v>783527</v>
      </c>
      <c r="CG115">
        <v>38116</v>
      </c>
      <c r="CV115">
        <v>34374</v>
      </c>
      <c r="CZ115">
        <v>34362</v>
      </c>
      <c r="DM115">
        <v>44358</v>
      </c>
      <c r="DN115">
        <v>25254</v>
      </c>
      <c r="ES115">
        <v>32107</v>
      </c>
      <c r="ET115">
        <v>36883</v>
      </c>
      <c r="FF115">
        <v>35805</v>
      </c>
      <c r="FJ115">
        <v>38787</v>
      </c>
    </row>
    <row r="116" spans="9:166">
      <c r="I116">
        <v>118638</v>
      </c>
      <c r="M116">
        <v>37319</v>
      </c>
      <c r="U116">
        <v>350397</v>
      </c>
      <c r="AJ116">
        <v>40519</v>
      </c>
      <c r="AN116">
        <v>30208</v>
      </c>
      <c r="AV116">
        <v>26792</v>
      </c>
      <c r="BA116">
        <v>786825</v>
      </c>
      <c r="CG116">
        <v>38117</v>
      </c>
      <c r="CV116">
        <v>34392</v>
      </c>
      <c r="CZ116">
        <v>34364</v>
      </c>
      <c r="DM116">
        <v>44479</v>
      </c>
      <c r="DN116">
        <v>25285</v>
      </c>
      <c r="ES116">
        <v>32199</v>
      </c>
      <c r="ET116">
        <v>36884</v>
      </c>
      <c r="FF116">
        <v>35807</v>
      </c>
      <c r="FJ116">
        <v>38788</v>
      </c>
    </row>
    <row r="117" spans="9:166">
      <c r="I117">
        <v>137687</v>
      </c>
      <c r="M117">
        <v>37321</v>
      </c>
      <c r="U117">
        <v>436436</v>
      </c>
      <c r="AJ117">
        <v>40828</v>
      </c>
      <c r="AN117">
        <v>30210</v>
      </c>
      <c r="AV117">
        <v>27781</v>
      </c>
      <c r="BA117">
        <v>788039</v>
      </c>
      <c r="CG117">
        <v>38123</v>
      </c>
      <c r="CV117">
        <v>34513</v>
      </c>
      <c r="CZ117">
        <v>34366</v>
      </c>
      <c r="DM117">
        <v>44494</v>
      </c>
      <c r="DN117">
        <v>25311</v>
      </c>
      <c r="ES117">
        <v>32201</v>
      </c>
      <c r="ET117">
        <v>36885</v>
      </c>
      <c r="FF117">
        <v>36167</v>
      </c>
      <c r="FJ117">
        <v>38828</v>
      </c>
    </row>
    <row r="118" spans="9:166">
      <c r="I118">
        <v>164368</v>
      </c>
      <c r="M118">
        <v>37322</v>
      </c>
      <c r="U118">
        <v>447920</v>
      </c>
      <c r="AJ118">
        <v>40858</v>
      </c>
      <c r="AN118">
        <v>30211</v>
      </c>
      <c r="AV118">
        <v>28247</v>
      </c>
      <c r="BA118">
        <v>788503</v>
      </c>
      <c r="CG118">
        <v>38150</v>
      </c>
      <c r="CV118">
        <v>34616</v>
      </c>
      <c r="CZ118">
        <v>34388</v>
      </c>
      <c r="DM118">
        <v>44670</v>
      </c>
      <c r="DN118">
        <v>25508</v>
      </c>
      <c r="ES118">
        <v>32380</v>
      </c>
      <c r="ET118">
        <v>36886</v>
      </c>
      <c r="FF118">
        <v>36169</v>
      </c>
      <c r="FJ118">
        <v>39062</v>
      </c>
    </row>
    <row r="119" spans="9:166">
      <c r="I119">
        <v>164616</v>
      </c>
      <c r="M119">
        <v>37480</v>
      </c>
      <c r="U119">
        <v>454462</v>
      </c>
      <c r="AJ119">
        <v>41106</v>
      </c>
      <c r="AN119">
        <v>30213</v>
      </c>
      <c r="AV119">
        <v>28588</v>
      </c>
      <c r="BA119">
        <v>788564</v>
      </c>
      <c r="CG119">
        <v>38151</v>
      </c>
      <c r="CV119">
        <v>34705</v>
      </c>
      <c r="CZ119">
        <v>34726</v>
      </c>
      <c r="DM119">
        <v>45145</v>
      </c>
      <c r="DN119">
        <v>25744</v>
      </c>
      <c r="ES119">
        <v>32575</v>
      </c>
      <c r="ET119">
        <v>36962</v>
      </c>
      <c r="FF119">
        <v>36171</v>
      </c>
      <c r="FJ119">
        <v>39063</v>
      </c>
    </row>
    <row r="120" spans="9:166">
      <c r="I120">
        <v>188292</v>
      </c>
      <c r="M120">
        <v>37482</v>
      </c>
      <c r="U120">
        <v>481796</v>
      </c>
      <c r="AJ120">
        <v>41121</v>
      </c>
      <c r="AN120">
        <v>30377</v>
      </c>
      <c r="AV120">
        <v>28600</v>
      </c>
      <c r="BA120">
        <v>789884</v>
      </c>
      <c r="CG120">
        <v>38162</v>
      </c>
      <c r="CV120">
        <v>34713</v>
      </c>
      <c r="CZ120">
        <v>34919</v>
      </c>
      <c r="DM120">
        <v>45469</v>
      </c>
      <c r="DN120">
        <v>25775</v>
      </c>
      <c r="ES120">
        <v>32717</v>
      </c>
      <c r="ET120">
        <v>36966</v>
      </c>
      <c r="FF120">
        <v>36174</v>
      </c>
      <c r="FJ120">
        <v>39064</v>
      </c>
    </row>
    <row r="121" spans="9:166">
      <c r="I121">
        <v>199927</v>
      </c>
      <c r="M121">
        <v>37768</v>
      </c>
      <c r="U121">
        <v>500231</v>
      </c>
      <c r="AJ121">
        <v>41223</v>
      </c>
      <c r="AN121">
        <v>30467</v>
      </c>
      <c r="AV121">
        <v>28704</v>
      </c>
      <c r="BA121">
        <v>791177</v>
      </c>
      <c r="CG121">
        <v>38302</v>
      </c>
      <c r="CV121">
        <v>34719</v>
      </c>
      <c r="CZ121">
        <v>34935</v>
      </c>
      <c r="DM121">
        <v>61408</v>
      </c>
      <c r="DN121">
        <v>26268</v>
      </c>
      <c r="ES121">
        <v>33041</v>
      </c>
      <c r="ET121">
        <v>36967</v>
      </c>
      <c r="FF121">
        <v>36176</v>
      </c>
      <c r="FJ121">
        <v>39065</v>
      </c>
    </row>
    <row r="122" spans="9:166">
      <c r="I122">
        <v>244087</v>
      </c>
      <c r="M122">
        <v>38096</v>
      </c>
      <c r="U122">
        <v>503649</v>
      </c>
      <c r="AJ122">
        <v>41298</v>
      </c>
      <c r="AN122">
        <v>30858</v>
      </c>
      <c r="AV122">
        <v>28710</v>
      </c>
      <c r="BA122">
        <v>842815</v>
      </c>
      <c r="CG122">
        <v>38372</v>
      </c>
      <c r="CV122">
        <v>34793</v>
      </c>
      <c r="CZ122">
        <v>34938</v>
      </c>
      <c r="DM122">
        <v>71746</v>
      </c>
      <c r="DN122">
        <v>26277</v>
      </c>
      <c r="ES122">
        <v>33045</v>
      </c>
      <c r="ET122">
        <v>36968</v>
      </c>
      <c r="FF122">
        <v>36177</v>
      </c>
      <c r="FJ122">
        <v>39066</v>
      </c>
    </row>
    <row r="123" spans="9:166">
      <c r="I123">
        <v>251835</v>
      </c>
      <c r="M123">
        <v>38106</v>
      </c>
      <c r="U123">
        <v>714113</v>
      </c>
      <c r="AJ123">
        <v>41515</v>
      </c>
      <c r="AN123">
        <v>30907</v>
      </c>
      <c r="AV123">
        <v>29025</v>
      </c>
      <c r="BA123">
        <v>883140</v>
      </c>
      <c r="CG123">
        <v>38604</v>
      </c>
      <c r="CV123">
        <v>35030</v>
      </c>
      <c r="CZ123">
        <v>35478</v>
      </c>
      <c r="DM123">
        <v>111526</v>
      </c>
      <c r="DN123">
        <v>26278</v>
      </c>
      <c r="ES123">
        <v>33047</v>
      </c>
      <c r="ET123">
        <v>37221</v>
      </c>
      <c r="FF123">
        <v>36178</v>
      </c>
      <c r="FJ123">
        <v>39239</v>
      </c>
    </row>
    <row r="124" spans="9:166">
      <c r="I124">
        <v>303800</v>
      </c>
      <c r="M124">
        <v>38430</v>
      </c>
      <c r="U124">
        <v>729853</v>
      </c>
      <c r="AJ124">
        <v>41726</v>
      </c>
      <c r="AN124">
        <v>31868</v>
      </c>
      <c r="AV124">
        <v>29061</v>
      </c>
      <c r="BA124">
        <v>883322</v>
      </c>
      <c r="CG124">
        <v>38660</v>
      </c>
      <c r="CV124">
        <v>35031</v>
      </c>
      <c r="CZ124">
        <v>35479</v>
      </c>
      <c r="DM124">
        <v>117101</v>
      </c>
      <c r="DN124">
        <v>27281</v>
      </c>
      <c r="ES124">
        <v>33226</v>
      </c>
      <c r="ET124">
        <v>37316</v>
      </c>
      <c r="FF124">
        <v>36179</v>
      </c>
      <c r="FJ124">
        <v>39255</v>
      </c>
    </row>
    <row r="125" spans="9:166">
      <c r="I125">
        <v>308700</v>
      </c>
      <c r="M125">
        <v>38437</v>
      </c>
      <c r="U125">
        <v>893750</v>
      </c>
      <c r="AJ125">
        <v>41727</v>
      </c>
      <c r="AN125">
        <v>31987</v>
      </c>
      <c r="AV125">
        <v>29142</v>
      </c>
      <c r="BA125">
        <v>883504</v>
      </c>
      <c r="CG125">
        <v>38661</v>
      </c>
      <c r="CV125">
        <v>35207</v>
      </c>
      <c r="CZ125">
        <v>35480</v>
      </c>
      <c r="DM125">
        <v>119743</v>
      </c>
      <c r="DN125">
        <v>27663</v>
      </c>
      <c r="ES125">
        <v>33239</v>
      </c>
      <c r="ET125">
        <v>37528</v>
      </c>
      <c r="FF125">
        <v>36180</v>
      </c>
      <c r="FJ125">
        <v>39281</v>
      </c>
    </row>
    <row r="126" spans="9:166">
      <c r="I126">
        <v>321588</v>
      </c>
      <c r="M126">
        <v>39885</v>
      </c>
      <c r="U126">
        <v>893842</v>
      </c>
      <c r="AJ126">
        <v>42327</v>
      </c>
      <c r="AN126">
        <v>32148</v>
      </c>
      <c r="AV126">
        <v>29377</v>
      </c>
      <c r="BA126">
        <v>924134</v>
      </c>
      <c r="CG126">
        <v>39262</v>
      </c>
      <c r="CV126">
        <v>35332</v>
      </c>
      <c r="CZ126">
        <v>35481</v>
      </c>
      <c r="DM126">
        <v>144493</v>
      </c>
      <c r="DN126">
        <v>28439</v>
      </c>
      <c r="ES126">
        <v>33306</v>
      </c>
      <c r="ET126">
        <v>37541</v>
      </c>
      <c r="FF126">
        <v>36181</v>
      </c>
      <c r="FJ126">
        <v>39298</v>
      </c>
    </row>
    <row r="127" spans="9:166">
      <c r="I127">
        <v>321646</v>
      </c>
      <c r="M127">
        <v>40105</v>
      </c>
      <c r="AJ127">
        <v>42555</v>
      </c>
      <c r="AN127">
        <v>32192</v>
      </c>
      <c r="AV127">
        <v>29433</v>
      </c>
      <c r="CG127">
        <v>39660</v>
      </c>
      <c r="CV127">
        <v>35352</v>
      </c>
      <c r="CZ127">
        <v>35482</v>
      </c>
      <c r="DM127">
        <v>189217</v>
      </c>
      <c r="DN127">
        <v>28461</v>
      </c>
      <c r="ES127">
        <v>33309</v>
      </c>
      <c r="ET127">
        <v>37843</v>
      </c>
      <c r="FF127">
        <v>36304</v>
      </c>
      <c r="FJ127">
        <v>39348</v>
      </c>
    </row>
    <row r="128" spans="9:166">
      <c r="I128">
        <v>322750</v>
      </c>
      <c r="M128">
        <v>40846</v>
      </c>
      <c r="AJ128">
        <v>42790</v>
      </c>
      <c r="AN128">
        <v>32892</v>
      </c>
      <c r="AV128">
        <v>29688</v>
      </c>
      <c r="CG128">
        <v>39883</v>
      </c>
      <c r="CV128">
        <v>35567</v>
      </c>
      <c r="CZ128">
        <v>35485</v>
      </c>
      <c r="DM128">
        <v>198051</v>
      </c>
      <c r="DN128">
        <v>28605</v>
      </c>
      <c r="ES128">
        <v>33342</v>
      </c>
      <c r="ET128">
        <v>38087</v>
      </c>
      <c r="FF128">
        <v>36358</v>
      </c>
      <c r="FJ128">
        <v>39349</v>
      </c>
    </row>
    <row r="129" spans="9:166">
      <c r="I129">
        <v>322792</v>
      </c>
      <c r="M129">
        <v>41598</v>
      </c>
      <c r="AJ129">
        <v>43598</v>
      </c>
      <c r="AN129">
        <v>33928</v>
      </c>
      <c r="AV129">
        <v>30024</v>
      </c>
      <c r="CG129">
        <v>39884</v>
      </c>
      <c r="CV129">
        <v>35568</v>
      </c>
      <c r="CZ129">
        <v>35539</v>
      </c>
      <c r="DM129">
        <v>200741</v>
      </c>
      <c r="DN129">
        <v>28671</v>
      </c>
      <c r="ES129">
        <v>33413</v>
      </c>
      <c r="ET129">
        <v>38235</v>
      </c>
      <c r="FF129">
        <v>36361</v>
      </c>
      <c r="FJ129">
        <v>39357</v>
      </c>
    </row>
    <row r="130" spans="9:166">
      <c r="I130">
        <v>343111</v>
      </c>
      <c r="M130">
        <v>41600</v>
      </c>
      <c r="AJ130">
        <v>43703</v>
      </c>
      <c r="AN130">
        <v>34139</v>
      </c>
      <c r="AV130">
        <v>30376</v>
      </c>
      <c r="CG130">
        <v>39887</v>
      </c>
      <c r="CV130">
        <v>35784</v>
      </c>
      <c r="CZ130">
        <v>35614</v>
      </c>
      <c r="DM130">
        <v>214809</v>
      </c>
      <c r="DN130">
        <v>28747</v>
      </c>
      <c r="ES130">
        <v>33430</v>
      </c>
      <c r="ET130">
        <v>38351</v>
      </c>
      <c r="FF130">
        <v>36364</v>
      </c>
      <c r="FJ130">
        <v>39358</v>
      </c>
    </row>
    <row r="131" spans="9:166">
      <c r="I131">
        <v>361022</v>
      </c>
      <c r="M131">
        <v>42326</v>
      </c>
      <c r="AJ131">
        <v>44007</v>
      </c>
      <c r="AN131">
        <v>34140</v>
      </c>
      <c r="AV131">
        <v>30453</v>
      </c>
      <c r="CG131">
        <v>40238</v>
      </c>
      <c r="CV131">
        <v>35836</v>
      </c>
      <c r="CZ131">
        <v>35732</v>
      </c>
      <c r="DM131">
        <v>215038</v>
      </c>
      <c r="DN131">
        <v>29369</v>
      </c>
      <c r="ES131">
        <v>33441</v>
      </c>
      <c r="ET131">
        <v>38397</v>
      </c>
      <c r="FF131">
        <v>36368</v>
      </c>
      <c r="FJ131">
        <v>39359</v>
      </c>
    </row>
    <row r="132" spans="9:166">
      <c r="I132">
        <v>361105</v>
      </c>
      <c r="M132">
        <v>42330</v>
      </c>
      <c r="AJ132">
        <v>44270</v>
      </c>
      <c r="AN132">
        <v>34908</v>
      </c>
      <c r="AV132">
        <v>30683</v>
      </c>
      <c r="CG132">
        <v>40353</v>
      </c>
      <c r="CV132">
        <v>35871</v>
      </c>
      <c r="CZ132">
        <v>36013</v>
      </c>
      <c r="DM132">
        <v>239277</v>
      </c>
      <c r="DN132">
        <v>29370</v>
      </c>
      <c r="ES132">
        <v>34026</v>
      </c>
      <c r="ET132">
        <v>39019</v>
      </c>
      <c r="FF132">
        <v>36467</v>
      </c>
      <c r="FJ132">
        <v>39360</v>
      </c>
    </row>
    <row r="133" spans="9:166">
      <c r="I133">
        <v>426528</v>
      </c>
      <c r="M133">
        <v>44654</v>
      </c>
      <c r="AJ133">
        <v>44736</v>
      </c>
      <c r="AN133">
        <v>34936</v>
      </c>
      <c r="AV133">
        <v>31220</v>
      </c>
      <c r="CG133">
        <v>40529</v>
      </c>
      <c r="CV133">
        <v>36282</v>
      </c>
      <c r="CZ133">
        <v>36016</v>
      </c>
      <c r="DM133">
        <v>247056</v>
      </c>
      <c r="DN133">
        <v>29371</v>
      </c>
      <c r="ES133">
        <v>34028</v>
      </c>
      <c r="ET133">
        <v>39103</v>
      </c>
      <c r="FF133">
        <v>36469</v>
      </c>
      <c r="FJ133">
        <v>39362</v>
      </c>
    </row>
    <row r="134" spans="9:166">
      <c r="I134">
        <v>436352</v>
      </c>
      <c r="M134">
        <v>44686</v>
      </c>
      <c r="AJ134">
        <v>49726</v>
      </c>
      <c r="AN134">
        <v>35300</v>
      </c>
      <c r="AV134">
        <v>31222</v>
      </c>
      <c r="CG134">
        <v>40591</v>
      </c>
      <c r="CV134">
        <v>36284</v>
      </c>
      <c r="CZ134">
        <v>36330</v>
      </c>
      <c r="DM134">
        <v>248237</v>
      </c>
      <c r="DN134">
        <v>29440</v>
      </c>
      <c r="ES134">
        <v>34029</v>
      </c>
      <c r="ET134">
        <v>39327</v>
      </c>
      <c r="FF134">
        <v>36470</v>
      </c>
      <c r="FJ134">
        <v>39482</v>
      </c>
    </row>
    <row r="135" spans="9:166">
      <c r="I135">
        <v>436360</v>
      </c>
      <c r="M135">
        <v>45400</v>
      </c>
      <c r="AJ135">
        <v>52811</v>
      </c>
      <c r="AN135">
        <v>35303</v>
      </c>
      <c r="AV135">
        <v>32425</v>
      </c>
      <c r="CG135">
        <v>40644</v>
      </c>
      <c r="CV135">
        <v>36286</v>
      </c>
      <c r="CZ135">
        <v>37349</v>
      </c>
      <c r="DM135">
        <v>252312</v>
      </c>
      <c r="DN135">
        <v>29594</v>
      </c>
      <c r="ES135">
        <v>34031</v>
      </c>
      <c r="ET135">
        <v>39328</v>
      </c>
      <c r="FF135">
        <v>36475</v>
      </c>
      <c r="FJ135">
        <v>39609</v>
      </c>
    </row>
    <row r="136" spans="9:166">
      <c r="I136">
        <v>508135</v>
      </c>
      <c r="M136">
        <v>45454</v>
      </c>
      <c r="AJ136">
        <v>58404</v>
      </c>
      <c r="AN136">
        <v>35390</v>
      </c>
      <c r="AV136">
        <v>32827</v>
      </c>
      <c r="CG136">
        <v>40827</v>
      </c>
      <c r="CV136">
        <v>36287</v>
      </c>
      <c r="CZ136">
        <v>37432</v>
      </c>
      <c r="DM136">
        <v>253302</v>
      </c>
      <c r="DN136">
        <v>30540</v>
      </c>
      <c r="ES136">
        <v>34247</v>
      </c>
      <c r="ET136">
        <v>39981</v>
      </c>
      <c r="FF136">
        <v>36504</v>
      </c>
      <c r="FJ136">
        <v>40367</v>
      </c>
    </row>
    <row r="137" spans="9:166">
      <c r="I137">
        <v>530725</v>
      </c>
      <c r="M137">
        <v>100594</v>
      </c>
      <c r="AJ137">
        <v>82636</v>
      </c>
      <c r="AN137">
        <v>36820</v>
      </c>
      <c r="AV137">
        <v>32828</v>
      </c>
      <c r="CG137">
        <v>40905</v>
      </c>
      <c r="CV137">
        <v>36337</v>
      </c>
      <c r="CZ137">
        <v>37542</v>
      </c>
      <c r="DM137">
        <v>329714</v>
      </c>
      <c r="DN137">
        <v>30643</v>
      </c>
      <c r="ES137">
        <v>34399</v>
      </c>
      <c r="ET137">
        <v>40099</v>
      </c>
      <c r="FF137">
        <v>36743</v>
      </c>
      <c r="FJ137">
        <v>40374</v>
      </c>
    </row>
    <row r="138" spans="9:166">
      <c r="I138">
        <v>541193</v>
      </c>
      <c r="M138">
        <v>101717</v>
      </c>
      <c r="AJ138">
        <v>105601</v>
      </c>
      <c r="AN138">
        <v>36940</v>
      </c>
      <c r="AV138">
        <v>33032</v>
      </c>
      <c r="CG138">
        <v>40906</v>
      </c>
      <c r="CV138">
        <v>36694</v>
      </c>
      <c r="CZ138">
        <v>37545</v>
      </c>
      <c r="DM138">
        <v>336503</v>
      </c>
      <c r="DN138">
        <v>30661</v>
      </c>
      <c r="ES138">
        <v>34539</v>
      </c>
      <c r="ET138">
        <v>40186</v>
      </c>
      <c r="FF138">
        <v>36744</v>
      </c>
      <c r="FJ138">
        <v>40378</v>
      </c>
    </row>
    <row r="139" spans="9:166">
      <c r="I139">
        <v>558908</v>
      </c>
      <c r="M139">
        <v>128843</v>
      </c>
      <c r="AJ139">
        <v>121160</v>
      </c>
      <c r="AN139">
        <v>37160</v>
      </c>
      <c r="AV139">
        <v>33038</v>
      </c>
      <c r="CG139">
        <v>41982</v>
      </c>
      <c r="CV139">
        <v>36879</v>
      </c>
      <c r="CZ139">
        <v>37547</v>
      </c>
      <c r="DM139">
        <v>340380</v>
      </c>
      <c r="DN139">
        <v>31137</v>
      </c>
      <c r="ES139">
        <v>34730</v>
      </c>
      <c r="ET139">
        <v>40301</v>
      </c>
      <c r="FF139">
        <v>36745</v>
      </c>
      <c r="FJ139">
        <v>40381</v>
      </c>
    </row>
    <row r="140" spans="9:166">
      <c r="I140">
        <v>576751</v>
      </c>
      <c r="M140">
        <v>142893</v>
      </c>
      <c r="AJ140">
        <v>123042</v>
      </c>
      <c r="AN140">
        <v>37163</v>
      </c>
      <c r="AV140">
        <v>33062</v>
      </c>
      <c r="CG140">
        <v>42431</v>
      </c>
      <c r="CV140">
        <v>36963</v>
      </c>
      <c r="CZ140">
        <v>37635</v>
      </c>
      <c r="DM140">
        <v>340398</v>
      </c>
      <c r="DN140">
        <v>31338</v>
      </c>
      <c r="ES140">
        <v>34731</v>
      </c>
      <c r="ET140">
        <v>40494</v>
      </c>
      <c r="FF140">
        <v>36746</v>
      </c>
      <c r="FJ140">
        <v>40593</v>
      </c>
    </row>
    <row r="141" spans="9:166">
      <c r="I141">
        <v>582858</v>
      </c>
      <c r="M141">
        <v>142992</v>
      </c>
      <c r="AJ141">
        <v>144899</v>
      </c>
      <c r="AN141">
        <v>37268</v>
      </c>
      <c r="AV141">
        <v>33340</v>
      </c>
      <c r="CG141">
        <v>42502</v>
      </c>
      <c r="CV141">
        <v>37024</v>
      </c>
      <c r="CZ141">
        <v>37636</v>
      </c>
      <c r="DM141">
        <v>342246</v>
      </c>
      <c r="DN141">
        <v>31482</v>
      </c>
      <c r="ES141">
        <v>34732</v>
      </c>
      <c r="ET141">
        <v>41198</v>
      </c>
      <c r="FF141">
        <v>36747</v>
      </c>
      <c r="FJ141">
        <v>40966</v>
      </c>
    </row>
    <row r="142" spans="9:166">
      <c r="I142">
        <v>617670</v>
      </c>
      <c r="M142">
        <v>143362</v>
      </c>
      <c r="AJ142">
        <v>157586</v>
      </c>
      <c r="AN142">
        <v>37284</v>
      </c>
      <c r="AV142">
        <v>33343</v>
      </c>
      <c r="CG142">
        <v>42503</v>
      </c>
      <c r="CV142">
        <v>37031</v>
      </c>
      <c r="CZ142">
        <v>37637</v>
      </c>
      <c r="DM142">
        <v>346106</v>
      </c>
      <c r="DN142">
        <v>31485</v>
      </c>
      <c r="ES142">
        <v>34733</v>
      </c>
      <c r="ET142">
        <v>41222</v>
      </c>
      <c r="FF142">
        <v>36748</v>
      </c>
      <c r="FJ142">
        <v>41994</v>
      </c>
    </row>
    <row r="143" spans="9:166">
      <c r="I143">
        <v>617688</v>
      </c>
      <c r="M143">
        <v>190884</v>
      </c>
      <c r="AJ143">
        <v>171074</v>
      </c>
      <c r="AN143">
        <v>37526</v>
      </c>
      <c r="AV143">
        <v>33733</v>
      </c>
      <c r="CG143">
        <v>43047</v>
      </c>
      <c r="CV143">
        <v>37651</v>
      </c>
      <c r="CZ143">
        <v>37695</v>
      </c>
      <c r="DM143">
        <v>364174</v>
      </c>
      <c r="DN143">
        <v>31490</v>
      </c>
      <c r="ES143">
        <v>34734</v>
      </c>
      <c r="ET143">
        <v>41309</v>
      </c>
      <c r="FF143">
        <v>36749</v>
      </c>
      <c r="FJ143">
        <v>42475</v>
      </c>
    </row>
    <row r="144" spans="9:166">
      <c r="I144">
        <v>617696</v>
      </c>
      <c r="M144">
        <v>192153</v>
      </c>
      <c r="AJ144">
        <v>182501</v>
      </c>
      <c r="AN144">
        <v>37600</v>
      </c>
      <c r="AV144">
        <v>34124</v>
      </c>
      <c r="CG144">
        <v>43052</v>
      </c>
      <c r="CV144">
        <v>37654</v>
      </c>
      <c r="CZ144">
        <v>37696</v>
      </c>
      <c r="DM144">
        <v>367672</v>
      </c>
      <c r="DN144">
        <v>31542</v>
      </c>
      <c r="ES144">
        <v>34735</v>
      </c>
      <c r="ET144">
        <v>42537</v>
      </c>
      <c r="FF144">
        <v>36802</v>
      </c>
      <c r="FJ144">
        <v>43165</v>
      </c>
    </row>
    <row r="145" spans="9:166">
      <c r="I145">
        <v>634873</v>
      </c>
      <c r="M145">
        <v>207852</v>
      </c>
      <c r="AJ145">
        <v>219790</v>
      </c>
      <c r="AN145">
        <v>37675</v>
      </c>
      <c r="AV145">
        <v>34182</v>
      </c>
      <c r="CG145">
        <v>43058</v>
      </c>
      <c r="CV145">
        <v>37655</v>
      </c>
      <c r="CZ145">
        <v>38159</v>
      </c>
      <c r="DM145">
        <v>377994</v>
      </c>
      <c r="DN145">
        <v>31768</v>
      </c>
      <c r="ES145">
        <v>34740</v>
      </c>
      <c r="ET145">
        <v>42824</v>
      </c>
      <c r="FF145">
        <v>36822</v>
      </c>
      <c r="FJ145">
        <v>43204</v>
      </c>
    </row>
    <row r="146" spans="9:166">
      <c r="I146">
        <v>789982</v>
      </c>
      <c r="M146">
        <v>207860</v>
      </c>
      <c r="AJ146">
        <v>223495</v>
      </c>
      <c r="AN146">
        <v>37812</v>
      </c>
      <c r="AV146">
        <v>34191</v>
      </c>
      <c r="CG146">
        <v>43059</v>
      </c>
      <c r="CV146">
        <v>37656</v>
      </c>
      <c r="CZ146">
        <v>38234</v>
      </c>
      <c r="DM146">
        <v>382713</v>
      </c>
      <c r="DN146">
        <v>31915</v>
      </c>
      <c r="ES146">
        <v>34741</v>
      </c>
      <c r="ET146">
        <v>43248</v>
      </c>
      <c r="FF146">
        <v>36935</v>
      </c>
      <c r="FJ146">
        <v>43264</v>
      </c>
    </row>
    <row r="147" spans="9:166">
      <c r="I147">
        <v>893289</v>
      </c>
      <c r="M147">
        <v>241919</v>
      </c>
      <c r="AJ147">
        <v>231571</v>
      </c>
      <c r="AN147">
        <v>38070</v>
      </c>
      <c r="AV147">
        <v>34192</v>
      </c>
      <c r="CG147">
        <v>43332</v>
      </c>
      <c r="CV147">
        <v>37666</v>
      </c>
      <c r="CZ147">
        <v>38334</v>
      </c>
      <c r="DM147">
        <v>387316</v>
      </c>
      <c r="DN147">
        <v>31920</v>
      </c>
      <c r="ES147">
        <v>34747</v>
      </c>
      <c r="ET147">
        <v>43696</v>
      </c>
      <c r="FF147">
        <v>36936</v>
      </c>
      <c r="FJ147">
        <v>43279</v>
      </c>
    </row>
    <row r="148" spans="9:166">
      <c r="I148">
        <v>982082</v>
      </c>
      <c r="M148">
        <v>248153</v>
      </c>
      <c r="AJ148">
        <v>257105</v>
      </c>
      <c r="AN148">
        <v>38107</v>
      </c>
      <c r="AV148">
        <v>34696</v>
      </c>
      <c r="CG148">
        <v>43609</v>
      </c>
      <c r="CV148">
        <v>37667</v>
      </c>
      <c r="CZ148">
        <v>38336</v>
      </c>
      <c r="DM148">
        <v>413062</v>
      </c>
      <c r="DN148">
        <v>31922</v>
      </c>
      <c r="ES148">
        <v>34980</v>
      </c>
      <c r="ET148">
        <v>44715</v>
      </c>
      <c r="FF148">
        <v>36943</v>
      </c>
      <c r="FJ148">
        <v>43534</v>
      </c>
    </row>
    <row r="149" spans="9:166">
      <c r="M149">
        <v>255513</v>
      </c>
      <c r="AJ149">
        <v>263640</v>
      </c>
      <c r="AN149">
        <v>38157</v>
      </c>
      <c r="AV149">
        <v>35033</v>
      </c>
      <c r="CG149">
        <v>43612</v>
      </c>
      <c r="CV149">
        <v>38191</v>
      </c>
      <c r="CZ149">
        <v>38591</v>
      </c>
      <c r="DM149">
        <v>413070</v>
      </c>
      <c r="DN149">
        <v>31938</v>
      </c>
      <c r="ES149">
        <v>35190</v>
      </c>
      <c r="ET149">
        <v>44718</v>
      </c>
      <c r="FF149">
        <v>36949</v>
      </c>
      <c r="FJ149">
        <v>43575</v>
      </c>
    </row>
    <row r="150" spans="9:166">
      <c r="M150">
        <v>257972</v>
      </c>
      <c r="AJ150">
        <v>275925</v>
      </c>
      <c r="AN150">
        <v>39571</v>
      </c>
      <c r="AV150">
        <v>35312</v>
      </c>
      <c r="CG150">
        <v>43744</v>
      </c>
      <c r="CV150">
        <v>38322</v>
      </c>
      <c r="CZ150">
        <v>38723</v>
      </c>
      <c r="DM150">
        <v>460378</v>
      </c>
      <c r="DN150">
        <v>32036</v>
      </c>
      <c r="ES150">
        <v>35437</v>
      </c>
      <c r="ET150">
        <v>45008</v>
      </c>
      <c r="FF150">
        <v>36950</v>
      </c>
      <c r="FJ150">
        <v>43597</v>
      </c>
    </row>
    <row r="151" spans="9:166">
      <c r="M151">
        <v>257998</v>
      </c>
      <c r="AJ151">
        <v>280461</v>
      </c>
      <c r="AN151">
        <v>39590</v>
      </c>
      <c r="AV151">
        <v>35562</v>
      </c>
      <c r="CG151">
        <v>43746</v>
      </c>
      <c r="CV151">
        <v>38920</v>
      </c>
      <c r="CZ151">
        <v>38729</v>
      </c>
      <c r="DM151">
        <v>469114</v>
      </c>
      <c r="DN151">
        <v>32256</v>
      </c>
      <c r="ES151">
        <v>35439</v>
      </c>
      <c r="ET151">
        <v>45009</v>
      </c>
      <c r="FF151">
        <v>36952</v>
      </c>
      <c r="FJ151">
        <v>43674</v>
      </c>
    </row>
    <row r="152" spans="9:166">
      <c r="M152">
        <v>261099</v>
      </c>
      <c r="AJ152">
        <v>293068</v>
      </c>
      <c r="AN152">
        <v>40570</v>
      </c>
      <c r="AV152">
        <v>35642</v>
      </c>
      <c r="CG152">
        <v>43747</v>
      </c>
      <c r="CV152">
        <v>39033</v>
      </c>
      <c r="CZ152">
        <v>38733</v>
      </c>
      <c r="DM152">
        <v>480616</v>
      </c>
      <c r="DN152">
        <v>34130</v>
      </c>
      <c r="ES152">
        <v>35440</v>
      </c>
      <c r="ET152">
        <v>130153</v>
      </c>
      <c r="FF152">
        <v>36953</v>
      </c>
      <c r="FJ152">
        <v>44290</v>
      </c>
    </row>
    <row r="153" spans="9:166">
      <c r="M153">
        <v>307371</v>
      </c>
      <c r="AJ153">
        <v>294199</v>
      </c>
      <c r="AN153">
        <v>40577</v>
      </c>
      <c r="AV153">
        <v>36080</v>
      </c>
      <c r="CG153">
        <v>43748</v>
      </c>
      <c r="CV153">
        <v>39604</v>
      </c>
      <c r="CZ153">
        <v>38736</v>
      </c>
      <c r="DM153">
        <v>480624</v>
      </c>
      <c r="DN153">
        <v>34214</v>
      </c>
      <c r="ES153">
        <v>35441</v>
      </c>
      <c r="ET153">
        <v>149559</v>
      </c>
      <c r="FF153">
        <v>36954</v>
      </c>
      <c r="FJ153">
        <v>44293</v>
      </c>
    </row>
    <row r="154" spans="9:166">
      <c r="M154">
        <v>314906</v>
      </c>
      <c r="AJ154">
        <v>298505</v>
      </c>
      <c r="AN154">
        <v>40606</v>
      </c>
      <c r="AV154">
        <v>36269</v>
      </c>
      <c r="CG154">
        <v>43803</v>
      </c>
      <c r="CV154">
        <v>39618</v>
      </c>
      <c r="CZ154">
        <v>38746</v>
      </c>
      <c r="DM154">
        <v>501080</v>
      </c>
      <c r="DN154">
        <v>34243</v>
      </c>
      <c r="ES154">
        <v>35445</v>
      </c>
      <c r="ET154">
        <v>152355</v>
      </c>
      <c r="FF154">
        <v>36955</v>
      </c>
      <c r="FJ154">
        <v>44294</v>
      </c>
    </row>
    <row r="155" spans="9:166">
      <c r="M155">
        <v>317560</v>
      </c>
      <c r="AJ155">
        <v>304469</v>
      </c>
      <c r="AN155">
        <v>40641</v>
      </c>
      <c r="AV155">
        <v>37302</v>
      </c>
      <c r="CG155">
        <v>44291</v>
      </c>
      <c r="CV155">
        <v>39619</v>
      </c>
      <c r="CZ155">
        <v>39345</v>
      </c>
      <c r="DM155">
        <v>517383</v>
      </c>
      <c r="DN155">
        <v>34245</v>
      </c>
      <c r="ES155">
        <v>35590</v>
      </c>
      <c r="ET155">
        <v>156042</v>
      </c>
      <c r="FF155">
        <v>36956</v>
      </c>
      <c r="FJ155">
        <v>44626</v>
      </c>
    </row>
    <row r="156" spans="9:166">
      <c r="M156">
        <v>323444</v>
      </c>
      <c r="AJ156">
        <v>331496</v>
      </c>
      <c r="AN156">
        <v>41193</v>
      </c>
      <c r="AV156">
        <v>37318</v>
      </c>
      <c r="CG156">
        <v>44323</v>
      </c>
      <c r="CV156">
        <v>39621</v>
      </c>
      <c r="CZ156">
        <v>41730</v>
      </c>
      <c r="DM156">
        <v>530352</v>
      </c>
      <c r="DN156">
        <v>34321</v>
      </c>
      <c r="ES156">
        <v>36109</v>
      </c>
      <c r="ET156">
        <v>167791</v>
      </c>
      <c r="FF156">
        <v>36996</v>
      </c>
      <c r="FJ156">
        <v>44708</v>
      </c>
    </row>
    <row r="157" spans="9:166">
      <c r="M157">
        <v>328518</v>
      </c>
      <c r="AJ157">
        <v>339358</v>
      </c>
      <c r="AN157">
        <v>42489</v>
      </c>
      <c r="AV157">
        <v>37353</v>
      </c>
      <c r="CG157">
        <v>44324</v>
      </c>
      <c r="CV157">
        <v>40351</v>
      </c>
      <c r="CZ157">
        <v>42023</v>
      </c>
      <c r="DM157">
        <v>605923</v>
      </c>
      <c r="DN157">
        <v>34450</v>
      </c>
      <c r="ES157">
        <v>36115</v>
      </c>
      <c r="ET157">
        <v>180588</v>
      </c>
      <c r="FF157">
        <v>36997</v>
      </c>
      <c r="FJ157">
        <v>44754</v>
      </c>
    </row>
    <row r="158" spans="9:166">
      <c r="M158">
        <v>328534</v>
      </c>
      <c r="AJ158">
        <v>343145</v>
      </c>
      <c r="AN158">
        <v>42604</v>
      </c>
      <c r="AV158">
        <v>37397</v>
      </c>
      <c r="CG158">
        <v>44460</v>
      </c>
      <c r="CV158">
        <v>40401</v>
      </c>
      <c r="CZ158">
        <v>42037</v>
      </c>
      <c r="DM158">
        <v>630913</v>
      </c>
      <c r="DN158">
        <v>34710</v>
      </c>
      <c r="ES158">
        <v>36116</v>
      </c>
      <c r="ET158">
        <v>192518</v>
      </c>
      <c r="FF158">
        <v>36998</v>
      </c>
      <c r="FJ158">
        <v>44798</v>
      </c>
    </row>
    <row r="159" spans="9:166">
      <c r="M159">
        <v>340364</v>
      </c>
      <c r="AJ159">
        <v>344606</v>
      </c>
      <c r="AN159">
        <v>42963</v>
      </c>
      <c r="AV159">
        <v>37593</v>
      </c>
      <c r="CG159">
        <v>44624</v>
      </c>
      <c r="CV159">
        <v>40402</v>
      </c>
      <c r="CZ159">
        <v>42871</v>
      </c>
      <c r="DM159">
        <v>637504</v>
      </c>
      <c r="DN159">
        <v>34711</v>
      </c>
      <c r="ES159">
        <v>36118</v>
      </c>
      <c r="ET159">
        <v>195818</v>
      </c>
      <c r="FF159">
        <v>36999</v>
      </c>
      <c r="FJ159">
        <v>44812</v>
      </c>
    </row>
    <row r="160" spans="9:166">
      <c r="M160">
        <v>344119</v>
      </c>
      <c r="AJ160">
        <v>354779</v>
      </c>
      <c r="AN160">
        <v>42977</v>
      </c>
      <c r="AV160">
        <v>37594</v>
      </c>
      <c r="CG160">
        <v>44644</v>
      </c>
      <c r="CV160">
        <v>40845</v>
      </c>
      <c r="CZ160">
        <v>42875</v>
      </c>
      <c r="DM160">
        <v>713005</v>
      </c>
      <c r="DN160">
        <v>34774</v>
      </c>
      <c r="ES160">
        <v>36127</v>
      </c>
      <c r="ET160">
        <v>214817</v>
      </c>
      <c r="FF160">
        <v>37000</v>
      </c>
      <c r="FJ160">
        <v>44909</v>
      </c>
    </row>
    <row r="161" spans="13:166">
      <c r="M161">
        <v>358028</v>
      </c>
      <c r="AJ161">
        <v>363457</v>
      </c>
      <c r="AN161">
        <v>43241</v>
      </c>
      <c r="AV161">
        <v>37595</v>
      </c>
      <c r="CG161">
        <v>45199</v>
      </c>
      <c r="CV161">
        <v>41149</v>
      </c>
      <c r="CZ161">
        <v>42886</v>
      </c>
      <c r="DM161">
        <v>733112</v>
      </c>
      <c r="DN161">
        <v>35504</v>
      </c>
      <c r="ES161">
        <v>36190</v>
      </c>
      <c r="ET161">
        <v>259721</v>
      </c>
      <c r="FF161">
        <v>37118</v>
      </c>
      <c r="FJ161">
        <v>73809</v>
      </c>
    </row>
    <row r="162" spans="13:166">
      <c r="M162">
        <v>383711</v>
      </c>
      <c r="AJ162">
        <v>389056</v>
      </c>
      <c r="AN162">
        <v>43965</v>
      </c>
      <c r="AV162">
        <v>37632</v>
      </c>
      <c r="CG162">
        <v>45200</v>
      </c>
      <c r="CV162">
        <v>41183</v>
      </c>
      <c r="CZ162">
        <v>43205</v>
      </c>
      <c r="DM162">
        <v>802108</v>
      </c>
      <c r="DN162">
        <v>35571</v>
      </c>
      <c r="ES162">
        <v>36323</v>
      </c>
      <c r="ET162">
        <v>280982</v>
      </c>
      <c r="FF162">
        <v>37434</v>
      </c>
      <c r="FJ162">
        <v>74591</v>
      </c>
    </row>
    <row r="163" spans="13:166">
      <c r="M163">
        <v>391987</v>
      </c>
      <c r="AJ163">
        <v>400747</v>
      </c>
      <c r="AN163">
        <v>44022</v>
      </c>
      <c r="AV163">
        <v>37633</v>
      </c>
      <c r="CG163">
        <v>45481</v>
      </c>
      <c r="CV163">
        <v>41190</v>
      </c>
      <c r="CZ163">
        <v>43269</v>
      </c>
      <c r="DM163">
        <v>852921</v>
      </c>
      <c r="DN163">
        <v>35576</v>
      </c>
      <c r="ES163">
        <v>36324</v>
      </c>
      <c r="ET163">
        <v>299404</v>
      </c>
      <c r="FF163">
        <v>37438</v>
      </c>
      <c r="FJ163">
        <v>643189</v>
      </c>
    </row>
    <row r="164" spans="13:166">
      <c r="M164">
        <v>392027</v>
      </c>
      <c r="AJ164">
        <v>437772</v>
      </c>
      <c r="AN164">
        <v>44259</v>
      </c>
      <c r="AV164">
        <v>38138</v>
      </c>
      <c r="CG164">
        <v>45623</v>
      </c>
      <c r="CV164">
        <v>41194</v>
      </c>
      <c r="CZ164">
        <v>43270</v>
      </c>
      <c r="DN164">
        <v>35822</v>
      </c>
      <c r="ES164">
        <v>36325</v>
      </c>
      <c r="ET164">
        <v>327437</v>
      </c>
      <c r="FF164">
        <v>37808</v>
      </c>
      <c r="FJ164">
        <v>643239</v>
      </c>
    </row>
    <row r="165" spans="13:166">
      <c r="M165">
        <v>392225</v>
      </c>
      <c r="AJ165">
        <v>441428</v>
      </c>
      <c r="AN165">
        <v>44572</v>
      </c>
      <c r="AV165">
        <v>38382</v>
      </c>
      <c r="CG165">
        <v>68791</v>
      </c>
      <c r="CV165">
        <v>41556</v>
      </c>
      <c r="CZ165">
        <v>43271</v>
      </c>
      <c r="DN165">
        <v>35884</v>
      </c>
      <c r="ES165">
        <v>36436</v>
      </c>
      <c r="ET165">
        <v>340075</v>
      </c>
      <c r="FF165">
        <v>37814</v>
      </c>
      <c r="FJ165">
        <v>650390</v>
      </c>
    </row>
    <row r="166" spans="13:166">
      <c r="M166">
        <v>399410</v>
      </c>
      <c r="AJ166">
        <v>447953</v>
      </c>
      <c r="AN166">
        <v>45266</v>
      </c>
      <c r="AV166">
        <v>38505</v>
      </c>
      <c r="CG166">
        <v>82934</v>
      </c>
      <c r="CV166">
        <v>41571</v>
      </c>
      <c r="CZ166">
        <v>43272</v>
      </c>
      <c r="DN166">
        <v>35912</v>
      </c>
      <c r="ES166">
        <v>36656</v>
      </c>
      <c r="ET166">
        <v>349498</v>
      </c>
      <c r="FF166">
        <v>37817</v>
      </c>
      <c r="FJ166">
        <v>695064</v>
      </c>
    </row>
    <row r="167" spans="13:166">
      <c r="M167">
        <v>430827</v>
      </c>
      <c r="AJ167">
        <v>447961</v>
      </c>
      <c r="AN167">
        <v>45459</v>
      </c>
      <c r="AV167">
        <v>39318</v>
      </c>
      <c r="CG167">
        <v>186510</v>
      </c>
      <c r="CV167">
        <v>42374</v>
      </c>
      <c r="CZ167">
        <v>43273</v>
      </c>
      <c r="DN167">
        <v>36338</v>
      </c>
      <c r="ES167">
        <v>37023</v>
      </c>
      <c r="ET167">
        <v>358341</v>
      </c>
      <c r="FF167">
        <v>37826</v>
      </c>
      <c r="FJ167">
        <v>713114</v>
      </c>
    </row>
    <row r="168" spans="13:166">
      <c r="M168">
        <v>430835</v>
      </c>
      <c r="AJ168">
        <v>453084</v>
      </c>
      <c r="AN168">
        <v>45642</v>
      </c>
      <c r="AV168">
        <v>39596</v>
      </c>
      <c r="CG168">
        <v>262626</v>
      </c>
      <c r="CV168">
        <v>42385</v>
      </c>
      <c r="CZ168">
        <v>43274</v>
      </c>
      <c r="DN168">
        <v>36805</v>
      </c>
      <c r="ES168">
        <v>37026</v>
      </c>
      <c r="ET168">
        <v>438119</v>
      </c>
      <c r="FF168">
        <v>39071</v>
      </c>
      <c r="FJ168">
        <v>803304</v>
      </c>
    </row>
    <row r="169" spans="13:166">
      <c r="M169">
        <v>462606</v>
      </c>
      <c r="AJ169">
        <v>495291</v>
      </c>
      <c r="AN169">
        <v>53140</v>
      </c>
      <c r="AV169">
        <v>39707</v>
      </c>
      <c r="CG169">
        <v>452854</v>
      </c>
      <c r="CV169">
        <v>42532</v>
      </c>
      <c r="CZ169">
        <v>43276</v>
      </c>
      <c r="DN169">
        <v>36861</v>
      </c>
      <c r="ES169">
        <v>37027</v>
      </c>
      <c r="ET169">
        <v>448548</v>
      </c>
      <c r="FF169">
        <v>39073</v>
      </c>
      <c r="FJ169">
        <v>803395</v>
      </c>
    </row>
    <row r="170" spans="13:166">
      <c r="M170">
        <v>492314</v>
      </c>
      <c r="AJ170">
        <v>509695</v>
      </c>
      <c r="AN170">
        <v>54841</v>
      </c>
      <c r="AV170">
        <v>39711</v>
      </c>
      <c r="CG170">
        <v>487223</v>
      </c>
      <c r="CV170">
        <v>42944</v>
      </c>
      <c r="CZ170">
        <v>43278</v>
      </c>
      <c r="DN170">
        <v>37068</v>
      </c>
      <c r="ES170">
        <v>37030</v>
      </c>
      <c r="ET170">
        <v>455014</v>
      </c>
      <c r="FF170">
        <v>39092</v>
      </c>
      <c r="FJ170">
        <v>911404</v>
      </c>
    </row>
    <row r="171" spans="13:166">
      <c r="M171">
        <v>543876</v>
      </c>
      <c r="AJ171">
        <v>529156</v>
      </c>
      <c r="AN171">
        <v>56440</v>
      </c>
      <c r="AV171">
        <v>40091</v>
      </c>
      <c r="CG171">
        <v>487256</v>
      </c>
      <c r="CV171">
        <v>42945</v>
      </c>
      <c r="CZ171">
        <v>43280</v>
      </c>
      <c r="DN171">
        <v>37156</v>
      </c>
      <c r="ES171">
        <v>37071</v>
      </c>
      <c r="ET171">
        <v>455022</v>
      </c>
      <c r="FF171">
        <v>39105</v>
      </c>
      <c r="FJ171">
        <v>911412</v>
      </c>
    </row>
    <row r="172" spans="13:166">
      <c r="M172">
        <v>543884</v>
      </c>
      <c r="AJ172">
        <v>545772</v>
      </c>
      <c r="AN172">
        <v>56622</v>
      </c>
      <c r="AV172">
        <v>40113</v>
      </c>
      <c r="CG172">
        <v>515643</v>
      </c>
      <c r="CV172">
        <v>42986</v>
      </c>
      <c r="CZ172">
        <v>43532</v>
      </c>
      <c r="DN172">
        <v>37157</v>
      </c>
      <c r="ES172">
        <v>37985</v>
      </c>
      <c r="ET172">
        <v>486779</v>
      </c>
      <c r="FF172">
        <v>39109</v>
      </c>
      <c r="FJ172">
        <v>911420</v>
      </c>
    </row>
    <row r="173" spans="13:166">
      <c r="M173">
        <v>551085</v>
      </c>
      <c r="AJ173">
        <v>546655</v>
      </c>
      <c r="AN173">
        <v>57893</v>
      </c>
      <c r="AV173">
        <v>40291</v>
      </c>
      <c r="CG173">
        <v>615674</v>
      </c>
      <c r="CV173">
        <v>43046</v>
      </c>
      <c r="CZ173">
        <v>43533</v>
      </c>
      <c r="DN173">
        <v>37343</v>
      </c>
      <c r="ES173">
        <v>38305</v>
      </c>
      <c r="ET173">
        <v>491175</v>
      </c>
      <c r="FF173">
        <v>39120</v>
      </c>
      <c r="FJ173">
        <v>911453</v>
      </c>
    </row>
    <row r="174" spans="13:166">
      <c r="M174">
        <v>558452</v>
      </c>
      <c r="AJ174">
        <v>557256</v>
      </c>
      <c r="AN174">
        <v>61564</v>
      </c>
      <c r="AV174">
        <v>40637</v>
      </c>
      <c r="CG174">
        <v>617720</v>
      </c>
      <c r="CV174">
        <v>43086</v>
      </c>
      <c r="CZ174">
        <v>43541</v>
      </c>
      <c r="DN174">
        <v>37519</v>
      </c>
      <c r="ES174">
        <v>38343</v>
      </c>
      <c r="ET174">
        <v>493759</v>
      </c>
      <c r="FF174">
        <v>39121</v>
      </c>
    </row>
    <row r="175" spans="13:166">
      <c r="M175">
        <v>559302</v>
      </c>
      <c r="AJ175">
        <v>560474</v>
      </c>
      <c r="AN175">
        <v>87015</v>
      </c>
      <c r="AV175">
        <v>40740</v>
      </c>
      <c r="CG175">
        <v>682930</v>
      </c>
      <c r="CV175">
        <v>43181</v>
      </c>
      <c r="CZ175">
        <v>43580</v>
      </c>
      <c r="DN175">
        <v>37527</v>
      </c>
      <c r="ES175">
        <v>38344</v>
      </c>
      <c r="ET175">
        <v>493791</v>
      </c>
      <c r="FF175">
        <v>39127</v>
      </c>
    </row>
    <row r="176" spans="13:166">
      <c r="M176">
        <v>589101</v>
      </c>
      <c r="AJ176">
        <v>563338</v>
      </c>
      <c r="AN176">
        <v>93401</v>
      </c>
      <c r="AV176">
        <v>40954</v>
      </c>
      <c r="CG176">
        <v>683847</v>
      </c>
      <c r="CV176">
        <v>43195</v>
      </c>
      <c r="CZ176">
        <v>43581</v>
      </c>
      <c r="DN176">
        <v>37601</v>
      </c>
      <c r="ES176">
        <v>38353</v>
      </c>
      <c r="ET176">
        <v>507319</v>
      </c>
      <c r="FF176">
        <v>39152</v>
      </c>
    </row>
    <row r="177" spans="13:162">
      <c r="M177">
        <v>593087</v>
      </c>
      <c r="AJ177">
        <v>582023</v>
      </c>
      <c r="AN177">
        <v>106377</v>
      </c>
      <c r="AV177">
        <v>40971</v>
      </c>
      <c r="CG177">
        <v>687251</v>
      </c>
      <c r="CV177">
        <v>43256</v>
      </c>
      <c r="CZ177">
        <v>43582</v>
      </c>
      <c r="DN177">
        <v>37612</v>
      </c>
      <c r="ES177">
        <v>38354</v>
      </c>
      <c r="ET177">
        <v>535096</v>
      </c>
      <c r="FF177">
        <v>39153</v>
      </c>
    </row>
    <row r="178" spans="13:162">
      <c r="M178">
        <v>593111</v>
      </c>
      <c r="AJ178">
        <v>605063</v>
      </c>
      <c r="AN178">
        <v>110056</v>
      </c>
      <c r="AV178">
        <v>40972</v>
      </c>
      <c r="CG178">
        <v>691097</v>
      </c>
      <c r="CV178">
        <v>43265</v>
      </c>
      <c r="CZ178">
        <v>43583</v>
      </c>
      <c r="DN178">
        <v>37775</v>
      </c>
      <c r="ES178">
        <v>38359</v>
      </c>
      <c r="ET178">
        <v>558999</v>
      </c>
      <c r="FF178">
        <v>39480</v>
      </c>
    </row>
    <row r="179" spans="13:162">
      <c r="M179">
        <v>614354</v>
      </c>
      <c r="AJ179">
        <v>632919</v>
      </c>
      <c r="AN179">
        <v>110486</v>
      </c>
      <c r="AV179">
        <v>41144</v>
      </c>
      <c r="CG179">
        <v>694257</v>
      </c>
      <c r="CV179">
        <v>43783</v>
      </c>
      <c r="CZ179">
        <v>43584</v>
      </c>
      <c r="DN179">
        <v>38169</v>
      </c>
      <c r="ES179">
        <v>38363</v>
      </c>
      <c r="ET179">
        <v>566174</v>
      </c>
      <c r="FF179">
        <v>39481</v>
      </c>
    </row>
    <row r="180" spans="13:162">
      <c r="M180">
        <v>626416</v>
      </c>
      <c r="AJ180">
        <v>655613</v>
      </c>
      <c r="AN180">
        <v>112672</v>
      </c>
      <c r="AV180">
        <v>41532</v>
      </c>
      <c r="CG180">
        <v>694323</v>
      </c>
      <c r="CV180">
        <v>44191</v>
      </c>
      <c r="CZ180">
        <v>43585</v>
      </c>
      <c r="DN180">
        <v>38327</v>
      </c>
      <c r="ES180">
        <v>38367</v>
      </c>
      <c r="ET180">
        <v>596676</v>
      </c>
      <c r="FF180">
        <v>39483</v>
      </c>
    </row>
    <row r="181" spans="13:162">
      <c r="M181">
        <v>732352</v>
      </c>
      <c r="AJ181">
        <v>662841</v>
      </c>
      <c r="AN181">
        <v>135566</v>
      </c>
      <c r="AV181">
        <v>41599</v>
      </c>
      <c r="CG181">
        <v>694588</v>
      </c>
      <c r="CV181">
        <v>44223</v>
      </c>
      <c r="CZ181">
        <v>43587</v>
      </c>
      <c r="DN181">
        <v>38404</v>
      </c>
      <c r="ES181">
        <v>38370</v>
      </c>
      <c r="ET181">
        <v>602094</v>
      </c>
      <c r="FF181">
        <v>39484</v>
      </c>
    </row>
    <row r="182" spans="13:162">
      <c r="M182">
        <v>765776</v>
      </c>
      <c r="AJ182">
        <v>733615</v>
      </c>
      <c r="AN182">
        <v>147929</v>
      </c>
      <c r="AV182">
        <v>41920</v>
      </c>
      <c r="CG182">
        <v>696146</v>
      </c>
      <c r="CV182">
        <v>44262</v>
      </c>
      <c r="CZ182">
        <v>43588</v>
      </c>
      <c r="DN182">
        <v>38405</v>
      </c>
      <c r="ES182">
        <v>38371</v>
      </c>
      <c r="ET182">
        <v>723759</v>
      </c>
      <c r="FF182">
        <v>39485</v>
      </c>
    </row>
    <row r="183" spans="13:162">
      <c r="M183">
        <v>803384</v>
      </c>
      <c r="AJ183">
        <v>920272</v>
      </c>
      <c r="AN183">
        <v>183251</v>
      </c>
      <c r="AV183">
        <v>42021</v>
      </c>
      <c r="CG183">
        <v>736339</v>
      </c>
      <c r="CV183">
        <v>44336</v>
      </c>
      <c r="CZ183">
        <v>43589</v>
      </c>
      <c r="DN183">
        <v>38408</v>
      </c>
      <c r="ES183">
        <v>38431</v>
      </c>
      <c r="ET183">
        <v>723874</v>
      </c>
      <c r="FF183">
        <v>39486</v>
      </c>
    </row>
    <row r="184" spans="13:162">
      <c r="M184">
        <v>981837</v>
      </c>
      <c r="AJ184">
        <v>985812</v>
      </c>
      <c r="AN184">
        <v>189415</v>
      </c>
      <c r="AV184">
        <v>42169</v>
      </c>
      <c r="CG184">
        <v>739125</v>
      </c>
      <c r="CV184">
        <v>44756</v>
      </c>
      <c r="CZ184">
        <v>43591</v>
      </c>
      <c r="DN184">
        <v>38416</v>
      </c>
      <c r="ES184">
        <v>38432</v>
      </c>
      <c r="ET184">
        <v>723932</v>
      </c>
      <c r="FF184">
        <v>39487</v>
      </c>
    </row>
    <row r="185" spans="13:162">
      <c r="M185">
        <v>981845</v>
      </c>
      <c r="AN185">
        <v>209205</v>
      </c>
      <c r="AV185">
        <v>42554</v>
      </c>
      <c r="CG185">
        <v>739162</v>
      </c>
      <c r="CV185">
        <v>45036</v>
      </c>
      <c r="CZ185">
        <v>43592</v>
      </c>
      <c r="DN185">
        <v>39069</v>
      </c>
      <c r="ES185">
        <v>38433</v>
      </c>
      <c r="ET185">
        <v>737215</v>
      </c>
      <c r="FF185">
        <v>39564</v>
      </c>
    </row>
    <row r="186" spans="13:162">
      <c r="M186">
        <v>983932</v>
      </c>
      <c r="AN186">
        <v>230987</v>
      </c>
      <c r="AV186">
        <v>42788</v>
      </c>
      <c r="CG186">
        <v>745765</v>
      </c>
      <c r="CV186">
        <v>45081</v>
      </c>
      <c r="CZ186">
        <v>44155</v>
      </c>
      <c r="DN186">
        <v>39319</v>
      </c>
      <c r="ES186">
        <v>38451</v>
      </c>
      <c r="ET186">
        <v>745953</v>
      </c>
      <c r="FF186">
        <v>39567</v>
      </c>
    </row>
    <row r="187" spans="13:162">
      <c r="M187">
        <v>983940</v>
      </c>
      <c r="AN187">
        <v>257238</v>
      </c>
      <c r="AV187">
        <v>42902</v>
      </c>
      <c r="CG187">
        <v>749321</v>
      </c>
      <c r="CV187">
        <v>45399</v>
      </c>
      <c r="CZ187">
        <v>44316</v>
      </c>
      <c r="DN187">
        <v>39323</v>
      </c>
      <c r="ES187">
        <v>38465</v>
      </c>
      <c r="ET187">
        <v>848705</v>
      </c>
      <c r="FF187">
        <v>39630</v>
      </c>
    </row>
    <row r="188" spans="13:162">
      <c r="M188">
        <v>983957</v>
      </c>
      <c r="AN188">
        <v>265199</v>
      </c>
      <c r="AV188">
        <v>43218</v>
      </c>
      <c r="CG188">
        <v>757711</v>
      </c>
      <c r="CV188">
        <v>52308</v>
      </c>
      <c r="CZ188">
        <v>44318</v>
      </c>
      <c r="DN188">
        <v>39880</v>
      </c>
      <c r="ES188">
        <v>38467</v>
      </c>
      <c r="ET188">
        <v>867085</v>
      </c>
      <c r="FF188">
        <v>39632</v>
      </c>
    </row>
    <row r="189" spans="13:162">
      <c r="M189">
        <v>983965</v>
      </c>
      <c r="AN189">
        <v>293043</v>
      </c>
      <c r="AV189">
        <v>43222</v>
      </c>
      <c r="CG189">
        <v>757715</v>
      </c>
      <c r="CV189">
        <v>53876</v>
      </c>
      <c r="CZ189">
        <v>44319</v>
      </c>
      <c r="DN189">
        <v>40187</v>
      </c>
      <c r="ES189">
        <v>38590</v>
      </c>
      <c r="FF189">
        <v>39634</v>
      </c>
    </row>
    <row r="190" spans="13:162">
      <c r="M190">
        <v>986448</v>
      </c>
      <c r="AN190">
        <v>308056</v>
      </c>
      <c r="AV190">
        <v>43226</v>
      </c>
      <c r="CG190">
        <v>762818</v>
      </c>
      <c r="CV190">
        <v>69781</v>
      </c>
      <c r="CZ190">
        <v>44600</v>
      </c>
      <c r="DN190">
        <v>40220</v>
      </c>
      <c r="ES190">
        <v>38603</v>
      </c>
      <c r="FF190">
        <v>39636</v>
      </c>
    </row>
    <row r="191" spans="13:162">
      <c r="M191">
        <v>986927</v>
      </c>
      <c r="AN191">
        <v>308064</v>
      </c>
      <c r="AV191">
        <v>43292</v>
      </c>
      <c r="CG191">
        <v>764603</v>
      </c>
      <c r="CV191">
        <v>76521</v>
      </c>
      <c r="CZ191">
        <v>44602</v>
      </c>
      <c r="DN191">
        <v>40515</v>
      </c>
      <c r="ES191">
        <v>38607</v>
      </c>
      <c r="FF191">
        <v>39647</v>
      </c>
    </row>
    <row r="192" spans="13:162">
      <c r="M192">
        <v>986935</v>
      </c>
      <c r="AN192">
        <v>323972</v>
      </c>
      <c r="AV192">
        <v>43333</v>
      </c>
      <c r="CG192">
        <v>766833</v>
      </c>
      <c r="CV192">
        <v>93823</v>
      </c>
      <c r="CZ192">
        <v>45442</v>
      </c>
      <c r="DN192">
        <v>40528</v>
      </c>
      <c r="ES192">
        <v>38608</v>
      </c>
      <c r="FF192">
        <v>39648</v>
      </c>
    </row>
    <row r="193" spans="13:162">
      <c r="M193">
        <v>988092</v>
      </c>
      <c r="AN193">
        <v>335901</v>
      </c>
      <c r="AV193">
        <v>43334</v>
      </c>
      <c r="CG193">
        <v>767062</v>
      </c>
      <c r="CV193">
        <v>118893</v>
      </c>
      <c r="CZ193">
        <v>45444</v>
      </c>
      <c r="DN193">
        <v>40873</v>
      </c>
      <c r="ES193">
        <v>38637</v>
      </c>
      <c r="FF193">
        <v>39651</v>
      </c>
    </row>
    <row r="194" spans="13:162">
      <c r="M194">
        <v>988093</v>
      </c>
      <c r="AN194">
        <v>337402</v>
      </c>
      <c r="AV194">
        <v>44296</v>
      </c>
      <c r="CG194">
        <v>767065</v>
      </c>
      <c r="CV194">
        <v>119628</v>
      </c>
      <c r="CZ194">
        <v>45446</v>
      </c>
      <c r="DN194">
        <v>40875</v>
      </c>
      <c r="ES194">
        <v>38659</v>
      </c>
      <c r="FF194">
        <v>39652</v>
      </c>
    </row>
    <row r="195" spans="13:162">
      <c r="M195">
        <v>988094</v>
      </c>
      <c r="AN195">
        <v>342154</v>
      </c>
      <c r="AV195">
        <v>44516</v>
      </c>
      <c r="CG195">
        <v>900035</v>
      </c>
      <c r="CV195">
        <v>122689</v>
      </c>
      <c r="CZ195">
        <v>45631</v>
      </c>
      <c r="DN195">
        <v>42538</v>
      </c>
      <c r="ES195">
        <v>38838</v>
      </c>
      <c r="FF195">
        <v>39653</v>
      </c>
    </row>
    <row r="196" spans="13:162">
      <c r="M196">
        <v>988241</v>
      </c>
      <c r="AN196">
        <v>342162</v>
      </c>
      <c r="AV196">
        <v>44546</v>
      </c>
      <c r="CG196">
        <v>900100</v>
      </c>
      <c r="CV196">
        <v>142117</v>
      </c>
      <c r="CZ196">
        <v>67855</v>
      </c>
      <c r="DN196">
        <v>42539</v>
      </c>
      <c r="ES196">
        <v>38859</v>
      </c>
      <c r="FF196">
        <v>39654</v>
      </c>
    </row>
    <row r="197" spans="13:162">
      <c r="M197">
        <v>988265</v>
      </c>
      <c r="AN197">
        <v>368555</v>
      </c>
      <c r="AV197">
        <v>45032</v>
      </c>
      <c r="CG197">
        <v>900159</v>
      </c>
      <c r="CV197">
        <v>145367</v>
      </c>
      <c r="CZ197">
        <v>71126</v>
      </c>
      <c r="DN197">
        <v>43212</v>
      </c>
      <c r="ES197">
        <v>38861</v>
      </c>
      <c r="FF197">
        <v>39734</v>
      </c>
    </row>
    <row r="198" spans="13:162">
      <c r="M198">
        <v>988266</v>
      </c>
      <c r="AN198">
        <v>436568</v>
      </c>
      <c r="AV198">
        <v>45447</v>
      </c>
      <c r="CG198">
        <v>900191</v>
      </c>
      <c r="CV198">
        <v>161711</v>
      </c>
      <c r="CZ198">
        <v>119735</v>
      </c>
      <c r="DN198">
        <v>43245</v>
      </c>
      <c r="ES198">
        <v>38864</v>
      </c>
      <c r="FF198">
        <v>39984</v>
      </c>
    </row>
    <row r="199" spans="13:162">
      <c r="M199">
        <v>989665</v>
      </c>
      <c r="AN199">
        <v>436675</v>
      </c>
      <c r="AV199">
        <v>51540</v>
      </c>
      <c r="CG199">
        <v>900266</v>
      </c>
      <c r="CV199">
        <v>163303</v>
      </c>
      <c r="CZ199">
        <v>156174</v>
      </c>
      <c r="DN199">
        <v>43246</v>
      </c>
      <c r="ES199">
        <v>38868</v>
      </c>
      <c r="FF199">
        <v>40081</v>
      </c>
    </row>
    <row r="200" spans="13:162">
      <c r="M200">
        <v>989921</v>
      </c>
      <c r="AN200">
        <v>477836</v>
      </c>
      <c r="AV200">
        <v>54593</v>
      </c>
      <c r="CG200">
        <v>900308</v>
      </c>
      <c r="CV200">
        <v>181388</v>
      </c>
      <c r="CZ200">
        <v>194431</v>
      </c>
      <c r="DN200">
        <v>43594</v>
      </c>
      <c r="ES200">
        <v>38870</v>
      </c>
      <c r="FF200">
        <v>40092</v>
      </c>
    </row>
    <row r="201" spans="13:162">
      <c r="AN201">
        <v>477844</v>
      </c>
      <c r="AV201">
        <v>68627</v>
      </c>
      <c r="CG201">
        <v>900480</v>
      </c>
      <c r="CV201">
        <v>182964</v>
      </c>
      <c r="CZ201">
        <v>304931</v>
      </c>
      <c r="DN201">
        <v>45005</v>
      </c>
      <c r="ES201">
        <v>39119</v>
      </c>
      <c r="FF201">
        <v>40159</v>
      </c>
    </row>
    <row r="202" spans="13:162">
      <c r="AN202">
        <v>477885</v>
      </c>
      <c r="AV202">
        <v>74393</v>
      </c>
      <c r="CG202">
        <v>900528</v>
      </c>
      <c r="CV202">
        <v>191239</v>
      </c>
      <c r="CZ202">
        <v>337949</v>
      </c>
      <c r="DN202">
        <v>45283</v>
      </c>
      <c r="ES202">
        <v>39332</v>
      </c>
      <c r="FF202">
        <v>40160</v>
      </c>
    </row>
    <row r="203" spans="13:162">
      <c r="AN203">
        <v>477893</v>
      </c>
      <c r="AV203">
        <v>96263</v>
      </c>
      <c r="CG203">
        <v>900529</v>
      </c>
      <c r="CV203">
        <v>201251</v>
      </c>
      <c r="CZ203">
        <v>415661</v>
      </c>
      <c r="DN203">
        <v>45288</v>
      </c>
      <c r="ES203">
        <v>39354</v>
      </c>
      <c r="FF203">
        <v>40411</v>
      </c>
    </row>
    <row r="204" spans="13:162">
      <c r="AN204">
        <v>478982</v>
      </c>
      <c r="AV204">
        <v>111021</v>
      </c>
      <c r="CG204">
        <v>900531</v>
      </c>
      <c r="CV204">
        <v>208405</v>
      </c>
      <c r="CZ204">
        <v>463836</v>
      </c>
      <c r="DN204">
        <v>45543</v>
      </c>
      <c r="ES204">
        <v>39378</v>
      </c>
      <c r="FF204">
        <v>40421</v>
      </c>
    </row>
    <row r="205" spans="13:162">
      <c r="AN205">
        <v>582205</v>
      </c>
      <c r="AV205">
        <v>114694</v>
      </c>
      <c r="CG205">
        <v>900532</v>
      </c>
      <c r="CV205">
        <v>213124</v>
      </c>
      <c r="CZ205">
        <v>531392</v>
      </c>
      <c r="DN205">
        <v>70839</v>
      </c>
      <c r="ES205">
        <v>39379</v>
      </c>
      <c r="FF205">
        <v>40426</v>
      </c>
    </row>
    <row r="206" spans="13:162">
      <c r="AN206">
        <v>631226</v>
      </c>
      <c r="AV206">
        <v>133439</v>
      </c>
      <c r="CG206">
        <v>900533</v>
      </c>
      <c r="CV206">
        <v>215483</v>
      </c>
      <c r="CZ206">
        <v>552554</v>
      </c>
      <c r="DN206">
        <v>102509</v>
      </c>
      <c r="ES206">
        <v>39380</v>
      </c>
      <c r="FF206">
        <v>40434</v>
      </c>
    </row>
    <row r="207" spans="13:162">
      <c r="AN207">
        <v>631390</v>
      </c>
      <c r="AV207">
        <v>144600</v>
      </c>
      <c r="CG207">
        <v>900548</v>
      </c>
      <c r="CV207">
        <v>215525</v>
      </c>
      <c r="CZ207">
        <v>681155</v>
      </c>
      <c r="DN207">
        <v>106450</v>
      </c>
      <c r="ES207">
        <v>39381</v>
      </c>
      <c r="FF207">
        <v>40437</v>
      </c>
    </row>
    <row r="208" spans="13:162">
      <c r="AN208">
        <v>631457</v>
      </c>
      <c r="AV208">
        <v>183582</v>
      </c>
      <c r="CG208">
        <v>900670</v>
      </c>
      <c r="CV208">
        <v>215590</v>
      </c>
      <c r="CZ208">
        <v>685636</v>
      </c>
      <c r="DN208">
        <v>107276</v>
      </c>
      <c r="ES208">
        <v>39492</v>
      </c>
      <c r="FF208">
        <v>40439</v>
      </c>
    </row>
    <row r="209" spans="40:162">
      <c r="AN209">
        <v>656579</v>
      </c>
      <c r="AV209">
        <v>192732</v>
      </c>
      <c r="CG209">
        <v>901157</v>
      </c>
      <c r="CV209">
        <v>220459</v>
      </c>
      <c r="CZ209">
        <v>693093</v>
      </c>
      <c r="DN209">
        <v>114611</v>
      </c>
      <c r="ES209">
        <v>39617</v>
      </c>
      <c r="FF209">
        <v>40454</v>
      </c>
    </row>
    <row r="210" spans="40:162">
      <c r="AN210">
        <v>711815</v>
      </c>
      <c r="AV210">
        <v>193490</v>
      </c>
      <c r="CG210">
        <v>902619</v>
      </c>
      <c r="CV210">
        <v>226860</v>
      </c>
      <c r="CZ210">
        <v>694554</v>
      </c>
      <c r="DN210">
        <v>115980</v>
      </c>
      <c r="ES210">
        <v>39869</v>
      </c>
      <c r="FF210">
        <v>40455</v>
      </c>
    </row>
    <row r="211" spans="40:162">
      <c r="AN211">
        <v>775551</v>
      </c>
      <c r="AV211">
        <v>205575</v>
      </c>
      <c r="CG211">
        <v>902627</v>
      </c>
      <c r="CV211">
        <v>239756</v>
      </c>
      <c r="CZ211">
        <v>695106</v>
      </c>
      <c r="DN211">
        <v>165316</v>
      </c>
      <c r="ES211">
        <v>40356</v>
      </c>
      <c r="FF211">
        <v>40459</v>
      </c>
    </row>
    <row r="212" spans="40:162">
      <c r="AN212">
        <v>811391</v>
      </c>
      <c r="AV212">
        <v>207126</v>
      </c>
      <c r="CG212">
        <v>902635</v>
      </c>
      <c r="CV212">
        <v>251876</v>
      </c>
      <c r="CZ212">
        <v>697888</v>
      </c>
      <c r="DN212">
        <v>188193</v>
      </c>
      <c r="ES212">
        <v>40359</v>
      </c>
      <c r="FF212">
        <v>40462</v>
      </c>
    </row>
    <row r="213" spans="40:162">
      <c r="AN213">
        <v>846766</v>
      </c>
      <c r="AV213">
        <v>222885</v>
      </c>
      <c r="CG213">
        <v>903179</v>
      </c>
      <c r="CV213">
        <v>251884</v>
      </c>
      <c r="CZ213">
        <v>698100</v>
      </c>
      <c r="DN213">
        <v>191593</v>
      </c>
      <c r="ES213">
        <v>40647</v>
      </c>
      <c r="FF213">
        <v>40520</v>
      </c>
    </row>
    <row r="214" spans="40:162">
      <c r="AN214">
        <v>853038</v>
      </c>
      <c r="AV214">
        <v>238097</v>
      </c>
      <c r="CG214">
        <v>903187</v>
      </c>
      <c r="CV214">
        <v>257816</v>
      </c>
      <c r="CZ214">
        <v>702754</v>
      </c>
      <c r="DN214">
        <v>200261</v>
      </c>
      <c r="ES214">
        <v>41941</v>
      </c>
      <c r="FF214">
        <v>40522</v>
      </c>
    </row>
    <row r="215" spans="40:162">
      <c r="AN215">
        <v>894725</v>
      </c>
      <c r="AV215">
        <v>243824</v>
      </c>
      <c r="CG215">
        <v>903294</v>
      </c>
      <c r="CV215">
        <v>271353</v>
      </c>
      <c r="CZ215">
        <v>900118</v>
      </c>
      <c r="DN215">
        <v>219048</v>
      </c>
      <c r="ES215">
        <v>41975</v>
      </c>
      <c r="FF215">
        <v>40523</v>
      </c>
    </row>
    <row r="216" spans="40:162">
      <c r="AN216">
        <v>898791</v>
      </c>
      <c r="AV216">
        <v>246603</v>
      </c>
      <c r="CG216">
        <v>903351</v>
      </c>
      <c r="CV216">
        <v>285544</v>
      </c>
      <c r="CZ216">
        <v>900134</v>
      </c>
      <c r="DN216">
        <v>229112</v>
      </c>
      <c r="ES216">
        <v>42075</v>
      </c>
      <c r="FF216">
        <v>40689</v>
      </c>
    </row>
    <row r="217" spans="40:162">
      <c r="AN217">
        <v>937227</v>
      </c>
      <c r="AV217">
        <v>249680</v>
      </c>
      <c r="CG217">
        <v>904052</v>
      </c>
      <c r="CV217">
        <v>286807</v>
      </c>
      <c r="CZ217">
        <v>900365</v>
      </c>
      <c r="DN217">
        <v>229542</v>
      </c>
      <c r="ES217">
        <v>42133</v>
      </c>
      <c r="FF217">
        <v>41124</v>
      </c>
    </row>
    <row r="218" spans="40:162">
      <c r="AV218">
        <v>271965</v>
      </c>
      <c r="CG218">
        <v>904318</v>
      </c>
      <c r="CV218">
        <v>302349</v>
      </c>
      <c r="CZ218">
        <v>900621</v>
      </c>
      <c r="DN218">
        <v>255810</v>
      </c>
      <c r="ES218">
        <v>42325</v>
      </c>
      <c r="FF218">
        <v>41125</v>
      </c>
    </row>
    <row r="219" spans="40:162">
      <c r="AV219">
        <v>282277</v>
      </c>
      <c r="CG219">
        <v>904334</v>
      </c>
      <c r="CV219">
        <v>302679</v>
      </c>
      <c r="CZ219">
        <v>900779</v>
      </c>
      <c r="DN219">
        <v>262717</v>
      </c>
      <c r="ES219">
        <v>42514</v>
      </c>
      <c r="FF219">
        <v>41915</v>
      </c>
    </row>
    <row r="220" spans="40:162">
      <c r="AV220">
        <v>318196</v>
      </c>
      <c r="CG220">
        <v>904664</v>
      </c>
      <c r="CV220">
        <v>311795</v>
      </c>
      <c r="CZ220">
        <v>902445</v>
      </c>
      <c r="DN220">
        <v>263418</v>
      </c>
      <c r="ES220">
        <v>42522</v>
      </c>
      <c r="FF220">
        <v>42002</v>
      </c>
    </row>
    <row r="221" spans="40:162">
      <c r="AV221">
        <v>321208</v>
      </c>
      <c r="CG221">
        <v>906313</v>
      </c>
      <c r="CV221">
        <v>314575</v>
      </c>
      <c r="CZ221">
        <v>903393</v>
      </c>
      <c r="DN221">
        <v>264986</v>
      </c>
      <c r="ES221">
        <v>42528</v>
      </c>
      <c r="FF221">
        <v>42558</v>
      </c>
    </row>
    <row r="222" spans="40:162">
      <c r="AV222">
        <v>328625</v>
      </c>
      <c r="CG222">
        <v>906339</v>
      </c>
      <c r="CV222">
        <v>348342</v>
      </c>
      <c r="CZ222">
        <v>904144</v>
      </c>
      <c r="DN222">
        <v>284133</v>
      </c>
      <c r="ES222">
        <v>42529</v>
      </c>
      <c r="FF222">
        <v>42559</v>
      </c>
    </row>
    <row r="223" spans="40:162">
      <c r="AV223">
        <v>348896</v>
      </c>
      <c r="CG223">
        <v>906354</v>
      </c>
      <c r="CV223">
        <v>352583</v>
      </c>
      <c r="CZ223">
        <v>904375</v>
      </c>
      <c r="DN223">
        <v>287805</v>
      </c>
      <c r="ES223">
        <v>42530</v>
      </c>
      <c r="FF223">
        <v>43249</v>
      </c>
    </row>
    <row r="224" spans="40:162">
      <c r="AV224">
        <v>393678</v>
      </c>
      <c r="CG224">
        <v>908616</v>
      </c>
      <c r="CV224">
        <v>378638</v>
      </c>
      <c r="CZ224">
        <v>905844</v>
      </c>
      <c r="DN224">
        <v>288944</v>
      </c>
      <c r="ES224">
        <v>42531</v>
      </c>
      <c r="FF224">
        <v>43291</v>
      </c>
    </row>
    <row r="225" spans="48:162">
      <c r="AV225">
        <v>453645</v>
      </c>
      <c r="CG225">
        <v>908624</v>
      </c>
      <c r="CV225">
        <v>394890</v>
      </c>
      <c r="CZ225">
        <v>906560</v>
      </c>
      <c r="DN225">
        <v>303644</v>
      </c>
      <c r="ES225">
        <v>42656</v>
      </c>
      <c r="FF225">
        <v>43571</v>
      </c>
    </row>
    <row r="226" spans="48:162">
      <c r="AV226">
        <v>456095</v>
      </c>
      <c r="CG226">
        <v>908665</v>
      </c>
      <c r="CV226">
        <v>409367</v>
      </c>
      <c r="CZ226">
        <v>906578</v>
      </c>
      <c r="DN226">
        <v>338343</v>
      </c>
      <c r="ES226">
        <v>42657</v>
      </c>
      <c r="FF226">
        <v>43935</v>
      </c>
    </row>
    <row r="227" spans="48:162">
      <c r="AV227">
        <v>500496</v>
      </c>
      <c r="CG227">
        <v>909523</v>
      </c>
      <c r="CV227">
        <v>421644</v>
      </c>
      <c r="CZ227">
        <v>906586</v>
      </c>
      <c r="DN227">
        <v>343327</v>
      </c>
      <c r="ES227">
        <v>42659</v>
      </c>
      <c r="FF227">
        <v>43937</v>
      </c>
    </row>
    <row r="228" spans="48:162">
      <c r="AV228">
        <v>500504</v>
      </c>
      <c r="CG228">
        <v>910208</v>
      </c>
      <c r="CV228">
        <v>440214</v>
      </c>
      <c r="CZ228">
        <v>906628</v>
      </c>
      <c r="DN228">
        <v>363622</v>
      </c>
      <c r="ES228">
        <v>42660</v>
      </c>
      <c r="FF228">
        <v>43939</v>
      </c>
    </row>
    <row r="229" spans="48:162">
      <c r="AV229">
        <v>500512</v>
      </c>
      <c r="CG229">
        <v>913541</v>
      </c>
      <c r="CV229">
        <v>458679</v>
      </c>
      <c r="CZ229">
        <v>906644</v>
      </c>
      <c r="DN229">
        <v>374686</v>
      </c>
      <c r="ES229">
        <v>42662</v>
      </c>
      <c r="FF229">
        <v>43944</v>
      </c>
    </row>
    <row r="230" spans="48:162">
      <c r="AV230">
        <v>500546</v>
      </c>
      <c r="CG230">
        <v>919373</v>
      </c>
      <c r="CV230">
        <v>485557</v>
      </c>
      <c r="CZ230">
        <v>911339</v>
      </c>
      <c r="DN230">
        <v>437467</v>
      </c>
      <c r="ES230">
        <v>42675</v>
      </c>
      <c r="FF230">
        <v>43949</v>
      </c>
    </row>
    <row r="231" spans="48:162">
      <c r="AV231">
        <v>503060</v>
      </c>
      <c r="CG231">
        <v>925222</v>
      </c>
      <c r="CV231">
        <v>501791</v>
      </c>
      <c r="CZ231">
        <v>911669</v>
      </c>
      <c r="DN231">
        <v>442392</v>
      </c>
      <c r="ES231">
        <v>42735</v>
      </c>
      <c r="FF231">
        <v>43954</v>
      </c>
    </row>
    <row r="232" spans="48:162">
      <c r="AV232">
        <v>503078</v>
      </c>
      <c r="CG232">
        <v>928721</v>
      </c>
      <c r="CV232">
        <v>502039</v>
      </c>
      <c r="CZ232">
        <v>912253</v>
      </c>
      <c r="DN232">
        <v>454355</v>
      </c>
      <c r="ES232">
        <v>42738</v>
      </c>
      <c r="FF232">
        <v>43957</v>
      </c>
    </row>
    <row r="233" spans="48:162">
      <c r="AV233">
        <v>529826</v>
      </c>
      <c r="CG233">
        <v>935155</v>
      </c>
      <c r="CV233">
        <v>506691</v>
      </c>
      <c r="CZ233">
        <v>915132</v>
      </c>
      <c r="DN233">
        <v>481838</v>
      </c>
      <c r="ES233">
        <v>42819</v>
      </c>
      <c r="FF233">
        <v>43972</v>
      </c>
    </row>
    <row r="234" spans="48:162">
      <c r="AV234">
        <v>554469</v>
      </c>
      <c r="CG234">
        <v>945543</v>
      </c>
      <c r="CV234">
        <v>522052</v>
      </c>
      <c r="CZ234">
        <v>917013</v>
      </c>
      <c r="DN234">
        <v>535393</v>
      </c>
      <c r="ES234">
        <v>42820</v>
      </c>
      <c r="FF234">
        <v>44023</v>
      </c>
    </row>
    <row r="235" spans="48:162">
      <c r="AV235">
        <v>566182</v>
      </c>
      <c r="CV235">
        <v>534230</v>
      </c>
      <c r="CZ235">
        <v>923318</v>
      </c>
      <c r="DN235">
        <v>545319</v>
      </c>
      <c r="ES235">
        <v>42852</v>
      </c>
      <c r="FF235">
        <v>44024</v>
      </c>
    </row>
    <row r="236" spans="48:162">
      <c r="AV236">
        <v>566190</v>
      </c>
      <c r="CV236">
        <v>534263</v>
      </c>
      <c r="CZ236">
        <v>927236</v>
      </c>
      <c r="DN236">
        <v>572875</v>
      </c>
      <c r="ES236">
        <v>43210</v>
      </c>
      <c r="FF236">
        <v>44535</v>
      </c>
    </row>
    <row r="237" spans="48:162">
      <c r="AV237">
        <v>600163</v>
      </c>
      <c r="CV237">
        <v>538637</v>
      </c>
      <c r="CZ237">
        <v>929620</v>
      </c>
      <c r="DN237">
        <v>585976</v>
      </c>
      <c r="ES237">
        <v>43535</v>
      </c>
      <c r="FF237">
        <v>44537</v>
      </c>
    </row>
    <row r="238" spans="48:162">
      <c r="AV238">
        <v>609925</v>
      </c>
      <c r="CV238">
        <v>545004</v>
      </c>
      <c r="CZ238">
        <v>929653</v>
      </c>
      <c r="DN238">
        <v>611400</v>
      </c>
      <c r="ES238">
        <v>44643</v>
      </c>
      <c r="FF238">
        <v>44539</v>
      </c>
    </row>
    <row r="239" spans="48:162">
      <c r="AV239">
        <v>615698</v>
      </c>
      <c r="CV239">
        <v>550764</v>
      </c>
      <c r="CZ239">
        <v>929661</v>
      </c>
      <c r="DN239">
        <v>616862</v>
      </c>
      <c r="ES239">
        <v>44870</v>
      </c>
      <c r="FF239">
        <v>44541</v>
      </c>
    </row>
    <row r="240" spans="48:162">
      <c r="AV240">
        <v>625756</v>
      </c>
      <c r="CV240">
        <v>558825</v>
      </c>
      <c r="CZ240">
        <v>929687</v>
      </c>
      <c r="DN240">
        <v>622571</v>
      </c>
      <c r="ES240">
        <v>44871</v>
      </c>
      <c r="FF240">
        <v>44548</v>
      </c>
    </row>
    <row r="241" spans="48:162">
      <c r="AV241">
        <v>643585</v>
      </c>
      <c r="CV241">
        <v>561175</v>
      </c>
      <c r="CZ241">
        <v>929802</v>
      </c>
      <c r="DN241">
        <v>624544</v>
      </c>
      <c r="ES241">
        <v>44873</v>
      </c>
      <c r="FF241">
        <v>44550</v>
      </c>
    </row>
    <row r="242" spans="48:162">
      <c r="AV242">
        <v>684074</v>
      </c>
      <c r="CV242">
        <v>569418</v>
      </c>
      <c r="DN242">
        <v>627802</v>
      </c>
      <c r="ES242">
        <v>44874</v>
      </c>
      <c r="FF242">
        <v>44556</v>
      </c>
    </row>
    <row r="243" spans="48:162">
      <c r="AV243">
        <v>690062</v>
      </c>
      <c r="CV243">
        <v>585778</v>
      </c>
      <c r="DN243">
        <v>640169</v>
      </c>
      <c r="ES243">
        <v>45124</v>
      </c>
      <c r="FF243">
        <v>44852</v>
      </c>
    </row>
    <row r="244" spans="48:162">
      <c r="AV244">
        <v>697236</v>
      </c>
      <c r="CV244">
        <v>598102</v>
      </c>
      <c r="DN244">
        <v>711733</v>
      </c>
      <c r="ES244">
        <v>45133</v>
      </c>
      <c r="FF244">
        <v>44853</v>
      </c>
    </row>
    <row r="245" spans="48:162">
      <c r="AV245">
        <v>708132</v>
      </c>
      <c r="CV245">
        <v>601484</v>
      </c>
      <c r="DN245">
        <v>721449</v>
      </c>
      <c r="ES245">
        <v>45134</v>
      </c>
      <c r="FF245">
        <v>44854</v>
      </c>
    </row>
    <row r="246" spans="48:162">
      <c r="AV246">
        <v>710649</v>
      </c>
      <c r="CV246">
        <v>643866</v>
      </c>
      <c r="DN246">
        <v>725770</v>
      </c>
      <c r="ES246">
        <v>45135</v>
      </c>
      <c r="FF246">
        <v>44856</v>
      </c>
    </row>
    <row r="247" spans="48:162">
      <c r="AV247">
        <v>712072</v>
      </c>
      <c r="CV247">
        <v>643874</v>
      </c>
      <c r="DN247">
        <v>725788</v>
      </c>
      <c r="ES247">
        <v>45137</v>
      </c>
      <c r="FF247">
        <v>44857</v>
      </c>
    </row>
    <row r="248" spans="48:162">
      <c r="AV248">
        <v>712160</v>
      </c>
      <c r="CV248">
        <v>710323</v>
      </c>
      <c r="DN248">
        <v>737070</v>
      </c>
      <c r="ES248">
        <v>45139</v>
      </c>
      <c r="FF248">
        <v>44858</v>
      </c>
    </row>
    <row r="249" spans="48:162">
      <c r="AV249">
        <v>714199</v>
      </c>
      <c r="CV249">
        <v>710324</v>
      </c>
      <c r="DN249">
        <v>800755</v>
      </c>
      <c r="ES249">
        <v>45140</v>
      </c>
      <c r="FF249">
        <v>44859</v>
      </c>
    </row>
    <row r="250" spans="48:162">
      <c r="AV250">
        <v>714996</v>
      </c>
      <c r="CV250">
        <v>713081</v>
      </c>
      <c r="DN250">
        <v>820407</v>
      </c>
      <c r="ES250">
        <v>45142</v>
      </c>
      <c r="FF250">
        <v>44860</v>
      </c>
    </row>
    <row r="251" spans="48:162">
      <c r="AV251">
        <v>721344</v>
      </c>
      <c r="CV251">
        <v>730326</v>
      </c>
      <c r="DN251">
        <v>822296</v>
      </c>
      <c r="ES251">
        <v>45144</v>
      </c>
      <c r="FF251">
        <v>44861</v>
      </c>
    </row>
    <row r="252" spans="48:162">
      <c r="AV252">
        <v>751988</v>
      </c>
      <c r="CV252">
        <v>736561</v>
      </c>
      <c r="DN252">
        <v>823468</v>
      </c>
      <c r="ES252">
        <v>45148</v>
      </c>
      <c r="FF252">
        <v>44881</v>
      </c>
    </row>
    <row r="253" spans="48:162">
      <c r="CV253">
        <v>779001</v>
      </c>
      <c r="DN253">
        <v>868307</v>
      </c>
      <c r="ES253">
        <v>45153</v>
      </c>
      <c r="FF253">
        <v>44882</v>
      </c>
    </row>
    <row r="254" spans="48:162">
      <c r="CV254">
        <v>848234</v>
      </c>
      <c r="DN254">
        <v>887349</v>
      </c>
      <c r="ES254">
        <v>45160</v>
      </c>
      <c r="FF254">
        <v>44884</v>
      </c>
    </row>
    <row r="255" spans="48:162">
      <c r="CV255">
        <v>897892</v>
      </c>
      <c r="DN255">
        <v>897959</v>
      </c>
      <c r="ES255">
        <v>45205</v>
      </c>
      <c r="FF255">
        <v>44907</v>
      </c>
    </row>
    <row r="256" spans="48:162">
      <c r="ES256">
        <v>45252</v>
      </c>
      <c r="FF256">
        <v>44953</v>
      </c>
    </row>
    <row r="257" spans="149:162">
      <c r="ES257">
        <v>45257</v>
      </c>
      <c r="FF257">
        <v>45059</v>
      </c>
    </row>
    <row r="258" spans="149:162">
      <c r="ES258">
        <v>45259</v>
      </c>
      <c r="FF258">
        <v>45098</v>
      </c>
    </row>
    <row r="259" spans="149:162">
      <c r="ES259">
        <v>45263</v>
      </c>
      <c r="FF259">
        <v>45167</v>
      </c>
    </row>
    <row r="260" spans="149:162">
      <c r="ES260">
        <v>45286</v>
      </c>
      <c r="FF260">
        <v>45343</v>
      </c>
    </row>
    <row r="261" spans="149:162">
      <c r="ES261">
        <v>45337</v>
      </c>
      <c r="FF261">
        <v>45401</v>
      </c>
    </row>
    <row r="262" spans="149:162">
      <c r="ES262">
        <v>45431</v>
      </c>
      <c r="FF262">
        <v>45778</v>
      </c>
    </row>
    <row r="263" spans="149:162">
      <c r="ES263">
        <v>45582</v>
      </c>
      <c r="FF263">
        <v>45780</v>
      </c>
    </row>
    <row r="264" spans="149:162">
      <c r="ES264">
        <v>45611</v>
      </c>
      <c r="FF264">
        <v>45782</v>
      </c>
    </row>
    <row r="265" spans="149:162">
      <c r="ES265">
        <v>45771</v>
      </c>
      <c r="FF265">
        <v>45785</v>
      </c>
    </row>
    <row r="266" spans="149:162">
      <c r="ES266">
        <v>45773</v>
      </c>
      <c r="FF266">
        <v>45794</v>
      </c>
    </row>
    <row r="267" spans="149:162">
      <c r="ES267">
        <v>749482</v>
      </c>
      <c r="FF267">
        <v>45797</v>
      </c>
    </row>
    <row r="268" spans="149:162">
      <c r="ES268">
        <v>795914</v>
      </c>
      <c r="FF268">
        <v>45889</v>
      </c>
    </row>
    <row r="269" spans="149:162">
      <c r="FF269">
        <v>45890</v>
      </c>
    </row>
    <row r="270" spans="149:162">
      <c r="FF270">
        <v>778446</v>
      </c>
    </row>
    <row r="271" spans="149:162">
      <c r="FF271">
        <v>799950</v>
      </c>
    </row>
    <row r="272" spans="149:162">
      <c r="FF272">
        <v>799951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9BCB-65A0-4F61-BC25-FB8F9F8E1350}">
  <dimension ref="A1:G8998"/>
  <sheetViews>
    <sheetView zoomScale="90" zoomScaleNormal="90" workbookViewId="0">
      <selection sqref="A1:XFD1048576"/>
    </sheetView>
  </sheetViews>
  <sheetFormatPr defaultRowHeight="14.5"/>
  <cols>
    <col min="1" max="1" width="13.453125" style="80" bestFit="1" customWidth="1"/>
    <col min="2" max="2" width="37.81640625" style="80" bestFit="1" customWidth="1"/>
    <col min="3" max="3" width="21.7265625" style="80" bestFit="1" customWidth="1"/>
    <col min="4" max="4" width="8.7265625" style="80" bestFit="1" customWidth="1"/>
    <col min="5" max="5" width="9.1796875" style="80"/>
    <col min="6" max="6" width="44.1796875" style="80" bestFit="1" customWidth="1"/>
    <col min="7" max="7" width="9.7265625" style="80" bestFit="1" customWidth="1"/>
  </cols>
  <sheetData>
    <row r="1" spans="1:7">
      <c r="A1" s="79" t="s">
        <v>0</v>
      </c>
      <c r="B1" s="79" t="s">
        <v>476</v>
      </c>
      <c r="C1" s="79" t="s">
        <v>426</v>
      </c>
      <c r="D1" s="79" t="s">
        <v>477</v>
      </c>
      <c r="E1" s="79" t="s">
        <v>3729</v>
      </c>
      <c r="F1" s="79" t="s">
        <v>5037</v>
      </c>
      <c r="G1" s="79" t="s">
        <v>478</v>
      </c>
    </row>
    <row r="2" spans="1:7">
      <c r="A2" s="80">
        <v>18</v>
      </c>
      <c r="B2" s="80" t="s">
        <v>479</v>
      </c>
      <c r="C2" s="80" t="s">
        <v>421</v>
      </c>
      <c r="D2" s="80">
        <v>330</v>
      </c>
      <c r="E2" s="80">
        <v>24</v>
      </c>
      <c r="F2" s="80" t="s">
        <v>5094</v>
      </c>
      <c r="G2" s="80">
        <v>2.69</v>
      </c>
    </row>
    <row r="3" spans="1:7">
      <c r="A3" s="80">
        <v>42</v>
      </c>
      <c r="B3" s="80" t="s">
        <v>480</v>
      </c>
      <c r="C3" s="80" t="s">
        <v>419</v>
      </c>
      <c r="D3" s="80">
        <v>750</v>
      </c>
      <c r="E3" s="80">
        <v>12</v>
      </c>
      <c r="F3" s="80" t="s">
        <v>5043</v>
      </c>
      <c r="G3" s="80">
        <v>23.99</v>
      </c>
    </row>
    <row r="4" spans="1:7">
      <c r="A4" s="80">
        <v>67</v>
      </c>
      <c r="B4" s="80" t="s">
        <v>24</v>
      </c>
      <c r="C4" s="80" t="s">
        <v>419</v>
      </c>
      <c r="D4" s="80">
        <v>750</v>
      </c>
      <c r="E4" s="80">
        <v>12</v>
      </c>
      <c r="F4" s="80" t="s">
        <v>5040</v>
      </c>
      <c r="G4" s="80">
        <v>24.99</v>
      </c>
    </row>
    <row r="5" spans="1:7">
      <c r="A5" s="80">
        <v>83</v>
      </c>
      <c r="B5" s="80" t="s">
        <v>6</v>
      </c>
      <c r="C5" s="80" t="s">
        <v>419</v>
      </c>
      <c r="D5" s="80">
        <v>750</v>
      </c>
      <c r="E5" s="80">
        <v>12</v>
      </c>
      <c r="F5" s="80" t="s">
        <v>5039</v>
      </c>
      <c r="G5" s="80">
        <v>21.99</v>
      </c>
    </row>
    <row r="6" spans="1:7">
      <c r="A6" s="80">
        <v>91</v>
      </c>
      <c r="B6" s="80" t="s">
        <v>481</v>
      </c>
      <c r="C6" s="80" t="s">
        <v>420</v>
      </c>
      <c r="D6" s="80">
        <v>750</v>
      </c>
      <c r="E6" s="80">
        <v>12</v>
      </c>
      <c r="F6" s="80" t="s">
        <v>5060</v>
      </c>
      <c r="G6" s="80">
        <v>8.99</v>
      </c>
    </row>
    <row r="7" spans="1:7">
      <c r="A7" s="80">
        <v>117</v>
      </c>
      <c r="B7" s="80" t="s">
        <v>25</v>
      </c>
      <c r="C7" s="80" t="s">
        <v>419</v>
      </c>
      <c r="D7" s="80">
        <v>750</v>
      </c>
      <c r="E7" s="80">
        <v>12</v>
      </c>
      <c r="F7" s="80" t="s">
        <v>5044</v>
      </c>
      <c r="G7" s="80">
        <v>25.49</v>
      </c>
    </row>
    <row r="8" spans="1:7">
      <c r="A8" s="80">
        <v>128</v>
      </c>
      <c r="B8" s="80" t="s">
        <v>482</v>
      </c>
      <c r="C8" s="80" t="s">
        <v>420</v>
      </c>
      <c r="D8" s="80">
        <v>750</v>
      </c>
      <c r="E8" s="80">
        <v>12</v>
      </c>
      <c r="F8" s="80" t="s">
        <v>5077</v>
      </c>
      <c r="G8" s="80">
        <v>14.99</v>
      </c>
    </row>
    <row r="9" spans="1:7">
      <c r="A9" s="80">
        <v>160</v>
      </c>
      <c r="B9" s="80" t="s">
        <v>483</v>
      </c>
      <c r="C9" s="80" t="s">
        <v>420</v>
      </c>
      <c r="D9" s="80">
        <v>750</v>
      </c>
      <c r="E9" s="80">
        <v>12</v>
      </c>
      <c r="F9" s="80" t="s">
        <v>5057</v>
      </c>
      <c r="G9" s="80">
        <v>29.99</v>
      </c>
    </row>
    <row r="10" spans="1:7">
      <c r="A10" s="80">
        <v>166</v>
      </c>
      <c r="B10" s="80" t="s">
        <v>484</v>
      </c>
      <c r="C10" s="80" t="s">
        <v>420</v>
      </c>
      <c r="D10" s="80">
        <v>750</v>
      </c>
      <c r="E10" s="80">
        <v>12</v>
      </c>
      <c r="F10" s="80" t="s">
        <v>5039</v>
      </c>
      <c r="G10" s="80">
        <v>10.99</v>
      </c>
    </row>
    <row r="11" spans="1:7">
      <c r="A11" s="80">
        <v>240</v>
      </c>
      <c r="B11" s="80" t="s">
        <v>26</v>
      </c>
      <c r="C11" s="80" t="s">
        <v>419</v>
      </c>
      <c r="D11" s="80">
        <v>375</v>
      </c>
      <c r="E11" s="80">
        <v>24</v>
      </c>
      <c r="F11" s="80" t="s">
        <v>5040</v>
      </c>
      <c r="G11" s="80">
        <v>13.99</v>
      </c>
    </row>
    <row r="12" spans="1:7">
      <c r="A12" s="80">
        <v>257</v>
      </c>
      <c r="B12" s="80" t="s">
        <v>6</v>
      </c>
      <c r="C12" s="80" t="s">
        <v>419</v>
      </c>
      <c r="D12" s="80">
        <v>1140</v>
      </c>
      <c r="E12" s="80">
        <v>12</v>
      </c>
      <c r="F12" s="80" t="s">
        <v>5039</v>
      </c>
      <c r="G12" s="80">
        <v>31.99</v>
      </c>
    </row>
    <row r="13" spans="1:7">
      <c r="A13" s="80">
        <v>356</v>
      </c>
      <c r="B13" s="80" t="s">
        <v>485</v>
      </c>
      <c r="C13" s="80" t="s">
        <v>420</v>
      </c>
      <c r="D13" s="80">
        <v>750</v>
      </c>
      <c r="E13" s="80">
        <v>12</v>
      </c>
      <c r="F13" s="80" t="s">
        <v>5038</v>
      </c>
      <c r="G13" s="80">
        <v>16.489999999999998</v>
      </c>
    </row>
    <row r="14" spans="1:7">
      <c r="A14" s="80">
        <v>397</v>
      </c>
      <c r="B14" s="80" t="s">
        <v>160</v>
      </c>
      <c r="C14" s="80" t="s">
        <v>419</v>
      </c>
      <c r="D14" s="80">
        <v>750</v>
      </c>
      <c r="E14" s="80">
        <v>12</v>
      </c>
      <c r="F14" s="80" t="s">
        <v>5042</v>
      </c>
      <c r="G14" s="80">
        <v>23.99</v>
      </c>
    </row>
    <row r="15" spans="1:7">
      <c r="A15" s="80">
        <v>400</v>
      </c>
      <c r="B15" s="80" t="s">
        <v>160</v>
      </c>
      <c r="C15" s="80" t="s">
        <v>419</v>
      </c>
      <c r="D15" s="80">
        <v>1750</v>
      </c>
      <c r="E15" s="80">
        <v>6</v>
      </c>
      <c r="F15" s="80" t="s">
        <v>5042</v>
      </c>
      <c r="G15" s="80">
        <v>49.99</v>
      </c>
    </row>
    <row r="16" spans="1:7">
      <c r="A16" s="80">
        <v>402</v>
      </c>
      <c r="B16" s="80" t="s">
        <v>486</v>
      </c>
      <c r="C16" s="80" t="s">
        <v>420</v>
      </c>
      <c r="D16" s="80">
        <v>750</v>
      </c>
      <c r="E16" s="80">
        <v>12</v>
      </c>
      <c r="F16" s="80" t="s">
        <v>5056</v>
      </c>
      <c r="G16" s="80">
        <v>13.99</v>
      </c>
    </row>
    <row r="17" spans="1:7">
      <c r="A17" s="80">
        <v>430</v>
      </c>
      <c r="B17" s="80" t="s">
        <v>27</v>
      </c>
      <c r="C17" s="80" t="s">
        <v>419</v>
      </c>
      <c r="D17" s="80">
        <v>1140</v>
      </c>
      <c r="E17" s="80">
        <v>12</v>
      </c>
      <c r="F17" s="80" t="s">
        <v>5038</v>
      </c>
      <c r="G17" s="80">
        <v>35.99</v>
      </c>
    </row>
    <row r="18" spans="1:7">
      <c r="A18" s="80">
        <v>463</v>
      </c>
      <c r="B18" s="80" t="s">
        <v>487</v>
      </c>
      <c r="C18" s="80" t="s">
        <v>419</v>
      </c>
      <c r="D18" s="80">
        <v>375</v>
      </c>
      <c r="E18" s="80">
        <v>24</v>
      </c>
      <c r="F18" s="80" t="s">
        <v>5043</v>
      </c>
      <c r="G18" s="80">
        <v>12.99</v>
      </c>
    </row>
    <row r="19" spans="1:7">
      <c r="A19" s="80">
        <v>474</v>
      </c>
      <c r="B19" s="80" t="s">
        <v>488</v>
      </c>
      <c r="C19" s="80" t="s">
        <v>421</v>
      </c>
      <c r="D19" s="80">
        <v>500</v>
      </c>
      <c r="E19" s="80">
        <v>24</v>
      </c>
      <c r="F19" s="80" t="s">
        <v>5082</v>
      </c>
      <c r="G19" s="80">
        <v>2.95</v>
      </c>
    </row>
    <row r="20" spans="1:7">
      <c r="A20" s="80">
        <v>476</v>
      </c>
      <c r="B20" s="80" t="s">
        <v>489</v>
      </c>
      <c r="C20" s="80" t="s">
        <v>420</v>
      </c>
      <c r="D20" s="80">
        <v>750</v>
      </c>
      <c r="E20" s="80">
        <v>6</v>
      </c>
      <c r="F20" s="80" t="s">
        <v>5046</v>
      </c>
      <c r="G20" s="80">
        <v>16.489999999999998</v>
      </c>
    </row>
    <row r="21" spans="1:7">
      <c r="A21" s="80">
        <v>501</v>
      </c>
      <c r="B21" s="80" t="s">
        <v>490</v>
      </c>
      <c r="C21" s="80" t="s">
        <v>421</v>
      </c>
      <c r="D21" s="80">
        <v>4260</v>
      </c>
      <c r="E21" s="80">
        <v>1</v>
      </c>
      <c r="F21" s="80" t="s">
        <v>5094</v>
      </c>
      <c r="G21" s="80">
        <v>21.29</v>
      </c>
    </row>
    <row r="22" spans="1:7">
      <c r="A22" s="80">
        <v>570</v>
      </c>
      <c r="B22" s="80" t="s">
        <v>491</v>
      </c>
      <c r="C22" s="80" t="s">
        <v>419</v>
      </c>
      <c r="D22" s="80">
        <v>750</v>
      </c>
      <c r="E22" s="80">
        <v>12</v>
      </c>
      <c r="F22" s="80" t="s">
        <v>5038</v>
      </c>
      <c r="G22" s="80">
        <v>26.49</v>
      </c>
    </row>
    <row r="23" spans="1:7">
      <c r="A23" s="80">
        <v>596</v>
      </c>
      <c r="B23" s="80" t="s">
        <v>28</v>
      </c>
      <c r="C23" s="80" t="s">
        <v>419</v>
      </c>
      <c r="D23" s="80">
        <v>375</v>
      </c>
      <c r="E23" s="80">
        <v>24</v>
      </c>
      <c r="F23" s="80" t="s">
        <v>5044</v>
      </c>
      <c r="G23" s="80">
        <v>13.99</v>
      </c>
    </row>
    <row r="24" spans="1:7">
      <c r="A24" s="80">
        <v>615</v>
      </c>
      <c r="B24" s="80" t="s">
        <v>492</v>
      </c>
      <c r="C24" s="80" t="s">
        <v>419</v>
      </c>
      <c r="D24" s="80">
        <v>750</v>
      </c>
      <c r="E24" s="80">
        <v>6</v>
      </c>
      <c r="F24" s="80" t="s">
        <v>5043</v>
      </c>
      <c r="G24" s="80">
        <v>62.99</v>
      </c>
    </row>
    <row r="25" spans="1:7">
      <c r="A25" s="80">
        <v>667</v>
      </c>
      <c r="B25" s="80" t="s">
        <v>393</v>
      </c>
      <c r="C25" s="80" t="s">
        <v>420</v>
      </c>
      <c r="D25" s="80">
        <v>750</v>
      </c>
      <c r="E25" s="80">
        <v>12</v>
      </c>
      <c r="F25" s="80" t="s">
        <v>5060</v>
      </c>
      <c r="G25" s="80">
        <v>8.99</v>
      </c>
    </row>
    <row r="26" spans="1:7">
      <c r="A26" s="80">
        <v>668</v>
      </c>
      <c r="B26" s="80" t="s">
        <v>163</v>
      </c>
      <c r="C26" s="80" t="s">
        <v>420</v>
      </c>
      <c r="D26" s="80">
        <v>4000</v>
      </c>
      <c r="E26" s="80">
        <v>4</v>
      </c>
      <c r="F26" s="80" t="s">
        <v>5060</v>
      </c>
      <c r="G26" s="80">
        <v>33.99</v>
      </c>
    </row>
    <row r="27" spans="1:7">
      <c r="A27" s="80">
        <v>669</v>
      </c>
      <c r="B27" s="80" t="s">
        <v>164</v>
      </c>
      <c r="C27" s="80" t="s">
        <v>420</v>
      </c>
      <c r="D27" s="80">
        <v>4000</v>
      </c>
      <c r="E27" s="80">
        <v>4</v>
      </c>
      <c r="F27" s="80" t="s">
        <v>5060</v>
      </c>
      <c r="G27" s="80">
        <v>33.99</v>
      </c>
    </row>
    <row r="28" spans="1:7">
      <c r="A28" s="80">
        <v>675</v>
      </c>
      <c r="B28" s="80" t="s">
        <v>161</v>
      </c>
      <c r="C28" s="80" t="s">
        <v>420</v>
      </c>
      <c r="D28" s="80">
        <v>4000</v>
      </c>
      <c r="E28" s="80">
        <v>4</v>
      </c>
      <c r="F28" s="80" t="s">
        <v>5060</v>
      </c>
      <c r="G28" s="80">
        <v>41.49</v>
      </c>
    </row>
    <row r="29" spans="1:7">
      <c r="A29" s="80">
        <v>677</v>
      </c>
      <c r="B29" s="80" t="s">
        <v>494</v>
      </c>
      <c r="C29" s="80" t="s">
        <v>420</v>
      </c>
      <c r="D29" s="80">
        <v>750</v>
      </c>
      <c r="E29" s="80">
        <v>12</v>
      </c>
      <c r="F29" s="80" t="s">
        <v>5086</v>
      </c>
      <c r="G29" s="80">
        <v>14.99</v>
      </c>
    </row>
    <row r="30" spans="1:7">
      <c r="A30" s="80">
        <v>678</v>
      </c>
      <c r="B30" s="80" t="s">
        <v>495</v>
      </c>
      <c r="C30" s="80" t="s">
        <v>420</v>
      </c>
      <c r="D30" s="80">
        <v>750</v>
      </c>
      <c r="E30" s="80">
        <v>12</v>
      </c>
      <c r="F30" s="80" t="s">
        <v>5086</v>
      </c>
      <c r="G30" s="80">
        <v>11.25</v>
      </c>
    </row>
    <row r="31" spans="1:7">
      <c r="A31" s="80">
        <v>679</v>
      </c>
      <c r="B31" s="80" t="s">
        <v>496</v>
      </c>
      <c r="C31" s="80" t="s">
        <v>420</v>
      </c>
      <c r="D31" s="80">
        <v>750</v>
      </c>
      <c r="E31" s="80">
        <v>12</v>
      </c>
      <c r="F31" s="80" t="s">
        <v>5086</v>
      </c>
      <c r="G31" s="80">
        <v>11.25</v>
      </c>
    </row>
    <row r="32" spans="1:7">
      <c r="A32" s="80">
        <v>680</v>
      </c>
      <c r="B32" s="80" t="s">
        <v>497</v>
      </c>
      <c r="C32" s="80" t="s">
        <v>420</v>
      </c>
      <c r="D32" s="80">
        <v>750</v>
      </c>
      <c r="E32" s="80">
        <v>12</v>
      </c>
      <c r="F32" s="80" t="s">
        <v>5086</v>
      </c>
      <c r="G32" s="80">
        <v>14.99</v>
      </c>
    </row>
    <row r="33" spans="1:7">
      <c r="A33" s="80">
        <v>729</v>
      </c>
      <c r="B33" s="80" t="s">
        <v>498</v>
      </c>
      <c r="C33" s="80" t="s">
        <v>420</v>
      </c>
      <c r="D33" s="80">
        <v>750</v>
      </c>
      <c r="E33" s="80">
        <v>12</v>
      </c>
      <c r="F33" s="80" t="s">
        <v>5059</v>
      </c>
      <c r="G33" s="80">
        <v>11.99</v>
      </c>
    </row>
    <row r="34" spans="1:7">
      <c r="A34" s="80">
        <v>752</v>
      </c>
      <c r="B34" s="80" t="s">
        <v>499</v>
      </c>
      <c r="C34" s="80" t="s">
        <v>419</v>
      </c>
      <c r="D34" s="80">
        <v>1750</v>
      </c>
      <c r="E34" s="80">
        <v>6</v>
      </c>
      <c r="F34" s="80" t="s">
        <v>5040</v>
      </c>
      <c r="G34" s="80">
        <v>49.11</v>
      </c>
    </row>
    <row r="35" spans="1:7">
      <c r="A35" s="80">
        <v>808</v>
      </c>
      <c r="B35" s="80" t="s">
        <v>500</v>
      </c>
      <c r="C35" s="80" t="s">
        <v>420</v>
      </c>
      <c r="D35" s="80">
        <v>1500</v>
      </c>
      <c r="E35" s="80">
        <v>6</v>
      </c>
      <c r="F35" s="80" t="s">
        <v>5062</v>
      </c>
      <c r="G35" s="80">
        <v>14.83</v>
      </c>
    </row>
    <row r="36" spans="1:7">
      <c r="A36" s="80">
        <v>809</v>
      </c>
      <c r="B36" s="80" t="s">
        <v>501</v>
      </c>
      <c r="C36" s="80" t="s">
        <v>420</v>
      </c>
      <c r="D36" s="80">
        <v>1500</v>
      </c>
      <c r="E36" s="80">
        <v>6</v>
      </c>
      <c r="F36" s="80" t="s">
        <v>5062</v>
      </c>
      <c r="G36" s="80">
        <v>15.08</v>
      </c>
    </row>
    <row r="37" spans="1:7">
      <c r="A37" s="80">
        <v>828</v>
      </c>
      <c r="B37" s="80" t="s">
        <v>502</v>
      </c>
      <c r="C37" s="80" t="s">
        <v>420</v>
      </c>
      <c r="D37" s="80">
        <v>750</v>
      </c>
      <c r="E37" s="80">
        <v>12</v>
      </c>
      <c r="F37" s="80" t="s">
        <v>5068</v>
      </c>
      <c r="G37" s="80">
        <v>14.99</v>
      </c>
    </row>
    <row r="38" spans="1:7">
      <c r="A38" s="80">
        <v>843</v>
      </c>
      <c r="B38" s="80" t="s">
        <v>503</v>
      </c>
      <c r="C38" s="80" t="s">
        <v>419</v>
      </c>
      <c r="D38" s="80">
        <v>750</v>
      </c>
      <c r="E38" s="80">
        <v>12</v>
      </c>
      <c r="F38" s="80" t="s">
        <v>5050</v>
      </c>
      <c r="G38" s="80">
        <v>23.99</v>
      </c>
    </row>
    <row r="39" spans="1:7">
      <c r="A39" s="80">
        <v>857</v>
      </c>
      <c r="B39" s="80" t="s">
        <v>504</v>
      </c>
      <c r="C39" s="80" t="s">
        <v>420</v>
      </c>
      <c r="D39" s="80">
        <v>750</v>
      </c>
      <c r="E39" s="80">
        <v>12</v>
      </c>
      <c r="F39" s="80" t="s">
        <v>5039</v>
      </c>
      <c r="G39" s="80">
        <v>10.49</v>
      </c>
    </row>
    <row r="40" spans="1:7">
      <c r="A40" s="80">
        <v>893</v>
      </c>
      <c r="B40" s="80" t="s">
        <v>5</v>
      </c>
      <c r="C40" s="80" t="s">
        <v>419</v>
      </c>
      <c r="D40" s="80">
        <v>750</v>
      </c>
      <c r="E40" s="80">
        <v>12</v>
      </c>
      <c r="F40" s="80" t="s">
        <v>5038</v>
      </c>
      <c r="G40" s="80">
        <v>28.29</v>
      </c>
    </row>
    <row r="41" spans="1:7">
      <c r="A41" s="80">
        <v>921</v>
      </c>
      <c r="B41" s="80" t="s">
        <v>162</v>
      </c>
      <c r="C41" s="80" t="s">
        <v>420</v>
      </c>
      <c r="D41" s="80">
        <v>750</v>
      </c>
      <c r="E41" s="80">
        <v>12</v>
      </c>
      <c r="F41" s="80" t="s">
        <v>5041</v>
      </c>
      <c r="G41" s="80">
        <v>15.99</v>
      </c>
    </row>
    <row r="42" spans="1:7">
      <c r="A42" s="80">
        <v>935</v>
      </c>
      <c r="B42" s="80" t="s">
        <v>19</v>
      </c>
      <c r="C42" s="80" t="s">
        <v>419</v>
      </c>
      <c r="D42" s="80">
        <v>750</v>
      </c>
      <c r="E42" s="80">
        <v>12</v>
      </c>
      <c r="F42" s="80" t="s">
        <v>5040</v>
      </c>
      <c r="G42" s="80">
        <v>23.99</v>
      </c>
    </row>
    <row r="43" spans="1:7">
      <c r="A43" s="80">
        <v>943</v>
      </c>
      <c r="B43" s="80" t="s">
        <v>505</v>
      </c>
      <c r="C43" s="80" t="s">
        <v>420</v>
      </c>
      <c r="D43" s="80">
        <v>750</v>
      </c>
      <c r="E43" s="80">
        <v>12</v>
      </c>
      <c r="F43" s="80" t="s">
        <v>5039</v>
      </c>
      <c r="G43" s="80">
        <v>16.989999999999998</v>
      </c>
    </row>
    <row r="44" spans="1:7">
      <c r="A44" s="80">
        <v>981</v>
      </c>
      <c r="B44" s="80" t="s">
        <v>506</v>
      </c>
      <c r="C44" s="80" t="s">
        <v>420</v>
      </c>
      <c r="D44" s="80">
        <v>750</v>
      </c>
      <c r="E44" s="80">
        <v>12</v>
      </c>
      <c r="F44" s="80" t="s">
        <v>5065</v>
      </c>
      <c r="G44" s="80">
        <v>19.989999999999998</v>
      </c>
    </row>
    <row r="45" spans="1:7">
      <c r="A45" s="80">
        <v>984</v>
      </c>
      <c r="B45" s="80" t="s">
        <v>8</v>
      </c>
      <c r="C45" s="80" t="s">
        <v>419</v>
      </c>
      <c r="D45" s="80">
        <v>750</v>
      </c>
      <c r="E45" s="80">
        <v>12</v>
      </c>
      <c r="F45" s="80" t="s">
        <v>5043</v>
      </c>
      <c r="G45" s="80">
        <v>22.99</v>
      </c>
    </row>
    <row r="46" spans="1:7">
      <c r="A46" s="80">
        <v>992</v>
      </c>
      <c r="B46" s="80" t="s">
        <v>507</v>
      </c>
      <c r="C46" s="80" t="s">
        <v>419</v>
      </c>
      <c r="D46" s="80">
        <v>1140</v>
      </c>
      <c r="E46" s="80">
        <v>12</v>
      </c>
      <c r="F46" s="80" t="s">
        <v>5038</v>
      </c>
      <c r="G46" s="80">
        <v>36.49</v>
      </c>
    </row>
    <row r="47" spans="1:7">
      <c r="A47" s="80">
        <v>995</v>
      </c>
      <c r="B47" s="80" t="s">
        <v>508</v>
      </c>
      <c r="C47" s="80" t="s">
        <v>420</v>
      </c>
      <c r="D47" s="80">
        <v>750</v>
      </c>
      <c r="E47" s="80">
        <v>12</v>
      </c>
      <c r="F47" s="80" t="s">
        <v>5063</v>
      </c>
      <c r="G47" s="80">
        <v>23.99</v>
      </c>
    </row>
    <row r="48" spans="1:7">
      <c r="A48" s="80">
        <v>1001</v>
      </c>
      <c r="B48" s="80" t="s">
        <v>509</v>
      </c>
      <c r="C48" s="80" t="s">
        <v>420</v>
      </c>
      <c r="D48" s="80">
        <v>750</v>
      </c>
      <c r="E48" s="80">
        <v>12</v>
      </c>
      <c r="F48" s="80" t="s">
        <v>5082</v>
      </c>
      <c r="G48" s="80">
        <v>14.3</v>
      </c>
    </row>
    <row r="49" spans="1:7">
      <c r="A49" s="80">
        <v>1040</v>
      </c>
      <c r="B49" s="80" t="s">
        <v>23</v>
      </c>
      <c r="C49" s="80" t="s">
        <v>419</v>
      </c>
      <c r="D49" s="80">
        <v>750</v>
      </c>
      <c r="E49" s="80">
        <v>12</v>
      </c>
      <c r="F49" s="80" t="s">
        <v>5040</v>
      </c>
      <c r="G49" s="80">
        <v>24.99</v>
      </c>
    </row>
    <row r="50" spans="1:7">
      <c r="A50" s="80">
        <v>1054</v>
      </c>
      <c r="B50" s="80" t="s">
        <v>510</v>
      </c>
      <c r="C50" s="80" t="s">
        <v>420</v>
      </c>
      <c r="D50" s="80">
        <v>250</v>
      </c>
      <c r="E50" s="80">
        <v>12</v>
      </c>
      <c r="F50" s="80" t="s">
        <v>5105</v>
      </c>
      <c r="G50" s="80">
        <v>24.38</v>
      </c>
    </row>
    <row r="51" spans="1:7">
      <c r="A51" s="80">
        <v>1099</v>
      </c>
      <c r="B51" s="80" t="s">
        <v>511</v>
      </c>
      <c r="C51" s="80" t="s">
        <v>419</v>
      </c>
      <c r="D51" s="80">
        <v>750</v>
      </c>
      <c r="E51" s="80">
        <v>12</v>
      </c>
      <c r="F51" s="80" t="s">
        <v>5040</v>
      </c>
      <c r="G51" s="80">
        <v>30.99</v>
      </c>
    </row>
    <row r="52" spans="1:7">
      <c r="A52" s="80">
        <v>1123</v>
      </c>
      <c r="B52" s="80" t="s">
        <v>481</v>
      </c>
      <c r="C52" s="80" t="s">
        <v>420</v>
      </c>
      <c r="D52" s="80">
        <v>1500</v>
      </c>
      <c r="E52" s="80">
        <v>6</v>
      </c>
      <c r="F52" s="80" t="s">
        <v>5060</v>
      </c>
      <c r="G52" s="80">
        <v>14.99</v>
      </c>
    </row>
    <row r="53" spans="1:7">
      <c r="A53" s="80">
        <v>1145</v>
      </c>
      <c r="B53" s="80" t="s">
        <v>512</v>
      </c>
      <c r="C53" s="80" t="s">
        <v>420</v>
      </c>
      <c r="D53" s="80">
        <v>750</v>
      </c>
      <c r="E53" s="80">
        <v>12</v>
      </c>
      <c r="F53" s="80" t="s">
        <v>5059</v>
      </c>
      <c r="G53" s="80">
        <v>15.99</v>
      </c>
    </row>
    <row r="54" spans="1:7">
      <c r="A54" s="80">
        <v>1146</v>
      </c>
      <c r="B54" s="80" t="s">
        <v>513</v>
      </c>
      <c r="C54" s="80" t="s">
        <v>420</v>
      </c>
      <c r="D54" s="80">
        <v>750</v>
      </c>
      <c r="E54" s="80">
        <v>6</v>
      </c>
      <c r="F54" s="80" t="s">
        <v>5068</v>
      </c>
      <c r="G54" s="80">
        <v>20.99</v>
      </c>
    </row>
    <row r="55" spans="1:7">
      <c r="A55" s="80">
        <v>1147</v>
      </c>
      <c r="B55" s="80" t="s">
        <v>514</v>
      </c>
      <c r="C55" s="80" t="s">
        <v>420</v>
      </c>
      <c r="D55" s="80">
        <v>750</v>
      </c>
      <c r="E55" s="80">
        <v>12</v>
      </c>
      <c r="F55" s="80" t="s">
        <v>5059</v>
      </c>
      <c r="G55" s="80">
        <v>15.99</v>
      </c>
    </row>
    <row r="56" spans="1:7">
      <c r="A56" s="80">
        <v>1168</v>
      </c>
      <c r="B56" s="80" t="s">
        <v>515</v>
      </c>
      <c r="C56" s="80" t="s">
        <v>420</v>
      </c>
      <c r="D56" s="80">
        <v>750</v>
      </c>
      <c r="E56" s="80">
        <v>12</v>
      </c>
      <c r="F56" s="80" t="s">
        <v>5058</v>
      </c>
      <c r="G56" s="80">
        <v>38.99</v>
      </c>
    </row>
    <row r="57" spans="1:7">
      <c r="A57" s="80">
        <v>1184</v>
      </c>
      <c r="B57" s="80" t="s">
        <v>516</v>
      </c>
      <c r="C57" s="80" t="s">
        <v>419</v>
      </c>
      <c r="D57" s="80">
        <v>750</v>
      </c>
      <c r="E57" s="80">
        <v>3</v>
      </c>
      <c r="F57" s="80" t="s">
        <v>5045</v>
      </c>
      <c r="G57" s="80">
        <v>399.99</v>
      </c>
    </row>
    <row r="58" spans="1:7">
      <c r="A58" s="80">
        <v>1199</v>
      </c>
      <c r="B58" s="80" t="s">
        <v>517</v>
      </c>
      <c r="C58" s="80" t="s">
        <v>420</v>
      </c>
      <c r="D58" s="80">
        <v>750</v>
      </c>
      <c r="E58" s="80">
        <v>12</v>
      </c>
      <c r="F58" s="80" t="s">
        <v>5067</v>
      </c>
      <c r="G58" s="80">
        <v>19.989999999999998</v>
      </c>
    </row>
    <row r="59" spans="1:7">
      <c r="A59" s="80">
        <v>1206</v>
      </c>
      <c r="B59" s="80" t="s">
        <v>14</v>
      </c>
      <c r="C59" s="80" t="s">
        <v>419</v>
      </c>
      <c r="D59" s="80">
        <v>750</v>
      </c>
      <c r="E59" s="80">
        <v>12</v>
      </c>
      <c r="F59" s="80" t="s">
        <v>5044</v>
      </c>
      <c r="G59" s="80">
        <v>25.49</v>
      </c>
    </row>
    <row r="60" spans="1:7">
      <c r="A60" s="80">
        <v>1222</v>
      </c>
      <c r="B60" s="80" t="s">
        <v>30</v>
      </c>
      <c r="C60" s="80" t="s">
        <v>419</v>
      </c>
      <c r="D60" s="80">
        <v>750</v>
      </c>
      <c r="E60" s="80">
        <v>12</v>
      </c>
      <c r="F60" s="80" t="s">
        <v>5038</v>
      </c>
      <c r="G60" s="80">
        <v>23.99</v>
      </c>
    </row>
    <row r="61" spans="1:7">
      <c r="A61" s="80">
        <v>1246</v>
      </c>
      <c r="B61" s="80" t="s">
        <v>518</v>
      </c>
      <c r="C61" s="80" t="s">
        <v>419</v>
      </c>
      <c r="D61" s="80">
        <v>750</v>
      </c>
      <c r="E61" s="80">
        <v>12</v>
      </c>
      <c r="F61" s="80" t="s">
        <v>5057</v>
      </c>
      <c r="G61" s="80">
        <v>34.950000000000003</v>
      </c>
    </row>
    <row r="62" spans="1:7">
      <c r="A62" s="80">
        <v>1274</v>
      </c>
      <c r="B62" s="80" t="s">
        <v>519</v>
      </c>
      <c r="C62" s="80" t="s">
        <v>419</v>
      </c>
      <c r="D62" s="80">
        <v>750</v>
      </c>
      <c r="E62" s="80">
        <v>12</v>
      </c>
      <c r="F62" s="80" t="s">
        <v>5038</v>
      </c>
      <c r="G62" s="80">
        <v>28.79</v>
      </c>
    </row>
    <row r="63" spans="1:7">
      <c r="A63" s="80">
        <v>1285</v>
      </c>
      <c r="B63" s="80" t="s">
        <v>165</v>
      </c>
      <c r="C63" s="80" t="s">
        <v>420</v>
      </c>
      <c r="D63" s="80">
        <v>750</v>
      </c>
      <c r="E63" s="80">
        <v>6</v>
      </c>
      <c r="F63" s="80" t="s">
        <v>5072</v>
      </c>
      <c r="G63" s="80">
        <v>20.55</v>
      </c>
    </row>
    <row r="64" spans="1:7">
      <c r="A64" s="80">
        <v>1292</v>
      </c>
      <c r="B64" s="80" t="s">
        <v>520</v>
      </c>
      <c r="C64" s="80" t="s">
        <v>419</v>
      </c>
      <c r="D64" s="80">
        <v>750</v>
      </c>
      <c r="E64" s="80">
        <v>6</v>
      </c>
      <c r="F64" s="80" t="s">
        <v>5038</v>
      </c>
      <c r="G64" s="80">
        <v>105.99</v>
      </c>
    </row>
    <row r="65" spans="1:7">
      <c r="A65" s="80">
        <v>1359</v>
      </c>
      <c r="B65" s="80" t="s">
        <v>521</v>
      </c>
      <c r="C65" s="80" t="s">
        <v>420</v>
      </c>
      <c r="D65" s="80">
        <v>500</v>
      </c>
      <c r="E65" s="80">
        <v>12</v>
      </c>
      <c r="F65" s="80" t="s">
        <v>5063</v>
      </c>
      <c r="G65" s="80">
        <v>46.99</v>
      </c>
    </row>
    <row r="66" spans="1:7">
      <c r="A66" s="80">
        <v>1370</v>
      </c>
      <c r="B66" s="80" t="s">
        <v>17</v>
      </c>
      <c r="C66" s="80" t="s">
        <v>419</v>
      </c>
      <c r="D66" s="80">
        <v>375</v>
      </c>
      <c r="E66" s="80">
        <v>24</v>
      </c>
      <c r="F66" s="80" t="s">
        <v>5039</v>
      </c>
      <c r="G66" s="80">
        <v>13.29</v>
      </c>
    </row>
    <row r="67" spans="1:7">
      <c r="A67" s="80">
        <v>1385</v>
      </c>
      <c r="B67" s="80" t="s">
        <v>522</v>
      </c>
      <c r="C67" s="80" t="s">
        <v>421</v>
      </c>
      <c r="D67" s="80">
        <v>2130</v>
      </c>
      <c r="E67" s="80">
        <v>4</v>
      </c>
      <c r="F67" s="80" t="s">
        <v>5103</v>
      </c>
      <c r="G67" s="80">
        <v>9.43</v>
      </c>
    </row>
    <row r="68" spans="1:7">
      <c r="A68" s="80">
        <v>1388</v>
      </c>
      <c r="B68" s="80" t="s">
        <v>523</v>
      </c>
      <c r="C68" s="80" t="s">
        <v>421</v>
      </c>
      <c r="D68" s="80">
        <v>8520</v>
      </c>
      <c r="E68" s="80">
        <v>1</v>
      </c>
      <c r="F68" s="80" t="s">
        <v>5103</v>
      </c>
      <c r="G68" s="80">
        <v>32.72</v>
      </c>
    </row>
    <row r="69" spans="1:7">
      <c r="A69" s="80">
        <v>1415</v>
      </c>
      <c r="B69" s="80" t="s">
        <v>524</v>
      </c>
      <c r="C69" s="80" t="s">
        <v>420</v>
      </c>
      <c r="D69" s="80">
        <v>750</v>
      </c>
      <c r="E69" s="80">
        <v>12</v>
      </c>
      <c r="F69" s="80" t="s">
        <v>5068</v>
      </c>
      <c r="G69" s="80">
        <v>13.99</v>
      </c>
    </row>
    <row r="70" spans="1:7">
      <c r="A70" s="80">
        <v>1416</v>
      </c>
      <c r="B70" s="80" t="s">
        <v>525</v>
      </c>
      <c r="C70" s="80" t="s">
        <v>420</v>
      </c>
      <c r="D70" s="80">
        <v>750</v>
      </c>
      <c r="E70" s="80">
        <v>12</v>
      </c>
      <c r="F70" s="80" t="s">
        <v>5068</v>
      </c>
      <c r="G70" s="80">
        <v>13.99</v>
      </c>
    </row>
    <row r="71" spans="1:7">
      <c r="A71" s="80">
        <v>1463</v>
      </c>
      <c r="B71" s="80" t="s">
        <v>526</v>
      </c>
      <c r="C71" s="80" t="s">
        <v>421</v>
      </c>
      <c r="D71" s="80">
        <v>207</v>
      </c>
      <c r="E71" s="80">
        <v>24</v>
      </c>
      <c r="F71" s="80" t="s">
        <v>5095</v>
      </c>
      <c r="G71" s="80">
        <v>0.99</v>
      </c>
    </row>
    <row r="72" spans="1:7">
      <c r="A72" s="80">
        <v>1487</v>
      </c>
      <c r="B72" s="80" t="s">
        <v>3</v>
      </c>
      <c r="C72" s="80" t="s">
        <v>419</v>
      </c>
      <c r="D72" s="80">
        <v>750</v>
      </c>
      <c r="E72" s="80">
        <v>12</v>
      </c>
      <c r="F72" s="80" t="s">
        <v>5040</v>
      </c>
      <c r="G72" s="80">
        <v>30.29</v>
      </c>
    </row>
    <row r="73" spans="1:7">
      <c r="A73" s="80">
        <v>1503</v>
      </c>
      <c r="B73" s="80" t="s">
        <v>15</v>
      </c>
      <c r="C73" s="80" t="s">
        <v>419</v>
      </c>
      <c r="D73" s="80">
        <v>375</v>
      </c>
      <c r="E73" s="80">
        <v>24</v>
      </c>
      <c r="F73" s="80" t="s">
        <v>5043</v>
      </c>
      <c r="G73" s="80">
        <v>12.49</v>
      </c>
    </row>
    <row r="74" spans="1:7">
      <c r="A74" s="80">
        <v>1518</v>
      </c>
      <c r="B74" s="80" t="s">
        <v>527</v>
      </c>
      <c r="C74" s="80" t="s">
        <v>419</v>
      </c>
      <c r="D74" s="80">
        <v>750</v>
      </c>
      <c r="E74" s="80">
        <v>12</v>
      </c>
      <c r="F74" s="80" t="s">
        <v>5106</v>
      </c>
      <c r="G74" s="80">
        <v>24.85</v>
      </c>
    </row>
    <row r="75" spans="1:7">
      <c r="A75" s="80">
        <v>1563</v>
      </c>
      <c r="B75" s="80" t="s">
        <v>528</v>
      </c>
      <c r="C75" s="80" t="s">
        <v>420</v>
      </c>
      <c r="D75" s="80">
        <v>750</v>
      </c>
      <c r="E75" s="80">
        <v>12</v>
      </c>
      <c r="F75" s="80" t="s">
        <v>5074</v>
      </c>
      <c r="G75" s="80">
        <v>17.989999999999998</v>
      </c>
    </row>
    <row r="76" spans="1:7">
      <c r="A76" s="80">
        <v>1565</v>
      </c>
      <c r="B76" s="80" t="s">
        <v>529</v>
      </c>
      <c r="C76" s="80" t="s">
        <v>419</v>
      </c>
      <c r="D76" s="80">
        <v>750</v>
      </c>
      <c r="E76" s="80">
        <v>6</v>
      </c>
      <c r="F76" s="80" t="s">
        <v>5040</v>
      </c>
      <c r="G76" s="80">
        <v>92.99</v>
      </c>
    </row>
    <row r="77" spans="1:7">
      <c r="A77" s="80">
        <v>1566</v>
      </c>
      <c r="B77" s="80" t="s">
        <v>530</v>
      </c>
      <c r="C77" s="80" t="s">
        <v>419</v>
      </c>
      <c r="D77" s="80">
        <v>750</v>
      </c>
      <c r="E77" s="80">
        <v>6</v>
      </c>
      <c r="F77" s="80" t="s">
        <v>5040</v>
      </c>
      <c r="G77" s="80">
        <v>99.99</v>
      </c>
    </row>
    <row r="78" spans="1:7">
      <c r="A78" s="80">
        <v>1567</v>
      </c>
      <c r="B78" s="80" t="s">
        <v>531</v>
      </c>
      <c r="C78" s="80" t="s">
        <v>419</v>
      </c>
      <c r="D78" s="80">
        <v>750</v>
      </c>
      <c r="E78" s="80">
        <v>6</v>
      </c>
      <c r="F78" s="80" t="s">
        <v>5040</v>
      </c>
      <c r="G78" s="80">
        <v>89.99</v>
      </c>
    </row>
    <row r="79" spans="1:7">
      <c r="A79" s="80">
        <v>1610</v>
      </c>
      <c r="B79" s="80" t="s">
        <v>532</v>
      </c>
      <c r="C79" s="80" t="s">
        <v>419</v>
      </c>
      <c r="D79" s="80">
        <v>750</v>
      </c>
      <c r="E79" s="80">
        <v>12</v>
      </c>
      <c r="F79" s="80" t="s">
        <v>5038</v>
      </c>
      <c r="G79" s="80">
        <v>29.99</v>
      </c>
    </row>
    <row r="80" spans="1:7">
      <c r="A80" s="80">
        <v>1615</v>
      </c>
      <c r="B80" s="80" t="s">
        <v>533</v>
      </c>
      <c r="C80" s="80" t="s">
        <v>420</v>
      </c>
      <c r="D80" s="80">
        <v>750</v>
      </c>
      <c r="E80" s="80">
        <v>12</v>
      </c>
      <c r="F80" s="80" t="s">
        <v>5082</v>
      </c>
      <c r="G80" s="80">
        <v>33.5</v>
      </c>
    </row>
    <row r="81" spans="1:7">
      <c r="A81" s="80">
        <v>1619</v>
      </c>
      <c r="B81" s="80" t="s">
        <v>4172</v>
      </c>
      <c r="C81" s="80" t="s">
        <v>420</v>
      </c>
      <c r="D81" s="80">
        <v>750</v>
      </c>
      <c r="E81" s="80">
        <v>12</v>
      </c>
      <c r="F81" s="80" t="s">
        <v>5057</v>
      </c>
      <c r="G81" s="80">
        <v>15.99</v>
      </c>
    </row>
    <row r="82" spans="1:7">
      <c r="A82" s="80">
        <v>1662</v>
      </c>
      <c r="B82" s="80" t="s">
        <v>534</v>
      </c>
      <c r="C82" s="80" t="s">
        <v>420</v>
      </c>
      <c r="D82" s="80">
        <v>750</v>
      </c>
      <c r="E82" s="80">
        <v>12</v>
      </c>
      <c r="F82" s="80" t="s">
        <v>5039</v>
      </c>
      <c r="G82" s="80">
        <v>13.99</v>
      </c>
    </row>
    <row r="83" spans="1:7">
      <c r="A83" s="80">
        <v>1784</v>
      </c>
      <c r="B83" s="80" t="s">
        <v>535</v>
      </c>
      <c r="C83" s="80" t="s">
        <v>419</v>
      </c>
      <c r="D83" s="80">
        <v>750</v>
      </c>
      <c r="E83" s="80">
        <v>12</v>
      </c>
      <c r="F83" s="80" t="s">
        <v>5046</v>
      </c>
      <c r="G83" s="80">
        <v>49.99</v>
      </c>
    </row>
    <row r="84" spans="1:7">
      <c r="A84" s="80">
        <v>1867</v>
      </c>
      <c r="B84" s="80" t="s">
        <v>38</v>
      </c>
      <c r="C84" s="80" t="s">
        <v>419</v>
      </c>
      <c r="D84" s="80">
        <v>750</v>
      </c>
      <c r="E84" s="80">
        <v>12</v>
      </c>
      <c r="F84" s="80" t="s">
        <v>5045</v>
      </c>
      <c r="G84" s="80">
        <v>45.99</v>
      </c>
    </row>
    <row r="85" spans="1:7">
      <c r="A85" s="80">
        <v>1868</v>
      </c>
      <c r="B85" s="80" t="s">
        <v>536</v>
      </c>
      <c r="C85" s="80" t="s">
        <v>420</v>
      </c>
      <c r="D85" s="80">
        <v>750</v>
      </c>
      <c r="E85" s="80">
        <v>12</v>
      </c>
      <c r="F85" s="80" t="s">
        <v>5072</v>
      </c>
      <c r="G85" s="80">
        <v>18.989999999999998</v>
      </c>
    </row>
    <row r="86" spans="1:7">
      <c r="A86" s="80">
        <v>1895</v>
      </c>
      <c r="B86" s="80" t="s">
        <v>5839</v>
      </c>
      <c r="C86" s="80" t="s">
        <v>420</v>
      </c>
      <c r="D86" s="80">
        <v>750</v>
      </c>
      <c r="E86" s="80">
        <v>12</v>
      </c>
      <c r="F86" s="80" t="s">
        <v>5064</v>
      </c>
      <c r="G86" s="80">
        <v>20.99</v>
      </c>
    </row>
    <row r="87" spans="1:7">
      <c r="A87" s="80">
        <v>1906</v>
      </c>
      <c r="B87" s="80" t="s">
        <v>537</v>
      </c>
      <c r="C87" s="80" t="s">
        <v>420</v>
      </c>
      <c r="D87" s="80">
        <v>750</v>
      </c>
      <c r="E87" s="80">
        <v>12</v>
      </c>
      <c r="F87" s="80" t="s">
        <v>5991</v>
      </c>
      <c r="G87" s="80">
        <v>20.69</v>
      </c>
    </row>
    <row r="88" spans="1:7">
      <c r="A88" s="80">
        <v>1919</v>
      </c>
      <c r="B88" s="80" t="s">
        <v>538</v>
      </c>
      <c r="C88" s="80" t="s">
        <v>420</v>
      </c>
      <c r="D88" s="80">
        <v>750</v>
      </c>
      <c r="E88" s="80">
        <v>6</v>
      </c>
      <c r="F88" s="80" t="s">
        <v>5104</v>
      </c>
      <c r="G88" s="80">
        <v>59.85</v>
      </c>
    </row>
    <row r="89" spans="1:7">
      <c r="A89" s="80">
        <v>1922</v>
      </c>
      <c r="B89" s="80" t="s">
        <v>4877</v>
      </c>
      <c r="C89" s="80" t="s">
        <v>421</v>
      </c>
      <c r="D89" s="80">
        <v>6390</v>
      </c>
      <c r="E89" s="80">
        <v>1</v>
      </c>
      <c r="F89" s="80" t="s">
        <v>5095</v>
      </c>
      <c r="G89" s="80">
        <v>33.99</v>
      </c>
    </row>
    <row r="90" spans="1:7">
      <c r="A90" s="80">
        <v>1925</v>
      </c>
      <c r="B90" s="80" t="s">
        <v>539</v>
      </c>
      <c r="C90" s="80" t="s">
        <v>419</v>
      </c>
      <c r="D90" s="80">
        <v>750</v>
      </c>
      <c r="E90" s="80">
        <v>12</v>
      </c>
      <c r="F90" s="80" t="s">
        <v>5043</v>
      </c>
      <c r="G90" s="80">
        <v>63.99</v>
      </c>
    </row>
    <row r="91" spans="1:7">
      <c r="A91" s="80">
        <v>1942</v>
      </c>
      <c r="B91" s="80" t="s">
        <v>540</v>
      </c>
      <c r="C91" s="80" t="s">
        <v>420</v>
      </c>
      <c r="D91" s="80">
        <v>1500</v>
      </c>
      <c r="E91" s="80">
        <v>6</v>
      </c>
      <c r="F91" s="80" t="s">
        <v>5056</v>
      </c>
      <c r="G91" s="80">
        <v>14.99</v>
      </c>
    </row>
    <row r="92" spans="1:7">
      <c r="A92" s="80">
        <v>1944</v>
      </c>
      <c r="B92" s="80" t="s">
        <v>541</v>
      </c>
      <c r="C92" s="80" t="s">
        <v>420</v>
      </c>
      <c r="D92" s="80">
        <v>1000</v>
      </c>
      <c r="E92" s="80">
        <v>12</v>
      </c>
      <c r="F92" s="80" t="s">
        <v>5053</v>
      </c>
      <c r="G92" s="80">
        <v>12.95</v>
      </c>
    </row>
    <row r="93" spans="1:7">
      <c r="A93" s="80">
        <v>1952</v>
      </c>
      <c r="B93" s="80" t="s">
        <v>542</v>
      </c>
      <c r="C93" s="80" t="s">
        <v>419</v>
      </c>
      <c r="D93" s="80">
        <v>750</v>
      </c>
      <c r="E93" s="80">
        <v>12</v>
      </c>
      <c r="F93" s="80" t="s">
        <v>5040</v>
      </c>
      <c r="G93" s="80">
        <v>38.99</v>
      </c>
    </row>
    <row r="94" spans="1:7">
      <c r="A94" s="80">
        <v>1953</v>
      </c>
      <c r="B94" s="80" t="s">
        <v>543</v>
      </c>
      <c r="C94" s="80" t="s">
        <v>420</v>
      </c>
      <c r="D94" s="80">
        <v>750</v>
      </c>
      <c r="E94" s="80">
        <v>12</v>
      </c>
      <c r="F94" s="80" t="s">
        <v>5041</v>
      </c>
      <c r="G94" s="80">
        <v>32.99</v>
      </c>
    </row>
    <row r="95" spans="1:7">
      <c r="A95" s="80">
        <v>2009</v>
      </c>
      <c r="B95" s="80" t="s">
        <v>168</v>
      </c>
      <c r="C95" s="80" t="s">
        <v>421</v>
      </c>
      <c r="D95" s="80">
        <v>4092</v>
      </c>
      <c r="E95" s="80">
        <v>1</v>
      </c>
      <c r="F95" s="80" t="s">
        <v>5102</v>
      </c>
      <c r="G95" s="80">
        <v>25.99</v>
      </c>
    </row>
    <row r="96" spans="1:7">
      <c r="A96" s="80">
        <v>2089</v>
      </c>
      <c r="B96" s="80" t="s">
        <v>21</v>
      </c>
      <c r="C96" s="80" t="s">
        <v>419</v>
      </c>
      <c r="D96" s="80">
        <v>750</v>
      </c>
      <c r="E96" s="80">
        <v>12</v>
      </c>
      <c r="F96" s="80" t="s">
        <v>5038</v>
      </c>
      <c r="G96" s="80">
        <v>25.29</v>
      </c>
    </row>
    <row r="97" spans="1:7">
      <c r="A97" s="80">
        <v>2121</v>
      </c>
      <c r="B97" s="80" t="s">
        <v>68</v>
      </c>
      <c r="C97" s="80" t="s">
        <v>420</v>
      </c>
      <c r="D97" s="80">
        <v>750</v>
      </c>
      <c r="E97" s="80">
        <v>12</v>
      </c>
      <c r="F97" s="80" t="s">
        <v>5062</v>
      </c>
      <c r="G97" s="80">
        <v>10.49</v>
      </c>
    </row>
    <row r="98" spans="1:7">
      <c r="A98" s="80">
        <v>2159</v>
      </c>
      <c r="B98" s="80" t="s">
        <v>545</v>
      </c>
      <c r="C98" s="80" t="s">
        <v>420</v>
      </c>
      <c r="D98" s="80">
        <v>750</v>
      </c>
      <c r="E98" s="80">
        <v>12</v>
      </c>
      <c r="F98" s="80" t="s">
        <v>5070</v>
      </c>
      <c r="G98" s="80">
        <v>21.42</v>
      </c>
    </row>
    <row r="99" spans="1:7">
      <c r="A99" s="80">
        <v>2176</v>
      </c>
      <c r="B99" s="80" t="s">
        <v>546</v>
      </c>
      <c r="C99" s="80" t="s">
        <v>421</v>
      </c>
      <c r="D99" s="80">
        <v>500</v>
      </c>
      <c r="E99" s="80">
        <v>24</v>
      </c>
      <c r="F99" s="80" t="s">
        <v>5099</v>
      </c>
      <c r="G99" s="80">
        <v>3.79</v>
      </c>
    </row>
    <row r="100" spans="1:7">
      <c r="A100" s="80">
        <v>2196</v>
      </c>
      <c r="B100" s="80" t="s">
        <v>12</v>
      </c>
      <c r="C100" s="80" t="s">
        <v>419</v>
      </c>
      <c r="D100" s="80">
        <v>750</v>
      </c>
      <c r="E100" s="80">
        <v>12</v>
      </c>
      <c r="F100" s="80" t="s">
        <v>5040</v>
      </c>
      <c r="G100" s="80">
        <v>23.99</v>
      </c>
    </row>
    <row r="101" spans="1:7">
      <c r="A101" s="80">
        <v>2253</v>
      </c>
      <c r="B101" s="80" t="s">
        <v>547</v>
      </c>
      <c r="C101" s="80" t="s">
        <v>419</v>
      </c>
      <c r="D101" s="80">
        <v>750</v>
      </c>
      <c r="E101" s="80">
        <v>12</v>
      </c>
      <c r="F101" s="80" t="s">
        <v>5045</v>
      </c>
      <c r="G101" s="80">
        <v>32.99</v>
      </c>
    </row>
    <row r="102" spans="1:7">
      <c r="A102" s="80">
        <v>2263</v>
      </c>
      <c r="B102" s="80" t="s">
        <v>548</v>
      </c>
      <c r="C102" s="80" t="s">
        <v>419</v>
      </c>
      <c r="D102" s="80">
        <v>1750</v>
      </c>
      <c r="E102" s="80">
        <v>6</v>
      </c>
      <c r="F102" s="80" t="s">
        <v>5046</v>
      </c>
      <c r="G102" s="80">
        <v>55.99</v>
      </c>
    </row>
    <row r="103" spans="1:7">
      <c r="A103" s="80">
        <v>2279</v>
      </c>
      <c r="B103" s="80" t="s">
        <v>9</v>
      </c>
      <c r="C103" s="80" t="s">
        <v>419</v>
      </c>
      <c r="D103" s="80">
        <v>750</v>
      </c>
      <c r="E103" s="80">
        <v>12</v>
      </c>
      <c r="F103" s="80" t="s">
        <v>5039</v>
      </c>
      <c r="G103" s="80">
        <v>21.99</v>
      </c>
    </row>
    <row r="104" spans="1:7">
      <c r="A104" s="80">
        <v>2294</v>
      </c>
      <c r="B104" s="80" t="s">
        <v>549</v>
      </c>
      <c r="C104" s="80" t="s">
        <v>419</v>
      </c>
      <c r="D104" s="80">
        <v>750</v>
      </c>
      <c r="E104" s="80">
        <v>6</v>
      </c>
      <c r="F104" s="80" t="s">
        <v>5041</v>
      </c>
      <c r="G104" s="80">
        <v>79.989999999999995</v>
      </c>
    </row>
    <row r="105" spans="1:7">
      <c r="A105" s="80">
        <v>2303</v>
      </c>
      <c r="B105" s="80" t="s">
        <v>69</v>
      </c>
      <c r="C105" s="80" t="s">
        <v>420</v>
      </c>
      <c r="D105" s="80">
        <v>2000</v>
      </c>
      <c r="E105" s="80">
        <v>6</v>
      </c>
      <c r="F105" s="80" t="s">
        <v>5060</v>
      </c>
      <c r="G105" s="80">
        <v>19.55</v>
      </c>
    </row>
    <row r="106" spans="1:7">
      <c r="A106" s="80">
        <v>2360</v>
      </c>
      <c r="B106" s="80" t="s">
        <v>550</v>
      </c>
      <c r="C106" s="80" t="s">
        <v>419</v>
      </c>
      <c r="D106" s="80">
        <v>750</v>
      </c>
      <c r="E106" s="80">
        <v>12</v>
      </c>
      <c r="F106" s="80" t="s">
        <v>5040</v>
      </c>
      <c r="G106" s="80">
        <v>27.99</v>
      </c>
    </row>
    <row r="107" spans="1:7">
      <c r="A107" s="80">
        <v>2387</v>
      </c>
      <c r="B107" s="80" t="s">
        <v>171</v>
      </c>
      <c r="C107" s="80" t="s">
        <v>420</v>
      </c>
      <c r="D107" s="80">
        <v>750</v>
      </c>
      <c r="E107" s="80">
        <v>12</v>
      </c>
      <c r="F107" s="80" t="s">
        <v>5060</v>
      </c>
      <c r="G107" s="80">
        <v>8.99</v>
      </c>
    </row>
    <row r="108" spans="1:7">
      <c r="A108" s="80">
        <v>2389</v>
      </c>
      <c r="B108" s="80" t="s">
        <v>172</v>
      </c>
      <c r="C108" s="80" t="s">
        <v>420</v>
      </c>
      <c r="D108" s="80">
        <v>750</v>
      </c>
      <c r="E108" s="80">
        <v>12</v>
      </c>
      <c r="F108" s="80" t="s">
        <v>5060</v>
      </c>
      <c r="G108" s="80">
        <v>8.99</v>
      </c>
    </row>
    <row r="109" spans="1:7">
      <c r="A109" s="80">
        <v>2426</v>
      </c>
      <c r="B109" s="80" t="s">
        <v>551</v>
      </c>
      <c r="C109" s="80" t="s">
        <v>421</v>
      </c>
      <c r="D109" s="80">
        <v>5325</v>
      </c>
      <c r="E109" s="80">
        <v>4</v>
      </c>
      <c r="F109" s="80" t="s">
        <v>5103</v>
      </c>
      <c r="G109" s="80">
        <v>22.52</v>
      </c>
    </row>
    <row r="110" spans="1:7">
      <c r="A110" s="80">
        <v>2482</v>
      </c>
      <c r="B110" s="80" t="s">
        <v>552</v>
      </c>
      <c r="C110" s="80" t="s">
        <v>419</v>
      </c>
      <c r="D110" s="80">
        <v>750</v>
      </c>
      <c r="E110" s="80">
        <v>6</v>
      </c>
      <c r="F110" s="80" t="s">
        <v>5045</v>
      </c>
      <c r="G110" s="80">
        <v>95.99</v>
      </c>
    </row>
    <row r="111" spans="1:7">
      <c r="A111" s="80">
        <v>2485</v>
      </c>
      <c r="B111" s="80" t="s">
        <v>4500</v>
      </c>
      <c r="C111" s="80" t="s">
        <v>419</v>
      </c>
      <c r="D111" s="80">
        <v>750</v>
      </c>
      <c r="E111" s="80">
        <v>12</v>
      </c>
      <c r="F111" s="80" t="s">
        <v>5043</v>
      </c>
      <c r="G111" s="80">
        <v>33.49</v>
      </c>
    </row>
    <row r="112" spans="1:7">
      <c r="A112" s="80">
        <v>2527</v>
      </c>
      <c r="B112" s="80" t="s">
        <v>553</v>
      </c>
      <c r="C112" s="80" t="s">
        <v>420</v>
      </c>
      <c r="D112" s="80">
        <v>750</v>
      </c>
      <c r="E112" s="80">
        <v>12</v>
      </c>
      <c r="F112" s="80" t="s">
        <v>5039</v>
      </c>
      <c r="G112" s="80">
        <v>15.99</v>
      </c>
    </row>
    <row r="113" spans="1:7">
      <c r="A113" s="80">
        <v>2534</v>
      </c>
      <c r="B113" s="80" t="s">
        <v>554</v>
      </c>
      <c r="C113" s="80" t="s">
        <v>420</v>
      </c>
      <c r="D113" s="80">
        <v>750</v>
      </c>
      <c r="E113" s="80">
        <v>6</v>
      </c>
      <c r="F113" s="80" t="s">
        <v>5058</v>
      </c>
      <c r="G113" s="80">
        <v>44.99</v>
      </c>
    </row>
    <row r="114" spans="1:7">
      <c r="A114" s="80">
        <v>2610</v>
      </c>
      <c r="B114" s="80" t="s">
        <v>4645</v>
      </c>
      <c r="C114" s="80" t="s">
        <v>419</v>
      </c>
      <c r="D114" s="80">
        <v>750</v>
      </c>
      <c r="E114" s="80">
        <v>6</v>
      </c>
      <c r="F114" s="80" t="s">
        <v>5050</v>
      </c>
      <c r="G114" s="80">
        <v>32.99</v>
      </c>
    </row>
    <row r="115" spans="1:7">
      <c r="A115" s="80">
        <v>2687</v>
      </c>
      <c r="B115" s="80" t="s">
        <v>555</v>
      </c>
      <c r="C115" s="80" t="s">
        <v>421</v>
      </c>
      <c r="D115" s="80">
        <v>1000</v>
      </c>
      <c r="E115" s="80">
        <v>6</v>
      </c>
      <c r="F115" s="80" t="s">
        <v>5051</v>
      </c>
      <c r="G115" s="80">
        <v>10.75</v>
      </c>
    </row>
    <row r="116" spans="1:7">
      <c r="A116" s="80">
        <v>2691</v>
      </c>
      <c r="B116" s="80" t="s">
        <v>556</v>
      </c>
      <c r="C116" s="80" t="s">
        <v>419</v>
      </c>
      <c r="D116" s="80">
        <v>750</v>
      </c>
      <c r="E116" s="80">
        <v>12</v>
      </c>
      <c r="F116" s="80" t="s">
        <v>5040</v>
      </c>
      <c r="G116" s="80">
        <v>26.49</v>
      </c>
    </row>
    <row r="117" spans="1:7">
      <c r="A117" s="80">
        <v>2721</v>
      </c>
      <c r="B117" s="80" t="s">
        <v>557</v>
      </c>
      <c r="C117" s="80" t="s">
        <v>420</v>
      </c>
      <c r="D117" s="80">
        <v>750</v>
      </c>
      <c r="E117" s="80">
        <v>12</v>
      </c>
      <c r="F117" s="80" t="s">
        <v>5049</v>
      </c>
      <c r="G117" s="80">
        <v>41.99</v>
      </c>
    </row>
    <row r="118" spans="1:7">
      <c r="A118" s="80">
        <v>2808</v>
      </c>
      <c r="B118" s="80" t="s">
        <v>13</v>
      </c>
      <c r="C118" s="80" t="s">
        <v>419</v>
      </c>
      <c r="D118" s="80">
        <v>375</v>
      </c>
      <c r="E118" s="80">
        <v>24</v>
      </c>
      <c r="F118" s="80" t="s">
        <v>5044</v>
      </c>
      <c r="G118" s="80">
        <v>13.99</v>
      </c>
    </row>
    <row r="119" spans="1:7">
      <c r="A119" s="80">
        <v>2919</v>
      </c>
      <c r="B119" s="80" t="s">
        <v>558</v>
      </c>
      <c r="C119" s="80" t="s">
        <v>420</v>
      </c>
      <c r="D119" s="80">
        <v>750</v>
      </c>
      <c r="E119" s="80">
        <v>12</v>
      </c>
      <c r="F119" s="80" t="s">
        <v>5056</v>
      </c>
      <c r="G119" s="80">
        <v>12.64</v>
      </c>
    </row>
    <row r="120" spans="1:7">
      <c r="A120" s="80">
        <v>2980</v>
      </c>
      <c r="B120" s="80" t="s">
        <v>559</v>
      </c>
      <c r="C120" s="80" t="s">
        <v>420</v>
      </c>
      <c r="D120" s="80">
        <v>750</v>
      </c>
      <c r="E120" s="80">
        <v>12</v>
      </c>
      <c r="F120" s="80" t="s">
        <v>5038</v>
      </c>
      <c r="G120" s="80">
        <v>23.49</v>
      </c>
    </row>
    <row r="121" spans="1:7">
      <c r="A121" s="80">
        <v>2985</v>
      </c>
      <c r="B121" s="80" t="s">
        <v>174</v>
      </c>
      <c r="C121" s="80" t="s">
        <v>419</v>
      </c>
      <c r="D121" s="80">
        <v>750</v>
      </c>
      <c r="E121" s="80">
        <v>12</v>
      </c>
      <c r="F121" s="80" t="s">
        <v>5040</v>
      </c>
      <c r="G121" s="80">
        <v>25.99</v>
      </c>
    </row>
    <row r="122" spans="1:7">
      <c r="A122" s="80">
        <v>3012</v>
      </c>
      <c r="B122" s="80" t="s">
        <v>15</v>
      </c>
      <c r="C122" s="80" t="s">
        <v>419</v>
      </c>
      <c r="D122" s="80">
        <v>1140</v>
      </c>
      <c r="E122" s="80">
        <v>12</v>
      </c>
      <c r="F122" s="80" t="s">
        <v>5043</v>
      </c>
      <c r="G122" s="80">
        <v>33.49</v>
      </c>
    </row>
    <row r="123" spans="1:7">
      <c r="A123" s="80">
        <v>3077</v>
      </c>
      <c r="B123" s="80" t="s">
        <v>560</v>
      </c>
      <c r="C123" s="80" t="s">
        <v>420</v>
      </c>
      <c r="D123" s="80">
        <v>1500</v>
      </c>
      <c r="E123" s="80">
        <v>6</v>
      </c>
      <c r="F123" s="80" t="s">
        <v>5068</v>
      </c>
      <c r="G123" s="80">
        <v>25.99</v>
      </c>
    </row>
    <row r="124" spans="1:7">
      <c r="A124" s="80">
        <v>3079</v>
      </c>
      <c r="B124" s="80" t="s">
        <v>561</v>
      </c>
      <c r="C124" s="80" t="s">
        <v>420</v>
      </c>
      <c r="D124" s="80">
        <v>750</v>
      </c>
      <c r="E124" s="80">
        <v>12</v>
      </c>
      <c r="F124" s="80" t="s">
        <v>5104</v>
      </c>
      <c r="G124" s="80">
        <v>27.52</v>
      </c>
    </row>
    <row r="125" spans="1:7">
      <c r="A125" s="80">
        <v>3108</v>
      </c>
      <c r="B125" s="80" t="s">
        <v>562</v>
      </c>
      <c r="C125" s="80" t="s">
        <v>420</v>
      </c>
      <c r="D125" s="80">
        <v>750</v>
      </c>
      <c r="E125" s="80">
        <v>6</v>
      </c>
      <c r="F125" s="80" t="s">
        <v>5039</v>
      </c>
      <c r="G125" s="80">
        <v>49.99</v>
      </c>
    </row>
    <row r="126" spans="1:7">
      <c r="A126" s="80">
        <v>3110</v>
      </c>
      <c r="B126" s="80" t="s">
        <v>178</v>
      </c>
      <c r="C126" s="80" t="s">
        <v>419</v>
      </c>
      <c r="D126" s="80">
        <v>750</v>
      </c>
      <c r="E126" s="80">
        <v>12</v>
      </c>
      <c r="F126" s="80" t="s">
        <v>5040</v>
      </c>
      <c r="G126" s="80">
        <v>27.99</v>
      </c>
    </row>
    <row r="127" spans="1:7">
      <c r="A127" s="80">
        <v>3131</v>
      </c>
      <c r="B127" s="80" t="s">
        <v>563</v>
      </c>
      <c r="C127" s="80" t="s">
        <v>420</v>
      </c>
      <c r="D127" s="80">
        <v>750</v>
      </c>
      <c r="E127" s="80">
        <v>12</v>
      </c>
      <c r="F127" s="80" t="s">
        <v>5072</v>
      </c>
      <c r="G127" s="80">
        <v>17.989999999999998</v>
      </c>
    </row>
    <row r="128" spans="1:7">
      <c r="A128" s="80">
        <v>3173</v>
      </c>
      <c r="B128" s="80" t="s">
        <v>564</v>
      </c>
      <c r="C128" s="80" t="s">
        <v>420</v>
      </c>
      <c r="D128" s="80">
        <v>750</v>
      </c>
      <c r="E128" s="80">
        <v>12</v>
      </c>
      <c r="F128" s="80" t="s">
        <v>5072</v>
      </c>
      <c r="G128" s="80">
        <v>19.989999999999998</v>
      </c>
    </row>
    <row r="129" spans="1:7">
      <c r="A129" s="80">
        <v>3223</v>
      </c>
      <c r="B129" s="80" t="s">
        <v>565</v>
      </c>
      <c r="C129" s="80" t="s">
        <v>421</v>
      </c>
      <c r="D129" s="80">
        <v>330</v>
      </c>
      <c r="E129" s="80">
        <v>24</v>
      </c>
      <c r="F129" s="80" t="s">
        <v>5094</v>
      </c>
      <c r="G129" s="80">
        <v>2.59</v>
      </c>
    </row>
    <row r="130" spans="1:7">
      <c r="A130" s="80">
        <v>3224</v>
      </c>
      <c r="B130" s="80" t="s">
        <v>6234</v>
      </c>
      <c r="C130" s="80" t="s">
        <v>420</v>
      </c>
      <c r="D130" s="80">
        <v>750</v>
      </c>
      <c r="E130" s="80">
        <v>12</v>
      </c>
      <c r="F130" s="80" t="s">
        <v>5058</v>
      </c>
      <c r="G130" s="80">
        <v>21.99</v>
      </c>
    </row>
    <row r="131" spans="1:7">
      <c r="A131" s="80">
        <v>3227</v>
      </c>
      <c r="B131" s="80" t="s">
        <v>566</v>
      </c>
      <c r="C131" s="80" t="s">
        <v>419</v>
      </c>
      <c r="D131" s="80">
        <v>750</v>
      </c>
      <c r="E131" s="80">
        <v>12</v>
      </c>
      <c r="F131" s="80" t="s">
        <v>5038</v>
      </c>
      <c r="G131" s="80">
        <v>28.79</v>
      </c>
    </row>
    <row r="132" spans="1:7">
      <c r="A132" s="80">
        <v>3265</v>
      </c>
      <c r="B132" s="80" t="s">
        <v>5107</v>
      </c>
      <c r="C132" s="80" t="s">
        <v>420</v>
      </c>
      <c r="D132" s="80">
        <v>500</v>
      </c>
      <c r="E132" s="80">
        <v>12</v>
      </c>
      <c r="F132" s="80" t="s">
        <v>5074</v>
      </c>
      <c r="G132" s="80">
        <v>15.99</v>
      </c>
    </row>
    <row r="133" spans="1:7">
      <c r="A133" s="80">
        <v>3271</v>
      </c>
      <c r="B133" s="80" t="s">
        <v>567</v>
      </c>
      <c r="C133" s="80" t="s">
        <v>420</v>
      </c>
      <c r="D133" s="80">
        <v>750</v>
      </c>
      <c r="E133" s="80">
        <v>12</v>
      </c>
      <c r="F133" s="80" t="s">
        <v>5111</v>
      </c>
      <c r="G133" s="80">
        <v>16.04</v>
      </c>
    </row>
    <row r="134" spans="1:7">
      <c r="A134" s="80">
        <v>3307</v>
      </c>
      <c r="B134" s="80" t="s">
        <v>176</v>
      </c>
      <c r="C134" s="80" t="s">
        <v>421</v>
      </c>
      <c r="D134" s="80">
        <v>473</v>
      </c>
      <c r="E134" s="80">
        <v>24</v>
      </c>
      <c r="F134" s="80" t="s">
        <v>5096</v>
      </c>
      <c r="G134" s="80">
        <v>3.35</v>
      </c>
    </row>
    <row r="135" spans="1:7">
      <c r="A135" s="80">
        <v>3318</v>
      </c>
      <c r="B135" s="80" t="s">
        <v>568</v>
      </c>
      <c r="C135" s="80" t="s">
        <v>420</v>
      </c>
      <c r="D135" s="80">
        <v>750</v>
      </c>
      <c r="E135" s="80">
        <v>12</v>
      </c>
      <c r="F135" s="80" t="s">
        <v>5049</v>
      </c>
      <c r="G135" s="80">
        <v>43.49</v>
      </c>
    </row>
    <row r="136" spans="1:7">
      <c r="A136" s="80">
        <v>3320</v>
      </c>
      <c r="B136" s="80" t="s">
        <v>569</v>
      </c>
      <c r="C136" s="80" t="s">
        <v>420</v>
      </c>
      <c r="D136" s="80">
        <v>750</v>
      </c>
      <c r="E136" s="80">
        <v>12</v>
      </c>
      <c r="F136" s="80" t="s">
        <v>5049</v>
      </c>
      <c r="G136" s="80">
        <v>58.49</v>
      </c>
    </row>
    <row r="137" spans="1:7">
      <c r="A137" s="80">
        <v>3321</v>
      </c>
      <c r="B137" s="80" t="s">
        <v>570</v>
      </c>
      <c r="C137" s="80" t="s">
        <v>420</v>
      </c>
      <c r="D137" s="80">
        <v>750</v>
      </c>
      <c r="E137" s="80">
        <v>12</v>
      </c>
      <c r="F137" s="80" t="s">
        <v>5049</v>
      </c>
      <c r="G137" s="80">
        <v>58.49</v>
      </c>
    </row>
    <row r="138" spans="1:7">
      <c r="A138" s="80">
        <v>3416</v>
      </c>
      <c r="B138" s="80" t="s">
        <v>571</v>
      </c>
      <c r="C138" s="80" t="s">
        <v>420</v>
      </c>
      <c r="D138" s="80">
        <v>750</v>
      </c>
      <c r="E138" s="80">
        <v>12</v>
      </c>
      <c r="F138" s="80" t="s">
        <v>5039</v>
      </c>
      <c r="G138" s="80">
        <v>11.99</v>
      </c>
    </row>
    <row r="139" spans="1:7">
      <c r="A139" s="80">
        <v>3429</v>
      </c>
      <c r="B139" s="80" t="s">
        <v>572</v>
      </c>
      <c r="C139" s="80" t="s">
        <v>420</v>
      </c>
      <c r="D139" s="80">
        <v>3000</v>
      </c>
      <c r="E139" s="80">
        <v>4</v>
      </c>
      <c r="F139" s="80" t="s">
        <v>5077</v>
      </c>
      <c r="G139" s="80">
        <v>31.99</v>
      </c>
    </row>
    <row r="140" spans="1:7">
      <c r="A140" s="80">
        <v>3467</v>
      </c>
      <c r="B140" s="80" t="s">
        <v>511</v>
      </c>
      <c r="C140" s="80" t="s">
        <v>419</v>
      </c>
      <c r="D140" s="80">
        <v>375</v>
      </c>
      <c r="E140" s="80">
        <v>24</v>
      </c>
      <c r="F140" s="80" t="s">
        <v>5040</v>
      </c>
      <c r="G140" s="80">
        <v>16.989999999999998</v>
      </c>
    </row>
    <row r="141" spans="1:7">
      <c r="A141" s="80">
        <v>3474</v>
      </c>
      <c r="B141" s="80" t="s">
        <v>179</v>
      </c>
      <c r="C141" s="80" t="s">
        <v>420</v>
      </c>
      <c r="D141" s="80">
        <v>3000</v>
      </c>
      <c r="E141" s="80">
        <v>4</v>
      </c>
      <c r="F141" s="80" t="s">
        <v>5049</v>
      </c>
      <c r="G141" s="80">
        <v>38.99</v>
      </c>
    </row>
    <row r="142" spans="1:7">
      <c r="A142" s="80">
        <v>3513</v>
      </c>
      <c r="B142" s="80" t="s">
        <v>175</v>
      </c>
      <c r="C142" s="80" t="s">
        <v>421</v>
      </c>
      <c r="D142" s="80">
        <v>4260</v>
      </c>
      <c r="E142" s="80">
        <v>1</v>
      </c>
      <c r="F142" s="80" t="s">
        <v>5102</v>
      </c>
      <c r="G142" s="80">
        <v>23.71</v>
      </c>
    </row>
    <row r="143" spans="1:7">
      <c r="A143" s="80">
        <v>3515</v>
      </c>
      <c r="B143" s="80" t="s">
        <v>573</v>
      </c>
      <c r="C143" s="80" t="s">
        <v>420</v>
      </c>
      <c r="D143" s="80">
        <v>750</v>
      </c>
      <c r="E143" s="80">
        <v>12</v>
      </c>
      <c r="F143" s="80" t="s">
        <v>5067</v>
      </c>
      <c r="G143" s="80">
        <v>15.99</v>
      </c>
    </row>
    <row r="144" spans="1:7">
      <c r="A144" s="80">
        <v>3517</v>
      </c>
      <c r="B144" s="80" t="s">
        <v>574</v>
      </c>
      <c r="C144" s="80" t="s">
        <v>420</v>
      </c>
      <c r="D144" s="80">
        <v>750</v>
      </c>
      <c r="E144" s="80">
        <v>12</v>
      </c>
      <c r="F144" s="80" t="s">
        <v>5067</v>
      </c>
      <c r="G144" s="80">
        <v>24.99</v>
      </c>
    </row>
    <row r="145" spans="1:7">
      <c r="A145" s="80">
        <v>3558</v>
      </c>
      <c r="B145" s="80" t="s">
        <v>11</v>
      </c>
      <c r="C145" s="80" t="s">
        <v>419</v>
      </c>
      <c r="D145" s="80">
        <v>750</v>
      </c>
      <c r="E145" s="80">
        <v>12</v>
      </c>
      <c r="F145" s="80" t="s">
        <v>5045</v>
      </c>
      <c r="G145" s="80">
        <v>34.99</v>
      </c>
    </row>
    <row r="146" spans="1:7">
      <c r="A146" s="80">
        <v>3657</v>
      </c>
      <c r="B146" s="80" t="s">
        <v>85</v>
      </c>
      <c r="C146" s="80" t="s">
        <v>420</v>
      </c>
      <c r="D146" s="80">
        <v>750</v>
      </c>
      <c r="E146" s="80">
        <v>12</v>
      </c>
      <c r="F146" s="80" t="s">
        <v>5062</v>
      </c>
      <c r="G146" s="80">
        <v>10.59</v>
      </c>
    </row>
    <row r="147" spans="1:7">
      <c r="A147" s="80">
        <v>3666</v>
      </c>
      <c r="B147" s="80" t="s">
        <v>576</v>
      </c>
      <c r="C147" s="80" t="s">
        <v>419</v>
      </c>
      <c r="D147" s="80">
        <v>200</v>
      </c>
      <c r="E147" s="80">
        <v>24</v>
      </c>
      <c r="F147" s="80" t="s">
        <v>5045</v>
      </c>
      <c r="G147" s="80">
        <v>10.49</v>
      </c>
    </row>
    <row r="148" spans="1:7">
      <c r="A148" s="80">
        <v>3671</v>
      </c>
      <c r="B148" s="80" t="s">
        <v>577</v>
      </c>
      <c r="C148" s="80" t="s">
        <v>421</v>
      </c>
      <c r="D148" s="80">
        <v>500</v>
      </c>
      <c r="E148" s="80">
        <v>24</v>
      </c>
      <c r="F148" s="80" t="s">
        <v>5082</v>
      </c>
      <c r="G148" s="80">
        <v>2.9</v>
      </c>
    </row>
    <row r="149" spans="1:7">
      <c r="A149" s="80">
        <v>3679</v>
      </c>
      <c r="B149" s="80" t="s">
        <v>578</v>
      </c>
      <c r="C149" s="80" t="s">
        <v>420</v>
      </c>
      <c r="D149" s="80">
        <v>2000</v>
      </c>
      <c r="E149" s="80">
        <v>6</v>
      </c>
      <c r="F149" s="80" t="s">
        <v>5057</v>
      </c>
      <c r="G149" s="80">
        <v>24.99</v>
      </c>
    </row>
    <row r="150" spans="1:7">
      <c r="A150" s="80">
        <v>3688</v>
      </c>
      <c r="B150" s="80" t="s">
        <v>579</v>
      </c>
      <c r="C150" s="80" t="s">
        <v>419</v>
      </c>
      <c r="D150" s="80">
        <v>750</v>
      </c>
      <c r="E150" s="80">
        <v>3</v>
      </c>
      <c r="F150" s="80" t="s">
        <v>5038</v>
      </c>
      <c r="G150" s="80">
        <v>299.99</v>
      </c>
    </row>
    <row r="151" spans="1:7">
      <c r="A151" s="80">
        <v>3710</v>
      </c>
      <c r="B151" s="80" t="s">
        <v>580</v>
      </c>
      <c r="C151" s="80" t="s">
        <v>420</v>
      </c>
      <c r="D151" s="80">
        <v>750</v>
      </c>
      <c r="E151" s="80">
        <v>12</v>
      </c>
      <c r="F151" s="80" t="s">
        <v>5070</v>
      </c>
      <c r="G151" s="80">
        <v>15.99</v>
      </c>
    </row>
    <row r="152" spans="1:7">
      <c r="A152" s="80">
        <v>3738</v>
      </c>
      <c r="B152" s="80" t="s">
        <v>547</v>
      </c>
      <c r="C152" s="80" t="s">
        <v>419</v>
      </c>
      <c r="D152" s="80">
        <v>1140</v>
      </c>
      <c r="E152" s="80">
        <v>6</v>
      </c>
      <c r="F152" s="80" t="s">
        <v>5045</v>
      </c>
      <c r="G152" s="80">
        <v>44.99</v>
      </c>
    </row>
    <row r="153" spans="1:7">
      <c r="A153" s="80">
        <v>3744</v>
      </c>
      <c r="B153" s="80" t="s">
        <v>581</v>
      </c>
      <c r="C153" s="80" t="s">
        <v>419</v>
      </c>
      <c r="D153" s="80">
        <v>750</v>
      </c>
      <c r="E153" s="80">
        <v>12</v>
      </c>
      <c r="F153" s="80" t="s">
        <v>5042</v>
      </c>
      <c r="G153" s="80">
        <v>21.19</v>
      </c>
    </row>
    <row r="154" spans="1:7">
      <c r="A154" s="80">
        <v>3751</v>
      </c>
      <c r="B154" s="80" t="s">
        <v>582</v>
      </c>
      <c r="C154" s="80" t="s">
        <v>420</v>
      </c>
      <c r="D154" s="80">
        <v>750</v>
      </c>
      <c r="E154" s="80">
        <v>12</v>
      </c>
      <c r="F154" s="80" t="s">
        <v>5108</v>
      </c>
      <c r="G154" s="80">
        <v>59.99</v>
      </c>
    </row>
    <row r="155" spans="1:7">
      <c r="A155" s="80">
        <v>3757</v>
      </c>
      <c r="B155" s="80" t="s">
        <v>583</v>
      </c>
      <c r="C155" s="80" t="s">
        <v>420</v>
      </c>
      <c r="D155" s="80">
        <v>750</v>
      </c>
      <c r="E155" s="80">
        <v>6</v>
      </c>
      <c r="F155" s="80" t="s">
        <v>5062</v>
      </c>
      <c r="G155" s="80">
        <v>25.99</v>
      </c>
    </row>
    <row r="156" spans="1:7">
      <c r="A156" s="80">
        <v>3781</v>
      </c>
      <c r="B156" s="80" t="s">
        <v>584</v>
      </c>
      <c r="C156" s="80" t="s">
        <v>420</v>
      </c>
      <c r="D156" s="80">
        <v>2000</v>
      </c>
      <c r="E156" s="80">
        <v>6</v>
      </c>
      <c r="F156" s="80" t="s">
        <v>5057</v>
      </c>
      <c r="G156" s="80">
        <v>24.99</v>
      </c>
    </row>
    <row r="157" spans="1:7">
      <c r="A157" s="80">
        <v>3807</v>
      </c>
      <c r="B157" s="80" t="s">
        <v>585</v>
      </c>
      <c r="C157" s="80" t="s">
        <v>421</v>
      </c>
      <c r="D157" s="80">
        <v>4260</v>
      </c>
      <c r="E157" s="80">
        <v>1</v>
      </c>
      <c r="F157" s="80" t="s">
        <v>5100</v>
      </c>
      <c r="G157" s="80">
        <v>24.15</v>
      </c>
    </row>
    <row r="158" spans="1:7">
      <c r="A158" s="80">
        <v>3836</v>
      </c>
      <c r="B158" s="80" t="s">
        <v>586</v>
      </c>
      <c r="C158" s="80" t="s">
        <v>421</v>
      </c>
      <c r="D158" s="80">
        <v>8520</v>
      </c>
      <c r="E158" s="80">
        <v>1</v>
      </c>
      <c r="F158" s="80" t="s">
        <v>5095</v>
      </c>
      <c r="G158" s="80">
        <v>43.99</v>
      </c>
    </row>
    <row r="159" spans="1:7">
      <c r="A159" s="80">
        <v>3848</v>
      </c>
      <c r="B159" s="80" t="s">
        <v>86</v>
      </c>
      <c r="C159" s="80" t="s">
        <v>420</v>
      </c>
      <c r="D159" s="80">
        <v>2000</v>
      </c>
      <c r="E159" s="80">
        <v>6</v>
      </c>
      <c r="F159" s="80" t="s">
        <v>5060</v>
      </c>
      <c r="G159" s="80">
        <v>17.45</v>
      </c>
    </row>
    <row r="160" spans="1:7">
      <c r="A160" s="80">
        <v>3854</v>
      </c>
      <c r="B160" s="80" t="s">
        <v>587</v>
      </c>
      <c r="C160" s="80" t="s">
        <v>420</v>
      </c>
      <c r="D160" s="80">
        <v>750</v>
      </c>
      <c r="E160" s="80">
        <v>12</v>
      </c>
      <c r="F160" s="80" t="s">
        <v>5054</v>
      </c>
      <c r="G160" s="80">
        <v>16.989999999999998</v>
      </c>
    </row>
    <row r="161" spans="1:7">
      <c r="A161" s="80">
        <v>3855</v>
      </c>
      <c r="B161" s="80" t="s">
        <v>588</v>
      </c>
      <c r="C161" s="80" t="s">
        <v>420</v>
      </c>
      <c r="D161" s="80">
        <v>750</v>
      </c>
      <c r="E161" s="80">
        <v>12</v>
      </c>
      <c r="F161" s="80" t="s">
        <v>5054</v>
      </c>
      <c r="G161" s="80">
        <v>17.989999999999998</v>
      </c>
    </row>
    <row r="162" spans="1:7">
      <c r="A162" s="80">
        <v>3947</v>
      </c>
      <c r="B162" s="80" t="s">
        <v>9</v>
      </c>
      <c r="C162" s="80" t="s">
        <v>419</v>
      </c>
      <c r="D162" s="80">
        <v>1140</v>
      </c>
      <c r="E162" s="80">
        <v>12</v>
      </c>
      <c r="F162" s="80" t="s">
        <v>5039</v>
      </c>
      <c r="G162" s="80">
        <v>31.99</v>
      </c>
    </row>
    <row r="163" spans="1:7">
      <c r="A163" s="80">
        <v>3991</v>
      </c>
      <c r="B163" s="80" t="s">
        <v>589</v>
      </c>
      <c r="C163" s="80" t="s">
        <v>420</v>
      </c>
      <c r="D163" s="80">
        <v>750</v>
      </c>
      <c r="E163" s="80">
        <v>12</v>
      </c>
      <c r="F163" s="80" t="s">
        <v>5082</v>
      </c>
      <c r="G163" s="80">
        <v>21.99</v>
      </c>
    </row>
    <row r="164" spans="1:7">
      <c r="A164" s="80">
        <v>4085</v>
      </c>
      <c r="B164" s="80" t="s">
        <v>33</v>
      </c>
      <c r="C164" s="80" t="s">
        <v>419</v>
      </c>
      <c r="D164" s="80">
        <v>1140</v>
      </c>
      <c r="E164" s="80">
        <v>6</v>
      </c>
      <c r="F164" s="80" t="s">
        <v>5040</v>
      </c>
      <c r="G164" s="80">
        <v>43.49</v>
      </c>
    </row>
    <row r="165" spans="1:7">
      <c r="A165" s="80">
        <v>4101</v>
      </c>
      <c r="B165" s="80" t="s">
        <v>590</v>
      </c>
      <c r="C165" s="80" t="s">
        <v>419</v>
      </c>
      <c r="D165" s="80">
        <v>750</v>
      </c>
      <c r="E165" s="80">
        <v>12</v>
      </c>
      <c r="F165" s="80" t="s">
        <v>5042</v>
      </c>
      <c r="G165" s="80">
        <v>104.99</v>
      </c>
    </row>
    <row r="166" spans="1:7">
      <c r="A166" s="80">
        <v>4102</v>
      </c>
      <c r="B166" s="80" t="s">
        <v>591</v>
      </c>
      <c r="C166" s="80" t="s">
        <v>419</v>
      </c>
      <c r="D166" s="80">
        <v>750</v>
      </c>
      <c r="E166" s="80">
        <v>6</v>
      </c>
      <c r="F166" s="80" t="s">
        <v>5044</v>
      </c>
      <c r="G166" s="80">
        <v>101.99</v>
      </c>
    </row>
    <row r="167" spans="1:7">
      <c r="A167" s="80">
        <v>4113</v>
      </c>
      <c r="B167" s="80" t="s">
        <v>592</v>
      </c>
      <c r="C167" s="80" t="s">
        <v>419</v>
      </c>
      <c r="D167" s="80">
        <v>750</v>
      </c>
      <c r="E167" s="80">
        <v>6</v>
      </c>
      <c r="F167" s="80" t="s">
        <v>5044</v>
      </c>
      <c r="G167" s="80">
        <v>81.99</v>
      </c>
    </row>
    <row r="168" spans="1:7">
      <c r="A168" s="80">
        <v>4176</v>
      </c>
      <c r="B168" s="80" t="s">
        <v>593</v>
      </c>
      <c r="C168" s="80" t="s">
        <v>419</v>
      </c>
      <c r="D168" s="80">
        <v>750</v>
      </c>
      <c r="E168" s="80">
        <v>12</v>
      </c>
      <c r="F168" s="80" t="s">
        <v>5039</v>
      </c>
      <c r="G168" s="80">
        <v>23.99</v>
      </c>
    </row>
    <row r="169" spans="1:7">
      <c r="A169" s="80">
        <v>4184</v>
      </c>
      <c r="B169" s="80" t="s">
        <v>594</v>
      </c>
      <c r="C169" s="80" t="s">
        <v>420</v>
      </c>
      <c r="D169" s="80">
        <v>750</v>
      </c>
      <c r="E169" s="80">
        <v>12</v>
      </c>
      <c r="F169" s="80" t="s">
        <v>5059</v>
      </c>
      <c r="G169" s="80">
        <v>15.99</v>
      </c>
    </row>
    <row r="170" spans="1:7">
      <c r="A170" s="80">
        <v>4187</v>
      </c>
      <c r="B170" s="80" t="s">
        <v>595</v>
      </c>
      <c r="C170" s="80" t="s">
        <v>420</v>
      </c>
      <c r="D170" s="80">
        <v>750</v>
      </c>
      <c r="E170" s="80">
        <v>12</v>
      </c>
      <c r="F170" s="80" t="s">
        <v>5039</v>
      </c>
      <c r="G170" s="80">
        <v>15.99</v>
      </c>
    </row>
    <row r="171" spans="1:7">
      <c r="A171" s="80">
        <v>4204</v>
      </c>
      <c r="B171" s="80" t="s">
        <v>596</v>
      </c>
      <c r="C171" s="80" t="s">
        <v>420</v>
      </c>
      <c r="D171" s="80">
        <v>750</v>
      </c>
      <c r="E171" s="80">
        <v>12</v>
      </c>
      <c r="F171" s="80" t="s">
        <v>5101</v>
      </c>
      <c r="G171" s="80">
        <v>12.99</v>
      </c>
    </row>
    <row r="172" spans="1:7">
      <c r="A172" s="80">
        <v>4206</v>
      </c>
      <c r="B172" s="80" t="s">
        <v>597</v>
      </c>
      <c r="C172" s="80" t="s">
        <v>420</v>
      </c>
      <c r="D172" s="80">
        <v>750</v>
      </c>
      <c r="E172" s="80">
        <v>12</v>
      </c>
      <c r="F172" s="80" t="s">
        <v>5056</v>
      </c>
      <c r="G172" s="80">
        <v>9.99</v>
      </c>
    </row>
    <row r="173" spans="1:7">
      <c r="A173" s="80">
        <v>4211</v>
      </c>
      <c r="B173" s="80" t="s">
        <v>598</v>
      </c>
      <c r="C173" s="80" t="s">
        <v>420</v>
      </c>
      <c r="D173" s="80">
        <v>750</v>
      </c>
      <c r="E173" s="80">
        <v>12</v>
      </c>
      <c r="F173" s="80" t="s">
        <v>5049</v>
      </c>
      <c r="G173" s="80">
        <v>29.99</v>
      </c>
    </row>
    <row r="174" spans="1:7">
      <c r="A174" s="80">
        <v>4344</v>
      </c>
      <c r="B174" s="80" t="s">
        <v>599</v>
      </c>
      <c r="C174" s="80" t="s">
        <v>419</v>
      </c>
      <c r="D174" s="80">
        <v>1750</v>
      </c>
      <c r="E174" s="80">
        <v>6</v>
      </c>
      <c r="F174" s="80" t="s">
        <v>5044</v>
      </c>
      <c r="G174" s="80">
        <v>110.99</v>
      </c>
    </row>
    <row r="175" spans="1:7">
      <c r="A175" s="80">
        <v>4382</v>
      </c>
      <c r="B175" s="80" t="s">
        <v>79</v>
      </c>
      <c r="C175" s="80" t="s">
        <v>420</v>
      </c>
      <c r="D175" s="80">
        <v>750</v>
      </c>
      <c r="E175" s="80">
        <v>12</v>
      </c>
      <c r="F175" s="80" t="s">
        <v>5062</v>
      </c>
      <c r="G175" s="80">
        <v>10.49</v>
      </c>
    </row>
    <row r="176" spans="1:7">
      <c r="A176" s="80">
        <v>4390</v>
      </c>
      <c r="B176" s="80" t="s">
        <v>10</v>
      </c>
      <c r="C176" s="80" t="s">
        <v>419</v>
      </c>
      <c r="D176" s="80">
        <v>1140</v>
      </c>
      <c r="E176" s="80">
        <v>12</v>
      </c>
      <c r="F176" s="80" t="s">
        <v>5038</v>
      </c>
      <c r="G176" s="80">
        <v>36.49</v>
      </c>
    </row>
    <row r="177" spans="1:7">
      <c r="A177" s="80">
        <v>4459</v>
      </c>
      <c r="B177" s="80" t="s">
        <v>600</v>
      </c>
      <c r="C177" s="80" t="s">
        <v>421</v>
      </c>
      <c r="D177" s="80">
        <v>650</v>
      </c>
      <c r="E177" s="80">
        <v>12</v>
      </c>
      <c r="F177" s="80" t="s">
        <v>5110</v>
      </c>
      <c r="G177" s="80">
        <v>10.95</v>
      </c>
    </row>
    <row r="178" spans="1:7">
      <c r="A178" s="80">
        <v>4486</v>
      </c>
      <c r="B178" s="80" t="s">
        <v>181</v>
      </c>
      <c r="C178" s="80" t="s">
        <v>419</v>
      </c>
      <c r="D178" s="80">
        <v>50</v>
      </c>
      <c r="E178" s="80">
        <v>120</v>
      </c>
      <c r="F178" s="80" t="s">
        <v>5040</v>
      </c>
      <c r="G178" s="80">
        <v>3.99</v>
      </c>
    </row>
    <row r="179" spans="1:7">
      <c r="A179" s="80">
        <v>4596</v>
      </c>
      <c r="B179" s="80" t="s">
        <v>602</v>
      </c>
      <c r="C179" s="80" t="s">
        <v>419</v>
      </c>
      <c r="D179" s="80">
        <v>750</v>
      </c>
      <c r="E179" s="80">
        <v>6</v>
      </c>
      <c r="F179" s="80" t="s">
        <v>5049</v>
      </c>
      <c r="G179" s="80">
        <v>59.99</v>
      </c>
    </row>
    <row r="180" spans="1:7">
      <c r="A180" s="80">
        <v>4622</v>
      </c>
      <c r="B180" s="80" t="s">
        <v>16</v>
      </c>
      <c r="C180" s="80" t="s">
        <v>419</v>
      </c>
      <c r="D180" s="80">
        <v>750</v>
      </c>
      <c r="E180" s="80">
        <v>12</v>
      </c>
      <c r="F180" s="80" t="s">
        <v>5041</v>
      </c>
      <c r="G180" s="80">
        <v>23.99</v>
      </c>
    </row>
    <row r="181" spans="1:7">
      <c r="A181" s="80">
        <v>4674</v>
      </c>
      <c r="B181" s="80" t="s">
        <v>603</v>
      </c>
      <c r="C181" s="80" t="s">
        <v>420</v>
      </c>
      <c r="D181" s="80">
        <v>750</v>
      </c>
      <c r="E181" s="80">
        <v>12</v>
      </c>
      <c r="F181" s="80" t="s">
        <v>5049</v>
      </c>
      <c r="G181" s="80">
        <v>29.99</v>
      </c>
    </row>
    <row r="182" spans="1:7">
      <c r="A182" s="80">
        <v>4675</v>
      </c>
      <c r="B182" s="80" t="s">
        <v>604</v>
      </c>
      <c r="C182" s="80" t="s">
        <v>421</v>
      </c>
      <c r="D182" s="80">
        <v>4092</v>
      </c>
      <c r="E182" s="80">
        <v>1</v>
      </c>
      <c r="F182" s="80" t="s">
        <v>5100</v>
      </c>
      <c r="G182" s="80">
        <v>27.49</v>
      </c>
    </row>
    <row r="183" spans="1:7">
      <c r="A183" s="80">
        <v>4734</v>
      </c>
      <c r="B183" s="80" t="s">
        <v>605</v>
      </c>
      <c r="C183" s="80" t="s">
        <v>420</v>
      </c>
      <c r="D183" s="80">
        <v>750</v>
      </c>
      <c r="E183" s="80">
        <v>12</v>
      </c>
      <c r="F183" s="80" t="s">
        <v>5077</v>
      </c>
      <c r="G183" s="80">
        <v>13.99</v>
      </c>
    </row>
    <row r="184" spans="1:7">
      <c r="A184" s="80">
        <v>4740</v>
      </c>
      <c r="B184" s="80" t="s">
        <v>606</v>
      </c>
      <c r="C184" s="80" t="s">
        <v>420</v>
      </c>
      <c r="D184" s="80">
        <v>750</v>
      </c>
      <c r="E184" s="80">
        <v>12</v>
      </c>
      <c r="F184" s="80" t="s">
        <v>5068</v>
      </c>
      <c r="G184" s="80">
        <v>14.99</v>
      </c>
    </row>
    <row r="185" spans="1:7">
      <c r="A185" s="80">
        <v>4749</v>
      </c>
      <c r="B185" s="80" t="s">
        <v>607</v>
      </c>
      <c r="C185" s="80" t="s">
        <v>419</v>
      </c>
      <c r="D185" s="80">
        <v>1140</v>
      </c>
      <c r="E185" s="80">
        <v>6</v>
      </c>
      <c r="F185" s="80" t="s">
        <v>5045</v>
      </c>
      <c r="G185" s="80">
        <v>43.69</v>
      </c>
    </row>
    <row r="186" spans="1:7">
      <c r="A186" s="80">
        <v>4762</v>
      </c>
      <c r="B186" s="80" t="s">
        <v>6235</v>
      </c>
      <c r="C186" s="80" t="s">
        <v>420</v>
      </c>
      <c r="D186" s="80">
        <v>1500</v>
      </c>
      <c r="E186" s="80">
        <v>6</v>
      </c>
      <c r="F186" s="80" t="s">
        <v>5062</v>
      </c>
      <c r="G186" s="80">
        <v>17.95</v>
      </c>
    </row>
    <row r="187" spans="1:7">
      <c r="A187" s="80">
        <v>4782</v>
      </c>
      <c r="B187" s="80" t="s">
        <v>608</v>
      </c>
      <c r="C187" s="80" t="s">
        <v>420</v>
      </c>
      <c r="D187" s="80">
        <v>750</v>
      </c>
      <c r="E187" s="80">
        <v>12</v>
      </c>
      <c r="F187" s="80" t="s">
        <v>5049</v>
      </c>
      <c r="G187" s="80">
        <v>39.99</v>
      </c>
    </row>
    <row r="188" spans="1:7">
      <c r="A188" s="80">
        <v>4798</v>
      </c>
      <c r="B188" s="80" t="s">
        <v>609</v>
      </c>
      <c r="C188" s="80" t="s">
        <v>422</v>
      </c>
      <c r="D188" s="80">
        <v>3960</v>
      </c>
      <c r="E188" s="80">
        <v>2</v>
      </c>
      <c r="F188" s="80" t="s">
        <v>5040</v>
      </c>
      <c r="G188" s="80">
        <v>28.99</v>
      </c>
    </row>
    <row r="189" spans="1:7">
      <c r="A189" s="80">
        <v>4823</v>
      </c>
      <c r="B189" s="80" t="s">
        <v>610</v>
      </c>
      <c r="C189" s="80" t="s">
        <v>420</v>
      </c>
      <c r="D189" s="80">
        <v>750</v>
      </c>
      <c r="E189" s="80">
        <v>6</v>
      </c>
      <c r="F189" s="80" t="s">
        <v>5068</v>
      </c>
      <c r="G189" s="80">
        <v>15.99</v>
      </c>
    </row>
    <row r="190" spans="1:7">
      <c r="A190" s="80">
        <v>4849</v>
      </c>
      <c r="B190" s="80" t="s">
        <v>611</v>
      </c>
      <c r="C190" s="80" t="s">
        <v>420</v>
      </c>
      <c r="D190" s="80">
        <v>750</v>
      </c>
      <c r="E190" s="80">
        <v>6</v>
      </c>
      <c r="F190" s="80" t="s">
        <v>5067</v>
      </c>
      <c r="G190" s="80">
        <v>24.99</v>
      </c>
    </row>
    <row r="191" spans="1:7">
      <c r="A191" s="80">
        <v>4861</v>
      </c>
      <c r="B191" s="80" t="s">
        <v>612</v>
      </c>
      <c r="C191" s="80" t="s">
        <v>420</v>
      </c>
      <c r="D191" s="80">
        <v>750</v>
      </c>
      <c r="E191" s="80">
        <v>12</v>
      </c>
      <c r="F191" s="80" t="s">
        <v>5077</v>
      </c>
      <c r="G191" s="80">
        <v>24.99</v>
      </c>
    </row>
    <row r="192" spans="1:7">
      <c r="A192" s="80">
        <v>4866</v>
      </c>
      <c r="B192" s="80" t="s">
        <v>613</v>
      </c>
      <c r="C192" s="80" t="s">
        <v>420</v>
      </c>
      <c r="D192" s="80">
        <v>750</v>
      </c>
      <c r="E192" s="80">
        <v>6</v>
      </c>
      <c r="F192" s="80" t="s">
        <v>5039</v>
      </c>
      <c r="G192" s="80">
        <v>38.99</v>
      </c>
    </row>
    <row r="193" spans="1:7">
      <c r="A193" s="80">
        <v>4921</v>
      </c>
      <c r="B193" s="80" t="s">
        <v>24</v>
      </c>
      <c r="C193" s="80" t="s">
        <v>419</v>
      </c>
      <c r="D193" s="80">
        <v>3000</v>
      </c>
      <c r="E193" s="80">
        <v>4</v>
      </c>
      <c r="F193" s="80" t="s">
        <v>5040</v>
      </c>
      <c r="G193" s="80">
        <v>115.99</v>
      </c>
    </row>
    <row r="194" spans="1:7">
      <c r="A194" s="80">
        <v>4953</v>
      </c>
      <c r="B194" s="80" t="s">
        <v>614</v>
      </c>
      <c r="C194" s="80" t="s">
        <v>420</v>
      </c>
      <c r="D194" s="80">
        <v>750</v>
      </c>
      <c r="E194" s="80">
        <v>6</v>
      </c>
      <c r="F194" s="80" t="s">
        <v>5063</v>
      </c>
      <c r="G194" s="80">
        <v>24.99</v>
      </c>
    </row>
    <row r="195" spans="1:7">
      <c r="A195" s="80">
        <v>4987</v>
      </c>
      <c r="B195" s="80" t="s">
        <v>615</v>
      </c>
      <c r="C195" s="80" t="s">
        <v>419</v>
      </c>
      <c r="D195" s="80">
        <v>750</v>
      </c>
      <c r="E195" s="80">
        <v>6</v>
      </c>
      <c r="F195" s="80" t="s">
        <v>5059</v>
      </c>
      <c r="G195" s="80">
        <v>59.99</v>
      </c>
    </row>
    <row r="196" spans="1:7">
      <c r="A196" s="80">
        <v>5006</v>
      </c>
      <c r="B196" s="80" t="s">
        <v>616</v>
      </c>
      <c r="C196" s="80" t="s">
        <v>420</v>
      </c>
      <c r="D196" s="80">
        <v>750</v>
      </c>
      <c r="E196" s="80">
        <v>6</v>
      </c>
      <c r="F196" s="80" t="s">
        <v>5063</v>
      </c>
      <c r="G196" s="80">
        <v>42.99</v>
      </c>
    </row>
    <row r="197" spans="1:7">
      <c r="A197" s="80">
        <v>5025</v>
      </c>
      <c r="B197" s="80" t="s">
        <v>81</v>
      </c>
      <c r="C197" s="80" t="s">
        <v>420</v>
      </c>
      <c r="D197" s="80">
        <v>750</v>
      </c>
      <c r="E197" s="80">
        <v>12</v>
      </c>
      <c r="F197" s="80" t="s">
        <v>5062</v>
      </c>
      <c r="G197" s="80">
        <v>10.59</v>
      </c>
    </row>
    <row r="198" spans="1:7">
      <c r="A198" s="80">
        <v>5041</v>
      </c>
      <c r="B198" s="80" t="s">
        <v>532</v>
      </c>
      <c r="C198" s="80" t="s">
        <v>419</v>
      </c>
      <c r="D198" s="80">
        <v>375</v>
      </c>
      <c r="E198" s="80">
        <v>24</v>
      </c>
      <c r="F198" s="80" t="s">
        <v>5038</v>
      </c>
      <c r="G198" s="80">
        <v>16.29</v>
      </c>
    </row>
    <row r="199" spans="1:7">
      <c r="A199" s="80">
        <v>5114</v>
      </c>
      <c r="B199" s="80" t="s">
        <v>182</v>
      </c>
      <c r="C199" s="80" t="s">
        <v>419</v>
      </c>
      <c r="D199" s="80">
        <v>750</v>
      </c>
      <c r="E199" s="80">
        <v>12</v>
      </c>
      <c r="F199" s="80" t="s">
        <v>5040</v>
      </c>
      <c r="G199" s="80">
        <v>25.99</v>
      </c>
    </row>
    <row r="200" spans="1:7">
      <c r="A200" s="80">
        <v>5132</v>
      </c>
      <c r="B200" s="80" t="s">
        <v>617</v>
      </c>
      <c r="C200" s="80" t="s">
        <v>419</v>
      </c>
      <c r="D200" s="80">
        <v>750</v>
      </c>
      <c r="E200" s="80">
        <v>12</v>
      </c>
      <c r="F200" s="80" t="s">
        <v>5040</v>
      </c>
      <c r="G200" s="80">
        <v>21.99</v>
      </c>
    </row>
    <row r="201" spans="1:7">
      <c r="A201" s="80">
        <v>5133</v>
      </c>
      <c r="B201" s="80" t="s">
        <v>618</v>
      </c>
      <c r="C201" s="80" t="s">
        <v>421</v>
      </c>
      <c r="D201" s="80">
        <v>5325</v>
      </c>
      <c r="E201" s="80">
        <v>1</v>
      </c>
      <c r="F201" s="80" t="s">
        <v>5095</v>
      </c>
      <c r="G201" s="80">
        <v>25.79</v>
      </c>
    </row>
    <row r="202" spans="1:7">
      <c r="A202" s="80">
        <v>5144</v>
      </c>
      <c r="B202" s="80" t="s">
        <v>619</v>
      </c>
      <c r="C202" s="80" t="s">
        <v>420</v>
      </c>
      <c r="D202" s="80">
        <v>750</v>
      </c>
      <c r="E202" s="80">
        <v>12</v>
      </c>
      <c r="F202" s="80" t="s">
        <v>5068</v>
      </c>
      <c r="G202" s="80">
        <v>16.989999999999998</v>
      </c>
    </row>
    <row r="203" spans="1:7">
      <c r="A203" s="80">
        <v>5210</v>
      </c>
      <c r="B203" s="80" t="s">
        <v>620</v>
      </c>
      <c r="C203" s="80" t="s">
        <v>420</v>
      </c>
      <c r="D203" s="80">
        <v>750</v>
      </c>
      <c r="E203" s="80">
        <v>12</v>
      </c>
      <c r="F203" s="80" t="s">
        <v>5056</v>
      </c>
      <c r="G203" s="80">
        <v>20.99</v>
      </c>
    </row>
    <row r="204" spans="1:7">
      <c r="A204" s="80">
        <v>5215</v>
      </c>
      <c r="B204" s="80" t="s">
        <v>621</v>
      </c>
      <c r="C204" s="80" t="s">
        <v>419</v>
      </c>
      <c r="D204" s="80">
        <v>750</v>
      </c>
      <c r="E204" s="80">
        <v>12</v>
      </c>
      <c r="F204" s="80" t="s">
        <v>5038</v>
      </c>
      <c r="G204" s="80">
        <v>26.79</v>
      </c>
    </row>
    <row r="205" spans="1:7">
      <c r="A205" s="80">
        <v>5246</v>
      </c>
      <c r="B205" s="80" t="s">
        <v>622</v>
      </c>
      <c r="C205" s="80" t="s">
        <v>419</v>
      </c>
      <c r="D205" s="80">
        <v>120</v>
      </c>
      <c r="E205" s="80">
        <v>18</v>
      </c>
      <c r="F205" s="80" t="s">
        <v>5080</v>
      </c>
      <c r="G205" s="80">
        <v>10.99</v>
      </c>
    </row>
    <row r="206" spans="1:7">
      <c r="A206" s="80">
        <v>5261</v>
      </c>
      <c r="B206" s="80" t="s">
        <v>623</v>
      </c>
      <c r="C206" s="80" t="s">
        <v>419</v>
      </c>
      <c r="D206" s="80">
        <v>750</v>
      </c>
      <c r="E206" s="80">
        <v>6</v>
      </c>
      <c r="F206" s="80" t="s">
        <v>5040</v>
      </c>
      <c r="G206" s="80">
        <v>79.989999999999995</v>
      </c>
    </row>
    <row r="207" spans="1:7">
      <c r="A207" s="80">
        <v>5300</v>
      </c>
      <c r="B207" s="80" t="s">
        <v>3893</v>
      </c>
      <c r="C207" s="80" t="s">
        <v>420</v>
      </c>
      <c r="D207" s="80">
        <v>750</v>
      </c>
      <c r="E207" s="80">
        <v>12</v>
      </c>
      <c r="F207" s="80" t="s">
        <v>5080</v>
      </c>
      <c r="G207" s="80">
        <v>19.260000000000002</v>
      </c>
    </row>
    <row r="208" spans="1:7">
      <c r="A208" s="80">
        <v>5322</v>
      </c>
      <c r="B208" s="80" t="s">
        <v>624</v>
      </c>
      <c r="C208" s="80" t="s">
        <v>420</v>
      </c>
      <c r="D208" s="80">
        <v>750</v>
      </c>
      <c r="E208" s="80">
        <v>12</v>
      </c>
      <c r="F208" s="80" t="s">
        <v>5068</v>
      </c>
      <c r="G208" s="80">
        <v>11.99</v>
      </c>
    </row>
    <row r="209" spans="1:7">
      <c r="A209" s="80">
        <v>5348</v>
      </c>
      <c r="B209" s="80" t="s">
        <v>625</v>
      </c>
      <c r="C209" s="80" t="s">
        <v>422</v>
      </c>
      <c r="D209" s="80">
        <v>270</v>
      </c>
      <c r="E209" s="80">
        <v>24</v>
      </c>
      <c r="F209" s="80" t="s">
        <v>5080</v>
      </c>
      <c r="G209" s="80">
        <v>3.69</v>
      </c>
    </row>
    <row r="210" spans="1:7">
      <c r="A210" s="80">
        <v>5349</v>
      </c>
      <c r="B210" s="80" t="s">
        <v>626</v>
      </c>
      <c r="C210" s="80" t="s">
        <v>422</v>
      </c>
      <c r="D210" s="80">
        <v>270</v>
      </c>
      <c r="E210" s="80">
        <v>24</v>
      </c>
      <c r="F210" s="80" t="s">
        <v>5080</v>
      </c>
      <c r="G210" s="80">
        <v>3.69</v>
      </c>
    </row>
    <row r="211" spans="1:7">
      <c r="A211" s="80">
        <v>5354</v>
      </c>
      <c r="B211" s="80" t="s">
        <v>627</v>
      </c>
      <c r="C211" s="80" t="s">
        <v>421</v>
      </c>
      <c r="D211" s="80">
        <v>5325</v>
      </c>
      <c r="E211" s="80">
        <v>1</v>
      </c>
      <c r="F211" s="80" t="s">
        <v>5095</v>
      </c>
      <c r="G211" s="80">
        <v>30.79</v>
      </c>
    </row>
    <row r="212" spans="1:7">
      <c r="A212" s="80">
        <v>5363</v>
      </c>
      <c r="B212" s="80" t="s">
        <v>628</v>
      </c>
      <c r="C212" s="80" t="s">
        <v>419</v>
      </c>
      <c r="D212" s="80">
        <v>750</v>
      </c>
      <c r="E212" s="80">
        <v>12</v>
      </c>
      <c r="F212" s="80" t="s">
        <v>5045</v>
      </c>
      <c r="G212" s="80">
        <v>26.99</v>
      </c>
    </row>
    <row r="213" spans="1:7">
      <c r="A213" s="80">
        <v>5403</v>
      </c>
      <c r="B213" s="80" t="s">
        <v>629</v>
      </c>
      <c r="C213" s="80" t="s">
        <v>419</v>
      </c>
      <c r="D213" s="80">
        <v>750</v>
      </c>
      <c r="E213" s="80">
        <v>6</v>
      </c>
      <c r="F213" s="80" t="s">
        <v>5068</v>
      </c>
      <c r="G213" s="80">
        <v>169.99</v>
      </c>
    </row>
    <row r="214" spans="1:7">
      <c r="A214" s="80">
        <v>5404</v>
      </c>
      <c r="B214" s="80" t="s">
        <v>630</v>
      </c>
      <c r="C214" s="80" t="s">
        <v>419</v>
      </c>
      <c r="D214" s="80">
        <v>750</v>
      </c>
      <c r="E214" s="80">
        <v>6</v>
      </c>
      <c r="F214" s="80" t="s">
        <v>5043</v>
      </c>
      <c r="G214" s="80">
        <v>79.989999999999995</v>
      </c>
    </row>
    <row r="215" spans="1:7">
      <c r="A215" s="80">
        <v>5435</v>
      </c>
      <c r="B215" s="80" t="s">
        <v>632</v>
      </c>
      <c r="C215" s="80" t="s">
        <v>420</v>
      </c>
      <c r="D215" s="80">
        <v>750</v>
      </c>
      <c r="E215" s="80">
        <v>6</v>
      </c>
      <c r="F215" s="80" t="s">
        <v>5068</v>
      </c>
      <c r="G215" s="80">
        <v>51.99</v>
      </c>
    </row>
    <row r="216" spans="1:7">
      <c r="A216" s="80">
        <v>5472</v>
      </c>
      <c r="B216" s="80" t="s">
        <v>183</v>
      </c>
      <c r="C216" s="80" t="s">
        <v>420</v>
      </c>
      <c r="D216" s="80">
        <v>720</v>
      </c>
      <c r="E216" s="80">
        <v>12</v>
      </c>
      <c r="F216" s="80" t="s">
        <v>5082</v>
      </c>
      <c r="G216" s="80">
        <v>9.35</v>
      </c>
    </row>
    <row r="217" spans="1:7">
      <c r="A217" s="80">
        <v>5473</v>
      </c>
      <c r="B217" s="80" t="s">
        <v>633</v>
      </c>
      <c r="C217" s="80" t="s">
        <v>420</v>
      </c>
      <c r="D217" s="80">
        <v>300</v>
      </c>
      <c r="E217" s="80">
        <v>12</v>
      </c>
      <c r="F217" s="80" t="s">
        <v>5082</v>
      </c>
      <c r="G217" s="80">
        <v>7.95</v>
      </c>
    </row>
    <row r="218" spans="1:7">
      <c r="A218" s="80">
        <v>5561</v>
      </c>
      <c r="B218" s="80" t="s">
        <v>87</v>
      </c>
      <c r="C218" s="80" t="s">
        <v>420</v>
      </c>
      <c r="D218" s="80">
        <v>750</v>
      </c>
      <c r="E218" s="80">
        <v>12</v>
      </c>
      <c r="F218" s="80" t="s">
        <v>5056</v>
      </c>
      <c r="G218" s="80">
        <v>10.99</v>
      </c>
    </row>
    <row r="219" spans="1:7">
      <c r="A219" s="80">
        <v>5568</v>
      </c>
      <c r="B219" s="80" t="s">
        <v>634</v>
      </c>
      <c r="C219" s="80" t="s">
        <v>420</v>
      </c>
      <c r="D219" s="80">
        <v>1500</v>
      </c>
      <c r="E219" s="80">
        <v>6</v>
      </c>
      <c r="F219" s="80" t="s">
        <v>5068</v>
      </c>
      <c r="G219" s="80">
        <v>24.99</v>
      </c>
    </row>
    <row r="220" spans="1:7">
      <c r="A220" s="80">
        <v>5585</v>
      </c>
      <c r="B220" s="80" t="s">
        <v>635</v>
      </c>
      <c r="C220" s="80" t="s">
        <v>421</v>
      </c>
      <c r="D220" s="80">
        <v>4260</v>
      </c>
      <c r="E220" s="80">
        <v>1</v>
      </c>
      <c r="F220" s="80" t="s">
        <v>5097</v>
      </c>
      <c r="G220" s="80">
        <v>17.510000000000002</v>
      </c>
    </row>
    <row r="221" spans="1:7">
      <c r="A221" s="80">
        <v>5617</v>
      </c>
      <c r="B221" s="80" t="s">
        <v>636</v>
      </c>
      <c r="C221" s="80" t="s">
        <v>420</v>
      </c>
      <c r="D221" s="80">
        <v>3000</v>
      </c>
      <c r="E221" s="80">
        <v>6</v>
      </c>
      <c r="F221" s="80" t="s">
        <v>5038</v>
      </c>
      <c r="G221" s="80">
        <v>28.99</v>
      </c>
    </row>
    <row r="222" spans="1:7">
      <c r="A222" s="80">
        <v>5660</v>
      </c>
      <c r="B222" s="80" t="s">
        <v>637</v>
      </c>
      <c r="C222" s="80" t="s">
        <v>420</v>
      </c>
      <c r="D222" s="80">
        <v>750</v>
      </c>
      <c r="E222" s="80">
        <v>12</v>
      </c>
      <c r="F222" s="80" t="s">
        <v>5081</v>
      </c>
      <c r="G222" s="80">
        <v>23.99</v>
      </c>
    </row>
    <row r="223" spans="1:7">
      <c r="A223" s="80">
        <v>5679</v>
      </c>
      <c r="B223" s="80" t="s">
        <v>638</v>
      </c>
      <c r="C223" s="80" t="s">
        <v>420</v>
      </c>
      <c r="D223" s="80">
        <v>750</v>
      </c>
      <c r="E223" s="80">
        <v>12</v>
      </c>
      <c r="F223" s="80" t="s">
        <v>5101</v>
      </c>
      <c r="G223" s="80">
        <v>77.55</v>
      </c>
    </row>
    <row r="224" spans="1:7">
      <c r="A224" s="80">
        <v>5764</v>
      </c>
      <c r="B224" s="80" t="s">
        <v>639</v>
      </c>
      <c r="C224" s="80" t="s">
        <v>420</v>
      </c>
      <c r="D224" s="80">
        <v>750</v>
      </c>
      <c r="E224" s="80">
        <v>12</v>
      </c>
      <c r="F224" s="80" t="s">
        <v>5063</v>
      </c>
      <c r="G224" s="80">
        <v>11.99</v>
      </c>
    </row>
    <row r="225" spans="1:7">
      <c r="A225" s="80">
        <v>5793</v>
      </c>
      <c r="B225" s="80" t="s">
        <v>640</v>
      </c>
      <c r="C225" s="80" t="s">
        <v>420</v>
      </c>
      <c r="D225" s="80">
        <v>750</v>
      </c>
      <c r="E225" s="80">
        <v>12</v>
      </c>
      <c r="F225" s="80" t="s">
        <v>5070</v>
      </c>
      <c r="G225" s="80">
        <v>15.99</v>
      </c>
    </row>
    <row r="226" spans="1:7">
      <c r="A226" s="80">
        <v>5841</v>
      </c>
      <c r="B226" s="80" t="s">
        <v>3894</v>
      </c>
      <c r="C226" s="80" t="s">
        <v>420</v>
      </c>
      <c r="D226" s="80">
        <v>1500</v>
      </c>
      <c r="E226" s="80">
        <v>6</v>
      </c>
      <c r="F226" s="80" t="s">
        <v>5065</v>
      </c>
      <c r="G226" s="80">
        <v>109.99</v>
      </c>
    </row>
    <row r="227" spans="1:7">
      <c r="A227" s="80">
        <v>5862</v>
      </c>
      <c r="B227" s="80" t="s">
        <v>641</v>
      </c>
      <c r="C227" s="80" t="s">
        <v>421</v>
      </c>
      <c r="D227" s="80">
        <v>473</v>
      </c>
      <c r="E227" s="80">
        <v>24</v>
      </c>
      <c r="F227" s="80" t="s">
        <v>5100</v>
      </c>
      <c r="G227" s="80">
        <v>3.69</v>
      </c>
    </row>
    <row r="228" spans="1:7">
      <c r="A228" s="80">
        <v>5863</v>
      </c>
      <c r="B228" s="80" t="s">
        <v>642</v>
      </c>
      <c r="C228" s="80" t="s">
        <v>421</v>
      </c>
      <c r="D228" s="80">
        <v>710</v>
      </c>
      <c r="E228" s="80">
        <v>18</v>
      </c>
      <c r="F228" s="80" t="s">
        <v>5100</v>
      </c>
      <c r="G228" s="80">
        <v>3.48</v>
      </c>
    </row>
    <row r="229" spans="1:7">
      <c r="A229" s="80">
        <v>5877</v>
      </c>
      <c r="B229" s="80" t="s">
        <v>643</v>
      </c>
      <c r="C229" s="80" t="s">
        <v>420</v>
      </c>
      <c r="D229" s="80">
        <v>750</v>
      </c>
      <c r="E229" s="80">
        <v>12</v>
      </c>
      <c r="F229" s="80" t="s">
        <v>5069</v>
      </c>
      <c r="G229" s="80">
        <v>30.89</v>
      </c>
    </row>
    <row r="230" spans="1:7">
      <c r="A230" s="80">
        <v>5885</v>
      </c>
      <c r="B230" s="80" t="s">
        <v>644</v>
      </c>
      <c r="C230" s="80" t="s">
        <v>420</v>
      </c>
      <c r="D230" s="80">
        <v>1500</v>
      </c>
      <c r="E230" s="80">
        <v>6</v>
      </c>
      <c r="F230" s="80" t="s">
        <v>5077</v>
      </c>
      <c r="G230" s="80">
        <v>25.99</v>
      </c>
    </row>
    <row r="231" spans="1:7">
      <c r="A231" s="80">
        <v>5939</v>
      </c>
      <c r="B231" s="80" t="s">
        <v>645</v>
      </c>
      <c r="C231" s="80" t="s">
        <v>419</v>
      </c>
      <c r="D231" s="80">
        <v>750</v>
      </c>
      <c r="E231" s="80">
        <v>12</v>
      </c>
      <c r="F231" s="80" t="s">
        <v>5108</v>
      </c>
      <c r="G231" s="80">
        <v>54.99</v>
      </c>
    </row>
    <row r="232" spans="1:7">
      <c r="A232" s="80">
        <v>5959</v>
      </c>
      <c r="B232" s="80" t="s">
        <v>33</v>
      </c>
      <c r="C232" s="80" t="s">
        <v>419</v>
      </c>
      <c r="D232" s="80">
        <v>750</v>
      </c>
      <c r="E232" s="80">
        <v>12</v>
      </c>
      <c r="F232" s="80" t="s">
        <v>5040</v>
      </c>
      <c r="G232" s="80">
        <v>32.49</v>
      </c>
    </row>
    <row r="233" spans="1:7">
      <c r="A233" s="80">
        <v>6015</v>
      </c>
      <c r="B233" s="80" t="s">
        <v>646</v>
      </c>
      <c r="C233" s="80" t="s">
        <v>421</v>
      </c>
      <c r="D233" s="80">
        <v>2046</v>
      </c>
      <c r="E233" s="80">
        <v>4</v>
      </c>
      <c r="F233" s="80" t="s">
        <v>5094</v>
      </c>
      <c r="G233" s="80">
        <v>12.98</v>
      </c>
    </row>
    <row r="234" spans="1:7">
      <c r="A234" s="80">
        <v>6095</v>
      </c>
      <c r="B234" s="80" t="s">
        <v>647</v>
      </c>
      <c r="C234" s="80" t="s">
        <v>420</v>
      </c>
      <c r="D234" s="80">
        <v>750</v>
      </c>
      <c r="E234" s="80">
        <v>12</v>
      </c>
      <c r="F234" s="80" t="s">
        <v>5039</v>
      </c>
      <c r="G234" s="80">
        <v>21.99</v>
      </c>
    </row>
    <row r="235" spans="1:7">
      <c r="A235" s="80">
        <v>6111</v>
      </c>
      <c r="B235" s="80" t="s">
        <v>648</v>
      </c>
      <c r="C235" s="80" t="s">
        <v>420</v>
      </c>
      <c r="D235" s="80">
        <v>750</v>
      </c>
      <c r="E235" s="80">
        <v>12</v>
      </c>
      <c r="F235" s="80" t="s">
        <v>5082</v>
      </c>
      <c r="G235" s="80">
        <v>15.99</v>
      </c>
    </row>
    <row r="236" spans="1:7">
      <c r="A236" s="80">
        <v>6142</v>
      </c>
      <c r="B236" s="80" t="s">
        <v>649</v>
      </c>
      <c r="C236" s="80" t="s">
        <v>421</v>
      </c>
      <c r="D236" s="80">
        <v>4092</v>
      </c>
      <c r="E236" s="80">
        <v>1</v>
      </c>
      <c r="F236" s="80" t="s">
        <v>5095</v>
      </c>
      <c r="G236" s="80">
        <v>23.49</v>
      </c>
    </row>
    <row r="237" spans="1:7">
      <c r="A237" s="80">
        <v>6152</v>
      </c>
      <c r="B237" s="80" t="s">
        <v>650</v>
      </c>
      <c r="C237" s="80" t="s">
        <v>419</v>
      </c>
      <c r="D237" s="80">
        <v>750</v>
      </c>
      <c r="E237" s="80">
        <v>12</v>
      </c>
      <c r="F237" s="80" t="s">
        <v>5082</v>
      </c>
      <c r="G237" s="80">
        <v>23.48</v>
      </c>
    </row>
    <row r="238" spans="1:7">
      <c r="A238" s="80">
        <v>6231</v>
      </c>
      <c r="B238" s="80" t="s">
        <v>651</v>
      </c>
      <c r="C238" s="80" t="s">
        <v>419</v>
      </c>
      <c r="D238" s="80">
        <v>750</v>
      </c>
      <c r="E238" s="80">
        <v>6</v>
      </c>
      <c r="F238" s="80" t="s">
        <v>5045</v>
      </c>
      <c r="G238" s="80">
        <v>104.99</v>
      </c>
    </row>
    <row r="239" spans="1:7">
      <c r="A239" s="80">
        <v>6237</v>
      </c>
      <c r="B239" s="80" t="s">
        <v>652</v>
      </c>
      <c r="C239" s="80" t="s">
        <v>420</v>
      </c>
      <c r="D239" s="80">
        <v>3000</v>
      </c>
      <c r="E239" s="80">
        <v>4</v>
      </c>
      <c r="F239" s="80" t="s">
        <v>5041</v>
      </c>
      <c r="G239" s="80">
        <v>32.99</v>
      </c>
    </row>
    <row r="240" spans="1:7">
      <c r="A240" s="80">
        <v>6238</v>
      </c>
      <c r="B240" s="80" t="s">
        <v>653</v>
      </c>
      <c r="C240" s="80" t="s">
        <v>420</v>
      </c>
      <c r="D240" s="80">
        <v>3000</v>
      </c>
      <c r="E240" s="80">
        <v>4</v>
      </c>
      <c r="F240" s="80" t="s">
        <v>5041</v>
      </c>
      <c r="G240" s="80">
        <v>32.99</v>
      </c>
    </row>
    <row r="241" spans="1:7">
      <c r="A241" s="80">
        <v>6263</v>
      </c>
      <c r="B241" s="80" t="s">
        <v>655</v>
      </c>
      <c r="C241" s="80" t="s">
        <v>420</v>
      </c>
      <c r="D241" s="80">
        <v>3000</v>
      </c>
      <c r="E241" s="80">
        <v>1</v>
      </c>
      <c r="F241" s="80" t="s">
        <v>5041</v>
      </c>
      <c r="G241" s="80">
        <v>139.99</v>
      </c>
    </row>
    <row r="242" spans="1:7">
      <c r="A242" s="80">
        <v>6306</v>
      </c>
      <c r="B242" s="80" t="s">
        <v>656</v>
      </c>
      <c r="C242" s="80" t="s">
        <v>420</v>
      </c>
      <c r="D242" s="80">
        <v>750</v>
      </c>
      <c r="E242" s="80">
        <v>12</v>
      </c>
      <c r="F242" s="80" t="s">
        <v>5063</v>
      </c>
      <c r="G242" s="80">
        <v>10.99</v>
      </c>
    </row>
    <row r="243" spans="1:7">
      <c r="A243" s="80">
        <v>6340</v>
      </c>
      <c r="B243" s="80" t="s">
        <v>657</v>
      </c>
      <c r="C243" s="80" t="s">
        <v>419</v>
      </c>
      <c r="D243" s="80">
        <v>750</v>
      </c>
      <c r="E243" s="80">
        <v>12</v>
      </c>
      <c r="F243" s="80" t="s">
        <v>5038</v>
      </c>
      <c r="G243" s="80">
        <v>26.99</v>
      </c>
    </row>
    <row r="244" spans="1:7">
      <c r="A244" s="80">
        <v>6404</v>
      </c>
      <c r="B244" s="80" t="s">
        <v>658</v>
      </c>
      <c r="C244" s="80" t="s">
        <v>421</v>
      </c>
      <c r="D244" s="80">
        <v>330</v>
      </c>
      <c r="E244" s="80">
        <v>24</v>
      </c>
      <c r="F244" s="80" t="s">
        <v>5115</v>
      </c>
      <c r="G244" s="80">
        <v>5.81</v>
      </c>
    </row>
    <row r="245" spans="1:7">
      <c r="A245" s="80">
        <v>6424</v>
      </c>
      <c r="B245" s="80" t="s">
        <v>659</v>
      </c>
      <c r="C245" s="80" t="s">
        <v>420</v>
      </c>
      <c r="D245" s="80">
        <v>750</v>
      </c>
      <c r="E245" s="80">
        <v>12</v>
      </c>
      <c r="F245" s="80" t="s">
        <v>5074</v>
      </c>
      <c r="G245" s="80">
        <v>18.989999999999998</v>
      </c>
    </row>
    <row r="246" spans="1:7">
      <c r="A246" s="80">
        <v>6487</v>
      </c>
      <c r="B246" s="80" t="s">
        <v>660</v>
      </c>
      <c r="C246" s="80" t="s">
        <v>420</v>
      </c>
      <c r="D246" s="80">
        <v>750</v>
      </c>
      <c r="E246" s="80">
        <v>12</v>
      </c>
      <c r="F246" s="80" t="s">
        <v>5057</v>
      </c>
      <c r="G246" s="80">
        <v>22.99</v>
      </c>
    </row>
    <row r="247" spans="1:7">
      <c r="A247" s="80">
        <v>6502</v>
      </c>
      <c r="B247" s="80" t="s">
        <v>661</v>
      </c>
      <c r="C247" s="80" t="s">
        <v>419</v>
      </c>
      <c r="D247" s="80">
        <v>750</v>
      </c>
      <c r="E247" s="80">
        <v>12</v>
      </c>
      <c r="F247" s="80" t="s">
        <v>5042</v>
      </c>
      <c r="G247" s="80">
        <v>40.99</v>
      </c>
    </row>
    <row r="248" spans="1:7">
      <c r="A248" s="80">
        <v>6524</v>
      </c>
      <c r="B248" s="80" t="s">
        <v>61</v>
      </c>
      <c r="C248" s="80" t="s">
        <v>420</v>
      </c>
      <c r="D248" s="80">
        <v>750</v>
      </c>
      <c r="E248" s="80">
        <v>12</v>
      </c>
      <c r="F248" s="80" t="s">
        <v>5049</v>
      </c>
      <c r="G248" s="80">
        <v>9.99</v>
      </c>
    </row>
    <row r="249" spans="1:7">
      <c r="A249" s="80">
        <v>6585</v>
      </c>
      <c r="B249" s="80" t="s">
        <v>662</v>
      </c>
      <c r="C249" s="80" t="s">
        <v>420</v>
      </c>
      <c r="D249" s="80">
        <v>750</v>
      </c>
      <c r="E249" s="80">
        <v>12</v>
      </c>
      <c r="F249" s="80" t="s">
        <v>5068</v>
      </c>
      <c r="G249" s="80">
        <v>15.99</v>
      </c>
    </row>
    <row r="250" spans="1:7">
      <c r="A250" s="80">
        <v>6681</v>
      </c>
      <c r="B250" s="80" t="s">
        <v>663</v>
      </c>
      <c r="C250" s="80" t="s">
        <v>420</v>
      </c>
      <c r="D250" s="80">
        <v>750</v>
      </c>
      <c r="E250" s="80">
        <v>12</v>
      </c>
      <c r="F250" s="80" t="s">
        <v>5064</v>
      </c>
      <c r="G250" s="80">
        <v>26.99</v>
      </c>
    </row>
    <row r="251" spans="1:7">
      <c r="A251" s="80">
        <v>6695</v>
      </c>
      <c r="B251" s="80" t="s">
        <v>664</v>
      </c>
      <c r="C251" s="80" t="s">
        <v>420</v>
      </c>
      <c r="D251" s="80">
        <v>750</v>
      </c>
      <c r="E251" s="80">
        <v>12</v>
      </c>
      <c r="F251" s="80" t="s">
        <v>5058</v>
      </c>
      <c r="G251" s="80">
        <v>13.99</v>
      </c>
    </row>
    <row r="252" spans="1:7">
      <c r="A252" s="80">
        <v>6697</v>
      </c>
      <c r="B252" s="80" t="s">
        <v>665</v>
      </c>
      <c r="C252" s="80" t="s">
        <v>420</v>
      </c>
      <c r="D252" s="80">
        <v>750</v>
      </c>
      <c r="E252" s="80">
        <v>12</v>
      </c>
      <c r="F252" s="80" t="s">
        <v>5058</v>
      </c>
      <c r="G252" s="80">
        <v>13.99</v>
      </c>
    </row>
    <row r="253" spans="1:7">
      <c r="A253" s="80">
        <v>6703</v>
      </c>
      <c r="B253" s="80" t="s">
        <v>666</v>
      </c>
      <c r="C253" s="80" t="s">
        <v>420</v>
      </c>
      <c r="D253" s="80">
        <v>750</v>
      </c>
      <c r="E253" s="80">
        <v>12</v>
      </c>
      <c r="F253" s="80" t="s">
        <v>5058</v>
      </c>
      <c r="G253" s="80">
        <v>13.99</v>
      </c>
    </row>
    <row r="254" spans="1:7">
      <c r="A254" s="80">
        <v>6704</v>
      </c>
      <c r="B254" s="80" t="s">
        <v>667</v>
      </c>
      <c r="C254" s="80" t="s">
        <v>420</v>
      </c>
      <c r="D254" s="80">
        <v>750</v>
      </c>
      <c r="E254" s="80">
        <v>12</v>
      </c>
      <c r="F254" s="80" t="s">
        <v>5068</v>
      </c>
      <c r="G254" s="80">
        <v>14.99</v>
      </c>
    </row>
    <row r="255" spans="1:7">
      <c r="A255" s="80">
        <v>6710</v>
      </c>
      <c r="B255" s="80" t="s">
        <v>668</v>
      </c>
      <c r="C255" s="80" t="s">
        <v>420</v>
      </c>
      <c r="D255" s="80">
        <v>750</v>
      </c>
      <c r="E255" s="80">
        <v>12</v>
      </c>
      <c r="F255" s="80" t="s">
        <v>5041</v>
      </c>
      <c r="G255" s="80">
        <v>15.99</v>
      </c>
    </row>
    <row r="256" spans="1:7">
      <c r="A256" s="80">
        <v>6729</v>
      </c>
      <c r="B256" s="80" t="s">
        <v>5119</v>
      </c>
      <c r="C256" s="80" t="s">
        <v>420</v>
      </c>
      <c r="D256" s="80">
        <v>750</v>
      </c>
      <c r="E256" s="80">
        <v>12</v>
      </c>
      <c r="F256" s="80" t="s">
        <v>5049</v>
      </c>
      <c r="G256" s="80">
        <v>13.99</v>
      </c>
    </row>
    <row r="257" spans="1:7">
      <c r="A257" s="80">
        <v>6730</v>
      </c>
      <c r="B257" s="80" t="s">
        <v>5116</v>
      </c>
      <c r="C257" s="80" t="s">
        <v>420</v>
      </c>
      <c r="D257" s="80">
        <v>750</v>
      </c>
      <c r="E257" s="80">
        <v>12</v>
      </c>
      <c r="F257" s="80" t="s">
        <v>5049</v>
      </c>
      <c r="G257" s="80">
        <v>13.99</v>
      </c>
    </row>
    <row r="258" spans="1:7">
      <c r="A258" s="80">
        <v>6854</v>
      </c>
      <c r="B258" s="80" t="s">
        <v>669</v>
      </c>
      <c r="C258" s="80" t="s">
        <v>420</v>
      </c>
      <c r="D258" s="80">
        <v>750</v>
      </c>
      <c r="E258" s="80">
        <v>12</v>
      </c>
      <c r="F258" s="80" t="s">
        <v>5072</v>
      </c>
      <c r="G258" s="80">
        <v>10.99</v>
      </c>
    </row>
    <row r="259" spans="1:7">
      <c r="A259" s="80">
        <v>6862</v>
      </c>
      <c r="B259" s="80" t="s">
        <v>670</v>
      </c>
      <c r="C259" s="80" t="s">
        <v>420</v>
      </c>
      <c r="D259" s="80">
        <v>750</v>
      </c>
      <c r="E259" s="80">
        <v>12</v>
      </c>
      <c r="F259" s="80" t="s">
        <v>5068</v>
      </c>
      <c r="G259" s="80">
        <v>12.99</v>
      </c>
    </row>
    <row r="260" spans="1:7">
      <c r="A260" s="80">
        <v>6875</v>
      </c>
      <c r="B260" s="80" t="s">
        <v>671</v>
      </c>
      <c r="C260" s="80" t="s">
        <v>421</v>
      </c>
      <c r="D260" s="80">
        <v>2130</v>
      </c>
      <c r="E260" s="80">
        <v>4</v>
      </c>
      <c r="F260" s="80" t="s">
        <v>5103</v>
      </c>
      <c r="G260" s="80">
        <v>8.5399999999999991</v>
      </c>
    </row>
    <row r="261" spans="1:7">
      <c r="A261" s="80">
        <v>6887</v>
      </c>
      <c r="B261" s="80" t="s">
        <v>672</v>
      </c>
      <c r="C261" s="80" t="s">
        <v>420</v>
      </c>
      <c r="D261" s="80">
        <v>750</v>
      </c>
      <c r="E261" s="80">
        <v>12</v>
      </c>
      <c r="F261" s="80" t="s">
        <v>5072</v>
      </c>
      <c r="G261" s="80">
        <v>16.989999999999998</v>
      </c>
    </row>
    <row r="262" spans="1:7">
      <c r="A262" s="80">
        <v>6890</v>
      </c>
      <c r="B262" s="80" t="s">
        <v>673</v>
      </c>
      <c r="C262" s="80" t="s">
        <v>419</v>
      </c>
      <c r="D262" s="80">
        <v>750</v>
      </c>
      <c r="E262" s="80">
        <v>6</v>
      </c>
      <c r="F262" s="80" t="s">
        <v>5043</v>
      </c>
      <c r="G262" s="80">
        <v>85.99</v>
      </c>
    </row>
    <row r="263" spans="1:7">
      <c r="A263" s="80">
        <v>6932</v>
      </c>
      <c r="B263" s="80" t="s">
        <v>2</v>
      </c>
      <c r="C263" s="80" t="s">
        <v>419</v>
      </c>
      <c r="D263" s="80">
        <v>1140</v>
      </c>
      <c r="E263" s="80">
        <v>12</v>
      </c>
      <c r="F263" s="80" t="s">
        <v>5038</v>
      </c>
      <c r="G263" s="80">
        <v>35.69</v>
      </c>
    </row>
    <row r="264" spans="1:7">
      <c r="A264" s="80">
        <v>6947</v>
      </c>
      <c r="B264" s="80" t="s">
        <v>185</v>
      </c>
      <c r="C264" s="80" t="s">
        <v>419</v>
      </c>
      <c r="D264" s="80">
        <v>375</v>
      </c>
      <c r="E264" s="80">
        <v>24</v>
      </c>
      <c r="F264" s="80" t="s">
        <v>5046</v>
      </c>
      <c r="G264" s="80">
        <v>14.99</v>
      </c>
    </row>
    <row r="265" spans="1:7">
      <c r="A265" s="80">
        <v>6978</v>
      </c>
      <c r="B265" s="80" t="s">
        <v>674</v>
      </c>
      <c r="C265" s="80" t="s">
        <v>420</v>
      </c>
      <c r="D265" s="80">
        <v>750</v>
      </c>
      <c r="E265" s="80">
        <v>6</v>
      </c>
      <c r="F265" s="80" t="s">
        <v>5120</v>
      </c>
      <c r="G265" s="80">
        <v>20.399999999999999</v>
      </c>
    </row>
    <row r="266" spans="1:7">
      <c r="A266" s="80">
        <v>6988</v>
      </c>
      <c r="B266" s="80" t="s">
        <v>675</v>
      </c>
      <c r="C266" s="80" t="s">
        <v>420</v>
      </c>
      <c r="D266" s="80">
        <v>750</v>
      </c>
      <c r="E266" s="80">
        <v>12</v>
      </c>
      <c r="F266" s="80" t="s">
        <v>5049</v>
      </c>
      <c r="G266" s="80">
        <v>49.99</v>
      </c>
    </row>
    <row r="267" spans="1:7">
      <c r="A267" s="80">
        <v>6993</v>
      </c>
      <c r="B267" s="80" t="s">
        <v>676</v>
      </c>
      <c r="C267" s="80" t="s">
        <v>421</v>
      </c>
      <c r="D267" s="80">
        <v>2046</v>
      </c>
      <c r="E267" s="80">
        <v>4</v>
      </c>
      <c r="F267" s="80" t="s">
        <v>5110</v>
      </c>
      <c r="G267" s="80">
        <v>14.5</v>
      </c>
    </row>
    <row r="268" spans="1:7">
      <c r="A268" s="80">
        <v>6994</v>
      </c>
      <c r="B268" s="80" t="s">
        <v>677</v>
      </c>
      <c r="C268" s="80" t="s">
        <v>421</v>
      </c>
      <c r="D268" s="80">
        <v>2046</v>
      </c>
      <c r="E268" s="80">
        <v>4</v>
      </c>
      <c r="F268" s="80" t="s">
        <v>5110</v>
      </c>
      <c r="G268" s="80">
        <v>13.89</v>
      </c>
    </row>
    <row r="269" spans="1:7">
      <c r="A269" s="80">
        <v>6995</v>
      </c>
      <c r="B269" s="80" t="s">
        <v>678</v>
      </c>
      <c r="C269" s="80" t="s">
        <v>421</v>
      </c>
      <c r="D269" s="80">
        <v>2046</v>
      </c>
      <c r="E269" s="80">
        <v>4</v>
      </c>
      <c r="F269" s="80" t="s">
        <v>5110</v>
      </c>
      <c r="G269" s="80">
        <v>14.5</v>
      </c>
    </row>
    <row r="270" spans="1:7">
      <c r="A270" s="80">
        <v>7009</v>
      </c>
      <c r="B270" s="80" t="s">
        <v>679</v>
      </c>
      <c r="C270" s="80" t="s">
        <v>420</v>
      </c>
      <c r="D270" s="80">
        <v>750</v>
      </c>
      <c r="E270" s="80">
        <v>12</v>
      </c>
      <c r="F270" s="80" t="s">
        <v>5077</v>
      </c>
      <c r="G270" s="80">
        <v>13.99</v>
      </c>
    </row>
    <row r="271" spans="1:7">
      <c r="A271" s="80">
        <v>7033</v>
      </c>
      <c r="B271" s="80" t="s">
        <v>680</v>
      </c>
      <c r="C271" s="80" t="s">
        <v>419</v>
      </c>
      <c r="D271" s="80">
        <v>1140</v>
      </c>
      <c r="E271" s="80">
        <v>6</v>
      </c>
      <c r="F271" s="80" t="s">
        <v>5045</v>
      </c>
      <c r="G271" s="80">
        <v>43.99</v>
      </c>
    </row>
    <row r="272" spans="1:7">
      <c r="A272" s="80">
        <v>7047</v>
      </c>
      <c r="B272" s="80" t="s">
        <v>89</v>
      </c>
      <c r="C272" s="80" t="s">
        <v>420</v>
      </c>
      <c r="D272" s="80">
        <v>1500</v>
      </c>
      <c r="E272" s="80">
        <v>6</v>
      </c>
      <c r="F272" s="80" t="s">
        <v>5060</v>
      </c>
      <c r="G272" s="80">
        <v>14.99</v>
      </c>
    </row>
    <row r="273" spans="1:7">
      <c r="A273" s="80">
        <v>7063</v>
      </c>
      <c r="B273" s="80" t="s">
        <v>681</v>
      </c>
      <c r="C273" s="80" t="s">
        <v>420</v>
      </c>
      <c r="D273" s="80">
        <v>750</v>
      </c>
      <c r="E273" s="80">
        <v>12</v>
      </c>
      <c r="F273" s="80" t="s">
        <v>5114</v>
      </c>
      <c r="G273" s="80">
        <v>15.99</v>
      </c>
    </row>
    <row r="274" spans="1:7">
      <c r="A274" s="80">
        <v>7083</v>
      </c>
      <c r="B274" s="80" t="s">
        <v>4646</v>
      </c>
      <c r="C274" s="80" t="s">
        <v>420</v>
      </c>
      <c r="D274" s="80">
        <v>750</v>
      </c>
      <c r="E274" s="80">
        <v>12</v>
      </c>
      <c r="F274" s="80" t="s">
        <v>5049</v>
      </c>
      <c r="G274" s="80">
        <v>64.989999999999995</v>
      </c>
    </row>
    <row r="275" spans="1:7">
      <c r="A275" s="80">
        <v>7110</v>
      </c>
      <c r="B275" s="80" t="s">
        <v>186</v>
      </c>
      <c r="C275" s="80" t="s">
        <v>419</v>
      </c>
      <c r="D275" s="80">
        <v>750</v>
      </c>
      <c r="E275" s="80">
        <v>12</v>
      </c>
      <c r="F275" s="80" t="s">
        <v>5040</v>
      </c>
      <c r="G275" s="80">
        <v>25.99</v>
      </c>
    </row>
    <row r="276" spans="1:7">
      <c r="A276" s="80">
        <v>7130</v>
      </c>
      <c r="B276" s="80" t="s">
        <v>682</v>
      </c>
      <c r="C276" s="80" t="s">
        <v>422</v>
      </c>
      <c r="D276" s="80">
        <v>2046</v>
      </c>
      <c r="E276" s="80">
        <v>4</v>
      </c>
      <c r="F276" s="80" t="s">
        <v>5049</v>
      </c>
      <c r="G276" s="80">
        <v>16.09</v>
      </c>
    </row>
    <row r="277" spans="1:7">
      <c r="A277" s="80">
        <v>7131</v>
      </c>
      <c r="B277" s="80" t="s">
        <v>683</v>
      </c>
      <c r="C277" s="80" t="s">
        <v>422</v>
      </c>
      <c r="D277" s="80">
        <v>2046</v>
      </c>
      <c r="E277" s="80">
        <v>4</v>
      </c>
      <c r="F277" s="80" t="s">
        <v>5049</v>
      </c>
      <c r="G277" s="80">
        <v>16.09</v>
      </c>
    </row>
    <row r="278" spans="1:7">
      <c r="A278" s="80">
        <v>7150</v>
      </c>
      <c r="B278" s="80" t="s">
        <v>684</v>
      </c>
      <c r="C278" s="80" t="s">
        <v>419</v>
      </c>
      <c r="D278" s="80">
        <v>750</v>
      </c>
      <c r="E278" s="80">
        <v>6</v>
      </c>
      <c r="F278" s="80" t="s">
        <v>5044</v>
      </c>
      <c r="G278" s="80">
        <v>44.99</v>
      </c>
    </row>
    <row r="279" spans="1:7">
      <c r="A279" s="80">
        <v>7187</v>
      </c>
      <c r="B279" s="80" t="s">
        <v>685</v>
      </c>
      <c r="C279" s="80" t="s">
        <v>420</v>
      </c>
      <c r="D279" s="80">
        <v>750</v>
      </c>
      <c r="E279" s="80">
        <v>12</v>
      </c>
      <c r="F279" s="80" t="s">
        <v>5068</v>
      </c>
      <c r="G279" s="80">
        <v>13.99</v>
      </c>
    </row>
    <row r="280" spans="1:7">
      <c r="A280" s="80">
        <v>7203</v>
      </c>
      <c r="B280" s="80" t="s">
        <v>686</v>
      </c>
      <c r="C280" s="80" t="s">
        <v>420</v>
      </c>
      <c r="D280" s="80">
        <v>750</v>
      </c>
      <c r="E280" s="80">
        <v>12</v>
      </c>
      <c r="F280" s="80" t="s">
        <v>5089</v>
      </c>
      <c r="G280" s="80">
        <v>11.12</v>
      </c>
    </row>
    <row r="281" spans="1:7">
      <c r="A281" s="80">
        <v>7246</v>
      </c>
      <c r="B281" s="80" t="s">
        <v>187</v>
      </c>
      <c r="C281" s="80" t="s">
        <v>421</v>
      </c>
      <c r="D281" s="80">
        <v>5325</v>
      </c>
      <c r="E281" s="80">
        <v>1</v>
      </c>
      <c r="F281" s="80" t="s">
        <v>5096</v>
      </c>
      <c r="G281" s="80">
        <v>29.49</v>
      </c>
    </row>
    <row r="282" spans="1:7">
      <c r="A282" s="80">
        <v>7247</v>
      </c>
      <c r="B282" s="80" t="s">
        <v>687</v>
      </c>
      <c r="C282" s="80" t="s">
        <v>421</v>
      </c>
      <c r="D282" s="80">
        <v>5325</v>
      </c>
      <c r="E282" s="80">
        <v>1</v>
      </c>
      <c r="F282" s="80" t="s">
        <v>5096</v>
      </c>
      <c r="G282" s="80">
        <v>29.49</v>
      </c>
    </row>
    <row r="283" spans="1:7">
      <c r="A283" s="80">
        <v>7293</v>
      </c>
      <c r="B283" s="80" t="s">
        <v>688</v>
      </c>
      <c r="C283" s="80" t="s">
        <v>421</v>
      </c>
      <c r="D283" s="80">
        <v>473</v>
      </c>
      <c r="E283" s="80">
        <v>24</v>
      </c>
      <c r="F283" s="80" t="s">
        <v>5100</v>
      </c>
      <c r="G283" s="80">
        <v>3.69</v>
      </c>
    </row>
    <row r="284" spans="1:7">
      <c r="A284" s="80">
        <v>7307</v>
      </c>
      <c r="B284" s="80" t="s">
        <v>689</v>
      </c>
      <c r="C284" s="80" t="s">
        <v>420</v>
      </c>
      <c r="D284" s="80">
        <v>750</v>
      </c>
      <c r="E284" s="80">
        <v>12</v>
      </c>
      <c r="F284" s="80" t="s">
        <v>5041</v>
      </c>
      <c r="G284" s="80">
        <v>29.99</v>
      </c>
    </row>
    <row r="285" spans="1:7">
      <c r="A285" s="80">
        <v>7340</v>
      </c>
      <c r="B285" s="80" t="s">
        <v>690</v>
      </c>
      <c r="C285" s="80" t="s">
        <v>421</v>
      </c>
      <c r="D285" s="80">
        <v>4260</v>
      </c>
      <c r="E285" s="80">
        <v>1</v>
      </c>
      <c r="F285" s="80" t="s">
        <v>5098</v>
      </c>
      <c r="G285" s="80">
        <v>24.16</v>
      </c>
    </row>
    <row r="286" spans="1:7">
      <c r="A286" s="80">
        <v>7352</v>
      </c>
      <c r="B286" s="80" t="s">
        <v>691</v>
      </c>
      <c r="C286" s="80" t="s">
        <v>419</v>
      </c>
      <c r="D286" s="80">
        <v>750</v>
      </c>
      <c r="E286" s="80">
        <v>6</v>
      </c>
      <c r="F286" s="80" t="s">
        <v>5043</v>
      </c>
      <c r="G286" s="80">
        <v>149.99</v>
      </c>
    </row>
    <row r="287" spans="1:7">
      <c r="A287" s="80">
        <v>7428</v>
      </c>
      <c r="B287" s="80" t="s">
        <v>692</v>
      </c>
      <c r="C287" s="80" t="s">
        <v>421</v>
      </c>
      <c r="D287" s="80">
        <v>7920</v>
      </c>
      <c r="E287" s="80">
        <v>1</v>
      </c>
      <c r="F287" s="80" t="s">
        <v>5095</v>
      </c>
      <c r="G287" s="80">
        <v>50.99</v>
      </c>
    </row>
    <row r="288" spans="1:7">
      <c r="A288" s="80">
        <v>7456</v>
      </c>
      <c r="B288" s="80" t="s">
        <v>693</v>
      </c>
      <c r="C288" s="80" t="s">
        <v>420</v>
      </c>
      <c r="D288" s="80">
        <v>750</v>
      </c>
      <c r="E288" s="80">
        <v>12</v>
      </c>
      <c r="F288" s="80" t="s">
        <v>5063</v>
      </c>
      <c r="G288" s="80">
        <v>19.989999999999998</v>
      </c>
    </row>
    <row r="289" spans="1:7">
      <c r="A289" s="80">
        <v>7466</v>
      </c>
      <c r="B289" s="80" t="s">
        <v>694</v>
      </c>
      <c r="C289" s="80" t="s">
        <v>420</v>
      </c>
      <c r="D289" s="80">
        <v>750</v>
      </c>
      <c r="E289" s="80">
        <v>6</v>
      </c>
      <c r="F289" s="80" t="s">
        <v>5067</v>
      </c>
      <c r="G289" s="80">
        <v>37.99</v>
      </c>
    </row>
    <row r="290" spans="1:7">
      <c r="A290" s="80">
        <v>7470</v>
      </c>
      <c r="B290" s="80" t="s">
        <v>695</v>
      </c>
      <c r="C290" s="80" t="s">
        <v>420</v>
      </c>
      <c r="D290" s="80">
        <v>750</v>
      </c>
      <c r="E290" s="80">
        <v>12</v>
      </c>
      <c r="F290" s="80" t="s">
        <v>5060</v>
      </c>
      <c r="G290" s="80">
        <v>9.99</v>
      </c>
    </row>
    <row r="291" spans="1:7">
      <c r="A291" s="80">
        <v>7522</v>
      </c>
      <c r="B291" s="80" t="s">
        <v>696</v>
      </c>
      <c r="C291" s="80" t="s">
        <v>421</v>
      </c>
      <c r="D291" s="80">
        <v>4092</v>
      </c>
      <c r="E291" s="80">
        <v>1</v>
      </c>
      <c r="F291" s="80" t="s">
        <v>5094</v>
      </c>
      <c r="G291" s="80">
        <v>24.99</v>
      </c>
    </row>
    <row r="292" spans="1:7">
      <c r="A292" s="80">
        <v>7531</v>
      </c>
      <c r="B292" s="80" t="s">
        <v>697</v>
      </c>
      <c r="C292" s="80" t="s">
        <v>420</v>
      </c>
      <c r="D292" s="80">
        <v>750</v>
      </c>
      <c r="E292" s="80">
        <v>12</v>
      </c>
      <c r="F292" s="80" t="s">
        <v>5049</v>
      </c>
      <c r="G292" s="80">
        <v>39.99</v>
      </c>
    </row>
    <row r="293" spans="1:7">
      <c r="A293" s="80">
        <v>7537</v>
      </c>
      <c r="B293" s="80" t="s">
        <v>698</v>
      </c>
      <c r="C293" s="80" t="s">
        <v>420</v>
      </c>
      <c r="D293" s="80">
        <v>750</v>
      </c>
      <c r="E293" s="80">
        <v>12</v>
      </c>
      <c r="F293" s="80" t="s">
        <v>5045</v>
      </c>
      <c r="G293" s="80">
        <v>12.99</v>
      </c>
    </row>
    <row r="294" spans="1:7">
      <c r="A294" s="80">
        <v>7539</v>
      </c>
      <c r="B294" s="80" t="s">
        <v>5984</v>
      </c>
      <c r="C294" s="80" t="s">
        <v>419</v>
      </c>
      <c r="D294" s="80">
        <v>750</v>
      </c>
      <c r="E294" s="80">
        <v>6</v>
      </c>
      <c r="F294" s="80" t="s">
        <v>5042</v>
      </c>
      <c r="G294" s="80">
        <v>49.99</v>
      </c>
    </row>
    <row r="295" spans="1:7">
      <c r="A295" s="80">
        <v>7571</v>
      </c>
      <c r="B295" s="80" t="s">
        <v>699</v>
      </c>
      <c r="C295" s="80" t="s">
        <v>420</v>
      </c>
      <c r="D295" s="80">
        <v>750</v>
      </c>
      <c r="E295" s="80">
        <v>12</v>
      </c>
      <c r="F295" s="80" t="s">
        <v>5101</v>
      </c>
      <c r="G295" s="80">
        <v>12.99</v>
      </c>
    </row>
    <row r="296" spans="1:7">
      <c r="A296" s="80">
        <v>7579</v>
      </c>
      <c r="B296" s="80" t="s">
        <v>700</v>
      </c>
      <c r="C296" s="80" t="s">
        <v>419</v>
      </c>
      <c r="D296" s="80">
        <v>750</v>
      </c>
      <c r="E296" s="80">
        <v>12</v>
      </c>
      <c r="F296" s="80" t="s">
        <v>5043</v>
      </c>
      <c r="G296" s="80">
        <v>44.99</v>
      </c>
    </row>
    <row r="297" spans="1:7">
      <c r="A297" s="80">
        <v>7617</v>
      </c>
      <c r="B297" s="80" t="s">
        <v>701</v>
      </c>
      <c r="C297" s="80" t="s">
        <v>419</v>
      </c>
      <c r="D297" s="80">
        <v>750</v>
      </c>
      <c r="E297" s="80">
        <v>12</v>
      </c>
      <c r="F297" s="80" t="s">
        <v>5038</v>
      </c>
      <c r="G297" s="80">
        <v>57.99</v>
      </c>
    </row>
    <row r="298" spans="1:7">
      <c r="A298" s="80">
        <v>7710</v>
      </c>
      <c r="B298" s="80" t="s">
        <v>702</v>
      </c>
      <c r="C298" s="80" t="s">
        <v>420</v>
      </c>
      <c r="D298" s="80">
        <v>750</v>
      </c>
      <c r="E298" s="80">
        <v>12</v>
      </c>
      <c r="F298" s="80" t="s">
        <v>5117</v>
      </c>
      <c r="G298" s="80">
        <v>11.99</v>
      </c>
    </row>
    <row r="299" spans="1:7">
      <c r="A299" s="80">
        <v>7713</v>
      </c>
      <c r="B299" s="80" t="s">
        <v>703</v>
      </c>
      <c r="C299" s="80" t="s">
        <v>420</v>
      </c>
      <c r="D299" s="80">
        <v>750</v>
      </c>
      <c r="E299" s="80">
        <v>12</v>
      </c>
      <c r="F299" s="80" t="s">
        <v>5117</v>
      </c>
      <c r="G299" s="80">
        <v>11.99</v>
      </c>
    </row>
    <row r="300" spans="1:7">
      <c r="A300" s="80">
        <v>7775</v>
      </c>
      <c r="B300" s="80" t="s">
        <v>704</v>
      </c>
      <c r="C300" s="80" t="s">
        <v>420</v>
      </c>
      <c r="D300" s="80">
        <v>750</v>
      </c>
      <c r="E300" s="80">
        <v>12</v>
      </c>
      <c r="F300" s="80" t="s">
        <v>5067</v>
      </c>
      <c r="G300" s="80">
        <v>9.99</v>
      </c>
    </row>
    <row r="301" spans="1:7">
      <c r="A301" s="80">
        <v>7779</v>
      </c>
      <c r="B301" s="80" t="s">
        <v>705</v>
      </c>
      <c r="C301" s="80" t="s">
        <v>420</v>
      </c>
      <c r="D301" s="80">
        <v>750</v>
      </c>
      <c r="E301" s="80">
        <v>12</v>
      </c>
      <c r="F301" s="80" t="s">
        <v>5101</v>
      </c>
      <c r="G301" s="80">
        <v>1195</v>
      </c>
    </row>
    <row r="302" spans="1:7">
      <c r="A302" s="80">
        <v>7780</v>
      </c>
      <c r="B302" s="80" t="s">
        <v>706</v>
      </c>
      <c r="C302" s="80" t="s">
        <v>420</v>
      </c>
      <c r="D302" s="80">
        <v>750</v>
      </c>
      <c r="E302" s="80">
        <v>12</v>
      </c>
      <c r="F302" s="80" t="s">
        <v>5101</v>
      </c>
      <c r="G302" s="80">
        <v>995</v>
      </c>
    </row>
    <row r="303" spans="1:7">
      <c r="A303" s="80">
        <v>7781</v>
      </c>
      <c r="B303" s="80" t="s">
        <v>707</v>
      </c>
      <c r="C303" s="80" t="s">
        <v>420</v>
      </c>
      <c r="D303" s="80">
        <v>750</v>
      </c>
      <c r="E303" s="80">
        <v>12</v>
      </c>
      <c r="F303" s="80" t="s">
        <v>5101</v>
      </c>
      <c r="G303" s="80">
        <v>1195</v>
      </c>
    </row>
    <row r="304" spans="1:7">
      <c r="A304" s="80">
        <v>7783</v>
      </c>
      <c r="B304" s="80" t="s">
        <v>708</v>
      </c>
      <c r="C304" s="80" t="s">
        <v>420</v>
      </c>
      <c r="D304" s="80">
        <v>750</v>
      </c>
      <c r="E304" s="80">
        <v>12</v>
      </c>
      <c r="F304" s="80" t="s">
        <v>5101</v>
      </c>
      <c r="G304" s="80">
        <v>995</v>
      </c>
    </row>
    <row r="305" spans="1:7">
      <c r="A305" s="80">
        <v>7842</v>
      </c>
      <c r="B305" s="80" t="s">
        <v>5487</v>
      </c>
      <c r="C305" s="80" t="s">
        <v>421</v>
      </c>
      <c r="D305" s="80">
        <v>330</v>
      </c>
      <c r="E305" s="80">
        <v>24</v>
      </c>
      <c r="F305" s="80" t="s">
        <v>5045</v>
      </c>
      <c r="G305" s="80">
        <v>3.49</v>
      </c>
    </row>
    <row r="306" spans="1:7">
      <c r="A306" s="80">
        <v>7880</v>
      </c>
      <c r="B306" s="80" t="s">
        <v>709</v>
      </c>
      <c r="C306" s="80" t="s">
        <v>419</v>
      </c>
      <c r="D306" s="80">
        <v>750</v>
      </c>
      <c r="E306" s="80">
        <v>12</v>
      </c>
      <c r="F306" s="80" t="s">
        <v>5040</v>
      </c>
      <c r="G306" s="80">
        <v>59.99</v>
      </c>
    </row>
    <row r="307" spans="1:7">
      <c r="A307" s="80">
        <v>7907</v>
      </c>
      <c r="B307" s="80" t="s">
        <v>190</v>
      </c>
      <c r="C307" s="80" t="s">
        <v>420</v>
      </c>
      <c r="D307" s="80">
        <v>750</v>
      </c>
      <c r="E307" s="80">
        <v>12</v>
      </c>
      <c r="F307" s="80" t="s">
        <v>5057</v>
      </c>
      <c r="G307" s="80">
        <v>15.99</v>
      </c>
    </row>
    <row r="308" spans="1:7">
      <c r="A308" s="80">
        <v>7917</v>
      </c>
      <c r="B308" s="80" t="s">
        <v>72</v>
      </c>
      <c r="C308" s="80" t="s">
        <v>420</v>
      </c>
      <c r="D308" s="80">
        <v>1800</v>
      </c>
      <c r="E308" s="80">
        <v>6</v>
      </c>
      <c r="F308" s="80" t="s">
        <v>5072</v>
      </c>
      <c r="G308" s="80">
        <v>40.53</v>
      </c>
    </row>
    <row r="309" spans="1:7">
      <c r="A309" s="80">
        <v>7941</v>
      </c>
      <c r="B309" s="80" t="s">
        <v>710</v>
      </c>
      <c r="C309" s="80" t="s">
        <v>419</v>
      </c>
      <c r="D309" s="80">
        <v>750</v>
      </c>
      <c r="E309" s="80">
        <v>6</v>
      </c>
      <c r="F309" s="80" t="s">
        <v>5043</v>
      </c>
      <c r="G309" s="80">
        <v>60.99</v>
      </c>
    </row>
    <row r="310" spans="1:7">
      <c r="A310" s="80">
        <v>7953</v>
      </c>
      <c r="B310" s="80" t="s">
        <v>711</v>
      </c>
      <c r="C310" s="80" t="s">
        <v>419</v>
      </c>
      <c r="D310" s="80">
        <v>1750</v>
      </c>
      <c r="E310" s="80">
        <v>6</v>
      </c>
      <c r="F310" s="80" t="s">
        <v>5045</v>
      </c>
      <c r="G310" s="80">
        <v>69.989999999999995</v>
      </c>
    </row>
    <row r="311" spans="1:7">
      <c r="A311" s="80">
        <v>7962</v>
      </c>
      <c r="B311" s="80" t="s">
        <v>712</v>
      </c>
      <c r="C311" s="80" t="s">
        <v>420</v>
      </c>
      <c r="D311" s="80">
        <v>750</v>
      </c>
      <c r="E311" s="80">
        <v>6</v>
      </c>
      <c r="F311" s="80" t="s">
        <v>5070</v>
      </c>
      <c r="G311" s="80">
        <v>23.99</v>
      </c>
    </row>
    <row r="312" spans="1:7">
      <c r="A312" s="80">
        <v>8008</v>
      </c>
      <c r="B312" s="80" t="s">
        <v>713</v>
      </c>
      <c r="C312" s="80" t="s">
        <v>420</v>
      </c>
      <c r="D312" s="80">
        <v>750</v>
      </c>
      <c r="E312" s="80">
        <v>6</v>
      </c>
      <c r="F312" s="80" t="s">
        <v>5073</v>
      </c>
      <c r="G312" s="80">
        <v>77.989999999999995</v>
      </c>
    </row>
    <row r="313" spans="1:7">
      <c r="A313" s="80">
        <v>8036</v>
      </c>
      <c r="B313" s="80" t="s">
        <v>714</v>
      </c>
      <c r="C313" s="80" t="s">
        <v>420</v>
      </c>
      <c r="D313" s="80">
        <v>750</v>
      </c>
      <c r="E313" s="80">
        <v>12</v>
      </c>
      <c r="F313" s="80" t="s">
        <v>5117</v>
      </c>
      <c r="G313" s="80">
        <v>24.99</v>
      </c>
    </row>
    <row r="314" spans="1:7">
      <c r="A314" s="80">
        <v>8094</v>
      </c>
      <c r="B314" s="80" t="s">
        <v>715</v>
      </c>
      <c r="C314" s="80" t="s">
        <v>420</v>
      </c>
      <c r="D314" s="80">
        <v>750</v>
      </c>
      <c r="E314" s="80">
        <v>12</v>
      </c>
      <c r="F314" s="80" t="s">
        <v>5049</v>
      </c>
      <c r="G314" s="80">
        <v>14.99</v>
      </c>
    </row>
    <row r="315" spans="1:7">
      <c r="A315" s="80">
        <v>8115</v>
      </c>
      <c r="B315" s="80" t="s">
        <v>716</v>
      </c>
      <c r="C315" s="80" t="s">
        <v>420</v>
      </c>
      <c r="D315" s="80">
        <v>750</v>
      </c>
      <c r="E315" s="80">
        <v>12</v>
      </c>
      <c r="F315" s="80" t="s">
        <v>5074</v>
      </c>
      <c r="G315" s="80">
        <v>17.989999999999998</v>
      </c>
    </row>
    <row r="316" spans="1:7">
      <c r="A316" s="80">
        <v>8118</v>
      </c>
      <c r="B316" s="80" t="s">
        <v>717</v>
      </c>
      <c r="C316" s="80" t="s">
        <v>420</v>
      </c>
      <c r="D316" s="80">
        <v>750</v>
      </c>
      <c r="E316" s="80">
        <v>12</v>
      </c>
      <c r="F316" s="80" t="s">
        <v>5118</v>
      </c>
      <c r="G316" s="80">
        <v>21</v>
      </c>
    </row>
    <row r="317" spans="1:7">
      <c r="A317" s="80">
        <v>8157</v>
      </c>
      <c r="B317" s="80" t="s">
        <v>5985</v>
      </c>
      <c r="C317" s="80" t="s">
        <v>419</v>
      </c>
      <c r="D317" s="80">
        <v>120</v>
      </c>
      <c r="E317" s="80">
        <v>18</v>
      </c>
      <c r="F317" s="80" t="s">
        <v>5080</v>
      </c>
      <c r="G317" s="80">
        <v>10.99</v>
      </c>
    </row>
    <row r="318" spans="1:7">
      <c r="A318" s="80">
        <v>8158</v>
      </c>
      <c r="B318" s="80" t="s">
        <v>189</v>
      </c>
      <c r="C318" s="80" t="s">
        <v>420</v>
      </c>
      <c r="D318" s="80">
        <v>750</v>
      </c>
      <c r="E318" s="80">
        <v>12</v>
      </c>
      <c r="F318" s="80" t="s">
        <v>5049</v>
      </c>
      <c r="G318" s="80">
        <v>9.99</v>
      </c>
    </row>
    <row r="319" spans="1:7">
      <c r="A319" s="80">
        <v>8159</v>
      </c>
      <c r="B319" s="80" t="s">
        <v>718</v>
      </c>
      <c r="C319" s="80" t="s">
        <v>419</v>
      </c>
      <c r="D319" s="80">
        <v>750</v>
      </c>
      <c r="E319" s="80">
        <v>12</v>
      </c>
      <c r="F319" s="80" t="s">
        <v>5045</v>
      </c>
      <c r="G319" s="80">
        <v>34.99</v>
      </c>
    </row>
    <row r="320" spans="1:7">
      <c r="A320" s="80">
        <v>8199</v>
      </c>
      <c r="B320" s="80" t="s">
        <v>5986</v>
      </c>
      <c r="C320" s="80" t="s">
        <v>419</v>
      </c>
      <c r="D320" s="80">
        <v>750</v>
      </c>
      <c r="E320" s="80">
        <v>12</v>
      </c>
      <c r="F320" s="80" t="s">
        <v>5045</v>
      </c>
      <c r="G320" s="80">
        <v>29.49</v>
      </c>
    </row>
    <row r="321" spans="1:7">
      <c r="A321" s="80">
        <v>8208</v>
      </c>
      <c r="B321" s="80" t="s">
        <v>719</v>
      </c>
      <c r="C321" s="80" t="s">
        <v>421</v>
      </c>
      <c r="D321" s="80">
        <v>2046</v>
      </c>
      <c r="E321" s="80">
        <v>4</v>
      </c>
      <c r="F321" s="80" t="s">
        <v>5122</v>
      </c>
      <c r="G321" s="80">
        <v>25.75</v>
      </c>
    </row>
    <row r="322" spans="1:7">
      <c r="A322" s="80">
        <v>8272</v>
      </c>
      <c r="B322" s="80" t="s">
        <v>3835</v>
      </c>
      <c r="C322" s="80" t="s">
        <v>420</v>
      </c>
      <c r="D322" s="80">
        <v>750</v>
      </c>
      <c r="E322" s="80">
        <v>6</v>
      </c>
      <c r="F322" s="80" t="s">
        <v>5041</v>
      </c>
      <c r="G322" s="80">
        <v>16.989999999999998</v>
      </c>
    </row>
    <row r="323" spans="1:7">
      <c r="A323" s="80">
        <v>8284</v>
      </c>
      <c r="B323" s="80" t="s">
        <v>720</v>
      </c>
      <c r="C323" s="80" t="s">
        <v>419</v>
      </c>
      <c r="D323" s="80">
        <v>750</v>
      </c>
      <c r="E323" s="80">
        <v>12</v>
      </c>
      <c r="F323" s="80" t="s">
        <v>5039</v>
      </c>
      <c r="G323" s="80">
        <v>71.989999999999995</v>
      </c>
    </row>
    <row r="324" spans="1:7">
      <c r="A324" s="80">
        <v>8289</v>
      </c>
      <c r="B324" s="80" t="s">
        <v>721</v>
      </c>
      <c r="C324" s="80" t="s">
        <v>420</v>
      </c>
      <c r="D324" s="80">
        <v>750</v>
      </c>
      <c r="E324" s="80">
        <v>6</v>
      </c>
      <c r="F324" s="80" t="s">
        <v>6483</v>
      </c>
      <c r="G324" s="80">
        <v>29.99</v>
      </c>
    </row>
    <row r="325" spans="1:7">
      <c r="A325" s="80">
        <v>8292</v>
      </c>
      <c r="B325" s="80" t="s">
        <v>722</v>
      </c>
      <c r="C325" s="80" t="s">
        <v>420</v>
      </c>
      <c r="D325" s="80">
        <v>750</v>
      </c>
      <c r="E325" s="80">
        <v>12</v>
      </c>
      <c r="F325" s="80" t="s">
        <v>5049</v>
      </c>
      <c r="G325" s="80">
        <v>22.99</v>
      </c>
    </row>
    <row r="326" spans="1:7">
      <c r="A326" s="80">
        <v>8302</v>
      </c>
      <c r="B326" s="80" t="s">
        <v>5624</v>
      </c>
      <c r="C326" s="80" t="s">
        <v>419</v>
      </c>
      <c r="D326" s="80">
        <v>750</v>
      </c>
      <c r="E326" s="80">
        <v>6</v>
      </c>
      <c r="F326" s="80" t="s">
        <v>5044</v>
      </c>
      <c r="G326" s="80">
        <v>49.99</v>
      </c>
    </row>
    <row r="327" spans="1:7">
      <c r="A327" s="80">
        <v>8303</v>
      </c>
      <c r="B327" s="80" t="s">
        <v>723</v>
      </c>
      <c r="C327" s="80" t="s">
        <v>419</v>
      </c>
      <c r="D327" s="80">
        <v>750</v>
      </c>
      <c r="E327" s="80">
        <v>6</v>
      </c>
      <c r="F327" s="80" t="s">
        <v>5040</v>
      </c>
      <c r="G327" s="80">
        <v>79.989999999999995</v>
      </c>
    </row>
    <row r="328" spans="1:7">
      <c r="A328" s="80">
        <v>8322</v>
      </c>
      <c r="B328" s="80" t="s">
        <v>3836</v>
      </c>
      <c r="C328" s="80" t="s">
        <v>420</v>
      </c>
      <c r="D328" s="80">
        <v>750</v>
      </c>
      <c r="E328" s="80">
        <v>12</v>
      </c>
      <c r="F328" s="80" t="s">
        <v>5063</v>
      </c>
      <c r="G328" s="80">
        <v>15.99</v>
      </c>
    </row>
    <row r="329" spans="1:7">
      <c r="A329" s="80">
        <v>8323</v>
      </c>
      <c r="B329" s="80" t="s">
        <v>724</v>
      </c>
      <c r="C329" s="80" t="s">
        <v>420</v>
      </c>
      <c r="D329" s="80">
        <v>750</v>
      </c>
      <c r="E329" s="80">
        <v>12</v>
      </c>
      <c r="F329" s="80" t="s">
        <v>5063</v>
      </c>
      <c r="G329" s="80">
        <v>15.99</v>
      </c>
    </row>
    <row r="330" spans="1:7">
      <c r="A330" s="80">
        <v>8332</v>
      </c>
      <c r="B330" s="80" t="s">
        <v>725</v>
      </c>
      <c r="C330" s="80" t="s">
        <v>420</v>
      </c>
      <c r="D330" s="80">
        <v>750</v>
      </c>
      <c r="E330" s="80">
        <v>12</v>
      </c>
      <c r="F330" s="80" t="s">
        <v>5063</v>
      </c>
      <c r="G330" s="80">
        <v>16.989999999999998</v>
      </c>
    </row>
    <row r="331" spans="1:7">
      <c r="A331" s="80">
        <v>8336</v>
      </c>
      <c r="B331" s="80" t="s">
        <v>726</v>
      </c>
      <c r="C331" s="80" t="s">
        <v>420</v>
      </c>
      <c r="D331" s="80">
        <v>750</v>
      </c>
      <c r="E331" s="80">
        <v>12</v>
      </c>
      <c r="F331" s="80" t="s">
        <v>5063</v>
      </c>
      <c r="G331" s="80">
        <v>23.99</v>
      </c>
    </row>
    <row r="332" spans="1:7">
      <c r="A332" s="80">
        <v>8365</v>
      </c>
      <c r="B332" s="80" t="s">
        <v>727</v>
      </c>
      <c r="C332" s="80" t="s">
        <v>420</v>
      </c>
      <c r="D332" s="80">
        <v>750</v>
      </c>
      <c r="E332" s="80">
        <v>12</v>
      </c>
      <c r="F332" s="80" t="s">
        <v>5068</v>
      </c>
      <c r="G332" s="80">
        <v>12.99</v>
      </c>
    </row>
    <row r="333" spans="1:7">
      <c r="A333" s="80">
        <v>8366</v>
      </c>
      <c r="B333" s="80" t="s">
        <v>728</v>
      </c>
      <c r="C333" s="80" t="s">
        <v>420</v>
      </c>
      <c r="D333" s="80">
        <v>750</v>
      </c>
      <c r="E333" s="80">
        <v>12</v>
      </c>
      <c r="F333" s="80" t="s">
        <v>5068</v>
      </c>
      <c r="G333" s="80">
        <v>14.99</v>
      </c>
    </row>
    <row r="334" spans="1:7">
      <c r="A334" s="80">
        <v>8381</v>
      </c>
      <c r="B334" s="80" t="s">
        <v>729</v>
      </c>
      <c r="C334" s="80" t="s">
        <v>420</v>
      </c>
      <c r="D334" s="80">
        <v>750</v>
      </c>
      <c r="E334" s="80">
        <v>12</v>
      </c>
      <c r="F334" s="80" t="s">
        <v>5125</v>
      </c>
      <c r="G334" s="80">
        <v>12.49</v>
      </c>
    </row>
    <row r="335" spans="1:7">
      <c r="A335" s="80">
        <v>8388</v>
      </c>
      <c r="B335" s="80" t="s">
        <v>730</v>
      </c>
      <c r="C335" s="80" t="s">
        <v>421</v>
      </c>
      <c r="D335" s="80">
        <v>500</v>
      </c>
      <c r="E335" s="80">
        <v>24</v>
      </c>
      <c r="F335" s="80" t="s">
        <v>5095</v>
      </c>
      <c r="G335" s="80">
        <v>3.79</v>
      </c>
    </row>
    <row r="336" spans="1:7">
      <c r="A336" s="80">
        <v>8395</v>
      </c>
      <c r="B336" s="80" t="s">
        <v>731</v>
      </c>
      <c r="C336" s="80" t="s">
        <v>420</v>
      </c>
      <c r="D336" s="80">
        <v>750</v>
      </c>
      <c r="E336" s="80">
        <v>12</v>
      </c>
      <c r="F336" s="80" t="s">
        <v>5056</v>
      </c>
      <c r="G336" s="80">
        <v>8.99</v>
      </c>
    </row>
    <row r="337" spans="1:7">
      <c r="A337" s="80">
        <v>8438</v>
      </c>
      <c r="B337" s="80" t="s">
        <v>732</v>
      </c>
      <c r="C337" s="80" t="s">
        <v>420</v>
      </c>
      <c r="D337" s="80">
        <v>750</v>
      </c>
      <c r="E337" s="80">
        <v>12</v>
      </c>
      <c r="F337" s="80" t="s">
        <v>5114</v>
      </c>
      <c r="G337" s="80">
        <v>18.989999999999998</v>
      </c>
    </row>
    <row r="338" spans="1:7">
      <c r="A338" s="80">
        <v>8458</v>
      </c>
      <c r="B338" s="80" t="s">
        <v>1</v>
      </c>
      <c r="C338" s="80" t="s">
        <v>419</v>
      </c>
      <c r="D338" s="80">
        <v>1140</v>
      </c>
      <c r="E338" s="80">
        <v>12</v>
      </c>
      <c r="F338" s="80" t="s">
        <v>5038</v>
      </c>
      <c r="G338" s="80">
        <v>36.49</v>
      </c>
    </row>
    <row r="339" spans="1:7">
      <c r="A339" s="80">
        <v>8487</v>
      </c>
      <c r="B339" s="80" t="s">
        <v>733</v>
      </c>
      <c r="C339" s="80" t="s">
        <v>419</v>
      </c>
      <c r="D339" s="80">
        <v>750</v>
      </c>
      <c r="E339" s="80">
        <v>12</v>
      </c>
      <c r="F339" s="80" t="s">
        <v>5040</v>
      </c>
      <c r="G339" s="80">
        <v>39.99</v>
      </c>
    </row>
    <row r="340" spans="1:7">
      <c r="A340" s="80">
        <v>8537</v>
      </c>
      <c r="B340" s="80" t="s">
        <v>734</v>
      </c>
      <c r="C340" s="80" t="s">
        <v>421</v>
      </c>
      <c r="D340" s="80">
        <v>1420</v>
      </c>
      <c r="E340" s="80">
        <v>6</v>
      </c>
      <c r="F340" s="80" t="s">
        <v>5103</v>
      </c>
      <c r="G340" s="80">
        <v>6.15</v>
      </c>
    </row>
    <row r="341" spans="1:7">
      <c r="A341" s="80">
        <v>8539</v>
      </c>
      <c r="B341" s="80" t="s">
        <v>735</v>
      </c>
      <c r="C341" s="80" t="s">
        <v>419</v>
      </c>
      <c r="D341" s="80">
        <v>350</v>
      </c>
      <c r="E341" s="80">
        <v>12</v>
      </c>
      <c r="F341" s="80" t="s">
        <v>5043</v>
      </c>
      <c r="G341" s="80">
        <v>35.99</v>
      </c>
    </row>
    <row r="342" spans="1:7">
      <c r="A342" s="80">
        <v>8546</v>
      </c>
      <c r="B342" s="80" t="s">
        <v>736</v>
      </c>
      <c r="C342" s="80" t="s">
        <v>419</v>
      </c>
      <c r="D342" s="80">
        <v>750</v>
      </c>
      <c r="E342" s="80">
        <v>12</v>
      </c>
      <c r="F342" s="80" t="s">
        <v>5046</v>
      </c>
      <c r="G342" s="80">
        <v>27.29</v>
      </c>
    </row>
    <row r="343" spans="1:7">
      <c r="A343" s="80">
        <v>8566</v>
      </c>
      <c r="B343" s="80" t="s">
        <v>737</v>
      </c>
      <c r="C343" s="80" t="s">
        <v>420</v>
      </c>
      <c r="D343" s="80">
        <v>300</v>
      </c>
      <c r="E343" s="80">
        <v>12</v>
      </c>
      <c r="F343" s="80" t="s">
        <v>5082</v>
      </c>
      <c r="G343" s="80">
        <v>8.5500000000000007</v>
      </c>
    </row>
    <row r="344" spans="1:7">
      <c r="A344" s="80">
        <v>8583</v>
      </c>
      <c r="B344" s="80" t="s">
        <v>738</v>
      </c>
      <c r="C344" s="80" t="s">
        <v>421</v>
      </c>
      <c r="D344" s="80">
        <v>450</v>
      </c>
      <c r="E344" s="80">
        <v>24</v>
      </c>
      <c r="F344" s="80" t="s">
        <v>5099</v>
      </c>
      <c r="G344" s="80">
        <v>3.49</v>
      </c>
    </row>
    <row r="345" spans="1:7">
      <c r="A345" s="80">
        <v>8600</v>
      </c>
      <c r="B345" s="80" t="s">
        <v>739</v>
      </c>
      <c r="C345" s="80" t="s">
        <v>420</v>
      </c>
      <c r="D345" s="80">
        <v>750</v>
      </c>
      <c r="E345" s="80">
        <v>12</v>
      </c>
      <c r="F345" s="80" t="s">
        <v>5068</v>
      </c>
      <c r="G345" s="80">
        <v>13.99</v>
      </c>
    </row>
    <row r="346" spans="1:7">
      <c r="A346" s="80">
        <v>8630</v>
      </c>
      <c r="B346" s="80" t="s">
        <v>740</v>
      </c>
      <c r="C346" s="80" t="s">
        <v>420</v>
      </c>
      <c r="D346" s="80">
        <v>200</v>
      </c>
      <c r="E346" s="80">
        <v>24</v>
      </c>
      <c r="F346" s="80" t="s">
        <v>5124</v>
      </c>
      <c r="G346" s="80">
        <v>2.99</v>
      </c>
    </row>
    <row r="347" spans="1:7">
      <c r="A347" s="80">
        <v>8673</v>
      </c>
      <c r="B347" s="80" t="s">
        <v>741</v>
      </c>
      <c r="C347" s="80" t="s">
        <v>420</v>
      </c>
      <c r="D347" s="80">
        <v>750</v>
      </c>
      <c r="E347" s="80">
        <v>12</v>
      </c>
      <c r="F347" s="80" t="s">
        <v>5061</v>
      </c>
      <c r="G347" s="80">
        <v>19.989999999999998</v>
      </c>
    </row>
    <row r="348" spans="1:7">
      <c r="A348" s="80">
        <v>8700</v>
      </c>
      <c r="B348" s="80" t="s">
        <v>742</v>
      </c>
      <c r="C348" s="80" t="s">
        <v>421</v>
      </c>
      <c r="D348" s="80">
        <v>330</v>
      </c>
      <c r="E348" s="80">
        <v>24</v>
      </c>
      <c r="F348" s="80" t="s">
        <v>5099</v>
      </c>
      <c r="G348" s="80">
        <v>2.69</v>
      </c>
    </row>
    <row r="349" spans="1:7">
      <c r="A349" s="80">
        <v>8733</v>
      </c>
      <c r="B349" s="80" t="s">
        <v>11</v>
      </c>
      <c r="C349" s="80" t="s">
        <v>419</v>
      </c>
      <c r="D349" s="80">
        <v>375</v>
      </c>
      <c r="E349" s="80">
        <v>12</v>
      </c>
      <c r="F349" s="80" t="s">
        <v>5045</v>
      </c>
      <c r="G349" s="80">
        <v>18.989999999999998</v>
      </c>
    </row>
    <row r="350" spans="1:7">
      <c r="A350" s="80">
        <v>8734</v>
      </c>
      <c r="B350" s="80" t="s">
        <v>743</v>
      </c>
      <c r="C350" s="80" t="s">
        <v>420</v>
      </c>
      <c r="D350" s="80">
        <v>750</v>
      </c>
      <c r="E350" s="80">
        <v>6</v>
      </c>
      <c r="F350" s="80" t="s">
        <v>5081</v>
      </c>
      <c r="G350" s="80">
        <v>39.630000000000003</v>
      </c>
    </row>
    <row r="351" spans="1:7">
      <c r="A351" s="80">
        <v>8768</v>
      </c>
      <c r="B351" s="80" t="s">
        <v>744</v>
      </c>
      <c r="C351" s="80" t="s">
        <v>420</v>
      </c>
      <c r="D351" s="80">
        <v>750</v>
      </c>
      <c r="E351" s="80">
        <v>12</v>
      </c>
      <c r="F351" s="80" t="s">
        <v>5068</v>
      </c>
      <c r="G351" s="80">
        <v>75.989999999999995</v>
      </c>
    </row>
    <row r="352" spans="1:7">
      <c r="A352" s="80">
        <v>8775</v>
      </c>
      <c r="B352" s="80" t="s">
        <v>185</v>
      </c>
      <c r="C352" s="80" t="s">
        <v>419</v>
      </c>
      <c r="D352" s="80">
        <v>1750</v>
      </c>
      <c r="E352" s="80">
        <v>6</v>
      </c>
      <c r="F352" s="80" t="s">
        <v>5046</v>
      </c>
      <c r="G352" s="80">
        <v>55.99</v>
      </c>
    </row>
    <row r="353" spans="1:7">
      <c r="A353" s="80">
        <v>8800</v>
      </c>
      <c r="B353" s="80" t="s">
        <v>745</v>
      </c>
      <c r="C353" s="80" t="s">
        <v>421</v>
      </c>
      <c r="D353" s="80">
        <v>4092</v>
      </c>
      <c r="E353" s="80">
        <v>1</v>
      </c>
      <c r="F353" s="80" t="s">
        <v>5096</v>
      </c>
      <c r="G353" s="80">
        <v>25.99</v>
      </c>
    </row>
    <row r="354" spans="1:7">
      <c r="A354" s="80">
        <v>8803</v>
      </c>
      <c r="B354" s="80" t="s">
        <v>746</v>
      </c>
      <c r="C354" s="80" t="s">
        <v>419</v>
      </c>
      <c r="D354" s="80">
        <v>750</v>
      </c>
      <c r="E354" s="80">
        <v>6</v>
      </c>
      <c r="F354" s="80" t="s">
        <v>5042</v>
      </c>
      <c r="G354" s="80">
        <v>76</v>
      </c>
    </row>
    <row r="355" spans="1:7">
      <c r="A355" s="80">
        <v>8835</v>
      </c>
      <c r="B355" s="80" t="s">
        <v>748</v>
      </c>
      <c r="C355" s="80" t="s">
        <v>420</v>
      </c>
      <c r="D355" s="80">
        <v>750</v>
      </c>
      <c r="E355" s="80">
        <v>6</v>
      </c>
      <c r="F355" s="80" t="s">
        <v>5121</v>
      </c>
      <c r="G355" s="80">
        <v>26.9</v>
      </c>
    </row>
    <row r="356" spans="1:7">
      <c r="A356" s="80">
        <v>8841</v>
      </c>
      <c r="B356" s="80" t="s">
        <v>749</v>
      </c>
      <c r="C356" s="80" t="s">
        <v>419</v>
      </c>
      <c r="D356" s="80">
        <v>750</v>
      </c>
      <c r="E356" s="80">
        <v>6</v>
      </c>
      <c r="F356" s="80" t="s">
        <v>5071</v>
      </c>
      <c r="G356" s="80">
        <v>50.99</v>
      </c>
    </row>
    <row r="357" spans="1:7">
      <c r="A357" s="80">
        <v>8849</v>
      </c>
      <c r="B357" s="80" t="s">
        <v>750</v>
      </c>
      <c r="C357" s="80" t="s">
        <v>419</v>
      </c>
      <c r="D357" s="80">
        <v>750</v>
      </c>
      <c r="E357" s="80">
        <v>12</v>
      </c>
      <c r="F357" s="80" t="s">
        <v>5045</v>
      </c>
      <c r="G357" s="80">
        <v>39.99</v>
      </c>
    </row>
    <row r="358" spans="1:7">
      <c r="A358" s="80">
        <v>8888</v>
      </c>
      <c r="B358" s="80" t="s">
        <v>751</v>
      </c>
      <c r="C358" s="80" t="s">
        <v>419</v>
      </c>
      <c r="D358" s="80">
        <v>750</v>
      </c>
      <c r="E358" s="80">
        <v>12</v>
      </c>
      <c r="F358" s="80" t="s">
        <v>5042</v>
      </c>
      <c r="G358" s="80">
        <v>26.99</v>
      </c>
    </row>
    <row r="359" spans="1:7">
      <c r="A359" s="80">
        <v>8892</v>
      </c>
      <c r="B359" s="80" t="s">
        <v>752</v>
      </c>
      <c r="C359" s="80" t="s">
        <v>422</v>
      </c>
      <c r="D359" s="80">
        <v>1000</v>
      </c>
      <c r="E359" s="80">
        <v>12</v>
      </c>
      <c r="F359" s="80" t="s">
        <v>5040</v>
      </c>
      <c r="G359" s="80">
        <v>9.7899999999999991</v>
      </c>
    </row>
    <row r="360" spans="1:7">
      <c r="A360" s="80">
        <v>8944</v>
      </c>
      <c r="B360" s="80" t="s">
        <v>753</v>
      </c>
      <c r="C360" s="80" t="s">
        <v>420</v>
      </c>
      <c r="D360" s="80">
        <v>750</v>
      </c>
      <c r="E360" s="80">
        <v>12</v>
      </c>
      <c r="F360" s="80" t="s">
        <v>5068</v>
      </c>
      <c r="G360" s="80">
        <v>19.989999999999998</v>
      </c>
    </row>
    <row r="361" spans="1:7">
      <c r="A361" s="80">
        <v>8966</v>
      </c>
      <c r="B361" s="80" t="s">
        <v>754</v>
      </c>
      <c r="C361" s="80" t="s">
        <v>420</v>
      </c>
      <c r="D361" s="80">
        <v>750</v>
      </c>
      <c r="E361" s="80">
        <v>12</v>
      </c>
      <c r="F361" s="80" t="s">
        <v>5045</v>
      </c>
      <c r="G361" s="80">
        <v>32.99</v>
      </c>
    </row>
    <row r="362" spans="1:7">
      <c r="A362" s="80">
        <v>8989</v>
      </c>
      <c r="B362" s="80" t="s">
        <v>3895</v>
      </c>
      <c r="C362" s="80" t="s">
        <v>421</v>
      </c>
      <c r="D362" s="80">
        <v>2046</v>
      </c>
      <c r="E362" s="80">
        <v>4</v>
      </c>
      <c r="F362" s="80" t="s">
        <v>5095</v>
      </c>
      <c r="G362" s="80">
        <v>13.49</v>
      </c>
    </row>
    <row r="363" spans="1:7">
      <c r="A363" s="80">
        <v>9041</v>
      </c>
      <c r="B363" s="80" t="s">
        <v>755</v>
      </c>
      <c r="C363" s="80" t="s">
        <v>421</v>
      </c>
      <c r="D363" s="80">
        <v>4260</v>
      </c>
      <c r="E363" s="80">
        <v>1</v>
      </c>
      <c r="F363" s="80" t="s">
        <v>5097</v>
      </c>
      <c r="G363" s="80">
        <v>20.49</v>
      </c>
    </row>
    <row r="364" spans="1:7">
      <c r="A364" s="80">
        <v>9043</v>
      </c>
      <c r="B364" s="80" t="s">
        <v>3</v>
      </c>
      <c r="C364" s="80" t="s">
        <v>419</v>
      </c>
      <c r="D364" s="80">
        <v>375</v>
      </c>
      <c r="E364" s="80">
        <v>24</v>
      </c>
      <c r="F364" s="80" t="s">
        <v>5040</v>
      </c>
      <c r="G364" s="80">
        <v>16.79</v>
      </c>
    </row>
    <row r="365" spans="1:7">
      <c r="A365" s="80">
        <v>9053</v>
      </c>
      <c r="B365" s="80" t="s">
        <v>575</v>
      </c>
      <c r="C365" s="80" t="s">
        <v>420</v>
      </c>
      <c r="D365" s="80">
        <v>1500</v>
      </c>
      <c r="E365" s="80">
        <v>6</v>
      </c>
      <c r="F365" s="80" t="s">
        <v>5068</v>
      </c>
      <c r="G365" s="80">
        <v>30.99</v>
      </c>
    </row>
    <row r="366" spans="1:7">
      <c r="A366" s="80">
        <v>9092</v>
      </c>
      <c r="B366" s="80" t="s">
        <v>4</v>
      </c>
      <c r="C366" s="80" t="s">
        <v>419</v>
      </c>
      <c r="D366" s="80">
        <v>1140</v>
      </c>
      <c r="E366" s="80">
        <v>12</v>
      </c>
      <c r="F366" s="80" t="s">
        <v>5987</v>
      </c>
      <c r="G366" s="80">
        <v>31.85</v>
      </c>
    </row>
    <row r="367" spans="1:7">
      <c r="A367" s="80">
        <v>9118</v>
      </c>
      <c r="B367" s="80" t="s">
        <v>93</v>
      </c>
      <c r="C367" s="80" t="s">
        <v>420</v>
      </c>
      <c r="D367" s="80">
        <v>600</v>
      </c>
      <c r="E367" s="80">
        <v>8</v>
      </c>
      <c r="F367" s="80" t="s">
        <v>5049</v>
      </c>
      <c r="G367" s="80">
        <v>12.99</v>
      </c>
    </row>
    <row r="368" spans="1:7">
      <c r="A368" s="80">
        <v>9125</v>
      </c>
      <c r="B368" s="80" t="s">
        <v>756</v>
      </c>
      <c r="C368" s="80" t="s">
        <v>420</v>
      </c>
      <c r="D368" s="80">
        <v>750</v>
      </c>
      <c r="E368" s="80">
        <v>12</v>
      </c>
      <c r="F368" s="80" t="s">
        <v>5065</v>
      </c>
      <c r="G368" s="80">
        <v>24.99</v>
      </c>
    </row>
    <row r="369" spans="1:7">
      <c r="A369" s="80">
        <v>9188</v>
      </c>
      <c r="B369" s="80" t="s">
        <v>757</v>
      </c>
      <c r="C369" s="80" t="s">
        <v>420</v>
      </c>
      <c r="D369" s="80">
        <v>750</v>
      </c>
      <c r="E369" s="80">
        <v>12</v>
      </c>
      <c r="F369" s="80" t="s">
        <v>5064</v>
      </c>
      <c r="G369" s="80">
        <v>16.989999999999998</v>
      </c>
    </row>
    <row r="370" spans="1:7">
      <c r="A370" s="80">
        <v>9209</v>
      </c>
      <c r="B370" s="80" t="s">
        <v>758</v>
      </c>
      <c r="C370" s="80" t="s">
        <v>421</v>
      </c>
      <c r="D370" s="80">
        <v>330</v>
      </c>
      <c r="E370" s="80">
        <v>24</v>
      </c>
      <c r="F370" s="80" t="s">
        <v>5095</v>
      </c>
      <c r="G370" s="80">
        <v>2.59</v>
      </c>
    </row>
    <row r="371" spans="1:7">
      <c r="A371" s="80">
        <v>9221</v>
      </c>
      <c r="B371" s="80" t="s">
        <v>5988</v>
      </c>
      <c r="C371" s="80" t="s">
        <v>419</v>
      </c>
      <c r="D371" s="80">
        <v>750</v>
      </c>
      <c r="E371" s="80">
        <v>12</v>
      </c>
      <c r="F371" s="80" t="s">
        <v>5059</v>
      </c>
      <c r="G371" s="80">
        <v>24.99</v>
      </c>
    </row>
    <row r="372" spans="1:7">
      <c r="A372" s="80">
        <v>9271</v>
      </c>
      <c r="B372" s="80" t="s">
        <v>759</v>
      </c>
      <c r="C372" s="80" t="s">
        <v>420</v>
      </c>
      <c r="D372" s="80">
        <v>750</v>
      </c>
      <c r="E372" s="80">
        <v>12</v>
      </c>
      <c r="F372" s="80" t="s">
        <v>5038</v>
      </c>
      <c r="G372" s="80">
        <v>14.49</v>
      </c>
    </row>
    <row r="373" spans="1:7">
      <c r="A373" s="80">
        <v>9277</v>
      </c>
      <c r="B373" s="80" t="s">
        <v>760</v>
      </c>
      <c r="C373" s="80" t="s">
        <v>420</v>
      </c>
      <c r="D373" s="80">
        <v>750</v>
      </c>
      <c r="E373" s="80">
        <v>12</v>
      </c>
      <c r="F373" s="80" t="s">
        <v>5063</v>
      </c>
      <c r="G373" s="80">
        <v>10.47</v>
      </c>
    </row>
    <row r="374" spans="1:7">
      <c r="A374" s="80">
        <v>9279</v>
      </c>
      <c r="B374" s="80" t="s">
        <v>4499</v>
      </c>
      <c r="C374" s="80" t="s">
        <v>419</v>
      </c>
      <c r="D374" s="80">
        <v>750</v>
      </c>
      <c r="E374" s="80">
        <v>12</v>
      </c>
      <c r="F374" s="80" t="s">
        <v>5040</v>
      </c>
      <c r="G374" s="80">
        <v>29.99</v>
      </c>
    </row>
    <row r="375" spans="1:7">
      <c r="A375" s="80">
        <v>9303</v>
      </c>
      <c r="B375" s="80" t="s">
        <v>5625</v>
      </c>
      <c r="C375" s="80" t="s">
        <v>421</v>
      </c>
      <c r="D375" s="80">
        <v>4092</v>
      </c>
      <c r="E375" s="80">
        <v>1</v>
      </c>
      <c r="F375" s="80" t="s">
        <v>5100</v>
      </c>
      <c r="G375" s="80">
        <v>26.99</v>
      </c>
    </row>
    <row r="376" spans="1:7">
      <c r="A376" s="80">
        <v>9374</v>
      </c>
      <c r="B376" s="80" t="s">
        <v>761</v>
      </c>
      <c r="C376" s="80" t="s">
        <v>420</v>
      </c>
      <c r="D376" s="80">
        <v>750</v>
      </c>
      <c r="E376" s="80">
        <v>12</v>
      </c>
      <c r="F376" s="80" t="s">
        <v>5056</v>
      </c>
      <c r="G376" s="80">
        <v>24.99</v>
      </c>
    </row>
    <row r="377" spans="1:7">
      <c r="A377" s="80">
        <v>9404</v>
      </c>
      <c r="B377" s="80" t="s">
        <v>762</v>
      </c>
      <c r="C377" s="80" t="s">
        <v>420</v>
      </c>
      <c r="D377" s="80">
        <v>3000</v>
      </c>
      <c r="E377" s="80">
        <v>6</v>
      </c>
      <c r="F377" s="80" t="s">
        <v>5038</v>
      </c>
      <c r="G377" s="80">
        <v>28.99</v>
      </c>
    </row>
    <row r="378" spans="1:7">
      <c r="A378" s="80">
        <v>9405</v>
      </c>
      <c r="B378" s="80" t="s">
        <v>763</v>
      </c>
      <c r="C378" s="80" t="s">
        <v>420</v>
      </c>
      <c r="D378" s="80">
        <v>2000</v>
      </c>
      <c r="E378" s="80">
        <v>6</v>
      </c>
      <c r="F378" s="80" t="s">
        <v>5057</v>
      </c>
      <c r="G378" s="80">
        <v>24.99</v>
      </c>
    </row>
    <row r="379" spans="1:7">
      <c r="A379" s="80">
        <v>9412</v>
      </c>
      <c r="B379" s="80" t="s">
        <v>764</v>
      </c>
      <c r="C379" s="80" t="s">
        <v>420</v>
      </c>
      <c r="D379" s="80">
        <v>750</v>
      </c>
      <c r="E379" s="80">
        <v>6</v>
      </c>
      <c r="F379" s="80" t="s">
        <v>5049</v>
      </c>
      <c r="G379" s="80">
        <v>39.99</v>
      </c>
    </row>
    <row r="380" spans="1:7">
      <c r="A380" s="80">
        <v>9431</v>
      </c>
      <c r="B380" s="80" t="s">
        <v>765</v>
      </c>
      <c r="C380" s="80" t="s">
        <v>420</v>
      </c>
      <c r="D380" s="80">
        <v>750</v>
      </c>
      <c r="E380" s="80">
        <v>12</v>
      </c>
      <c r="F380" s="80" t="s">
        <v>5058</v>
      </c>
      <c r="G380" s="80">
        <v>14.99</v>
      </c>
    </row>
    <row r="381" spans="1:7">
      <c r="A381" s="80">
        <v>9465</v>
      </c>
      <c r="B381" s="80" t="s">
        <v>766</v>
      </c>
      <c r="C381" s="80" t="s">
        <v>420</v>
      </c>
      <c r="D381" s="80">
        <v>750</v>
      </c>
      <c r="E381" s="80">
        <v>12</v>
      </c>
      <c r="F381" s="80" t="s">
        <v>5056</v>
      </c>
      <c r="G381" s="80">
        <v>9.99</v>
      </c>
    </row>
    <row r="382" spans="1:7">
      <c r="A382" s="80">
        <v>9519</v>
      </c>
      <c r="B382" s="80" t="s">
        <v>767</v>
      </c>
      <c r="C382" s="80" t="s">
        <v>420</v>
      </c>
      <c r="D382" s="80">
        <v>750</v>
      </c>
      <c r="E382" s="80">
        <v>12</v>
      </c>
      <c r="F382" s="80" t="s">
        <v>5064</v>
      </c>
      <c r="G382" s="80">
        <v>19.989999999999998</v>
      </c>
    </row>
    <row r="383" spans="1:7">
      <c r="A383" s="80">
        <v>9522</v>
      </c>
      <c r="B383" s="80" t="s">
        <v>5</v>
      </c>
      <c r="C383" s="80" t="s">
        <v>419</v>
      </c>
      <c r="D383" s="80">
        <v>375</v>
      </c>
      <c r="E383" s="80">
        <v>24</v>
      </c>
      <c r="F383" s="80" t="s">
        <v>5038</v>
      </c>
      <c r="G383" s="80">
        <v>15.99</v>
      </c>
    </row>
    <row r="384" spans="1:7">
      <c r="A384" s="80">
        <v>9544</v>
      </c>
      <c r="B384" s="80" t="s">
        <v>4647</v>
      </c>
      <c r="C384" s="80" t="s">
        <v>420</v>
      </c>
      <c r="D384" s="80">
        <v>375</v>
      </c>
      <c r="E384" s="80">
        <v>12</v>
      </c>
      <c r="F384" s="80" t="s">
        <v>5101</v>
      </c>
      <c r="G384" s="80">
        <v>93.76</v>
      </c>
    </row>
    <row r="385" spans="1:7">
      <c r="A385" s="80">
        <v>9550</v>
      </c>
      <c r="B385" s="80" t="s">
        <v>193</v>
      </c>
      <c r="C385" s="80" t="s">
        <v>421</v>
      </c>
      <c r="D385" s="80">
        <v>710</v>
      </c>
      <c r="E385" s="80">
        <v>12</v>
      </c>
      <c r="F385" s="80" t="s">
        <v>5094</v>
      </c>
      <c r="G385" s="80">
        <v>3.59</v>
      </c>
    </row>
    <row r="386" spans="1:7">
      <c r="A386" s="80">
        <v>9610</v>
      </c>
      <c r="B386" s="80" t="s">
        <v>768</v>
      </c>
      <c r="C386" s="80" t="s">
        <v>420</v>
      </c>
      <c r="D386" s="80">
        <v>750</v>
      </c>
      <c r="E386" s="80">
        <v>6</v>
      </c>
      <c r="F386" s="80" t="s">
        <v>5041</v>
      </c>
      <c r="G386" s="80">
        <v>24.99</v>
      </c>
    </row>
    <row r="387" spans="1:7">
      <c r="A387" s="80">
        <v>9621</v>
      </c>
      <c r="B387" s="80" t="s">
        <v>769</v>
      </c>
      <c r="C387" s="80" t="s">
        <v>420</v>
      </c>
      <c r="D387" s="80">
        <v>750</v>
      </c>
      <c r="E387" s="80">
        <v>12</v>
      </c>
      <c r="F387" s="80" t="s">
        <v>5128</v>
      </c>
      <c r="G387" s="80">
        <v>31.32</v>
      </c>
    </row>
    <row r="388" spans="1:7">
      <c r="A388" s="80">
        <v>9663</v>
      </c>
      <c r="B388" s="80" t="s">
        <v>195</v>
      </c>
      <c r="C388" s="80" t="s">
        <v>420</v>
      </c>
      <c r="D388" s="80">
        <v>750</v>
      </c>
      <c r="E388" s="80">
        <v>12</v>
      </c>
      <c r="F388" s="80" t="s">
        <v>5049</v>
      </c>
      <c r="G388" s="80">
        <v>15.99</v>
      </c>
    </row>
    <row r="389" spans="1:7">
      <c r="A389" s="80">
        <v>9668</v>
      </c>
      <c r="B389" s="80" t="s">
        <v>770</v>
      </c>
      <c r="C389" s="80" t="s">
        <v>419</v>
      </c>
      <c r="D389" s="80">
        <v>750</v>
      </c>
      <c r="E389" s="80">
        <v>12</v>
      </c>
      <c r="F389" s="80" t="s">
        <v>5123</v>
      </c>
      <c r="G389" s="80">
        <v>27.99</v>
      </c>
    </row>
    <row r="390" spans="1:7">
      <c r="A390" s="80">
        <v>9673</v>
      </c>
      <c r="B390" s="80" t="s">
        <v>3837</v>
      </c>
      <c r="C390" s="80" t="s">
        <v>420</v>
      </c>
      <c r="D390" s="80">
        <v>750</v>
      </c>
      <c r="E390" s="80">
        <v>12</v>
      </c>
      <c r="F390" s="80" t="s">
        <v>5068</v>
      </c>
      <c r="G390" s="80">
        <v>15.99</v>
      </c>
    </row>
    <row r="391" spans="1:7">
      <c r="A391" s="80">
        <v>9675</v>
      </c>
      <c r="B391" s="80" t="s">
        <v>771</v>
      </c>
      <c r="C391" s="80" t="s">
        <v>419</v>
      </c>
      <c r="D391" s="80">
        <v>750</v>
      </c>
      <c r="E391" s="80">
        <v>12</v>
      </c>
      <c r="F391" s="80" t="s">
        <v>5044</v>
      </c>
      <c r="G391" s="80">
        <v>39.99</v>
      </c>
    </row>
    <row r="392" spans="1:7">
      <c r="A392" s="80">
        <v>9682</v>
      </c>
      <c r="B392" s="80" t="s">
        <v>772</v>
      </c>
      <c r="C392" s="80" t="s">
        <v>420</v>
      </c>
      <c r="D392" s="80">
        <v>3000</v>
      </c>
      <c r="E392" s="80">
        <v>1</v>
      </c>
      <c r="F392" s="80" t="s">
        <v>5068</v>
      </c>
      <c r="G392" s="80">
        <v>101.99</v>
      </c>
    </row>
    <row r="393" spans="1:7">
      <c r="A393" s="80">
        <v>9683</v>
      </c>
      <c r="B393" s="80" t="s">
        <v>773</v>
      </c>
      <c r="C393" s="80" t="s">
        <v>420</v>
      </c>
      <c r="D393" s="80">
        <v>3000</v>
      </c>
      <c r="E393" s="80">
        <v>1</v>
      </c>
      <c r="F393" s="80" t="s">
        <v>5068</v>
      </c>
      <c r="G393" s="80">
        <v>97.99</v>
      </c>
    </row>
    <row r="394" spans="1:7">
      <c r="A394" s="80">
        <v>9709</v>
      </c>
      <c r="B394" s="80" t="s">
        <v>774</v>
      </c>
      <c r="C394" s="80" t="s">
        <v>419</v>
      </c>
      <c r="D394" s="80">
        <v>375</v>
      </c>
      <c r="E394" s="80">
        <v>12</v>
      </c>
      <c r="F394" s="80" t="s">
        <v>5045</v>
      </c>
      <c r="G394" s="80">
        <v>23.99</v>
      </c>
    </row>
    <row r="395" spans="1:7">
      <c r="A395" s="80">
        <v>9711</v>
      </c>
      <c r="B395" s="80" t="s">
        <v>6236</v>
      </c>
      <c r="C395" s="80" t="s">
        <v>420</v>
      </c>
      <c r="D395" s="80">
        <v>750</v>
      </c>
      <c r="E395" s="80">
        <v>6</v>
      </c>
      <c r="F395" s="80" t="s">
        <v>5063</v>
      </c>
      <c r="G395" s="80">
        <v>19.989999999999998</v>
      </c>
    </row>
    <row r="396" spans="1:7">
      <c r="A396" s="80">
        <v>9735</v>
      </c>
      <c r="B396" s="80" t="s">
        <v>775</v>
      </c>
      <c r="C396" s="80" t="s">
        <v>421</v>
      </c>
      <c r="D396" s="80">
        <v>4092</v>
      </c>
      <c r="E396" s="80">
        <v>1</v>
      </c>
      <c r="F396" s="80" t="s">
        <v>5094</v>
      </c>
      <c r="G396" s="80">
        <v>24.99</v>
      </c>
    </row>
    <row r="397" spans="1:7">
      <c r="A397" s="80">
        <v>9747</v>
      </c>
      <c r="B397" s="80" t="s">
        <v>6237</v>
      </c>
      <c r="C397" s="80" t="s">
        <v>421</v>
      </c>
      <c r="D397" s="80">
        <v>5325</v>
      </c>
      <c r="E397" s="80">
        <v>1</v>
      </c>
      <c r="F397" s="80" t="s">
        <v>5097</v>
      </c>
      <c r="G397" s="80">
        <v>26.99</v>
      </c>
    </row>
    <row r="398" spans="1:7">
      <c r="A398" s="80">
        <v>9749</v>
      </c>
      <c r="B398" s="80" t="s">
        <v>6238</v>
      </c>
      <c r="C398" s="80" t="s">
        <v>421</v>
      </c>
      <c r="D398" s="80">
        <v>5325</v>
      </c>
      <c r="E398" s="80">
        <v>1</v>
      </c>
      <c r="F398" s="80" t="s">
        <v>5097</v>
      </c>
      <c r="G398" s="80">
        <v>26.99</v>
      </c>
    </row>
    <row r="399" spans="1:7">
      <c r="A399" s="80">
        <v>9767</v>
      </c>
      <c r="B399" s="80" t="s">
        <v>776</v>
      </c>
      <c r="C399" s="80" t="s">
        <v>420</v>
      </c>
      <c r="D399" s="80">
        <v>750</v>
      </c>
      <c r="E399" s="80">
        <v>12</v>
      </c>
      <c r="F399" s="80" t="s">
        <v>5082</v>
      </c>
      <c r="G399" s="80">
        <v>14.99</v>
      </c>
    </row>
    <row r="400" spans="1:7">
      <c r="A400" s="80">
        <v>9771</v>
      </c>
      <c r="B400" s="80" t="s">
        <v>777</v>
      </c>
      <c r="C400" s="80" t="s">
        <v>420</v>
      </c>
      <c r="D400" s="80">
        <v>750</v>
      </c>
      <c r="E400" s="80">
        <v>12</v>
      </c>
      <c r="F400" s="80" t="s">
        <v>5121</v>
      </c>
      <c r="G400" s="80">
        <v>39.4</v>
      </c>
    </row>
    <row r="401" spans="1:7">
      <c r="A401" s="80">
        <v>9784</v>
      </c>
      <c r="B401" s="80" t="s">
        <v>778</v>
      </c>
      <c r="C401" s="80" t="s">
        <v>419</v>
      </c>
      <c r="D401" s="80">
        <v>750</v>
      </c>
      <c r="E401" s="80">
        <v>6</v>
      </c>
      <c r="F401" s="80" t="s">
        <v>6483</v>
      </c>
      <c r="G401" s="80">
        <v>71.989999999999995</v>
      </c>
    </row>
    <row r="402" spans="1:7">
      <c r="A402" s="80">
        <v>9786</v>
      </c>
      <c r="B402" s="80" t="s">
        <v>779</v>
      </c>
      <c r="C402" s="80" t="s">
        <v>419</v>
      </c>
      <c r="D402" s="80">
        <v>750</v>
      </c>
      <c r="E402" s="80">
        <v>12</v>
      </c>
      <c r="F402" s="80" t="s">
        <v>5050</v>
      </c>
      <c r="G402" s="80">
        <v>34.49</v>
      </c>
    </row>
    <row r="403" spans="1:7">
      <c r="A403" s="80">
        <v>9817</v>
      </c>
      <c r="B403" s="80" t="s">
        <v>780</v>
      </c>
      <c r="C403" s="80" t="s">
        <v>420</v>
      </c>
      <c r="D403" s="80">
        <v>750</v>
      </c>
      <c r="E403" s="80">
        <v>12</v>
      </c>
      <c r="F403" s="80" t="s">
        <v>5077</v>
      </c>
      <c r="G403" s="80">
        <v>24.99</v>
      </c>
    </row>
    <row r="404" spans="1:7">
      <c r="A404" s="80">
        <v>9818</v>
      </c>
      <c r="B404" s="80" t="s">
        <v>781</v>
      </c>
      <c r="C404" s="80" t="s">
        <v>420</v>
      </c>
      <c r="D404" s="80">
        <v>750</v>
      </c>
      <c r="E404" s="80">
        <v>12</v>
      </c>
      <c r="F404" s="80" t="s">
        <v>5041</v>
      </c>
      <c r="G404" s="80">
        <v>15.99</v>
      </c>
    </row>
    <row r="405" spans="1:7">
      <c r="A405" s="80">
        <v>9826</v>
      </c>
      <c r="B405" s="80" t="s">
        <v>782</v>
      </c>
      <c r="C405" s="80" t="s">
        <v>420</v>
      </c>
      <c r="D405" s="80">
        <v>750</v>
      </c>
      <c r="E405" s="80">
        <v>12</v>
      </c>
      <c r="F405" s="80" t="s">
        <v>5068</v>
      </c>
      <c r="G405" s="80">
        <v>19.989999999999998</v>
      </c>
    </row>
    <row r="406" spans="1:7">
      <c r="A406" s="80">
        <v>9843</v>
      </c>
      <c r="B406" s="80" t="s">
        <v>783</v>
      </c>
      <c r="C406" s="80" t="s">
        <v>420</v>
      </c>
      <c r="D406" s="80">
        <v>750</v>
      </c>
      <c r="E406" s="80">
        <v>6</v>
      </c>
      <c r="F406" s="80" t="s">
        <v>5063</v>
      </c>
      <c r="G406" s="80">
        <v>19.690000000000001</v>
      </c>
    </row>
    <row r="407" spans="1:7">
      <c r="A407" s="80">
        <v>9844</v>
      </c>
      <c r="B407" s="80" t="s">
        <v>784</v>
      </c>
      <c r="C407" s="80" t="s">
        <v>419</v>
      </c>
      <c r="D407" s="80">
        <v>750</v>
      </c>
      <c r="E407" s="80">
        <v>3</v>
      </c>
      <c r="F407" s="80" t="s">
        <v>5045</v>
      </c>
      <c r="G407" s="80">
        <v>499.99</v>
      </c>
    </row>
    <row r="408" spans="1:7">
      <c r="A408" s="80">
        <v>9849</v>
      </c>
      <c r="B408" s="80" t="s">
        <v>785</v>
      </c>
      <c r="C408" s="80" t="s">
        <v>420</v>
      </c>
      <c r="D408" s="80">
        <v>750</v>
      </c>
      <c r="E408" s="80">
        <v>12</v>
      </c>
      <c r="F408" s="80" t="s">
        <v>5071</v>
      </c>
      <c r="G408" s="80">
        <v>14.99</v>
      </c>
    </row>
    <row r="409" spans="1:7">
      <c r="A409" s="80">
        <v>9888</v>
      </c>
      <c r="B409" s="80" t="s">
        <v>786</v>
      </c>
      <c r="C409" s="80" t="s">
        <v>420</v>
      </c>
      <c r="D409" s="80">
        <v>1500</v>
      </c>
      <c r="E409" s="80">
        <v>6</v>
      </c>
      <c r="F409" s="80" t="s">
        <v>5101</v>
      </c>
      <c r="G409" s="80">
        <v>24.99</v>
      </c>
    </row>
    <row r="410" spans="1:7">
      <c r="A410" s="80">
        <v>9892</v>
      </c>
      <c r="B410" s="80" t="s">
        <v>787</v>
      </c>
      <c r="C410" s="80" t="s">
        <v>420</v>
      </c>
      <c r="D410" s="80">
        <v>500</v>
      </c>
      <c r="E410" s="80">
        <v>12</v>
      </c>
      <c r="F410" s="80" t="s">
        <v>5117</v>
      </c>
      <c r="G410" s="80">
        <v>22.99</v>
      </c>
    </row>
    <row r="411" spans="1:7">
      <c r="A411" s="80">
        <v>9898</v>
      </c>
      <c r="B411" s="80" t="s">
        <v>788</v>
      </c>
      <c r="C411" s="80" t="s">
        <v>420</v>
      </c>
      <c r="D411" s="80">
        <v>750</v>
      </c>
      <c r="E411" s="80">
        <v>12</v>
      </c>
      <c r="F411" s="80" t="s">
        <v>5070</v>
      </c>
      <c r="G411" s="80">
        <v>21.95</v>
      </c>
    </row>
    <row r="412" spans="1:7">
      <c r="A412" s="80">
        <v>9899</v>
      </c>
      <c r="B412" s="80" t="s">
        <v>5626</v>
      </c>
      <c r="C412" s="80" t="s">
        <v>420</v>
      </c>
      <c r="D412" s="80">
        <v>750</v>
      </c>
      <c r="E412" s="80">
        <v>12</v>
      </c>
      <c r="F412" s="80" t="s">
        <v>5070</v>
      </c>
      <c r="G412" s="80">
        <v>21.95</v>
      </c>
    </row>
    <row r="413" spans="1:7">
      <c r="A413" s="80">
        <v>9902</v>
      </c>
      <c r="B413" s="80" t="s">
        <v>5989</v>
      </c>
      <c r="C413" s="80" t="s">
        <v>419</v>
      </c>
      <c r="D413" s="80">
        <v>750</v>
      </c>
      <c r="E413" s="80">
        <v>12</v>
      </c>
      <c r="F413" s="80" t="s">
        <v>5043</v>
      </c>
      <c r="G413" s="80">
        <v>96.99</v>
      </c>
    </row>
    <row r="414" spans="1:7">
      <c r="A414" s="80">
        <v>9922</v>
      </c>
      <c r="B414" s="80" t="s">
        <v>789</v>
      </c>
      <c r="C414" s="80" t="s">
        <v>420</v>
      </c>
      <c r="D414" s="80">
        <v>750</v>
      </c>
      <c r="E414" s="80">
        <v>12</v>
      </c>
      <c r="F414" s="80" t="s">
        <v>5049</v>
      </c>
      <c r="G414" s="80">
        <v>16.989999999999998</v>
      </c>
    </row>
    <row r="415" spans="1:7">
      <c r="A415" s="80">
        <v>9935</v>
      </c>
      <c r="B415" s="80" t="s">
        <v>790</v>
      </c>
      <c r="C415" s="80" t="s">
        <v>421</v>
      </c>
      <c r="D415" s="80">
        <v>4092</v>
      </c>
      <c r="E415" s="80">
        <v>1</v>
      </c>
      <c r="F415" s="80" t="s">
        <v>5100</v>
      </c>
      <c r="G415" s="80">
        <v>22.39</v>
      </c>
    </row>
    <row r="416" spans="1:7">
      <c r="A416" s="80">
        <v>9936</v>
      </c>
      <c r="B416" s="80" t="s">
        <v>791</v>
      </c>
      <c r="C416" s="80" t="s">
        <v>420</v>
      </c>
      <c r="D416" s="80">
        <v>375</v>
      </c>
      <c r="E416" s="80">
        <v>6</v>
      </c>
      <c r="F416" s="80" t="s">
        <v>5070</v>
      </c>
      <c r="G416" s="80">
        <v>27.06</v>
      </c>
    </row>
    <row r="417" spans="1:7">
      <c r="A417" s="80">
        <v>9939</v>
      </c>
      <c r="B417" s="80" t="s">
        <v>792</v>
      </c>
      <c r="C417" s="80" t="s">
        <v>420</v>
      </c>
      <c r="D417" s="80">
        <v>750</v>
      </c>
      <c r="E417" s="80">
        <v>12</v>
      </c>
      <c r="F417" s="80" t="s">
        <v>5068</v>
      </c>
      <c r="G417" s="80">
        <v>24.99</v>
      </c>
    </row>
    <row r="418" spans="1:7">
      <c r="A418" s="80">
        <v>9952</v>
      </c>
      <c r="B418" s="80" t="s">
        <v>793</v>
      </c>
      <c r="C418" s="80" t="s">
        <v>420</v>
      </c>
      <c r="D418" s="80">
        <v>750</v>
      </c>
      <c r="E418" s="80">
        <v>12</v>
      </c>
      <c r="F418" s="80" t="s">
        <v>5117</v>
      </c>
      <c r="G418" s="80">
        <v>19.989999999999998</v>
      </c>
    </row>
    <row r="419" spans="1:7">
      <c r="A419" s="80">
        <v>10030</v>
      </c>
      <c r="B419" s="80" t="s">
        <v>794</v>
      </c>
      <c r="C419" s="80" t="s">
        <v>420</v>
      </c>
      <c r="D419" s="80">
        <v>750</v>
      </c>
      <c r="E419" s="80">
        <v>12</v>
      </c>
      <c r="F419" s="80" t="s">
        <v>5101</v>
      </c>
      <c r="G419" s="80">
        <v>16.989999999999998</v>
      </c>
    </row>
    <row r="420" spans="1:7">
      <c r="A420" s="80">
        <v>10032</v>
      </c>
      <c r="B420" s="80" t="s">
        <v>795</v>
      </c>
      <c r="C420" s="80" t="s">
        <v>420</v>
      </c>
      <c r="D420" s="80">
        <v>750</v>
      </c>
      <c r="E420" s="80">
        <v>12</v>
      </c>
      <c r="F420" s="80" t="s">
        <v>5129</v>
      </c>
      <c r="G420" s="80">
        <v>33.26</v>
      </c>
    </row>
    <row r="421" spans="1:7">
      <c r="A421" s="80">
        <v>10088</v>
      </c>
      <c r="B421" s="80" t="s">
        <v>796</v>
      </c>
      <c r="C421" s="80" t="s">
        <v>419</v>
      </c>
      <c r="D421" s="80">
        <v>750</v>
      </c>
      <c r="E421" s="80">
        <v>12</v>
      </c>
      <c r="F421" s="80" t="s">
        <v>5043</v>
      </c>
      <c r="G421" s="80">
        <v>33.99</v>
      </c>
    </row>
    <row r="422" spans="1:7">
      <c r="A422" s="80">
        <v>10113</v>
      </c>
      <c r="B422" s="80" t="s">
        <v>797</v>
      </c>
      <c r="C422" s="80" t="s">
        <v>421</v>
      </c>
      <c r="D422" s="80">
        <v>2130</v>
      </c>
      <c r="E422" s="80">
        <v>4</v>
      </c>
      <c r="F422" s="80" t="s">
        <v>5094</v>
      </c>
      <c r="G422" s="80">
        <v>10.99</v>
      </c>
    </row>
    <row r="423" spans="1:7">
      <c r="A423" s="80">
        <v>10114</v>
      </c>
      <c r="B423" s="80" t="s">
        <v>798</v>
      </c>
      <c r="C423" s="80" t="s">
        <v>421</v>
      </c>
      <c r="D423" s="80">
        <v>2130</v>
      </c>
      <c r="E423" s="80">
        <v>4</v>
      </c>
      <c r="F423" s="80" t="s">
        <v>5094</v>
      </c>
      <c r="G423" s="80">
        <v>10.99</v>
      </c>
    </row>
    <row r="424" spans="1:7">
      <c r="A424" s="80">
        <v>10115</v>
      </c>
      <c r="B424" s="80" t="s">
        <v>799</v>
      </c>
      <c r="C424" s="80" t="s">
        <v>421</v>
      </c>
      <c r="D424" s="80">
        <v>5325</v>
      </c>
      <c r="E424" s="80">
        <v>1</v>
      </c>
      <c r="F424" s="80" t="s">
        <v>5094</v>
      </c>
      <c r="G424" s="80">
        <v>25.79</v>
      </c>
    </row>
    <row r="425" spans="1:7">
      <c r="A425" s="80">
        <v>10116</v>
      </c>
      <c r="B425" s="80" t="s">
        <v>800</v>
      </c>
      <c r="C425" s="80" t="s">
        <v>421</v>
      </c>
      <c r="D425" s="80">
        <v>5325</v>
      </c>
      <c r="E425" s="80">
        <v>1</v>
      </c>
      <c r="F425" s="80" t="s">
        <v>5094</v>
      </c>
      <c r="G425" s="80">
        <v>25.79</v>
      </c>
    </row>
    <row r="426" spans="1:7">
      <c r="A426" s="80">
        <v>10139</v>
      </c>
      <c r="B426" s="80" t="s">
        <v>194</v>
      </c>
      <c r="C426" s="80" t="s">
        <v>419</v>
      </c>
      <c r="D426" s="80">
        <v>750</v>
      </c>
      <c r="E426" s="80">
        <v>12</v>
      </c>
      <c r="F426" s="80" t="s">
        <v>5038</v>
      </c>
      <c r="G426" s="80">
        <v>22.86</v>
      </c>
    </row>
    <row r="427" spans="1:7">
      <c r="A427" s="80">
        <v>10157</v>
      </c>
      <c r="B427" s="80" t="s">
        <v>801</v>
      </c>
      <c r="C427" s="80" t="s">
        <v>419</v>
      </c>
      <c r="D427" s="80">
        <v>750</v>
      </c>
      <c r="E427" s="80">
        <v>12</v>
      </c>
      <c r="F427" s="80" t="s">
        <v>5038</v>
      </c>
      <c r="G427" s="80">
        <v>37.49</v>
      </c>
    </row>
    <row r="428" spans="1:7">
      <c r="A428" s="80">
        <v>10164</v>
      </c>
      <c r="B428" s="80" t="s">
        <v>802</v>
      </c>
      <c r="C428" s="80" t="s">
        <v>420</v>
      </c>
      <c r="D428" s="80">
        <v>750</v>
      </c>
      <c r="E428" s="80">
        <v>6</v>
      </c>
      <c r="F428" s="80" t="s">
        <v>5057</v>
      </c>
      <c r="G428" s="80">
        <v>24.99</v>
      </c>
    </row>
    <row r="429" spans="1:7">
      <c r="A429" s="80">
        <v>10173</v>
      </c>
      <c r="B429" s="80" t="s">
        <v>6</v>
      </c>
      <c r="C429" s="80" t="s">
        <v>419</v>
      </c>
      <c r="D429" s="80">
        <v>375</v>
      </c>
      <c r="E429" s="80">
        <v>24</v>
      </c>
      <c r="F429" s="80" t="s">
        <v>5039</v>
      </c>
      <c r="G429" s="80">
        <v>12.49</v>
      </c>
    </row>
    <row r="430" spans="1:7">
      <c r="A430" s="80">
        <v>10183</v>
      </c>
      <c r="B430" s="80" t="s">
        <v>803</v>
      </c>
      <c r="C430" s="80" t="s">
        <v>419</v>
      </c>
      <c r="D430" s="80">
        <v>750</v>
      </c>
      <c r="E430" s="80">
        <v>12</v>
      </c>
      <c r="F430" s="80" t="s">
        <v>5050</v>
      </c>
      <c r="G430" s="80">
        <v>29.99</v>
      </c>
    </row>
    <row r="431" spans="1:7">
      <c r="A431" s="80">
        <v>10188</v>
      </c>
      <c r="B431" s="80" t="s">
        <v>804</v>
      </c>
      <c r="C431" s="80" t="s">
        <v>420</v>
      </c>
      <c r="D431" s="80">
        <v>750</v>
      </c>
      <c r="E431" s="80">
        <v>12</v>
      </c>
      <c r="F431" s="80" t="s">
        <v>5072</v>
      </c>
      <c r="G431" s="80">
        <v>17.170000000000002</v>
      </c>
    </row>
    <row r="432" spans="1:7">
      <c r="A432" s="80">
        <v>10249</v>
      </c>
      <c r="B432" s="80" t="s">
        <v>805</v>
      </c>
      <c r="C432" s="80" t="s">
        <v>421</v>
      </c>
      <c r="D432" s="80">
        <v>500</v>
      </c>
      <c r="E432" s="80">
        <v>24</v>
      </c>
      <c r="F432" s="80" t="s">
        <v>5045</v>
      </c>
      <c r="G432" s="80">
        <v>3</v>
      </c>
    </row>
    <row r="433" spans="1:7">
      <c r="A433" s="80">
        <v>10292</v>
      </c>
      <c r="B433" s="80" t="s">
        <v>806</v>
      </c>
      <c r="C433" s="80" t="s">
        <v>420</v>
      </c>
      <c r="D433" s="80">
        <v>750</v>
      </c>
      <c r="E433" s="80">
        <v>12</v>
      </c>
      <c r="F433" s="80" t="s">
        <v>5130</v>
      </c>
      <c r="G433" s="80">
        <v>36.49</v>
      </c>
    </row>
    <row r="434" spans="1:7">
      <c r="A434" s="80">
        <v>10316</v>
      </c>
      <c r="B434" s="80" t="s">
        <v>807</v>
      </c>
      <c r="C434" s="80" t="s">
        <v>421</v>
      </c>
      <c r="D434" s="80">
        <v>4092</v>
      </c>
      <c r="E434" s="80">
        <v>1</v>
      </c>
      <c r="F434" s="80" t="s">
        <v>5097</v>
      </c>
      <c r="G434" s="80">
        <v>18.899999999999999</v>
      </c>
    </row>
    <row r="435" spans="1:7">
      <c r="A435" s="80">
        <v>10321</v>
      </c>
      <c r="B435" s="80" t="s">
        <v>808</v>
      </c>
      <c r="C435" s="80" t="s">
        <v>419</v>
      </c>
      <c r="D435" s="80">
        <v>750</v>
      </c>
      <c r="E435" s="80">
        <v>6</v>
      </c>
      <c r="F435" s="80" t="s">
        <v>5043</v>
      </c>
      <c r="G435" s="80">
        <v>61.99</v>
      </c>
    </row>
    <row r="436" spans="1:7">
      <c r="A436" s="80">
        <v>10322</v>
      </c>
      <c r="B436" s="80" t="s">
        <v>661</v>
      </c>
      <c r="C436" s="80" t="s">
        <v>419</v>
      </c>
      <c r="D436" s="80">
        <v>375</v>
      </c>
      <c r="E436" s="80">
        <v>12</v>
      </c>
      <c r="F436" s="80" t="s">
        <v>5042</v>
      </c>
      <c r="G436" s="80">
        <v>21.99</v>
      </c>
    </row>
    <row r="437" spans="1:7">
      <c r="A437" s="80">
        <v>10334</v>
      </c>
      <c r="B437" s="80" t="s">
        <v>809</v>
      </c>
      <c r="C437" s="80" t="s">
        <v>420</v>
      </c>
      <c r="D437" s="80">
        <v>750</v>
      </c>
      <c r="E437" s="80">
        <v>12</v>
      </c>
      <c r="F437" s="80" t="s">
        <v>5049</v>
      </c>
      <c r="G437" s="80">
        <v>16.989999999999998</v>
      </c>
    </row>
    <row r="438" spans="1:7">
      <c r="A438" s="80">
        <v>10364</v>
      </c>
      <c r="B438" s="80" t="s">
        <v>810</v>
      </c>
      <c r="C438" s="80" t="s">
        <v>420</v>
      </c>
      <c r="D438" s="80">
        <v>750</v>
      </c>
      <c r="E438" s="80">
        <v>12</v>
      </c>
      <c r="F438" s="80" t="s">
        <v>5077</v>
      </c>
      <c r="G438" s="80">
        <v>16.989999999999998</v>
      </c>
    </row>
    <row r="439" spans="1:7">
      <c r="A439" s="80">
        <v>10402</v>
      </c>
      <c r="B439" s="80" t="s">
        <v>811</v>
      </c>
      <c r="C439" s="80" t="s">
        <v>421</v>
      </c>
      <c r="D439" s="80">
        <v>355</v>
      </c>
      <c r="E439" s="80">
        <v>24</v>
      </c>
      <c r="F439" s="80" t="s">
        <v>5096</v>
      </c>
      <c r="G439" s="80">
        <v>2.39</v>
      </c>
    </row>
    <row r="440" spans="1:7">
      <c r="A440" s="80">
        <v>10455</v>
      </c>
      <c r="B440" s="80" t="s">
        <v>812</v>
      </c>
      <c r="C440" s="80" t="s">
        <v>419</v>
      </c>
      <c r="D440" s="80">
        <v>750</v>
      </c>
      <c r="E440" s="80">
        <v>6</v>
      </c>
      <c r="F440" s="80" t="s">
        <v>5987</v>
      </c>
      <c r="G440" s="80">
        <v>35.950000000000003</v>
      </c>
    </row>
    <row r="441" spans="1:7">
      <c r="A441" s="80">
        <v>10506</v>
      </c>
      <c r="B441" s="80" t="s">
        <v>813</v>
      </c>
      <c r="C441" s="80" t="s">
        <v>420</v>
      </c>
      <c r="D441" s="80">
        <v>750</v>
      </c>
      <c r="E441" s="80">
        <v>12</v>
      </c>
      <c r="F441" s="80" t="s">
        <v>5068</v>
      </c>
      <c r="G441" s="80">
        <v>11.99</v>
      </c>
    </row>
    <row r="442" spans="1:7">
      <c r="A442" s="80">
        <v>10512</v>
      </c>
      <c r="B442" s="80" t="s">
        <v>814</v>
      </c>
      <c r="C442" s="80" t="s">
        <v>419</v>
      </c>
      <c r="D442" s="80">
        <v>750</v>
      </c>
      <c r="E442" s="80">
        <v>12</v>
      </c>
      <c r="F442" s="80" t="s">
        <v>5045</v>
      </c>
      <c r="G442" s="80">
        <v>25.99</v>
      </c>
    </row>
    <row r="443" spans="1:7">
      <c r="A443" s="80">
        <v>10547</v>
      </c>
      <c r="B443" s="80" t="s">
        <v>815</v>
      </c>
      <c r="C443" s="80" t="s">
        <v>420</v>
      </c>
      <c r="D443" s="80">
        <v>750</v>
      </c>
      <c r="E443" s="80">
        <v>12</v>
      </c>
      <c r="F443" s="80" t="s">
        <v>5054</v>
      </c>
      <c r="G443" s="80">
        <v>15.99</v>
      </c>
    </row>
    <row r="444" spans="1:7">
      <c r="A444" s="80">
        <v>10550</v>
      </c>
      <c r="B444" s="80" t="s">
        <v>4511</v>
      </c>
      <c r="C444" s="80" t="s">
        <v>420</v>
      </c>
      <c r="D444" s="80">
        <v>750</v>
      </c>
      <c r="E444" s="80">
        <v>6</v>
      </c>
      <c r="F444" s="80" t="s">
        <v>5067</v>
      </c>
      <c r="G444" s="80">
        <v>62.99</v>
      </c>
    </row>
    <row r="445" spans="1:7">
      <c r="A445" s="80">
        <v>10564</v>
      </c>
      <c r="B445" s="80" t="s">
        <v>816</v>
      </c>
      <c r="C445" s="80" t="s">
        <v>420</v>
      </c>
      <c r="D445" s="80">
        <v>750</v>
      </c>
      <c r="E445" s="80">
        <v>12</v>
      </c>
      <c r="F445" s="80" t="s">
        <v>5054</v>
      </c>
      <c r="G445" s="80">
        <v>13.99</v>
      </c>
    </row>
    <row r="446" spans="1:7">
      <c r="A446" s="80">
        <v>10569</v>
      </c>
      <c r="B446" s="80" t="s">
        <v>817</v>
      </c>
      <c r="C446" s="80" t="s">
        <v>421</v>
      </c>
      <c r="D446" s="80">
        <v>4260</v>
      </c>
      <c r="E446" s="80">
        <v>2</v>
      </c>
      <c r="F446" s="80" t="s">
        <v>5095</v>
      </c>
      <c r="G446" s="80">
        <v>26.99</v>
      </c>
    </row>
    <row r="447" spans="1:7">
      <c r="A447" s="80">
        <v>10570</v>
      </c>
      <c r="B447" s="80" t="s">
        <v>818</v>
      </c>
      <c r="C447" s="80" t="s">
        <v>421</v>
      </c>
      <c r="D447" s="80">
        <v>10650</v>
      </c>
      <c r="E447" s="80">
        <v>1</v>
      </c>
      <c r="F447" s="80" t="s">
        <v>5095</v>
      </c>
      <c r="G447" s="80">
        <v>54.99</v>
      </c>
    </row>
    <row r="448" spans="1:7">
      <c r="A448" s="80">
        <v>10611</v>
      </c>
      <c r="B448" s="80" t="s">
        <v>819</v>
      </c>
      <c r="C448" s="80" t="s">
        <v>421</v>
      </c>
      <c r="D448" s="80">
        <v>5325</v>
      </c>
      <c r="E448" s="80">
        <v>4</v>
      </c>
      <c r="F448" s="80" t="s">
        <v>5103</v>
      </c>
      <c r="G448" s="80">
        <v>20.75</v>
      </c>
    </row>
    <row r="449" spans="1:7">
      <c r="A449" s="80">
        <v>10624</v>
      </c>
      <c r="B449" s="80" t="s">
        <v>820</v>
      </c>
      <c r="C449" s="80" t="s">
        <v>420</v>
      </c>
      <c r="D449" s="80">
        <v>750</v>
      </c>
      <c r="E449" s="80">
        <v>12</v>
      </c>
      <c r="F449" s="80" t="s">
        <v>5057</v>
      </c>
      <c r="G449" s="80">
        <v>11.99</v>
      </c>
    </row>
    <row r="450" spans="1:7">
      <c r="A450" s="80">
        <v>10648</v>
      </c>
      <c r="B450" s="80" t="s">
        <v>821</v>
      </c>
      <c r="C450" s="80" t="s">
        <v>420</v>
      </c>
      <c r="D450" s="80">
        <v>750</v>
      </c>
      <c r="E450" s="80">
        <v>12</v>
      </c>
      <c r="F450" s="80" t="s">
        <v>5067</v>
      </c>
      <c r="G450" s="80">
        <v>29.99</v>
      </c>
    </row>
    <row r="451" spans="1:7">
      <c r="A451" s="80">
        <v>10794</v>
      </c>
      <c r="B451" s="80" t="s">
        <v>197</v>
      </c>
      <c r="C451" s="80" t="s">
        <v>420</v>
      </c>
      <c r="D451" s="80">
        <v>750</v>
      </c>
      <c r="E451" s="80">
        <v>6</v>
      </c>
      <c r="F451" s="80" t="s">
        <v>5039</v>
      </c>
      <c r="G451" s="80">
        <v>89.99</v>
      </c>
    </row>
    <row r="452" spans="1:7">
      <c r="A452" s="80">
        <v>10801</v>
      </c>
      <c r="B452" s="80" t="s">
        <v>26</v>
      </c>
      <c r="C452" s="80" t="s">
        <v>419</v>
      </c>
      <c r="D452" s="80">
        <v>750</v>
      </c>
      <c r="E452" s="80">
        <v>12</v>
      </c>
      <c r="F452" s="80" t="s">
        <v>5040</v>
      </c>
      <c r="G452" s="80">
        <v>24.99</v>
      </c>
    </row>
    <row r="453" spans="1:7">
      <c r="A453" s="80">
        <v>10825</v>
      </c>
      <c r="B453" s="80" t="s">
        <v>18</v>
      </c>
      <c r="C453" s="80" t="s">
        <v>419</v>
      </c>
      <c r="D453" s="80">
        <v>1140</v>
      </c>
      <c r="E453" s="80">
        <v>9</v>
      </c>
      <c r="F453" s="80" t="s">
        <v>5039</v>
      </c>
      <c r="G453" s="80">
        <v>34.49</v>
      </c>
    </row>
    <row r="454" spans="1:7">
      <c r="A454" s="80">
        <v>10847</v>
      </c>
      <c r="B454" s="80" t="s">
        <v>822</v>
      </c>
      <c r="C454" s="80" t="s">
        <v>421</v>
      </c>
      <c r="D454" s="80">
        <v>355</v>
      </c>
      <c r="E454" s="80">
        <v>24</v>
      </c>
      <c r="F454" s="80" t="s">
        <v>5082</v>
      </c>
      <c r="G454" s="80">
        <v>3.39</v>
      </c>
    </row>
    <row r="455" spans="1:7">
      <c r="A455" s="80">
        <v>10866</v>
      </c>
      <c r="B455" s="80" t="s">
        <v>823</v>
      </c>
      <c r="C455" s="80" t="s">
        <v>420</v>
      </c>
      <c r="D455" s="80">
        <v>750</v>
      </c>
      <c r="E455" s="80">
        <v>12</v>
      </c>
      <c r="F455" s="80" t="s">
        <v>5063</v>
      </c>
      <c r="G455" s="80">
        <v>23.99</v>
      </c>
    </row>
    <row r="456" spans="1:7">
      <c r="A456" s="80">
        <v>10869</v>
      </c>
      <c r="B456" s="80" t="s">
        <v>824</v>
      </c>
      <c r="C456" s="80" t="s">
        <v>419</v>
      </c>
      <c r="D456" s="80">
        <v>1140</v>
      </c>
      <c r="E456" s="80">
        <v>6</v>
      </c>
      <c r="F456" s="80" t="s">
        <v>5038</v>
      </c>
      <c r="G456" s="80">
        <v>38.49</v>
      </c>
    </row>
    <row r="457" spans="1:7">
      <c r="A457" s="80">
        <v>10889</v>
      </c>
      <c r="B457" s="80" t="s">
        <v>825</v>
      </c>
      <c r="C457" s="80" t="s">
        <v>420</v>
      </c>
      <c r="D457" s="80">
        <v>750</v>
      </c>
      <c r="E457" s="80">
        <v>12</v>
      </c>
      <c r="F457" s="80" t="s">
        <v>5062</v>
      </c>
      <c r="G457" s="80">
        <v>842.6</v>
      </c>
    </row>
    <row r="458" spans="1:7">
      <c r="A458" s="80">
        <v>10949</v>
      </c>
      <c r="B458" s="80" t="s">
        <v>82</v>
      </c>
      <c r="C458" s="80" t="s">
        <v>420</v>
      </c>
      <c r="D458" s="80">
        <v>1000</v>
      </c>
      <c r="E458" s="80">
        <v>6</v>
      </c>
      <c r="F458" s="80" t="s">
        <v>5046</v>
      </c>
      <c r="G458" s="80">
        <v>13.39</v>
      </c>
    </row>
    <row r="459" spans="1:7">
      <c r="A459" s="80">
        <v>10953</v>
      </c>
      <c r="B459" s="80" t="s">
        <v>826</v>
      </c>
      <c r="C459" s="80" t="s">
        <v>421</v>
      </c>
      <c r="D459" s="80">
        <v>5325</v>
      </c>
      <c r="E459" s="80">
        <v>1</v>
      </c>
      <c r="F459" s="80" t="s">
        <v>5095</v>
      </c>
      <c r="G459" s="80">
        <v>25.79</v>
      </c>
    </row>
    <row r="460" spans="1:7">
      <c r="A460" s="80">
        <v>10962</v>
      </c>
      <c r="B460" s="80" t="s">
        <v>532</v>
      </c>
      <c r="C460" s="80" t="s">
        <v>419</v>
      </c>
      <c r="D460" s="80">
        <v>1140</v>
      </c>
      <c r="E460" s="80">
        <v>6</v>
      </c>
      <c r="F460" s="80" t="s">
        <v>5038</v>
      </c>
      <c r="G460" s="80">
        <v>41.49</v>
      </c>
    </row>
    <row r="461" spans="1:7">
      <c r="A461" s="80">
        <v>10963</v>
      </c>
      <c r="B461" s="80" t="s">
        <v>491</v>
      </c>
      <c r="C461" s="80" t="s">
        <v>419</v>
      </c>
      <c r="D461" s="80">
        <v>1140</v>
      </c>
      <c r="E461" s="80">
        <v>6</v>
      </c>
      <c r="F461" s="80" t="s">
        <v>5038</v>
      </c>
      <c r="G461" s="80">
        <v>35.99</v>
      </c>
    </row>
    <row r="462" spans="1:7">
      <c r="A462" s="80">
        <v>10964</v>
      </c>
      <c r="B462" s="80" t="s">
        <v>701</v>
      </c>
      <c r="C462" s="80" t="s">
        <v>419</v>
      </c>
      <c r="D462" s="80">
        <v>1140</v>
      </c>
      <c r="E462" s="80">
        <v>6</v>
      </c>
      <c r="F462" s="80" t="s">
        <v>5038</v>
      </c>
      <c r="G462" s="80">
        <v>78.989999999999995</v>
      </c>
    </row>
    <row r="463" spans="1:7">
      <c r="A463" s="80">
        <v>10965</v>
      </c>
      <c r="B463" s="80" t="s">
        <v>1550</v>
      </c>
      <c r="C463" s="80" t="s">
        <v>419</v>
      </c>
      <c r="D463" s="80">
        <v>1140</v>
      </c>
      <c r="E463" s="80">
        <v>6</v>
      </c>
      <c r="F463" s="80" t="s">
        <v>5038</v>
      </c>
      <c r="G463" s="80">
        <v>99.99</v>
      </c>
    </row>
    <row r="464" spans="1:7">
      <c r="A464" s="80">
        <v>10966</v>
      </c>
      <c r="B464" s="80" t="s">
        <v>628</v>
      </c>
      <c r="C464" s="80" t="s">
        <v>419</v>
      </c>
      <c r="D464" s="80">
        <v>1140</v>
      </c>
      <c r="E464" s="80">
        <v>6</v>
      </c>
      <c r="F464" s="80" t="s">
        <v>5045</v>
      </c>
      <c r="G464" s="80">
        <v>36.99</v>
      </c>
    </row>
    <row r="465" spans="1:7">
      <c r="A465" s="80">
        <v>10967</v>
      </c>
      <c r="B465" s="80" t="s">
        <v>201</v>
      </c>
      <c r="C465" s="80" t="s">
        <v>419</v>
      </c>
      <c r="D465" s="80">
        <v>750</v>
      </c>
      <c r="E465" s="80">
        <v>6</v>
      </c>
      <c r="F465" s="80" t="s">
        <v>5038</v>
      </c>
      <c r="G465" s="80">
        <v>84.99</v>
      </c>
    </row>
    <row r="466" spans="1:7">
      <c r="A466" s="80">
        <v>10968</v>
      </c>
      <c r="B466" s="80" t="s">
        <v>801</v>
      </c>
      <c r="C466" s="80" t="s">
        <v>419</v>
      </c>
      <c r="D466" s="80">
        <v>1140</v>
      </c>
      <c r="E466" s="80">
        <v>6</v>
      </c>
      <c r="F466" s="80" t="s">
        <v>5038</v>
      </c>
      <c r="G466" s="80">
        <v>50.99</v>
      </c>
    </row>
    <row r="467" spans="1:7">
      <c r="A467" s="80">
        <v>10984</v>
      </c>
      <c r="B467" s="80" t="s">
        <v>28</v>
      </c>
      <c r="C467" s="80" t="s">
        <v>419</v>
      </c>
      <c r="D467" s="80">
        <v>750</v>
      </c>
      <c r="E467" s="80">
        <v>12</v>
      </c>
      <c r="F467" s="80" t="s">
        <v>5044</v>
      </c>
      <c r="G467" s="80">
        <v>25.49</v>
      </c>
    </row>
    <row r="468" spans="1:7">
      <c r="A468" s="80">
        <v>10986</v>
      </c>
      <c r="B468" s="80" t="s">
        <v>828</v>
      </c>
      <c r="C468" s="80" t="s">
        <v>420</v>
      </c>
      <c r="D468" s="80">
        <v>750</v>
      </c>
      <c r="E468" s="80">
        <v>12</v>
      </c>
      <c r="F468" s="80" t="s">
        <v>5065</v>
      </c>
      <c r="G468" s="80">
        <v>11.99</v>
      </c>
    </row>
    <row r="469" spans="1:7">
      <c r="A469" s="80">
        <v>11022</v>
      </c>
      <c r="B469" s="80" t="s">
        <v>829</v>
      </c>
      <c r="C469" s="80" t="s">
        <v>420</v>
      </c>
      <c r="D469" s="80">
        <v>750</v>
      </c>
      <c r="E469" s="80">
        <v>12</v>
      </c>
      <c r="F469" s="80" t="s">
        <v>6483</v>
      </c>
      <c r="G469" s="80">
        <v>16.989999999999998</v>
      </c>
    </row>
    <row r="470" spans="1:7">
      <c r="A470" s="80">
        <v>11027</v>
      </c>
      <c r="B470" s="80" t="s">
        <v>207</v>
      </c>
      <c r="C470" s="80" t="s">
        <v>421</v>
      </c>
      <c r="D470" s="80">
        <v>5325</v>
      </c>
      <c r="E470" s="80">
        <v>1</v>
      </c>
      <c r="F470" s="80" t="s">
        <v>5095</v>
      </c>
      <c r="G470" s="80">
        <v>24.99</v>
      </c>
    </row>
    <row r="471" spans="1:7">
      <c r="A471" s="80">
        <v>11053</v>
      </c>
      <c r="B471" s="80" t="s">
        <v>831</v>
      </c>
      <c r="C471" s="80" t="s">
        <v>419</v>
      </c>
      <c r="D471" s="80">
        <v>1140</v>
      </c>
      <c r="E471" s="80">
        <v>6</v>
      </c>
      <c r="F471" s="80" t="s">
        <v>5043</v>
      </c>
      <c r="G471" s="80">
        <v>41.99</v>
      </c>
    </row>
    <row r="472" spans="1:7">
      <c r="A472" s="80">
        <v>11055</v>
      </c>
      <c r="B472" s="80" t="s">
        <v>832</v>
      </c>
      <c r="C472" s="80" t="s">
        <v>420</v>
      </c>
      <c r="D472" s="80">
        <v>750</v>
      </c>
      <c r="E472" s="80">
        <v>12</v>
      </c>
      <c r="F472" s="80" t="s">
        <v>5068</v>
      </c>
      <c r="G472" s="80">
        <v>19.989999999999998</v>
      </c>
    </row>
    <row r="473" spans="1:7">
      <c r="A473" s="80">
        <v>11065</v>
      </c>
      <c r="B473" s="80" t="s">
        <v>833</v>
      </c>
      <c r="C473" s="80" t="s">
        <v>421</v>
      </c>
      <c r="D473" s="80">
        <v>355</v>
      </c>
      <c r="E473" s="80">
        <v>24</v>
      </c>
      <c r="F473" s="80" t="s">
        <v>5095</v>
      </c>
      <c r="G473" s="80">
        <v>2.79</v>
      </c>
    </row>
    <row r="474" spans="1:7">
      <c r="A474" s="80">
        <v>11083</v>
      </c>
      <c r="B474" s="80" t="s">
        <v>834</v>
      </c>
      <c r="C474" s="80" t="s">
        <v>421</v>
      </c>
      <c r="D474" s="80">
        <v>2130</v>
      </c>
      <c r="E474" s="80">
        <v>4</v>
      </c>
      <c r="F474" s="80" t="s">
        <v>5103</v>
      </c>
      <c r="G474" s="80">
        <v>8.5399999999999991</v>
      </c>
    </row>
    <row r="475" spans="1:7">
      <c r="A475" s="80">
        <v>11094</v>
      </c>
      <c r="B475" s="80" t="s">
        <v>199</v>
      </c>
      <c r="C475" s="80" t="s">
        <v>419</v>
      </c>
      <c r="D475" s="80">
        <v>750</v>
      </c>
      <c r="E475" s="80">
        <v>12</v>
      </c>
      <c r="F475" s="80" t="s">
        <v>5040</v>
      </c>
      <c r="G475" s="80">
        <v>31.99</v>
      </c>
    </row>
    <row r="476" spans="1:7">
      <c r="A476" s="80">
        <v>11095</v>
      </c>
      <c r="B476" s="80" t="s">
        <v>835</v>
      </c>
      <c r="C476" s="80" t="s">
        <v>419</v>
      </c>
      <c r="D476" s="80">
        <v>750</v>
      </c>
      <c r="E476" s="80">
        <v>6</v>
      </c>
      <c r="F476" s="80" t="s">
        <v>5039</v>
      </c>
      <c r="G476" s="80">
        <v>65.989999999999995</v>
      </c>
    </row>
    <row r="477" spans="1:7">
      <c r="A477" s="80">
        <v>11113</v>
      </c>
      <c r="B477" s="80" t="s">
        <v>836</v>
      </c>
      <c r="C477" s="80" t="s">
        <v>420</v>
      </c>
      <c r="D477" s="80">
        <v>750</v>
      </c>
      <c r="E477" s="80">
        <v>12</v>
      </c>
      <c r="F477" s="80" t="s">
        <v>5054</v>
      </c>
      <c r="G477" s="80">
        <v>12.99</v>
      </c>
    </row>
    <row r="478" spans="1:7">
      <c r="A478" s="80">
        <v>11122</v>
      </c>
      <c r="B478" s="80" t="s">
        <v>202</v>
      </c>
      <c r="C478" s="80" t="s">
        <v>420</v>
      </c>
      <c r="D478" s="80">
        <v>2250</v>
      </c>
      <c r="E478" s="80">
        <v>1</v>
      </c>
      <c r="F478" s="80" t="s">
        <v>5068</v>
      </c>
      <c r="G478" s="80">
        <v>139.99</v>
      </c>
    </row>
    <row r="479" spans="1:7">
      <c r="A479" s="80">
        <v>11137</v>
      </c>
      <c r="B479" s="80" t="s">
        <v>838</v>
      </c>
      <c r="C479" s="80" t="s">
        <v>420</v>
      </c>
      <c r="D479" s="80">
        <v>1000</v>
      </c>
      <c r="E479" s="80">
        <v>6</v>
      </c>
      <c r="F479" s="80" t="s">
        <v>5044</v>
      </c>
      <c r="G479" s="80">
        <v>13.99</v>
      </c>
    </row>
    <row r="480" spans="1:7">
      <c r="A480" s="80">
        <v>11140</v>
      </c>
      <c r="B480" s="80" t="s">
        <v>3825</v>
      </c>
      <c r="C480" s="80" t="s">
        <v>422</v>
      </c>
      <c r="D480" s="80">
        <v>500</v>
      </c>
      <c r="E480" s="80">
        <v>12</v>
      </c>
      <c r="F480" s="80" t="s">
        <v>5041</v>
      </c>
      <c r="G480" s="80">
        <v>4.99</v>
      </c>
    </row>
    <row r="481" spans="1:7">
      <c r="A481" s="80">
        <v>11143</v>
      </c>
      <c r="B481" s="80" t="s">
        <v>206</v>
      </c>
      <c r="C481" s="80" t="s">
        <v>420</v>
      </c>
      <c r="D481" s="80">
        <v>750</v>
      </c>
      <c r="E481" s="80">
        <v>12</v>
      </c>
      <c r="F481" s="80" t="s">
        <v>5063</v>
      </c>
      <c r="G481" s="80">
        <v>17.989999999999998</v>
      </c>
    </row>
    <row r="482" spans="1:7">
      <c r="A482" s="80">
        <v>11159</v>
      </c>
      <c r="B482" s="80" t="s">
        <v>839</v>
      </c>
      <c r="C482" s="80" t="s">
        <v>420</v>
      </c>
      <c r="D482" s="80">
        <v>750</v>
      </c>
      <c r="E482" s="80">
        <v>12</v>
      </c>
      <c r="F482" s="80" t="s">
        <v>5111</v>
      </c>
      <c r="G482" s="80">
        <v>20.04</v>
      </c>
    </row>
    <row r="483" spans="1:7">
      <c r="A483" s="80">
        <v>11166</v>
      </c>
      <c r="B483" s="80" t="s">
        <v>840</v>
      </c>
      <c r="C483" s="80" t="s">
        <v>421</v>
      </c>
      <c r="D483" s="80">
        <v>330</v>
      </c>
      <c r="E483" s="80">
        <v>24</v>
      </c>
      <c r="F483" s="80" t="s">
        <v>5057</v>
      </c>
      <c r="G483" s="80">
        <v>2.78</v>
      </c>
    </row>
    <row r="484" spans="1:7">
      <c r="A484" s="80">
        <v>11167</v>
      </c>
      <c r="B484" s="80" t="s">
        <v>841</v>
      </c>
      <c r="C484" s="80" t="s">
        <v>421</v>
      </c>
      <c r="D484" s="80">
        <v>330</v>
      </c>
      <c r="E484" s="80">
        <v>24</v>
      </c>
      <c r="F484" s="80" t="s">
        <v>5057</v>
      </c>
      <c r="G484" s="80">
        <v>2.78</v>
      </c>
    </row>
    <row r="485" spans="1:7">
      <c r="A485" s="80">
        <v>11168</v>
      </c>
      <c r="B485" s="80" t="s">
        <v>842</v>
      </c>
      <c r="C485" s="80" t="s">
        <v>421</v>
      </c>
      <c r="D485" s="80">
        <v>330</v>
      </c>
      <c r="E485" s="80">
        <v>24</v>
      </c>
      <c r="F485" s="80" t="s">
        <v>5057</v>
      </c>
      <c r="G485" s="80">
        <v>2.78</v>
      </c>
    </row>
    <row r="486" spans="1:7">
      <c r="A486" s="80">
        <v>11170</v>
      </c>
      <c r="B486" s="80" t="s">
        <v>843</v>
      </c>
      <c r="C486" s="80" t="s">
        <v>421</v>
      </c>
      <c r="D486" s="80">
        <v>330</v>
      </c>
      <c r="E486" s="80">
        <v>24</v>
      </c>
      <c r="F486" s="80" t="s">
        <v>5057</v>
      </c>
      <c r="G486" s="80">
        <v>2.78</v>
      </c>
    </row>
    <row r="487" spans="1:7">
      <c r="A487" s="80">
        <v>11171</v>
      </c>
      <c r="B487" s="80" t="s">
        <v>844</v>
      </c>
      <c r="C487" s="80" t="s">
        <v>421</v>
      </c>
      <c r="D487" s="80">
        <v>330</v>
      </c>
      <c r="E487" s="80">
        <v>24</v>
      </c>
      <c r="F487" s="80" t="s">
        <v>5057</v>
      </c>
      <c r="G487" s="80">
        <v>2.78</v>
      </c>
    </row>
    <row r="488" spans="1:7">
      <c r="A488" s="80">
        <v>11178</v>
      </c>
      <c r="B488" s="80" t="s">
        <v>845</v>
      </c>
      <c r="C488" s="80" t="s">
        <v>420</v>
      </c>
      <c r="D488" s="80">
        <v>750</v>
      </c>
      <c r="E488" s="80">
        <v>12</v>
      </c>
      <c r="F488" s="80" t="s">
        <v>5041</v>
      </c>
      <c r="G488" s="80">
        <v>15.99</v>
      </c>
    </row>
    <row r="489" spans="1:7">
      <c r="A489" s="80">
        <v>11190</v>
      </c>
      <c r="B489" s="80" t="s">
        <v>846</v>
      </c>
      <c r="C489" s="80" t="s">
        <v>420</v>
      </c>
      <c r="D489" s="80">
        <v>750</v>
      </c>
      <c r="E489" s="80">
        <v>12</v>
      </c>
      <c r="F489" s="80" t="s">
        <v>5039</v>
      </c>
      <c r="G489" s="80">
        <v>22.99</v>
      </c>
    </row>
    <row r="490" spans="1:7">
      <c r="A490" s="80">
        <v>11212</v>
      </c>
      <c r="B490" s="80" t="s">
        <v>847</v>
      </c>
      <c r="C490" s="80" t="s">
        <v>420</v>
      </c>
      <c r="D490" s="80">
        <v>750</v>
      </c>
      <c r="E490" s="80">
        <v>6</v>
      </c>
      <c r="F490" s="80" t="s">
        <v>5123</v>
      </c>
      <c r="G490" s="80">
        <v>16.989999999999998</v>
      </c>
    </row>
    <row r="491" spans="1:7">
      <c r="A491" s="80">
        <v>11244</v>
      </c>
      <c r="B491" s="80" t="s">
        <v>848</v>
      </c>
      <c r="C491" s="80" t="s">
        <v>420</v>
      </c>
      <c r="D491" s="80">
        <v>750</v>
      </c>
      <c r="E491" s="80">
        <v>12</v>
      </c>
      <c r="F491" s="80" t="s">
        <v>5068</v>
      </c>
      <c r="G491" s="80">
        <v>20.99</v>
      </c>
    </row>
    <row r="492" spans="1:7">
      <c r="A492" s="80">
        <v>11261</v>
      </c>
      <c r="B492" s="80" t="s">
        <v>849</v>
      </c>
      <c r="C492" s="80" t="s">
        <v>420</v>
      </c>
      <c r="D492" s="80">
        <v>750</v>
      </c>
      <c r="E492" s="80">
        <v>12</v>
      </c>
      <c r="F492" s="80" t="s">
        <v>5049</v>
      </c>
      <c r="G492" s="80">
        <v>43.99</v>
      </c>
    </row>
    <row r="493" spans="1:7">
      <c r="A493" s="80">
        <v>11272</v>
      </c>
      <c r="B493" s="80" t="s">
        <v>850</v>
      </c>
      <c r="C493" s="80" t="s">
        <v>420</v>
      </c>
      <c r="D493" s="80">
        <v>750</v>
      </c>
      <c r="E493" s="80">
        <v>12</v>
      </c>
      <c r="F493" s="80" t="s">
        <v>5074</v>
      </c>
      <c r="G493" s="80">
        <v>19.989999999999998</v>
      </c>
    </row>
    <row r="494" spans="1:7">
      <c r="A494" s="80">
        <v>11281</v>
      </c>
      <c r="B494" s="80" t="s">
        <v>851</v>
      </c>
      <c r="C494" s="80" t="s">
        <v>420</v>
      </c>
      <c r="D494" s="80">
        <v>750</v>
      </c>
      <c r="E494" s="80">
        <v>12</v>
      </c>
      <c r="F494" s="80" t="s">
        <v>5117</v>
      </c>
      <c r="G494" s="80">
        <v>19.989999999999998</v>
      </c>
    </row>
    <row r="495" spans="1:7">
      <c r="A495" s="80">
        <v>11310</v>
      </c>
      <c r="B495" s="80" t="s">
        <v>852</v>
      </c>
      <c r="C495" s="80" t="s">
        <v>420</v>
      </c>
      <c r="D495" s="80">
        <v>750</v>
      </c>
      <c r="E495" s="80">
        <v>12</v>
      </c>
      <c r="F495" s="80" t="s">
        <v>5063</v>
      </c>
      <c r="G495" s="80">
        <v>8.99</v>
      </c>
    </row>
    <row r="496" spans="1:7">
      <c r="A496" s="80">
        <v>11311</v>
      </c>
      <c r="B496" s="80" t="s">
        <v>853</v>
      </c>
      <c r="C496" s="80" t="s">
        <v>420</v>
      </c>
      <c r="D496" s="80">
        <v>750</v>
      </c>
      <c r="E496" s="80">
        <v>12</v>
      </c>
      <c r="F496" s="80" t="s">
        <v>5063</v>
      </c>
      <c r="G496" s="80">
        <v>8.99</v>
      </c>
    </row>
    <row r="497" spans="1:7">
      <c r="A497" s="80">
        <v>11313</v>
      </c>
      <c r="B497" s="80" t="s">
        <v>550</v>
      </c>
      <c r="C497" s="80" t="s">
        <v>419</v>
      </c>
      <c r="D497" s="80">
        <v>1140</v>
      </c>
      <c r="E497" s="80">
        <v>6</v>
      </c>
      <c r="F497" s="80" t="s">
        <v>5040</v>
      </c>
      <c r="G497" s="80">
        <v>38.99</v>
      </c>
    </row>
    <row r="498" spans="1:7">
      <c r="A498" s="80">
        <v>11319</v>
      </c>
      <c r="B498" s="80" t="s">
        <v>709</v>
      </c>
      <c r="C498" s="80" t="s">
        <v>419</v>
      </c>
      <c r="D498" s="80">
        <v>1140</v>
      </c>
      <c r="E498" s="80">
        <v>6</v>
      </c>
      <c r="F498" s="80" t="s">
        <v>5040</v>
      </c>
      <c r="G498" s="80">
        <v>80.989999999999995</v>
      </c>
    </row>
    <row r="499" spans="1:7">
      <c r="A499" s="80">
        <v>11323</v>
      </c>
      <c r="B499" s="80" t="s">
        <v>511</v>
      </c>
      <c r="C499" s="80" t="s">
        <v>419</v>
      </c>
      <c r="D499" s="80">
        <v>1140</v>
      </c>
      <c r="E499" s="80">
        <v>6</v>
      </c>
      <c r="F499" s="80" t="s">
        <v>5040</v>
      </c>
      <c r="G499" s="80">
        <v>43.99</v>
      </c>
    </row>
    <row r="500" spans="1:7">
      <c r="A500" s="80">
        <v>11328</v>
      </c>
      <c r="B500" s="80" t="s">
        <v>556</v>
      </c>
      <c r="C500" s="80" t="s">
        <v>419</v>
      </c>
      <c r="D500" s="80">
        <v>1140</v>
      </c>
      <c r="E500" s="80">
        <v>6</v>
      </c>
      <c r="F500" s="80" t="s">
        <v>5040</v>
      </c>
      <c r="G500" s="80">
        <v>38.49</v>
      </c>
    </row>
    <row r="501" spans="1:7">
      <c r="A501" s="80">
        <v>11367</v>
      </c>
      <c r="B501" s="80" t="s">
        <v>854</v>
      </c>
      <c r="C501" s="80" t="s">
        <v>420</v>
      </c>
      <c r="D501" s="80">
        <v>750</v>
      </c>
      <c r="E501" s="80">
        <v>12</v>
      </c>
      <c r="F501" s="80" t="s">
        <v>5064</v>
      </c>
      <c r="G501" s="80">
        <v>24.99</v>
      </c>
    </row>
    <row r="502" spans="1:7">
      <c r="A502" s="80">
        <v>11377</v>
      </c>
      <c r="B502" s="80" t="s">
        <v>720</v>
      </c>
      <c r="C502" s="80" t="s">
        <v>419</v>
      </c>
      <c r="D502" s="80">
        <v>375</v>
      </c>
      <c r="E502" s="80">
        <v>12</v>
      </c>
      <c r="F502" s="80" t="s">
        <v>5039</v>
      </c>
      <c r="G502" s="80">
        <v>36.99</v>
      </c>
    </row>
    <row r="503" spans="1:7">
      <c r="A503" s="80">
        <v>11378</v>
      </c>
      <c r="B503" s="80" t="s">
        <v>855</v>
      </c>
      <c r="C503" s="80" t="s">
        <v>419</v>
      </c>
      <c r="D503" s="80">
        <v>750</v>
      </c>
      <c r="E503" s="80">
        <v>6</v>
      </c>
      <c r="F503" s="80" t="s">
        <v>5039</v>
      </c>
      <c r="G503" s="80">
        <v>315</v>
      </c>
    </row>
    <row r="504" spans="1:7">
      <c r="A504" s="80">
        <v>11410</v>
      </c>
      <c r="B504" s="80" t="s">
        <v>77</v>
      </c>
      <c r="C504" s="80" t="s">
        <v>420</v>
      </c>
      <c r="D504" s="80">
        <v>750</v>
      </c>
      <c r="E504" s="80">
        <v>6</v>
      </c>
      <c r="F504" s="80" t="s">
        <v>5049</v>
      </c>
      <c r="G504" s="80">
        <v>16.989999999999998</v>
      </c>
    </row>
    <row r="505" spans="1:7">
      <c r="A505" s="80">
        <v>11415</v>
      </c>
      <c r="B505" s="80" t="s">
        <v>856</v>
      </c>
      <c r="C505" s="80" t="s">
        <v>422</v>
      </c>
      <c r="D505" s="80">
        <v>473</v>
      </c>
      <c r="E505" s="80">
        <v>24</v>
      </c>
      <c r="F505" s="80" t="s">
        <v>5091</v>
      </c>
      <c r="G505" s="80">
        <v>3.79</v>
      </c>
    </row>
    <row r="506" spans="1:7">
      <c r="A506" s="80">
        <v>11418</v>
      </c>
      <c r="B506" s="80" t="s">
        <v>857</v>
      </c>
      <c r="C506" s="80" t="s">
        <v>420</v>
      </c>
      <c r="D506" s="80">
        <v>750</v>
      </c>
      <c r="E506" s="80">
        <v>12</v>
      </c>
      <c r="F506" s="80" t="s">
        <v>5068</v>
      </c>
      <c r="G506" s="80">
        <v>49.99</v>
      </c>
    </row>
    <row r="507" spans="1:7">
      <c r="A507" s="80">
        <v>11425</v>
      </c>
      <c r="B507" s="80" t="s">
        <v>858</v>
      </c>
      <c r="C507" s="80" t="s">
        <v>419</v>
      </c>
      <c r="D507" s="80">
        <v>1140</v>
      </c>
      <c r="E507" s="80">
        <v>6</v>
      </c>
      <c r="F507" s="80" t="s">
        <v>5046</v>
      </c>
      <c r="G507" s="80">
        <v>38.99</v>
      </c>
    </row>
    <row r="508" spans="1:7">
      <c r="A508" s="80">
        <v>11433</v>
      </c>
      <c r="B508" s="80" t="s">
        <v>859</v>
      </c>
      <c r="C508" s="80" t="s">
        <v>420</v>
      </c>
      <c r="D508" s="80">
        <v>750</v>
      </c>
      <c r="E508" s="80">
        <v>12</v>
      </c>
      <c r="F508" s="80" t="s">
        <v>5054</v>
      </c>
      <c r="G508" s="80">
        <v>16.989999999999998</v>
      </c>
    </row>
    <row r="509" spans="1:7">
      <c r="A509" s="80">
        <v>11459</v>
      </c>
      <c r="B509" s="80" t="s">
        <v>860</v>
      </c>
      <c r="C509" s="80" t="s">
        <v>420</v>
      </c>
      <c r="D509" s="80">
        <v>750</v>
      </c>
      <c r="E509" s="80">
        <v>12</v>
      </c>
      <c r="F509" s="80" t="s">
        <v>6483</v>
      </c>
      <c r="G509" s="80">
        <v>11.9</v>
      </c>
    </row>
    <row r="510" spans="1:7">
      <c r="A510" s="80">
        <v>11466</v>
      </c>
      <c r="B510" s="80" t="s">
        <v>861</v>
      </c>
      <c r="C510" s="80" t="s">
        <v>419</v>
      </c>
      <c r="D510" s="80">
        <v>750</v>
      </c>
      <c r="E510" s="80">
        <v>6</v>
      </c>
      <c r="F510" s="80" t="s">
        <v>5043</v>
      </c>
      <c r="G510" s="80">
        <v>56.99</v>
      </c>
    </row>
    <row r="511" spans="1:7">
      <c r="A511" s="80">
        <v>11469</v>
      </c>
      <c r="B511" s="80" t="s">
        <v>593</v>
      </c>
      <c r="C511" s="80" t="s">
        <v>419</v>
      </c>
      <c r="D511" s="80">
        <v>1140</v>
      </c>
      <c r="E511" s="80">
        <v>8</v>
      </c>
      <c r="F511" s="80" t="s">
        <v>5039</v>
      </c>
      <c r="G511" s="80">
        <v>33.99</v>
      </c>
    </row>
    <row r="512" spans="1:7">
      <c r="A512" s="80">
        <v>11497</v>
      </c>
      <c r="B512" s="80" t="s">
        <v>5986</v>
      </c>
      <c r="C512" s="80" t="s">
        <v>419</v>
      </c>
      <c r="D512" s="80">
        <v>1140</v>
      </c>
      <c r="E512" s="80">
        <v>8</v>
      </c>
      <c r="F512" s="80" t="s">
        <v>5045</v>
      </c>
      <c r="G512" s="80">
        <v>40.99</v>
      </c>
    </row>
    <row r="513" spans="1:7">
      <c r="A513" s="80">
        <v>11500</v>
      </c>
      <c r="B513" s="80" t="s">
        <v>862</v>
      </c>
      <c r="C513" s="80" t="s">
        <v>420</v>
      </c>
      <c r="D513" s="80">
        <v>750</v>
      </c>
      <c r="E513" s="80">
        <v>12</v>
      </c>
      <c r="F513" s="80" t="s">
        <v>5068</v>
      </c>
      <c r="G513" s="80">
        <v>16.989999999999998</v>
      </c>
    </row>
    <row r="514" spans="1:7">
      <c r="A514" s="80">
        <v>11502</v>
      </c>
      <c r="B514" s="80" t="s">
        <v>863</v>
      </c>
      <c r="C514" s="80" t="s">
        <v>420</v>
      </c>
      <c r="D514" s="80">
        <v>750</v>
      </c>
      <c r="E514" s="80">
        <v>12</v>
      </c>
      <c r="F514" s="80" t="s">
        <v>5068</v>
      </c>
      <c r="G514" s="80">
        <v>29.99</v>
      </c>
    </row>
    <row r="515" spans="1:7">
      <c r="A515" s="80">
        <v>11521</v>
      </c>
      <c r="B515" s="80" t="s">
        <v>864</v>
      </c>
      <c r="C515" s="80" t="s">
        <v>421</v>
      </c>
      <c r="D515" s="80">
        <v>2840</v>
      </c>
      <c r="E515" s="80">
        <v>3</v>
      </c>
      <c r="F515" s="80" t="s">
        <v>5095</v>
      </c>
      <c r="G515" s="80">
        <v>14.99</v>
      </c>
    </row>
    <row r="516" spans="1:7">
      <c r="A516" s="80">
        <v>11582</v>
      </c>
      <c r="B516" s="80" t="s">
        <v>208</v>
      </c>
      <c r="C516" s="80" t="s">
        <v>421</v>
      </c>
      <c r="D516" s="80">
        <v>2840</v>
      </c>
      <c r="E516" s="80">
        <v>3</v>
      </c>
      <c r="F516" s="80" t="s">
        <v>5095</v>
      </c>
      <c r="G516" s="80">
        <v>14.99</v>
      </c>
    </row>
    <row r="517" spans="1:7">
      <c r="A517" s="80">
        <v>11583</v>
      </c>
      <c r="B517" s="80" t="s">
        <v>209</v>
      </c>
      <c r="C517" s="80" t="s">
        <v>421</v>
      </c>
      <c r="D517" s="80">
        <v>2840</v>
      </c>
      <c r="E517" s="80">
        <v>3</v>
      </c>
      <c r="F517" s="80" t="s">
        <v>5095</v>
      </c>
      <c r="G517" s="80">
        <v>14.99</v>
      </c>
    </row>
    <row r="518" spans="1:7">
      <c r="A518" s="80">
        <v>11584</v>
      </c>
      <c r="B518" s="80" t="s">
        <v>865</v>
      </c>
      <c r="C518" s="80" t="s">
        <v>420</v>
      </c>
      <c r="D518" s="80">
        <v>750</v>
      </c>
      <c r="E518" s="80">
        <v>12</v>
      </c>
      <c r="F518" s="80" t="s">
        <v>5056</v>
      </c>
      <c r="G518" s="80">
        <v>23.99</v>
      </c>
    </row>
    <row r="519" spans="1:7">
      <c r="A519" s="80">
        <v>11585</v>
      </c>
      <c r="B519" s="80" t="s">
        <v>866</v>
      </c>
      <c r="C519" s="80" t="s">
        <v>420</v>
      </c>
      <c r="D519" s="80">
        <v>750</v>
      </c>
      <c r="E519" s="80">
        <v>12</v>
      </c>
      <c r="F519" s="80" t="s">
        <v>5056</v>
      </c>
      <c r="G519" s="80">
        <v>44.99</v>
      </c>
    </row>
    <row r="520" spans="1:7">
      <c r="A520" s="80">
        <v>11656</v>
      </c>
      <c r="B520" s="80" t="s">
        <v>867</v>
      </c>
      <c r="C520" s="80" t="s">
        <v>420</v>
      </c>
      <c r="D520" s="80">
        <v>750</v>
      </c>
      <c r="E520" s="80">
        <v>6</v>
      </c>
      <c r="F520" s="80" t="s">
        <v>5121</v>
      </c>
      <c r="G520" s="80">
        <v>22.42</v>
      </c>
    </row>
    <row r="521" spans="1:7">
      <c r="A521" s="80">
        <v>11659</v>
      </c>
      <c r="B521" s="80" t="s">
        <v>4513</v>
      </c>
      <c r="C521" s="80" t="s">
        <v>422</v>
      </c>
      <c r="D521" s="80">
        <v>270</v>
      </c>
      <c r="E521" s="80">
        <v>24</v>
      </c>
      <c r="F521" s="80" t="s">
        <v>5080</v>
      </c>
      <c r="G521" s="80">
        <v>3.69</v>
      </c>
    </row>
    <row r="522" spans="1:7">
      <c r="A522" s="80">
        <v>11700</v>
      </c>
      <c r="B522" s="80" t="s">
        <v>868</v>
      </c>
      <c r="C522" s="80" t="s">
        <v>420</v>
      </c>
      <c r="D522" s="80">
        <v>750</v>
      </c>
      <c r="E522" s="80">
        <v>6</v>
      </c>
      <c r="F522" s="80" t="s">
        <v>5038</v>
      </c>
      <c r="G522" s="80">
        <v>24.99</v>
      </c>
    </row>
    <row r="523" spans="1:7">
      <c r="A523" s="80">
        <v>11702</v>
      </c>
      <c r="B523" s="80" t="s">
        <v>53</v>
      </c>
      <c r="C523" s="80" t="s">
        <v>419</v>
      </c>
      <c r="D523" s="80">
        <v>1140</v>
      </c>
      <c r="E523" s="80">
        <v>8</v>
      </c>
      <c r="F523" s="80" t="s">
        <v>5038</v>
      </c>
      <c r="G523" s="80">
        <v>36.99</v>
      </c>
    </row>
    <row r="524" spans="1:7">
      <c r="A524" s="80">
        <v>11715</v>
      </c>
      <c r="B524" s="80" t="s">
        <v>870</v>
      </c>
      <c r="C524" s="80" t="s">
        <v>419</v>
      </c>
      <c r="D524" s="80">
        <v>1140</v>
      </c>
      <c r="E524" s="80">
        <v>9</v>
      </c>
      <c r="F524" s="80" t="s">
        <v>5038</v>
      </c>
      <c r="G524" s="80">
        <v>33.590000000000003</v>
      </c>
    </row>
    <row r="525" spans="1:7">
      <c r="A525" s="80">
        <v>11716</v>
      </c>
      <c r="B525" s="80" t="s">
        <v>5</v>
      </c>
      <c r="C525" s="80" t="s">
        <v>419</v>
      </c>
      <c r="D525" s="80">
        <v>1140</v>
      </c>
      <c r="E525" s="80">
        <v>8</v>
      </c>
      <c r="F525" s="80" t="s">
        <v>5038</v>
      </c>
      <c r="G525" s="80">
        <v>38.99</v>
      </c>
    </row>
    <row r="526" spans="1:7">
      <c r="A526" s="80">
        <v>11717</v>
      </c>
      <c r="B526" s="80" t="s">
        <v>30</v>
      </c>
      <c r="C526" s="80" t="s">
        <v>419</v>
      </c>
      <c r="D526" s="80">
        <v>1140</v>
      </c>
      <c r="E526" s="80">
        <v>8</v>
      </c>
      <c r="F526" s="80" t="s">
        <v>5038</v>
      </c>
      <c r="G526" s="80">
        <v>35.79</v>
      </c>
    </row>
    <row r="527" spans="1:7">
      <c r="A527" s="80">
        <v>11727</v>
      </c>
      <c r="B527" s="80" t="s">
        <v>871</v>
      </c>
      <c r="C527" s="80" t="s">
        <v>420</v>
      </c>
      <c r="D527" s="80">
        <v>750</v>
      </c>
      <c r="E527" s="80">
        <v>12</v>
      </c>
      <c r="F527" s="80" t="s">
        <v>5041</v>
      </c>
      <c r="G527" s="80">
        <v>12.99</v>
      </c>
    </row>
    <row r="528" spans="1:7">
      <c r="A528" s="80">
        <v>11738</v>
      </c>
      <c r="B528" s="80" t="s">
        <v>872</v>
      </c>
      <c r="C528" s="80" t="s">
        <v>421</v>
      </c>
      <c r="D528" s="80">
        <v>2046</v>
      </c>
      <c r="E528" s="80">
        <v>4</v>
      </c>
      <c r="F528" s="80" t="s">
        <v>5097</v>
      </c>
      <c r="G528" s="80">
        <v>12.58</v>
      </c>
    </row>
    <row r="529" spans="1:7">
      <c r="A529" s="80">
        <v>11750</v>
      </c>
      <c r="B529" s="80" t="s">
        <v>873</v>
      </c>
      <c r="C529" s="80" t="s">
        <v>422</v>
      </c>
      <c r="D529" s="80">
        <v>1420</v>
      </c>
      <c r="E529" s="80">
        <v>6</v>
      </c>
      <c r="F529" s="80" t="s">
        <v>5045</v>
      </c>
      <c r="G529" s="80">
        <v>11</v>
      </c>
    </row>
    <row r="530" spans="1:7">
      <c r="A530" s="80">
        <v>11770</v>
      </c>
      <c r="B530" s="80" t="s">
        <v>874</v>
      </c>
      <c r="C530" s="80" t="s">
        <v>419</v>
      </c>
      <c r="D530" s="80">
        <v>750</v>
      </c>
      <c r="E530" s="80">
        <v>12</v>
      </c>
      <c r="F530" s="80" t="s">
        <v>5058</v>
      </c>
      <c r="G530" s="80">
        <v>26.99</v>
      </c>
    </row>
    <row r="531" spans="1:7">
      <c r="A531" s="80">
        <v>11777</v>
      </c>
      <c r="B531" s="80" t="s">
        <v>875</v>
      </c>
      <c r="C531" s="80" t="s">
        <v>420</v>
      </c>
      <c r="D531" s="80">
        <v>750</v>
      </c>
      <c r="E531" s="80">
        <v>12</v>
      </c>
      <c r="F531" s="80" t="s">
        <v>5068</v>
      </c>
      <c r="G531" s="80">
        <v>22.99</v>
      </c>
    </row>
    <row r="532" spans="1:7">
      <c r="A532" s="80">
        <v>11792</v>
      </c>
      <c r="B532" s="80" t="s">
        <v>876</v>
      </c>
      <c r="C532" s="80" t="s">
        <v>420</v>
      </c>
      <c r="D532" s="80">
        <v>750</v>
      </c>
      <c r="E532" s="80">
        <v>12</v>
      </c>
      <c r="F532" s="80" t="s">
        <v>5049</v>
      </c>
      <c r="G532" s="80">
        <v>15.99</v>
      </c>
    </row>
    <row r="533" spans="1:7">
      <c r="A533" s="80">
        <v>11834</v>
      </c>
      <c r="B533" s="80" t="s">
        <v>211</v>
      </c>
      <c r="C533" s="80" t="s">
        <v>419</v>
      </c>
      <c r="D533" s="80">
        <v>750</v>
      </c>
      <c r="E533" s="80">
        <v>12</v>
      </c>
      <c r="F533" s="80" t="s">
        <v>5046</v>
      </c>
      <c r="G533" s="80">
        <v>25.99</v>
      </c>
    </row>
    <row r="534" spans="1:7">
      <c r="A534" s="80">
        <v>11835</v>
      </c>
      <c r="B534" s="80" t="s">
        <v>212</v>
      </c>
      <c r="C534" s="80" t="s">
        <v>419</v>
      </c>
      <c r="D534" s="80">
        <v>1140</v>
      </c>
      <c r="E534" s="80">
        <v>8</v>
      </c>
      <c r="F534" s="80" t="s">
        <v>5046</v>
      </c>
      <c r="G534" s="80">
        <v>37.99</v>
      </c>
    </row>
    <row r="535" spans="1:7">
      <c r="A535" s="80">
        <v>11860</v>
      </c>
      <c r="B535" s="80" t="s">
        <v>878</v>
      </c>
      <c r="C535" s="80" t="s">
        <v>421</v>
      </c>
      <c r="D535" s="80">
        <v>355</v>
      </c>
      <c r="E535" s="80">
        <v>24</v>
      </c>
      <c r="F535" s="80" t="s">
        <v>5057</v>
      </c>
      <c r="G535" s="80">
        <v>3.93</v>
      </c>
    </row>
    <row r="536" spans="1:7">
      <c r="A536" s="80">
        <v>11901</v>
      </c>
      <c r="B536" s="80" t="s">
        <v>879</v>
      </c>
      <c r="C536" s="80" t="s">
        <v>420</v>
      </c>
      <c r="D536" s="80">
        <v>750</v>
      </c>
      <c r="E536" s="80">
        <v>12</v>
      </c>
      <c r="F536" s="80" t="s">
        <v>5057</v>
      </c>
      <c r="G536" s="80">
        <v>11.99</v>
      </c>
    </row>
    <row r="537" spans="1:7">
      <c r="A537" s="80">
        <v>11924</v>
      </c>
      <c r="B537" s="80" t="s">
        <v>880</v>
      </c>
      <c r="C537" s="80" t="s">
        <v>419</v>
      </c>
      <c r="D537" s="80">
        <v>750</v>
      </c>
      <c r="E537" s="80">
        <v>6</v>
      </c>
      <c r="F537" s="80" t="s">
        <v>5043</v>
      </c>
      <c r="G537" s="80">
        <v>58.99</v>
      </c>
    </row>
    <row r="538" spans="1:7">
      <c r="A538" s="80">
        <v>11988</v>
      </c>
      <c r="B538" s="80" t="s">
        <v>881</v>
      </c>
      <c r="C538" s="80" t="s">
        <v>421</v>
      </c>
      <c r="D538" s="80">
        <v>473</v>
      </c>
      <c r="E538" s="80">
        <v>24</v>
      </c>
      <c r="F538" s="80" t="s">
        <v>5095</v>
      </c>
      <c r="G538" s="80">
        <v>3.99</v>
      </c>
    </row>
    <row r="539" spans="1:7">
      <c r="A539" s="80">
        <v>12009</v>
      </c>
      <c r="B539" s="80" t="s">
        <v>882</v>
      </c>
      <c r="C539" s="80" t="s">
        <v>419</v>
      </c>
      <c r="D539" s="80">
        <v>700</v>
      </c>
      <c r="E539" s="80">
        <v>6</v>
      </c>
      <c r="F539" s="80" t="s">
        <v>5069</v>
      </c>
      <c r="G539" s="80">
        <v>78.2</v>
      </c>
    </row>
    <row r="540" spans="1:7">
      <c r="A540" s="80">
        <v>12011</v>
      </c>
      <c r="B540" s="80" t="s">
        <v>41</v>
      </c>
      <c r="C540" s="80" t="s">
        <v>419</v>
      </c>
      <c r="D540" s="80">
        <v>1140</v>
      </c>
      <c r="E540" s="80">
        <v>8</v>
      </c>
      <c r="F540" s="80" t="s">
        <v>5045</v>
      </c>
      <c r="G540" s="80">
        <v>42.99</v>
      </c>
    </row>
    <row r="541" spans="1:7">
      <c r="A541" s="80">
        <v>12012</v>
      </c>
      <c r="B541" s="80" t="s">
        <v>11</v>
      </c>
      <c r="C541" s="80" t="s">
        <v>419</v>
      </c>
      <c r="D541" s="80">
        <v>1140</v>
      </c>
      <c r="E541" s="80">
        <v>8</v>
      </c>
      <c r="F541" s="80" t="s">
        <v>5045</v>
      </c>
      <c r="G541" s="80">
        <v>49.99</v>
      </c>
    </row>
    <row r="542" spans="1:7">
      <c r="A542" s="80">
        <v>12013</v>
      </c>
      <c r="B542" s="80" t="s">
        <v>883</v>
      </c>
      <c r="C542" s="80" t="s">
        <v>421</v>
      </c>
      <c r="D542" s="80">
        <v>8520</v>
      </c>
      <c r="E542" s="80">
        <v>1</v>
      </c>
      <c r="F542" s="80" t="s">
        <v>5094</v>
      </c>
      <c r="G542" s="80">
        <v>51.49</v>
      </c>
    </row>
    <row r="543" spans="1:7">
      <c r="A543" s="80">
        <v>12016</v>
      </c>
      <c r="B543" s="80" t="s">
        <v>884</v>
      </c>
      <c r="C543" s="80" t="s">
        <v>420</v>
      </c>
      <c r="D543" s="80">
        <v>750</v>
      </c>
      <c r="E543" s="80">
        <v>12</v>
      </c>
      <c r="F543" s="80" t="s">
        <v>5080</v>
      </c>
      <c r="G543" s="80">
        <v>13.99</v>
      </c>
    </row>
    <row r="544" spans="1:7">
      <c r="A544" s="80">
        <v>12018</v>
      </c>
      <c r="B544" s="80" t="s">
        <v>885</v>
      </c>
      <c r="C544" s="80" t="s">
        <v>420</v>
      </c>
      <c r="D544" s="80">
        <v>750</v>
      </c>
      <c r="E544" s="80">
        <v>12</v>
      </c>
      <c r="F544" s="80" t="s">
        <v>5080</v>
      </c>
      <c r="G544" s="80">
        <v>13.99</v>
      </c>
    </row>
    <row r="545" spans="1:7">
      <c r="A545" s="80">
        <v>12040</v>
      </c>
      <c r="B545" s="80" t="s">
        <v>886</v>
      </c>
      <c r="C545" s="80" t="s">
        <v>420</v>
      </c>
      <c r="D545" s="80">
        <v>1500</v>
      </c>
      <c r="E545" s="80">
        <v>3</v>
      </c>
      <c r="F545" s="80" t="s">
        <v>5039</v>
      </c>
      <c r="G545" s="80">
        <v>169.99</v>
      </c>
    </row>
    <row r="546" spans="1:7">
      <c r="A546" s="80">
        <v>12050</v>
      </c>
      <c r="B546" s="80" t="s">
        <v>887</v>
      </c>
      <c r="C546" s="80" t="s">
        <v>421</v>
      </c>
      <c r="D546" s="80">
        <v>650</v>
      </c>
      <c r="E546" s="80">
        <v>12</v>
      </c>
      <c r="F546" s="80" t="s">
        <v>5094</v>
      </c>
      <c r="G546" s="80">
        <v>4.3899999999999997</v>
      </c>
    </row>
    <row r="547" spans="1:7">
      <c r="A547" s="80">
        <v>12052</v>
      </c>
      <c r="B547" s="80" t="s">
        <v>888</v>
      </c>
      <c r="C547" s="80" t="s">
        <v>419</v>
      </c>
      <c r="D547" s="80">
        <v>750</v>
      </c>
      <c r="E547" s="80">
        <v>6</v>
      </c>
      <c r="F547" s="80" t="s">
        <v>5044</v>
      </c>
      <c r="G547" s="80">
        <v>49.99</v>
      </c>
    </row>
    <row r="548" spans="1:7">
      <c r="A548" s="80">
        <v>12053</v>
      </c>
      <c r="B548" s="80" t="s">
        <v>889</v>
      </c>
      <c r="C548" s="80" t="s">
        <v>420</v>
      </c>
      <c r="D548" s="80">
        <v>750</v>
      </c>
      <c r="E548" s="80">
        <v>6</v>
      </c>
      <c r="F548" s="80" t="s">
        <v>5063</v>
      </c>
      <c r="G548" s="80">
        <v>16.489999999999998</v>
      </c>
    </row>
    <row r="549" spans="1:7">
      <c r="A549" s="80">
        <v>12055</v>
      </c>
      <c r="B549" s="80" t="s">
        <v>890</v>
      </c>
      <c r="C549" s="80" t="s">
        <v>420</v>
      </c>
      <c r="D549" s="80">
        <v>750</v>
      </c>
      <c r="E549" s="80">
        <v>6</v>
      </c>
      <c r="F549" s="80" t="s">
        <v>5063</v>
      </c>
      <c r="G549" s="80">
        <v>15.49</v>
      </c>
    </row>
    <row r="550" spans="1:7">
      <c r="A550" s="80">
        <v>12066</v>
      </c>
      <c r="B550" s="80" t="s">
        <v>891</v>
      </c>
      <c r="C550" s="80" t="s">
        <v>419</v>
      </c>
      <c r="D550" s="80">
        <v>1140</v>
      </c>
      <c r="E550" s="80">
        <v>9</v>
      </c>
      <c r="F550" s="80" t="s">
        <v>5043</v>
      </c>
      <c r="G550" s="80">
        <v>47.99</v>
      </c>
    </row>
    <row r="551" spans="1:7">
      <c r="A551" s="80">
        <v>12083</v>
      </c>
      <c r="B551" s="80" t="s">
        <v>892</v>
      </c>
      <c r="C551" s="80" t="s">
        <v>421</v>
      </c>
      <c r="D551" s="80">
        <v>330</v>
      </c>
      <c r="E551" s="80">
        <v>24</v>
      </c>
      <c r="F551" s="80" t="s">
        <v>5096</v>
      </c>
      <c r="G551" s="80">
        <v>2.69</v>
      </c>
    </row>
    <row r="552" spans="1:7">
      <c r="A552" s="80">
        <v>12140</v>
      </c>
      <c r="B552" s="80" t="s">
        <v>894</v>
      </c>
      <c r="C552" s="80" t="s">
        <v>419</v>
      </c>
      <c r="D552" s="80">
        <v>750</v>
      </c>
      <c r="E552" s="80">
        <v>6</v>
      </c>
      <c r="F552" s="80" t="s">
        <v>5050</v>
      </c>
      <c r="G552" s="80">
        <v>51.49</v>
      </c>
    </row>
    <row r="553" spans="1:7">
      <c r="A553" s="80">
        <v>12141</v>
      </c>
      <c r="B553" s="80" t="s">
        <v>895</v>
      </c>
      <c r="C553" s="80" t="s">
        <v>419</v>
      </c>
      <c r="D553" s="80">
        <v>750</v>
      </c>
      <c r="E553" s="80">
        <v>6</v>
      </c>
      <c r="F553" s="80" t="s">
        <v>5044</v>
      </c>
      <c r="G553" s="80">
        <v>69.989999999999995</v>
      </c>
    </row>
    <row r="554" spans="1:7">
      <c r="A554" s="80">
        <v>12143</v>
      </c>
      <c r="B554" s="80" t="s">
        <v>896</v>
      </c>
      <c r="C554" s="80" t="s">
        <v>419</v>
      </c>
      <c r="D554" s="80">
        <v>750</v>
      </c>
      <c r="E554" s="80">
        <v>12</v>
      </c>
      <c r="F554" s="80" t="s">
        <v>5050</v>
      </c>
      <c r="G554" s="80">
        <v>36.99</v>
      </c>
    </row>
    <row r="555" spans="1:7">
      <c r="A555" s="80">
        <v>12151</v>
      </c>
      <c r="B555" s="80" t="s">
        <v>897</v>
      </c>
      <c r="C555" s="80" t="s">
        <v>420</v>
      </c>
      <c r="D555" s="80">
        <v>750</v>
      </c>
      <c r="E555" s="80">
        <v>12</v>
      </c>
      <c r="F555" s="80" t="s">
        <v>5057</v>
      </c>
      <c r="G555" s="80">
        <v>15.99</v>
      </c>
    </row>
    <row r="556" spans="1:7">
      <c r="A556" s="80">
        <v>12152</v>
      </c>
      <c r="B556" s="80" t="s">
        <v>898</v>
      </c>
      <c r="C556" s="80" t="s">
        <v>421</v>
      </c>
      <c r="D556" s="80">
        <v>5325</v>
      </c>
      <c r="E556" s="80">
        <v>1</v>
      </c>
      <c r="F556" s="80" t="s">
        <v>5097</v>
      </c>
      <c r="G556" s="80">
        <v>23.99</v>
      </c>
    </row>
    <row r="557" spans="1:7">
      <c r="A557" s="80">
        <v>12157</v>
      </c>
      <c r="B557" s="80" t="s">
        <v>899</v>
      </c>
      <c r="C557" s="80" t="s">
        <v>421</v>
      </c>
      <c r="D557" s="80">
        <v>6390</v>
      </c>
      <c r="E557" s="80">
        <v>1</v>
      </c>
      <c r="F557" s="80" t="s">
        <v>5096</v>
      </c>
      <c r="G557" s="80">
        <v>28.84</v>
      </c>
    </row>
    <row r="558" spans="1:7">
      <c r="A558" s="80">
        <v>12164</v>
      </c>
      <c r="B558" s="80" t="s">
        <v>480</v>
      </c>
      <c r="C558" s="80" t="s">
        <v>419</v>
      </c>
      <c r="D558" s="80">
        <v>1140</v>
      </c>
      <c r="E558" s="80">
        <v>8</v>
      </c>
      <c r="F558" s="80" t="s">
        <v>5043</v>
      </c>
      <c r="G558" s="80">
        <v>34.99</v>
      </c>
    </row>
    <row r="559" spans="1:7">
      <c r="A559" s="80">
        <v>12165</v>
      </c>
      <c r="B559" s="80" t="s">
        <v>900</v>
      </c>
      <c r="C559" s="80" t="s">
        <v>419</v>
      </c>
      <c r="D559" s="80">
        <v>1140</v>
      </c>
      <c r="E559" s="80">
        <v>8</v>
      </c>
      <c r="F559" s="80" t="s">
        <v>5043</v>
      </c>
      <c r="G559" s="80">
        <v>34.49</v>
      </c>
    </row>
    <row r="560" spans="1:7">
      <c r="A560" s="80">
        <v>12171</v>
      </c>
      <c r="B560" s="80" t="s">
        <v>901</v>
      </c>
      <c r="C560" s="80" t="s">
        <v>419</v>
      </c>
      <c r="D560" s="80">
        <v>750</v>
      </c>
      <c r="E560" s="80">
        <v>6</v>
      </c>
      <c r="F560" s="80" t="s">
        <v>5043</v>
      </c>
      <c r="G560" s="80">
        <v>269.99</v>
      </c>
    </row>
    <row r="561" spans="1:7">
      <c r="A561" s="80">
        <v>12173</v>
      </c>
      <c r="B561" s="80" t="s">
        <v>160</v>
      </c>
      <c r="C561" s="80" t="s">
        <v>419</v>
      </c>
      <c r="D561" s="80">
        <v>1140</v>
      </c>
      <c r="E561" s="80">
        <v>8</v>
      </c>
      <c r="F561" s="80" t="s">
        <v>5042</v>
      </c>
      <c r="G561" s="80">
        <v>34.99</v>
      </c>
    </row>
    <row r="562" spans="1:7">
      <c r="A562" s="80">
        <v>12175</v>
      </c>
      <c r="B562" s="80" t="s">
        <v>8</v>
      </c>
      <c r="C562" s="80" t="s">
        <v>419</v>
      </c>
      <c r="D562" s="80">
        <v>1140</v>
      </c>
      <c r="E562" s="80">
        <v>8</v>
      </c>
      <c r="F562" s="80" t="s">
        <v>5043</v>
      </c>
      <c r="G562" s="80">
        <v>33.49</v>
      </c>
    </row>
    <row r="563" spans="1:7">
      <c r="A563" s="80">
        <v>12179</v>
      </c>
      <c r="B563" s="80" t="s">
        <v>12</v>
      </c>
      <c r="C563" s="80" t="s">
        <v>419</v>
      </c>
      <c r="D563" s="80">
        <v>1140</v>
      </c>
      <c r="E563" s="80">
        <v>8</v>
      </c>
      <c r="F563" s="80" t="s">
        <v>5040</v>
      </c>
      <c r="G563" s="80">
        <v>34.49</v>
      </c>
    </row>
    <row r="564" spans="1:7">
      <c r="A564" s="80">
        <v>12180</v>
      </c>
      <c r="B564" s="80" t="s">
        <v>55</v>
      </c>
      <c r="C564" s="80" t="s">
        <v>419</v>
      </c>
      <c r="D564" s="80">
        <v>1140</v>
      </c>
      <c r="E564" s="80">
        <v>8</v>
      </c>
      <c r="F564" s="80" t="s">
        <v>5040</v>
      </c>
      <c r="G564" s="80">
        <v>39.29</v>
      </c>
    </row>
    <row r="565" spans="1:7">
      <c r="A565" s="80">
        <v>12181</v>
      </c>
      <c r="B565" s="80" t="s">
        <v>19</v>
      </c>
      <c r="C565" s="80" t="s">
        <v>419</v>
      </c>
      <c r="D565" s="80">
        <v>1140</v>
      </c>
      <c r="E565" s="80">
        <v>8</v>
      </c>
      <c r="F565" s="80" t="s">
        <v>5040</v>
      </c>
      <c r="G565" s="80">
        <v>34.99</v>
      </c>
    </row>
    <row r="566" spans="1:7">
      <c r="A566" s="80">
        <v>12182</v>
      </c>
      <c r="B566" s="80" t="s">
        <v>3</v>
      </c>
      <c r="C566" s="80" t="s">
        <v>419</v>
      </c>
      <c r="D566" s="80">
        <v>1140</v>
      </c>
      <c r="E566" s="80">
        <v>9</v>
      </c>
      <c r="F566" s="80" t="s">
        <v>5040</v>
      </c>
      <c r="G566" s="80">
        <v>40.29</v>
      </c>
    </row>
    <row r="567" spans="1:7">
      <c r="A567" s="80">
        <v>12183</v>
      </c>
      <c r="B567" s="80" t="s">
        <v>23</v>
      </c>
      <c r="C567" s="80" t="s">
        <v>419</v>
      </c>
      <c r="D567" s="80">
        <v>1140</v>
      </c>
      <c r="E567" s="80">
        <v>9</v>
      </c>
      <c r="F567" s="80" t="s">
        <v>5040</v>
      </c>
      <c r="G567" s="80">
        <v>33.99</v>
      </c>
    </row>
    <row r="568" spans="1:7">
      <c r="A568" s="80">
        <v>12184</v>
      </c>
      <c r="B568" s="80" t="s">
        <v>20</v>
      </c>
      <c r="C568" s="80" t="s">
        <v>419</v>
      </c>
      <c r="D568" s="80">
        <v>1140</v>
      </c>
      <c r="E568" s="80">
        <v>8</v>
      </c>
      <c r="F568" s="80" t="s">
        <v>5039</v>
      </c>
      <c r="G568" s="80">
        <v>35.99</v>
      </c>
    </row>
    <row r="569" spans="1:7">
      <c r="A569" s="80">
        <v>12185</v>
      </c>
      <c r="B569" s="80" t="s">
        <v>24</v>
      </c>
      <c r="C569" s="80" t="s">
        <v>419</v>
      </c>
      <c r="D569" s="80">
        <v>1140</v>
      </c>
      <c r="E569" s="80">
        <v>8</v>
      </c>
      <c r="F569" s="80" t="s">
        <v>5040</v>
      </c>
      <c r="G569" s="80">
        <v>33.99</v>
      </c>
    </row>
    <row r="570" spans="1:7">
      <c r="A570" s="80">
        <v>12186</v>
      </c>
      <c r="B570" s="80" t="s">
        <v>617</v>
      </c>
      <c r="C570" s="80" t="s">
        <v>419</v>
      </c>
      <c r="D570" s="80">
        <v>1140</v>
      </c>
      <c r="E570" s="80">
        <v>8</v>
      </c>
      <c r="F570" s="80" t="s">
        <v>5040</v>
      </c>
      <c r="G570" s="80">
        <v>31.99</v>
      </c>
    </row>
    <row r="571" spans="1:7">
      <c r="A571" s="80">
        <v>12187</v>
      </c>
      <c r="B571" s="80" t="s">
        <v>7</v>
      </c>
      <c r="C571" s="80" t="s">
        <v>419</v>
      </c>
      <c r="D571" s="80">
        <v>1140</v>
      </c>
      <c r="E571" s="80">
        <v>8</v>
      </c>
      <c r="F571" s="80" t="s">
        <v>5039</v>
      </c>
      <c r="G571" s="80">
        <v>31.99</v>
      </c>
    </row>
    <row r="572" spans="1:7">
      <c r="A572" s="80">
        <v>12195</v>
      </c>
      <c r="B572" s="80" t="s">
        <v>535</v>
      </c>
      <c r="C572" s="80" t="s">
        <v>419</v>
      </c>
      <c r="D572" s="80">
        <v>375</v>
      </c>
      <c r="E572" s="80">
        <v>12</v>
      </c>
      <c r="F572" s="80" t="s">
        <v>5046</v>
      </c>
      <c r="G572" s="80">
        <v>26.99</v>
      </c>
    </row>
    <row r="573" spans="1:7">
      <c r="A573" s="80">
        <v>12238</v>
      </c>
      <c r="B573" s="80" t="s">
        <v>902</v>
      </c>
      <c r="C573" s="80" t="s">
        <v>419</v>
      </c>
      <c r="D573" s="80">
        <v>750</v>
      </c>
      <c r="E573" s="80">
        <v>6</v>
      </c>
      <c r="F573" s="80" t="s">
        <v>5054</v>
      </c>
      <c r="G573" s="80">
        <v>27.45</v>
      </c>
    </row>
    <row r="574" spans="1:7">
      <c r="A574" s="80">
        <v>12240</v>
      </c>
      <c r="B574" s="80" t="s">
        <v>903</v>
      </c>
      <c r="C574" s="80" t="s">
        <v>419</v>
      </c>
      <c r="D574" s="80">
        <v>750</v>
      </c>
      <c r="E574" s="80">
        <v>12</v>
      </c>
      <c r="F574" s="80" t="s">
        <v>5082</v>
      </c>
      <c r="G574" s="80">
        <v>34.950000000000003</v>
      </c>
    </row>
    <row r="575" spans="1:7">
      <c r="A575" s="80">
        <v>12241</v>
      </c>
      <c r="B575" s="80" t="s">
        <v>904</v>
      </c>
      <c r="C575" s="80" t="s">
        <v>420</v>
      </c>
      <c r="D575" s="80">
        <v>750</v>
      </c>
      <c r="E575" s="80">
        <v>12</v>
      </c>
      <c r="F575" s="80" t="s">
        <v>5063</v>
      </c>
      <c r="G575" s="80">
        <v>12.99</v>
      </c>
    </row>
    <row r="576" spans="1:7">
      <c r="A576" s="80">
        <v>12242</v>
      </c>
      <c r="B576" s="80" t="s">
        <v>905</v>
      </c>
      <c r="C576" s="80" t="s">
        <v>420</v>
      </c>
      <c r="D576" s="80">
        <v>750</v>
      </c>
      <c r="E576" s="80">
        <v>12</v>
      </c>
      <c r="F576" s="80" t="s">
        <v>5063</v>
      </c>
      <c r="G576" s="80">
        <v>12.99</v>
      </c>
    </row>
    <row r="577" spans="1:7">
      <c r="A577" s="80">
        <v>12269</v>
      </c>
      <c r="B577" s="80" t="s">
        <v>906</v>
      </c>
      <c r="C577" s="80" t="s">
        <v>420</v>
      </c>
      <c r="D577" s="80">
        <v>750</v>
      </c>
      <c r="E577" s="80">
        <v>12</v>
      </c>
      <c r="F577" s="80" t="s">
        <v>5038</v>
      </c>
      <c r="G577" s="80">
        <v>15.99</v>
      </c>
    </row>
    <row r="578" spans="1:7">
      <c r="A578" s="80">
        <v>12270</v>
      </c>
      <c r="B578" s="80" t="s">
        <v>907</v>
      </c>
      <c r="C578" s="80" t="s">
        <v>420</v>
      </c>
      <c r="D578" s="80">
        <v>750</v>
      </c>
      <c r="E578" s="80">
        <v>12</v>
      </c>
      <c r="F578" s="80" t="s">
        <v>5038</v>
      </c>
      <c r="G578" s="80">
        <v>15.99</v>
      </c>
    </row>
    <row r="579" spans="1:7">
      <c r="A579" s="80">
        <v>12286</v>
      </c>
      <c r="B579" s="80" t="s">
        <v>908</v>
      </c>
      <c r="C579" s="80" t="s">
        <v>420</v>
      </c>
      <c r="D579" s="80">
        <v>750</v>
      </c>
      <c r="E579" s="80">
        <v>12</v>
      </c>
      <c r="F579" s="80" t="s">
        <v>5049</v>
      </c>
      <c r="G579" s="80">
        <v>50.99</v>
      </c>
    </row>
    <row r="580" spans="1:7">
      <c r="A580" s="80">
        <v>12291</v>
      </c>
      <c r="B580" s="80" t="s">
        <v>909</v>
      </c>
      <c r="C580" s="80" t="s">
        <v>420</v>
      </c>
      <c r="D580" s="80">
        <v>750</v>
      </c>
      <c r="E580" s="80">
        <v>6</v>
      </c>
      <c r="F580" s="80" t="s">
        <v>5080</v>
      </c>
      <c r="G580" s="80">
        <v>21.99</v>
      </c>
    </row>
    <row r="581" spans="1:7">
      <c r="A581" s="80">
        <v>12294</v>
      </c>
      <c r="B581" s="80" t="s">
        <v>70</v>
      </c>
      <c r="C581" s="80" t="s">
        <v>420</v>
      </c>
      <c r="D581" s="80">
        <v>1000</v>
      </c>
      <c r="E581" s="80">
        <v>6</v>
      </c>
      <c r="F581" s="80" t="s">
        <v>5044</v>
      </c>
      <c r="G581" s="80">
        <v>13.99</v>
      </c>
    </row>
    <row r="582" spans="1:7">
      <c r="A582" s="80">
        <v>12313</v>
      </c>
      <c r="B582" s="80" t="s">
        <v>910</v>
      </c>
      <c r="C582" s="80" t="s">
        <v>420</v>
      </c>
      <c r="D582" s="80">
        <v>750</v>
      </c>
      <c r="E582" s="80">
        <v>12</v>
      </c>
      <c r="F582" s="80" t="s">
        <v>5049</v>
      </c>
      <c r="G582" s="80">
        <v>17.989999999999998</v>
      </c>
    </row>
    <row r="583" spans="1:7">
      <c r="A583" s="80">
        <v>12314</v>
      </c>
      <c r="B583" s="80" t="s">
        <v>576</v>
      </c>
      <c r="C583" s="80" t="s">
        <v>419</v>
      </c>
      <c r="D583" s="80">
        <v>1140</v>
      </c>
      <c r="E583" s="80">
        <v>6</v>
      </c>
      <c r="F583" s="80" t="s">
        <v>5045</v>
      </c>
      <c r="G583" s="80">
        <v>50.49</v>
      </c>
    </row>
    <row r="584" spans="1:7">
      <c r="A584" s="80">
        <v>12323</v>
      </c>
      <c r="B584" s="80" t="s">
        <v>911</v>
      </c>
      <c r="C584" s="80" t="s">
        <v>421</v>
      </c>
      <c r="D584" s="80">
        <v>473</v>
      </c>
      <c r="E584" s="80">
        <v>24</v>
      </c>
      <c r="F584" s="80" t="s">
        <v>5094</v>
      </c>
      <c r="G584" s="80">
        <v>3.49</v>
      </c>
    </row>
    <row r="585" spans="1:7">
      <c r="A585" s="80">
        <v>12324</v>
      </c>
      <c r="B585" s="80" t="s">
        <v>912</v>
      </c>
      <c r="C585" s="80" t="s">
        <v>419</v>
      </c>
      <c r="D585" s="80">
        <v>750</v>
      </c>
      <c r="E585" s="80">
        <v>6</v>
      </c>
      <c r="F585" s="80" t="s">
        <v>5040</v>
      </c>
      <c r="G585" s="80">
        <v>299.99</v>
      </c>
    </row>
    <row r="586" spans="1:7">
      <c r="A586" s="80">
        <v>12326</v>
      </c>
      <c r="B586" s="80" t="s">
        <v>913</v>
      </c>
      <c r="C586" s="80" t="s">
        <v>420</v>
      </c>
      <c r="D586" s="80">
        <v>1000</v>
      </c>
      <c r="E586" s="80">
        <v>12</v>
      </c>
      <c r="F586" s="80" t="s">
        <v>5124</v>
      </c>
      <c r="G586" s="80">
        <v>12.99</v>
      </c>
    </row>
    <row r="587" spans="1:7">
      <c r="A587" s="80">
        <v>12327</v>
      </c>
      <c r="B587" s="80" t="s">
        <v>914</v>
      </c>
      <c r="C587" s="80" t="s">
        <v>420</v>
      </c>
      <c r="D587" s="80">
        <v>1000</v>
      </c>
      <c r="E587" s="80">
        <v>12</v>
      </c>
      <c r="F587" s="80" t="s">
        <v>5124</v>
      </c>
      <c r="G587" s="80">
        <v>12.99</v>
      </c>
    </row>
    <row r="588" spans="1:7">
      <c r="A588" s="80">
        <v>12335</v>
      </c>
      <c r="B588" s="80" t="s">
        <v>915</v>
      </c>
      <c r="C588" s="80" t="s">
        <v>419</v>
      </c>
      <c r="D588" s="80">
        <v>1140</v>
      </c>
      <c r="E588" s="80">
        <v>6</v>
      </c>
      <c r="F588" s="80" t="s">
        <v>5044</v>
      </c>
      <c r="G588" s="80">
        <v>39.49</v>
      </c>
    </row>
    <row r="589" spans="1:7">
      <c r="A589" s="80">
        <v>12343</v>
      </c>
      <c r="B589" s="80" t="s">
        <v>916</v>
      </c>
      <c r="C589" s="80" t="s">
        <v>421</v>
      </c>
      <c r="D589" s="80">
        <v>750</v>
      </c>
      <c r="E589" s="80">
        <v>12</v>
      </c>
      <c r="F589" s="80" t="s">
        <v>5082</v>
      </c>
      <c r="G589" s="80">
        <v>6.97</v>
      </c>
    </row>
    <row r="590" spans="1:7">
      <c r="A590" s="80">
        <v>12349</v>
      </c>
      <c r="B590" s="80" t="s">
        <v>213</v>
      </c>
      <c r="C590" s="80" t="s">
        <v>420</v>
      </c>
      <c r="D590" s="80">
        <v>4000</v>
      </c>
      <c r="E590" s="80">
        <v>4</v>
      </c>
      <c r="F590" s="80" t="s">
        <v>5062</v>
      </c>
      <c r="G590" s="80">
        <v>40.99</v>
      </c>
    </row>
    <row r="591" spans="1:7">
      <c r="A591" s="80">
        <v>12356</v>
      </c>
      <c r="B591" s="80" t="s">
        <v>917</v>
      </c>
      <c r="C591" s="80" t="s">
        <v>420</v>
      </c>
      <c r="D591" s="80">
        <v>750</v>
      </c>
      <c r="E591" s="80">
        <v>12</v>
      </c>
      <c r="F591" s="80" t="s">
        <v>5049</v>
      </c>
      <c r="G591" s="80">
        <v>31.99</v>
      </c>
    </row>
    <row r="592" spans="1:7">
      <c r="A592" s="80">
        <v>12357</v>
      </c>
      <c r="B592" s="80" t="s">
        <v>918</v>
      </c>
      <c r="C592" s="80" t="s">
        <v>421</v>
      </c>
      <c r="D592" s="80">
        <v>500</v>
      </c>
      <c r="E592" s="80">
        <v>24</v>
      </c>
      <c r="F592" s="80" t="s">
        <v>5040</v>
      </c>
      <c r="G592" s="80">
        <v>3.59</v>
      </c>
    </row>
    <row r="593" spans="1:7">
      <c r="A593" s="80">
        <v>12358</v>
      </c>
      <c r="B593" s="80" t="s">
        <v>919</v>
      </c>
      <c r="C593" s="80" t="s">
        <v>421</v>
      </c>
      <c r="D593" s="80">
        <v>500</v>
      </c>
      <c r="E593" s="80">
        <v>24</v>
      </c>
      <c r="F593" s="80" t="s">
        <v>5040</v>
      </c>
      <c r="G593" s="80">
        <v>3.59</v>
      </c>
    </row>
    <row r="594" spans="1:7">
      <c r="A594" s="80">
        <v>12363</v>
      </c>
      <c r="B594" s="80" t="s">
        <v>920</v>
      </c>
      <c r="C594" s="80" t="s">
        <v>419</v>
      </c>
      <c r="D594" s="80">
        <v>750</v>
      </c>
      <c r="E594" s="80">
        <v>6</v>
      </c>
      <c r="F594" s="80" t="s">
        <v>5080</v>
      </c>
      <c r="G594" s="80">
        <v>39.94</v>
      </c>
    </row>
    <row r="595" spans="1:7">
      <c r="A595" s="80">
        <v>12368</v>
      </c>
      <c r="B595" s="80" t="s">
        <v>921</v>
      </c>
      <c r="C595" s="80" t="s">
        <v>419</v>
      </c>
      <c r="D595" s="80">
        <v>1140</v>
      </c>
      <c r="E595" s="80">
        <v>6</v>
      </c>
      <c r="F595" s="80" t="s">
        <v>5050</v>
      </c>
      <c r="G595" s="80">
        <v>48.99</v>
      </c>
    </row>
    <row r="596" spans="1:7">
      <c r="A596" s="80">
        <v>12377</v>
      </c>
      <c r="B596" s="80" t="s">
        <v>922</v>
      </c>
      <c r="C596" s="80" t="s">
        <v>420</v>
      </c>
      <c r="D596" s="80">
        <v>750</v>
      </c>
      <c r="E596" s="80">
        <v>12</v>
      </c>
      <c r="F596" s="80" t="s">
        <v>5118</v>
      </c>
      <c r="G596" s="80">
        <v>17</v>
      </c>
    </row>
    <row r="597" spans="1:7">
      <c r="A597" s="80">
        <v>12385</v>
      </c>
      <c r="B597" s="80" t="s">
        <v>923</v>
      </c>
      <c r="C597" s="80" t="s">
        <v>419</v>
      </c>
      <c r="D597" s="80">
        <v>750</v>
      </c>
      <c r="E597" s="80">
        <v>12</v>
      </c>
      <c r="F597" s="80" t="s">
        <v>5045</v>
      </c>
      <c r="G597" s="80">
        <v>72.989999999999995</v>
      </c>
    </row>
    <row r="598" spans="1:7">
      <c r="A598" s="80">
        <v>12417</v>
      </c>
      <c r="B598" s="80" t="s">
        <v>924</v>
      </c>
      <c r="C598" s="80" t="s">
        <v>420</v>
      </c>
      <c r="D598" s="80">
        <v>1000</v>
      </c>
      <c r="E598" s="80">
        <v>6</v>
      </c>
      <c r="F598" s="80" t="s">
        <v>5044</v>
      </c>
      <c r="G598" s="80">
        <v>13.99</v>
      </c>
    </row>
    <row r="599" spans="1:7">
      <c r="A599" s="80">
        <v>12418</v>
      </c>
      <c r="B599" s="80" t="s">
        <v>925</v>
      </c>
      <c r="C599" s="80" t="s">
        <v>420</v>
      </c>
      <c r="D599" s="80">
        <v>750</v>
      </c>
      <c r="E599" s="80">
        <v>6</v>
      </c>
      <c r="F599" s="80" t="s">
        <v>5068</v>
      </c>
      <c r="G599" s="80">
        <v>84.99</v>
      </c>
    </row>
    <row r="600" spans="1:7">
      <c r="A600" s="80">
        <v>12463</v>
      </c>
      <c r="B600" s="80" t="s">
        <v>926</v>
      </c>
      <c r="C600" s="80" t="s">
        <v>421</v>
      </c>
      <c r="D600" s="80">
        <v>473</v>
      </c>
      <c r="E600" s="80">
        <v>24</v>
      </c>
      <c r="F600" s="80" t="s">
        <v>5095</v>
      </c>
      <c r="G600" s="80">
        <v>2.69</v>
      </c>
    </row>
    <row r="601" spans="1:7">
      <c r="A601" s="80">
        <v>12525</v>
      </c>
      <c r="B601" s="80" t="s">
        <v>927</v>
      </c>
      <c r="C601" s="80" t="s">
        <v>420</v>
      </c>
      <c r="D601" s="80">
        <v>750</v>
      </c>
      <c r="E601" s="80">
        <v>12</v>
      </c>
      <c r="F601" s="80" t="s">
        <v>5049</v>
      </c>
      <c r="G601" s="80">
        <v>41.99</v>
      </c>
    </row>
    <row r="602" spans="1:7">
      <c r="A602" s="80">
        <v>12534</v>
      </c>
      <c r="B602" s="80" t="s">
        <v>29</v>
      </c>
      <c r="C602" s="80" t="s">
        <v>419</v>
      </c>
      <c r="D602" s="80">
        <v>750</v>
      </c>
      <c r="E602" s="80">
        <v>12</v>
      </c>
      <c r="F602" s="80" t="s">
        <v>5040</v>
      </c>
      <c r="G602" s="80">
        <v>25.99</v>
      </c>
    </row>
    <row r="603" spans="1:7">
      <c r="A603" s="80">
        <v>12535</v>
      </c>
      <c r="B603" s="80" t="s">
        <v>928</v>
      </c>
      <c r="C603" s="80" t="s">
        <v>419</v>
      </c>
      <c r="D603" s="80">
        <v>750</v>
      </c>
      <c r="E603" s="80">
        <v>12</v>
      </c>
      <c r="F603" s="80" t="s">
        <v>5045</v>
      </c>
      <c r="G603" s="80">
        <v>36.99</v>
      </c>
    </row>
    <row r="604" spans="1:7">
      <c r="A604" s="80">
        <v>12549</v>
      </c>
      <c r="B604" s="80" t="s">
        <v>71</v>
      </c>
      <c r="C604" s="80" t="s">
        <v>420</v>
      </c>
      <c r="D604" s="80">
        <v>750</v>
      </c>
      <c r="E604" s="80">
        <v>6</v>
      </c>
      <c r="F604" s="80" t="s">
        <v>5044</v>
      </c>
      <c r="G604" s="80">
        <v>14.99</v>
      </c>
    </row>
    <row r="605" spans="1:7">
      <c r="A605" s="80">
        <v>12563</v>
      </c>
      <c r="B605" s="80" t="s">
        <v>4648</v>
      </c>
      <c r="C605" s="80" t="s">
        <v>421</v>
      </c>
      <c r="D605" s="80">
        <v>2130</v>
      </c>
      <c r="E605" s="80">
        <v>4</v>
      </c>
      <c r="G605" s="80">
        <v>8.9700000000000006</v>
      </c>
    </row>
    <row r="606" spans="1:7">
      <c r="A606" s="80">
        <v>12578</v>
      </c>
      <c r="B606" s="80" t="s">
        <v>929</v>
      </c>
      <c r="C606" s="80" t="s">
        <v>421</v>
      </c>
      <c r="D606" s="80">
        <v>5325</v>
      </c>
      <c r="E606" s="80">
        <v>1</v>
      </c>
      <c r="F606" s="80" t="s">
        <v>5094</v>
      </c>
      <c r="G606" s="80">
        <v>29.99</v>
      </c>
    </row>
    <row r="607" spans="1:7">
      <c r="A607" s="80">
        <v>12579</v>
      </c>
      <c r="B607" s="80" t="s">
        <v>930</v>
      </c>
      <c r="C607" s="80" t="s">
        <v>421</v>
      </c>
      <c r="D607" s="80">
        <v>2130</v>
      </c>
      <c r="E607" s="80">
        <v>4</v>
      </c>
      <c r="F607" s="80" t="s">
        <v>5094</v>
      </c>
      <c r="G607" s="80">
        <v>12.79</v>
      </c>
    </row>
    <row r="608" spans="1:7">
      <c r="A608" s="80">
        <v>12598</v>
      </c>
      <c r="B608" s="80" t="s">
        <v>931</v>
      </c>
      <c r="C608" s="80" t="s">
        <v>421</v>
      </c>
      <c r="D608" s="80">
        <v>330</v>
      </c>
      <c r="E608" s="80">
        <v>24</v>
      </c>
      <c r="F608" s="80" t="s">
        <v>5096</v>
      </c>
      <c r="G608" s="80">
        <v>2.69</v>
      </c>
    </row>
    <row r="609" spans="1:7">
      <c r="A609" s="80">
        <v>12616</v>
      </c>
      <c r="B609" s="80" t="s">
        <v>932</v>
      </c>
      <c r="C609" s="80" t="s">
        <v>420</v>
      </c>
      <c r="D609" s="80">
        <v>750</v>
      </c>
      <c r="E609" s="80">
        <v>12</v>
      </c>
      <c r="F609" s="80" t="s">
        <v>5068</v>
      </c>
      <c r="G609" s="80">
        <v>11.49</v>
      </c>
    </row>
    <row r="610" spans="1:7">
      <c r="A610" s="80">
        <v>12626</v>
      </c>
      <c r="B610" s="80" t="s">
        <v>933</v>
      </c>
      <c r="C610" s="80" t="s">
        <v>420</v>
      </c>
      <c r="D610" s="80">
        <v>750</v>
      </c>
      <c r="E610" s="80">
        <v>12</v>
      </c>
      <c r="F610" s="80" t="s">
        <v>5068</v>
      </c>
      <c r="G610" s="80">
        <v>18.989999999999998</v>
      </c>
    </row>
    <row r="611" spans="1:7">
      <c r="A611" s="80">
        <v>12628</v>
      </c>
      <c r="B611" s="80" t="s">
        <v>934</v>
      </c>
      <c r="C611" s="80" t="s">
        <v>421</v>
      </c>
      <c r="D611" s="80">
        <v>473</v>
      </c>
      <c r="E611" s="80">
        <v>24</v>
      </c>
      <c r="F611" s="80" t="s">
        <v>5096</v>
      </c>
      <c r="G611" s="80">
        <v>3.51</v>
      </c>
    </row>
    <row r="612" spans="1:7">
      <c r="A612" s="80">
        <v>12636</v>
      </c>
      <c r="B612" s="80" t="s">
        <v>71</v>
      </c>
      <c r="C612" s="80" t="s">
        <v>420</v>
      </c>
      <c r="D612" s="80">
        <v>375</v>
      </c>
      <c r="E612" s="80">
        <v>12</v>
      </c>
      <c r="F612" s="80" t="s">
        <v>5044</v>
      </c>
      <c r="G612" s="80">
        <v>8.99</v>
      </c>
    </row>
    <row r="613" spans="1:7">
      <c r="A613" s="80">
        <v>12674</v>
      </c>
      <c r="B613" s="80" t="s">
        <v>936</v>
      </c>
      <c r="C613" s="80" t="s">
        <v>420</v>
      </c>
      <c r="D613" s="80">
        <v>750</v>
      </c>
      <c r="E613" s="80">
        <v>12</v>
      </c>
      <c r="F613" s="80" t="s">
        <v>5045</v>
      </c>
      <c r="G613" s="80">
        <v>15.99</v>
      </c>
    </row>
    <row r="614" spans="1:7">
      <c r="A614" s="80">
        <v>12690</v>
      </c>
      <c r="B614" s="80" t="s">
        <v>937</v>
      </c>
      <c r="C614" s="80" t="s">
        <v>420</v>
      </c>
      <c r="D614" s="80">
        <v>750</v>
      </c>
      <c r="E614" s="80">
        <v>12</v>
      </c>
      <c r="F614" s="80" t="s">
        <v>5054</v>
      </c>
      <c r="G614" s="80">
        <v>19.989999999999998</v>
      </c>
    </row>
    <row r="615" spans="1:7">
      <c r="A615" s="80">
        <v>12692</v>
      </c>
      <c r="B615" s="80" t="s">
        <v>3838</v>
      </c>
      <c r="C615" s="80" t="s">
        <v>420</v>
      </c>
      <c r="D615" s="80">
        <v>750</v>
      </c>
      <c r="E615" s="80">
        <v>12</v>
      </c>
      <c r="F615" s="80" t="s">
        <v>5039</v>
      </c>
      <c r="G615" s="80">
        <v>16.989999999999998</v>
      </c>
    </row>
    <row r="616" spans="1:7">
      <c r="A616" s="80">
        <v>12694</v>
      </c>
      <c r="B616" s="80" t="s">
        <v>938</v>
      </c>
      <c r="C616" s="80" t="s">
        <v>420</v>
      </c>
      <c r="D616" s="80">
        <v>750</v>
      </c>
      <c r="E616" s="80">
        <v>6</v>
      </c>
      <c r="F616" s="80" t="s">
        <v>5039</v>
      </c>
      <c r="G616" s="80">
        <v>18.989999999999998</v>
      </c>
    </row>
    <row r="617" spans="1:7">
      <c r="A617" s="80">
        <v>12721</v>
      </c>
      <c r="B617" s="80" t="s">
        <v>939</v>
      </c>
      <c r="C617" s="80" t="s">
        <v>420</v>
      </c>
      <c r="D617" s="80">
        <v>750</v>
      </c>
      <c r="E617" s="80">
        <v>12</v>
      </c>
      <c r="F617" s="80" t="s">
        <v>5063</v>
      </c>
      <c r="G617" s="80">
        <v>14.99</v>
      </c>
    </row>
    <row r="618" spans="1:7">
      <c r="A618" s="80">
        <v>12726</v>
      </c>
      <c r="B618" s="80" t="s">
        <v>940</v>
      </c>
      <c r="C618" s="80" t="s">
        <v>420</v>
      </c>
      <c r="D618" s="80">
        <v>750</v>
      </c>
      <c r="E618" s="80">
        <v>12</v>
      </c>
      <c r="F618" s="80" t="s">
        <v>5063</v>
      </c>
      <c r="G618" s="80">
        <v>14.99</v>
      </c>
    </row>
    <row r="619" spans="1:7">
      <c r="A619" s="80">
        <v>12729</v>
      </c>
      <c r="B619" s="80" t="s">
        <v>941</v>
      </c>
      <c r="C619" s="80" t="s">
        <v>420</v>
      </c>
      <c r="D619" s="80">
        <v>750</v>
      </c>
      <c r="E619" s="80">
        <v>12</v>
      </c>
      <c r="F619" s="80" t="s">
        <v>5067</v>
      </c>
      <c r="G619" s="80">
        <v>24.99</v>
      </c>
    </row>
    <row r="620" spans="1:7">
      <c r="A620" s="80">
        <v>12764</v>
      </c>
      <c r="B620" s="80" t="s">
        <v>942</v>
      </c>
      <c r="C620" s="80" t="s">
        <v>420</v>
      </c>
      <c r="D620" s="80">
        <v>750</v>
      </c>
      <c r="E620" s="80">
        <v>6</v>
      </c>
      <c r="F620" s="80" t="s">
        <v>5049</v>
      </c>
      <c r="G620" s="80">
        <v>31.99</v>
      </c>
    </row>
    <row r="621" spans="1:7">
      <c r="A621" s="80">
        <v>12771</v>
      </c>
      <c r="B621" s="80" t="s">
        <v>943</v>
      </c>
      <c r="C621" s="80" t="s">
        <v>421</v>
      </c>
      <c r="D621" s="80">
        <v>750</v>
      </c>
      <c r="E621" s="80">
        <v>6</v>
      </c>
      <c r="F621" s="80" t="s">
        <v>5095</v>
      </c>
      <c r="G621" s="80">
        <v>6.48</v>
      </c>
    </row>
    <row r="622" spans="1:7">
      <c r="A622" s="80">
        <v>12772</v>
      </c>
      <c r="B622" s="80" t="s">
        <v>216</v>
      </c>
      <c r="C622" s="80" t="s">
        <v>420</v>
      </c>
      <c r="D622" s="80">
        <v>750</v>
      </c>
      <c r="E622" s="80">
        <v>12</v>
      </c>
      <c r="F622" s="80" t="s">
        <v>5070</v>
      </c>
      <c r="G622" s="80">
        <v>14.99</v>
      </c>
    </row>
    <row r="623" spans="1:7">
      <c r="A623" s="80">
        <v>12776</v>
      </c>
      <c r="B623" s="80" t="s">
        <v>944</v>
      </c>
      <c r="C623" s="80" t="s">
        <v>420</v>
      </c>
      <c r="D623" s="80">
        <v>750</v>
      </c>
      <c r="E623" s="80">
        <v>12</v>
      </c>
      <c r="F623" s="80" t="s">
        <v>5126</v>
      </c>
      <c r="G623" s="80">
        <v>1560.95</v>
      </c>
    </row>
    <row r="624" spans="1:7">
      <c r="A624" s="80">
        <v>12784</v>
      </c>
      <c r="B624" s="80" t="s">
        <v>946</v>
      </c>
      <c r="C624" s="80" t="s">
        <v>420</v>
      </c>
      <c r="D624" s="80">
        <v>750</v>
      </c>
      <c r="E624" s="80">
        <v>6</v>
      </c>
      <c r="F624" s="80" t="s">
        <v>5126</v>
      </c>
      <c r="G624" s="80">
        <v>226.17</v>
      </c>
    </row>
    <row r="625" spans="1:7">
      <c r="A625" s="80">
        <v>12789</v>
      </c>
      <c r="B625" s="80" t="s">
        <v>947</v>
      </c>
      <c r="C625" s="80" t="s">
        <v>420</v>
      </c>
      <c r="D625" s="80">
        <v>750</v>
      </c>
      <c r="E625" s="80">
        <v>12</v>
      </c>
      <c r="F625" s="80" t="s">
        <v>5064</v>
      </c>
      <c r="G625" s="80">
        <v>28.99</v>
      </c>
    </row>
    <row r="626" spans="1:7">
      <c r="A626" s="80">
        <v>12796</v>
      </c>
      <c r="B626" s="80" t="s">
        <v>948</v>
      </c>
      <c r="C626" s="80" t="s">
        <v>420</v>
      </c>
      <c r="D626" s="80">
        <v>750</v>
      </c>
      <c r="E626" s="80">
        <v>6</v>
      </c>
      <c r="F626" s="80" t="s">
        <v>5057</v>
      </c>
      <c r="G626" s="80">
        <v>62.99</v>
      </c>
    </row>
    <row r="627" spans="1:7">
      <c r="A627" s="80">
        <v>12798</v>
      </c>
      <c r="B627" s="80" t="s">
        <v>949</v>
      </c>
      <c r="C627" s="80" t="s">
        <v>420</v>
      </c>
      <c r="D627" s="80">
        <v>750</v>
      </c>
      <c r="E627" s="80">
        <v>6</v>
      </c>
      <c r="F627" s="80" t="s">
        <v>5057</v>
      </c>
      <c r="G627" s="80">
        <v>27.99</v>
      </c>
    </row>
    <row r="628" spans="1:7">
      <c r="A628" s="80">
        <v>12802</v>
      </c>
      <c r="B628" s="80" t="s">
        <v>215</v>
      </c>
      <c r="C628" s="80" t="s">
        <v>420</v>
      </c>
      <c r="D628" s="80">
        <v>750</v>
      </c>
      <c r="E628" s="80">
        <v>12</v>
      </c>
      <c r="F628" s="80" t="s">
        <v>5070</v>
      </c>
      <c r="G628" s="80">
        <v>140.18</v>
      </c>
    </row>
    <row r="629" spans="1:7">
      <c r="A629" s="80">
        <v>12806</v>
      </c>
      <c r="B629" s="80" t="s">
        <v>950</v>
      </c>
      <c r="C629" s="80" t="s">
        <v>420</v>
      </c>
      <c r="D629" s="80">
        <v>750</v>
      </c>
      <c r="E629" s="80">
        <v>12</v>
      </c>
      <c r="F629" s="80" t="s">
        <v>5070</v>
      </c>
      <c r="G629" s="80">
        <v>140.18</v>
      </c>
    </row>
    <row r="630" spans="1:7">
      <c r="A630" s="80">
        <v>12810</v>
      </c>
      <c r="B630" s="80" t="s">
        <v>70</v>
      </c>
      <c r="C630" s="80" t="s">
        <v>420</v>
      </c>
      <c r="D630" s="80">
        <v>500</v>
      </c>
      <c r="E630" s="80">
        <v>12</v>
      </c>
      <c r="F630" s="80" t="s">
        <v>5044</v>
      </c>
      <c r="G630" s="80">
        <v>7.99</v>
      </c>
    </row>
    <row r="631" spans="1:7">
      <c r="A631" s="80">
        <v>12838</v>
      </c>
      <c r="B631" s="80" t="s">
        <v>951</v>
      </c>
      <c r="C631" s="80" t="s">
        <v>420</v>
      </c>
      <c r="D631" s="80">
        <v>750</v>
      </c>
      <c r="E631" s="80">
        <v>12</v>
      </c>
      <c r="F631" s="80" t="s">
        <v>5117</v>
      </c>
      <c r="G631" s="80">
        <v>19.989999999999998</v>
      </c>
    </row>
    <row r="632" spans="1:7">
      <c r="A632" s="80">
        <v>12839</v>
      </c>
      <c r="B632" s="80" t="s">
        <v>952</v>
      </c>
      <c r="C632" s="80" t="s">
        <v>420</v>
      </c>
      <c r="D632" s="80">
        <v>750</v>
      </c>
      <c r="E632" s="80">
        <v>12</v>
      </c>
      <c r="F632" s="80" t="s">
        <v>5063</v>
      </c>
      <c r="G632" s="80">
        <v>21.99</v>
      </c>
    </row>
    <row r="633" spans="1:7">
      <c r="A633" s="80">
        <v>12872</v>
      </c>
      <c r="B633" s="80" t="s">
        <v>214</v>
      </c>
      <c r="C633" s="80" t="s">
        <v>419</v>
      </c>
      <c r="D633" s="80">
        <v>750</v>
      </c>
      <c r="E633" s="80">
        <v>12</v>
      </c>
      <c r="F633" s="80" t="s">
        <v>5040</v>
      </c>
      <c r="G633" s="80">
        <v>23.99</v>
      </c>
    </row>
    <row r="634" spans="1:7">
      <c r="A634" s="80">
        <v>12878</v>
      </c>
      <c r="B634" s="80" t="s">
        <v>953</v>
      </c>
      <c r="C634" s="80" t="s">
        <v>420</v>
      </c>
      <c r="D634" s="80">
        <v>750</v>
      </c>
      <c r="E634" s="80">
        <v>12</v>
      </c>
      <c r="F634" s="80" t="s">
        <v>5054</v>
      </c>
      <c r="G634" s="80">
        <v>12.99</v>
      </c>
    </row>
    <row r="635" spans="1:7">
      <c r="A635" s="80">
        <v>12898</v>
      </c>
      <c r="B635" s="80" t="s">
        <v>954</v>
      </c>
      <c r="C635" s="80" t="s">
        <v>420</v>
      </c>
      <c r="D635" s="80">
        <v>750</v>
      </c>
      <c r="E635" s="80">
        <v>12</v>
      </c>
      <c r="F635" s="80" t="s">
        <v>5063</v>
      </c>
      <c r="G635" s="80">
        <v>12.99</v>
      </c>
    </row>
    <row r="636" spans="1:7">
      <c r="A636" s="80">
        <v>12912</v>
      </c>
      <c r="B636" s="80" t="s">
        <v>955</v>
      </c>
      <c r="C636" s="80" t="s">
        <v>420</v>
      </c>
      <c r="D636" s="80">
        <v>750</v>
      </c>
      <c r="E636" s="80">
        <v>12</v>
      </c>
      <c r="F636" s="80" t="s">
        <v>5056</v>
      </c>
      <c r="G636" s="80">
        <v>14.99</v>
      </c>
    </row>
    <row r="637" spans="1:7">
      <c r="A637" s="80">
        <v>12919</v>
      </c>
      <c r="B637" s="80" t="s">
        <v>535</v>
      </c>
      <c r="C637" s="80" t="s">
        <v>419</v>
      </c>
      <c r="D637" s="80">
        <v>1140</v>
      </c>
      <c r="E637" s="80">
        <v>6</v>
      </c>
      <c r="F637" s="80" t="s">
        <v>5046</v>
      </c>
      <c r="G637" s="80">
        <v>69.989999999999995</v>
      </c>
    </row>
    <row r="638" spans="1:7">
      <c r="A638" s="80">
        <v>12935</v>
      </c>
      <c r="B638" s="80" t="s">
        <v>956</v>
      </c>
      <c r="C638" s="80" t="s">
        <v>420</v>
      </c>
      <c r="D638" s="80">
        <v>750</v>
      </c>
      <c r="E638" s="80">
        <v>12</v>
      </c>
      <c r="F638" s="80" t="s">
        <v>5068</v>
      </c>
      <c r="G638" s="80">
        <v>21.99</v>
      </c>
    </row>
    <row r="639" spans="1:7">
      <c r="A639" s="80">
        <v>12938</v>
      </c>
      <c r="B639" s="80" t="s">
        <v>957</v>
      </c>
      <c r="C639" s="80" t="s">
        <v>420</v>
      </c>
      <c r="D639" s="80">
        <v>750</v>
      </c>
      <c r="E639" s="80">
        <v>6</v>
      </c>
      <c r="F639" s="80" t="s">
        <v>5064</v>
      </c>
      <c r="G639" s="80">
        <v>70.989999999999995</v>
      </c>
    </row>
    <row r="640" spans="1:7">
      <c r="A640" s="80">
        <v>12952</v>
      </c>
      <c r="B640" s="80" t="s">
        <v>958</v>
      </c>
      <c r="C640" s="80" t="s">
        <v>420</v>
      </c>
      <c r="D640" s="80">
        <v>750</v>
      </c>
      <c r="E640" s="80">
        <v>12</v>
      </c>
      <c r="F640" s="80" t="s">
        <v>5042</v>
      </c>
      <c r="G640" s="80">
        <v>19.989999999999998</v>
      </c>
    </row>
    <row r="641" spans="1:7">
      <c r="A641" s="80">
        <v>12953</v>
      </c>
      <c r="B641" s="80" t="s">
        <v>959</v>
      </c>
      <c r="C641" s="80" t="s">
        <v>419</v>
      </c>
      <c r="D641" s="80">
        <v>1140</v>
      </c>
      <c r="E641" s="80">
        <v>6</v>
      </c>
      <c r="F641" s="80" t="s">
        <v>5039</v>
      </c>
      <c r="G641" s="80">
        <v>34.99</v>
      </c>
    </row>
    <row r="642" spans="1:7">
      <c r="A642" s="80">
        <v>12957</v>
      </c>
      <c r="B642" s="80" t="s">
        <v>960</v>
      </c>
      <c r="C642" s="80" t="s">
        <v>420</v>
      </c>
      <c r="D642" s="80">
        <v>375</v>
      </c>
      <c r="E642" s="80">
        <v>6</v>
      </c>
      <c r="F642" s="80" t="s">
        <v>5049</v>
      </c>
      <c r="G642" s="80">
        <v>60</v>
      </c>
    </row>
    <row r="643" spans="1:7">
      <c r="A643" s="80">
        <v>12958</v>
      </c>
      <c r="B643" s="80" t="s">
        <v>961</v>
      </c>
      <c r="C643" s="80" t="s">
        <v>420</v>
      </c>
      <c r="D643" s="80">
        <v>750</v>
      </c>
      <c r="E643" s="80">
        <v>12</v>
      </c>
      <c r="F643" s="80" t="s">
        <v>5054</v>
      </c>
      <c r="G643" s="80">
        <v>19.989999999999998</v>
      </c>
    </row>
    <row r="644" spans="1:7">
      <c r="A644" s="80">
        <v>12969</v>
      </c>
      <c r="B644" s="80" t="s">
        <v>962</v>
      </c>
      <c r="C644" s="80" t="s">
        <v>420</v>
      </c>
      <c r="D644" s="80">
        <v>750</v>
      </c>
      <c r="E644" s="80">
        <v>12</v>
      </c>
      <c r="F644" s="80" t="s">
        <v>5045</v>
      </c>
      <c r="G644" s="80">
        <v>15.99</v>
      </c>
    </row>
    <row r="645" spans="1:7">
      <c r="A645" s="80">
        <v>12988</v>
      </c>
      <c r="B645" s="80" t="s">
        <v>963</v>
      </c>
      <c r="C645" s="80" t="s">
        <v>420</v>
      </c>
      <c r="D645" s="80">
        <v>4000</v>
      </c>
      <c r="E645" s="80">
        <v>4</v>
      </c>
      <c r="F645" s="80" t="s">
        <v>5062</v>
      </c>
      <c r="G645" s="80">
        <v>42.99</v>
      </c>
    </row>
    <row r="646" spans="1:7">
      <c r="A646" s="80">
        <v>12992</v>
      </c>
      <c r="B646" s="80" t="s">
        <v>964</v>
      </c>
      <c r="C646" s="80" t="s">
        <v>420</v>
      </c>
      <c r="D646" s="80">
        <v>4000</v>
      </c>
      <c r="E646" s="80">
        <v>4</v>
      </c>
      <c r="F646" s="80" t="s">
        <v>5062</v>
      </c>
      <c r="G646" s="80">
        <v>42.99</v>
      </c>
    </row>
    <row r="647" spans="1:7">
      <c r="A647" s="80">
        <v>13008</v>
      </c>
      <c r="B647" s="80" t="s">
        <v>965</v>
      </c>
      <c r="C647" s="80" t="s">
        <v>420</v>
      </c>
      <c r="D647" s="80">
        <v>750</v>
      </c>
      <c r="E647" s="80">
        <v>12</v>
      </c>
      <c r="F647" s="80" t="s">
        <v>5049</v>
      </c>
      <c r="G647" s="80">
        <v>35.99</v>
      </c>
    </row>
    <row r="648" spans="1:7">
      <c r="A648" s="80">
        <v>13009</v>
      </c>
      <c r="B648" s="80" t="s">
        <v>592</v>
      </c>
      <c r="C648" s="80" t="s">
        <v>419</v>
      </c>
      <c r="D648" s="80">
        <v>50</v>
      </c>
      <c r="E648" s="80">
        <v>60</v>
      </c>
      <c r="F648" s="80" t="s">
        <v>5044</v>
      </c>
      <c r="G648" s="80">
        <v>9.99</v>
      </c>
    </row>
    <row r="649" spans="1:7">
      <c r="A649" s="80">
        <v>13023</v>
      </c>
      <c r="B649" s="80" t="s">
        <v>6239</v>
      </c>
      <c r="C649" s="80" t="s">
        <v>420</v>
      </c>
      <c r="D649" s="80">
        <v>750</v>
      </c>
      <c r="E649" s="80">
        <v>12</v>
      </c>
      <c r="F649" s="80" t="s">
        <v>5074</v>
      </c>
      <c r="G649" s="80">
        <v>16.989999999999998</v>
      </c>
    </row>
    <row r="650" spans="1:7">
      <c r="A650" s="80">
        <v>13034</v>
      </c>
      <c r="B650" s="80" t="s">
        <v>966</v>
      </c>
      <c r="C650" s="80" t="s">
        <v>419</v>
      </c>
      <c r="D650" s="80">
        <v>750</v>
      </c>
      <c r="E650" s="80">
        <v>12</v>
      </c>
      <c r="F650" s="80" t="s">
        <v>5043</v>
      </c>
      <c r="G650" s="80">
        <v>44.99</v>
      </c>
    </row>
    <row r="651" spans="1:7">
      <c r="A651" s="80">
        <v>13036</v>
      </c>
      <c r="B651" s="80" t="s">
        <v>967</v>
      </c>
      <c r="C651" s="80" t="s">
        <v>419</v>
      </c>
      <c r="D651" s="80">
        <v>750</v>
      </c>
      <c r="E651" s="80">
        <v>12</v>
      </c>
      <c r="F651" s="80" t="s">
        <v>5038</v>
      </c>
      <c r="G651" s="80">
        <v>32.49</v>
      </c>
    </row>
    <row r="652" spans="1:7">
      <c r="A652" s="80">
        <v>13043</v>
      </c>
      <c r="B652" s="80" t="s">
        <v>968</v>
      </c>
      <c r="C652" s="80" t="s">
        <v>419</v>
      </c>
      <c r="D652" s="80">
        <v>750</v>
      </c>
      <c r="E652" s="80">
        <v>12</v>
      </c>
      <c r="F652" s="80" t="s">
        <v>5054</v>
      </c>
      <c r="G652" s="80">
        <v>29.99</v>
      </c>
    </row>
    <row r="653" spans="1:7">
      <c r="A653" s="80">
        <v>13061</v>
      </c>
      <c r="B653" s="80" t="s">
        <v>969</v>
      </c>
      <c r="C653" s="80" t="s">
        <v>419</v>
      </c>
      <c r="D653" s="80">
        <v>750</v>
      </c>
      <c r="E653" s="80">
        <v>6</v>
      </c>
      <c r="F653" s="80" t="s">
        <v>5044</v>
      </c>
      <c r="G653" s="80">
        <v>91.99</v>
      </c>
    </row>
    <row r="654" spans="1:7">
      <c r="A654" s="80">
        <v>13069</v>
      </c>
      <c r="B654" s="80" t="s">
        <v>970</v>
      </c>
      <c r="C654" s="80" t="s">
        <v>419</v>
      </c>
      <c r="D654" s="80">
        <v>700</v>
      </c>
      <c r="E654" s="80">
        <v>6</v>
      </c>
      <c r="F654" s="80" t="s">
        <v>5045</v>
      </c>
      <c r="G654" s="80">
        <v>300</v>
      </c>
    </row>
    <row r="655" spans="1:7">
      <c r="A655" s="80">
        <v>13082</v>
      </c>
      <c r="B655" s="80" t="s">
        <v>3839</v>
      </c>
      <c r="C655" s="80" t="s">
        <v>420</v>
      </c>
      <c r="D655" s="80">
        <v>750</v>
      </c>
      <c r="E655" s="80">
        <v>12</v>
      </c>
      <c r="F655" s="80" t="s">
        <v>5068</v>
      </c>
      <c r="G655" s="80">
        <v>20.99</v>
      </c>
    </row>
    <row r="656" spans="1:7">
      <c r="A656" s="80">
        <v>13136</v>
      </c>
      <c r="B656" s="80" t="s">
        <v>971</v>
      </c>
      <c r="C656" s="80" t="s">
        <v>419</v>
      </c>
      <c r="D656" s="80">
        <v>750</v>
      </c>
      <c r="E656" s="80">
        <v>6</v>
      </c>
      <c r="F656" s="80" t="s">
        <v>5040</v>
      </c>
      <c r="G656" s="80">
        <v>79.989999999999995</v>
      </c>
    </row>
    <row r="657" spans="1:7">
      <c r="A657" s="80">
        <v>13206</v>
      </c>
      <c r="B657" s="80" t="s">
        <v>972</v>
      </c>
      <c r="C657" s="80" t="s">
        <v>420</v>
      </c>
      <c r="D657" s="80">
        <v>750</v>
      </c>
      <c r="E657" s="80">
        <v>12</v>
      </c>
      <c r="F657" s="80" t="s">
        <v>5067</v>
      </c>
      <c r="G657" s="80">
        <v>29.99</v>
      </c>
    </row>
    <row r="658" spans="1:7">
      <c r="A658" s="80">
        <v>13209</v>
      </c>
      <c r="B658" s="80" t="s">
        <v>973</v>
      </c>
      <c r="C658" s="80" t="s">
        <v>420</v>
      </c>
      <c r="D658" s="80">
        <v>750</v>
      </c>
      <c r="E658" s="80">
        <v>12</v>
      </c>
      <c r="F658" s="80" t="s">
        <v>5042</v>
      </c>
      <c r="G658" s="80">
        <v>13.99</v>
      </c>
    </row>
    <row r="659" spans="1:7">
      <c r="A659" s="80">
        <v>13212</v>
      </c>
      <c r="B659" s="80" t="s">
        <v>974</v>
      </c>
      <c r="C659" s="80" t="s">
        <v>420</v>
      </c>
      <c r="D659" s="80">
        <v>750</v>
      </c>
      <c r="E659" s="80">
        <v>12</v>
      </c>
      <c r="F659" s="80" t="s">
        <v>5063</v>
      </c>
      <c r="G659" s="80">
        <v>13.99</v>
      </c>
    </row>
    <row r="660" spans="1:7">
      <c r="A660" s="80">
        <v>13217</v>
      </c>
      <c r="B660" s="80" t="s">
        <v>975</v>
      </c>
      <c r="C660" s="80" t="s">
        <v>420</v>
      </c>
      <c r="D660" s="80">
        <v>750</v>
      </c>
      <c r="E660" s="80">
        <v>12</v>
      </c>
      <c r="F660" s="80" t="s">
        <v>5045</v>
      </c>
      <c r="G660" s="80">
        <v>11.99</v>
      </c>
    </row>
    <row r="661" spans="1:7">
      <c r="A661" s="80">
        <v>13264</v>
      </c>
      <c r="B661" s="80" t="s">
        <v>976</v>
      </c>
      <c r="C661" s="80" t="s">
        <v>420</v>
      </c>
      <c r="D661" s="80">
        <v>750</v>
      </c>
      <c r="E661" s="80">
        <v>12</v>
      </c>
      <c r="F661" s="80" t="s">
        <v>5038</v>
      </c>
      <c r="G661" s="80">
        <v>14.49</v>
      </c>
    </row>
    <row r="662" spans="1:7">
      <c r="A662" s="80">
        <v>13272</v>
      </c>
      <c r="B662" s="80" t="s">
        <v>977</v>
      </c>
      <c r="C662" s="80" t="s">
        <v>420</v>
      </c>
      <c r="D662" s="80">
        <v>750</v>
      </c>
      <c r="E662" s="80">
        <v>12</v>
      </c>
      <c r="F662" s="80" t="s">
        <v>5118</v>
      </c>
      <c r="G662" s="80">
        <v>17</v>
      </c>
    </row>
    <row r="663" spans="1:7">
      <c r="A663" s="80">
        <v>13285</v>
      </c>
      <c r="B663" s="80" t="s">
        <v>217</v>
      </c>
      <c r="C663" s="80" t="s">
        <v>420</v>
      </c>
      <c r="D663" s="80">
        <v>750</v>
      </c>
      <c r="E663" s="80">
        <v>6</v>
      </c>
      <c r="F663" s="80" t="s">
        <v>5063</v>
      </c>
      <c r="G663" s="80">
        <v>79.989999999999995</v>
      </c>
    </row>
    <row r="664" spans="1:7">
      <c r="A664" s="80">
        <v>13289</v>
      </c>
      <c r="B664" s="80" t="s">
        <v>218</v>
      </c>
      <c r="C664" s="80" t="s">
        <v>420</v>
      </c>
      <c r="D664" s="80">
        <v>750</v>
      </c>
      <c r="E664" s="80">
        <v>6</v>
      </c>
      <c r="F664" s="80" t="s">
        <v>5063</v>
      </c>
      <c r="G664" s="80">
        <v>144.99</v>
      </c>
    </row>
    <row r="665" spans="1:7">
      <c r="A665" s="80">
        <v>13300</v>
      </c>
      <c r="B665" s="80" t="s">
        <v>978</v>
      </c>
      <c r="C665" s="80" t="s">
        <v>420</v>
      </c>
      <c r="D665" s="80">
        <v>750</v>
      </c>
      <c r="E665" s="80">
        <v>12</v>
      </c>
      <c r="F665" s="80" t="s">
        <v>5056</v>
      </c>
      <c r="G665" s="80">
        <v>19.989999999999998</v>
      </c>
    </row>
    <row r="666" spans="1:7">
      <c r="A666" s="80">
        <v>13302</v>
      </c>
      <c r="B666" s="80" t="s">
        <v>979</v>
      </c>
      <c r="C666" s="80" t="s">
        <v>420</v>
      </c>
      <c r="D666" s="80">
        <v>750</v>
      </c>
      <c r="E666" s="80">
        <v>12</v>
      </c>
      <c r="F666" s="80" t="s">
        <v>5056</v>
      </c>
      <c r="G666" s="80">
        <v>23.99</v>
      </c>
    </row>
    <row r="667" spans="1:7">
      <c r="A667" s="80">
        <v>13306</v>
      </c>
      <c r="B667" s="80" t="s">
        <v>980</v>
      </c>
      <c r="C667" s="80" t="s">
        <v>420</v>
      </c>
      <c r="D667" s="80">
        <v>750</v>
      </c>
      <c r="E667" s="80">
        <v>6</v>
      </c>
      <c r="F667" s="80" t="s">
        <v>5054</v>
      </c>
      <c r="G667" s="80">
        <v>29.95</v>
      </c>
    </row>
    <row r="668" spans="1:7">
      <c r="A668" s="80">
        <v>13334</v>
      </c>
      <c r="B668" s="80" t="s">
        <v>981</v>
      </c>
      <c r="C668" s="80" t="s">
        <v>419</v>
      </c>
      <c r="D668" s="80">
        <v>750</v>
      </c>
      <c r="E668" s="80">
        <v>6</v>
      </c>
      <c r="F668" s="80" t="s">
        <v>5039</v>
      </c>
      <c r="G668" s="80">
        <v>49.99</v>
      </c>
    </row>
    <row r="669" spans="1:7">
      <c r="A669" s="80">
        <v>13338</v>
      </c>
      <c r="B669" s="80" t="s">
        <v>982</v>
      </c>
      <c r="C669" s="80" t="s">
        <v>419</v>
      </c>
      <c r="D669" s="80">
        <v>375</v>
      </c>
      <c r="E669" s="80">
        <v>12</v>
      </c>
      <c r="F669" s="80" t="s">
        <v>5073</v>
      </c>
      <c r="G669" s="80">
        <v>18.489999999999998</v>
      </c>
    </row>
    <row r="670" spans="1:7">
      <c r="A670" s="80">
        <v>13342</v>
      </c>
      <c r="B670" s="80" t="s">
        <v>983</v>
      </c>
      <c r="C670" s="80" t="s">
        <v>421</v>
      </c>
      <c r="D670" s="80">
        <v>3960</v>
      </c>
      <c r="E670" s="80">
        <v>2</v>
      </c>
      <c r="F670" s="80" t="s">
        <v>5096</v>
      </c>
      <c r="G670" s="80">
        <v>26.49</v>
      </c>
    </row>
    <row r="671" spans="1:7">
      <c r="A671" s="80">
        <v>13346</v>
      </c>
      <c r="B671" s="80" t="s">
        <v>984</v>
      </c>
      <c r="C671" s="80" t="s">
        <v>421</v>
      </c>
      <c r="D671" s="80">
        <v>4092</v>
      </c>
      <c r="E671" s="80">
        <v>1</v>
      </c>
      <c r="F671" s="80" t="s">
        <v>5095</v>
      </c>
      <c r="G671" s="80">
        <v>26.79</v>
      </c>
    </row>
    <row r="672" spans="1:7">
      <c r="A672" s="80">
        <v>13347</v>
      </c>
      <c r="B672" s="80" t="s">
        <v>5990</v>
      </c>
      <c r="C672" s="80" t="s">
        <v>421</v>
      </c>
      <c r="D672" s="80">
        <v>8184</v>
      </c>
      <c r="E672" s="80">
        <v>1</v>
      </c>
      <c r="F672" s="80" t="s">
        <v>5095</v>
      </c>
      <c r="G672" s="80">
        <v>49.99</v>
      </c>
    </row>
    <row r="673" spans="1:7">
      <c r="A673" s="80">
        <v>13350</v>
      </c>
      <c r="B673" s="80" t="s">
        <v>985</v>
      </c>
      <c r="C673" s="80" t="s">
        <v>420</v>
      </c>
      <c r="D673" s="80">
        <v>750</v>
      </c>
      <c r="E673" s="80">
        <v>12</v>
      </c>
      <c r="F673" s="80" t="s">
        <v>5067</v>
      </c>
      <c r="G673" s="80">
        <v>14.99</v>
      </c>
    </row>
    <row r="674" spans="1:7">
      <c r="A674" s="80">
        <v>13354</v>
      </c>
      <c r="B674" s="80" t="s">
        <v>986</v>
      </c>
      <c r="C674" s="80" t="s">
        <v>420</v>
      </c>
      <c r="D674" s="80">
        <v>750</v>
      </c>
      <c r="E674" s="80">
        <v>12</v>
      </c>
      <c r="F674" s="80" t="s">
        <v>5068</v>
      </c>
      <c r="G674" s="80">
        <v>14.99</v>
      </c>
    </row>
    <row r="675" spans="1:7">
      <c r="A675" s="80">
        <v>13358</v>
      </c>
      <c r="B675" s="80" t="s">
        <v>987</v>
      </c>
      <c r="C675" s="80" t="s">
        <v>420</v>
      </c>
      <c r="D675" s="80">
        <v>750</v>
      </c>
      <c r="E675" s="80">
        <v>12</v>
      </c>
      <c r="F675" s="80" t="s">
        <v>5049</v>
      </c>
      <c r="G675" s="80">
        <v>14.99</v>
      </c>
    </row>
    <row r="676" spans="1:7">
      <c r="A676" s="80">
        <v>13365</v>
      </c>
      <c r="B676" s="80" t="s">
        <v>199</v>
      </c>
      <c r="C676" s="80" t="s">
        <v>419</v>
      </c>
      <c r="D676" s="80">
        <v>1140</v>
      </c>
      <c r="E676" s="80">
        <v>9</v>
      </c>
      <c r="F676" s="80" t="s">
        <v>5040</v>
      </c>
      <c r="G676" s="80">
        <v>44.99</v>
      </c>
    </row>
    <row r="677" spans="1:7">
      <c r="A677" s="80">
        <v>13376</v>
      </c>
      <c r="B677" s="80" t="s">
        <v>988</v>
      </c>
      <c r="C677" s="80" t="s">
        <v>419</v>
      </c>
      <c r="D677" s="80">
        <v>750</v>
      </c>
      <c r="E677" s="80">
        <v>12</v>
      </c>
      <c r="F677" s="80" t="s">
        <v>5043</v>
      </c>
      <c r="G677" s="80">
        <v>28.99</v>
      </c>
    </row>
    <row r="678" spans="1:7">
      <c r="A678" s="80">
        <v>13380</v>
      </c>
      <c r="B678" s="80" t="s">
        <v>989</v>
      </c>
      <c r="C678" s="80" t="s">
        <v>419</v>
      </c>
      <c r="D678" s="80">
        <v>750</v>
      </c>
      <c r="E678" s="80">
        <v>12</v>
      </c>
      <c r="F678" s="80" t="s">
        <v>5043</v>
      </c>
      <c r="G678" s="80">
        <v>25.99</v>
      </c>
    </row>
    <row r="679" spans="1:7">
      <c r="A679" s="80">
        <v>13405</v>
      </c>
      <c r="B679" s="80" t="s">
        <v>990</v>
      </c>
      <c r="C679" s="80" t="s">
        <v>420</v>
      </c>
      <c r="D679" s="80">
        <v>750</v>
      </c>
      <c r="E679" s="80">
        <v>12</v>
      </c>
      <c r="F679" s="80" t="s">
        <v>5072</v>
      </c>
      <c r="G679" s="80">
        <v>34.99</v>
      </c>
    </row>
    <row r="680" spans="1:7">
      <c r="A680" s="80">
        <v>13430</v>
      </c>
      <c r="B680" s="80" t="s">
        <v>4498</v>
      </c>
      <c r="C680" s="80" t="s">
        <v>420</v>
      </c>
      <c r="D680" s="80">
        <v>750</v>
      </c>
      <c r="E680" s="80">
        <v>6</v>
      </c>
      <c r="F680" s="80" t="s">
        <v>5049</v>
      </c>
      <c r="G680" s="80">
        <v>55.99</v>
      </c>
    </row>
    <row r="681" spans="1:7">
      <c r="A681" s="80">
        <v>13448</v>
      </c>
      <c r="B681" s="80" t="s">
        <v>991</v>
      </c>
      <c r="C681" s="80" t="s">
        <v>420</v>
      </c>
      <c r="D681" s="80">
        <v>750</v>
      </c>
      <c r="E681" s="80">
        <v>6</v>
      </c>
      <c r="F681" s="80" t="s">
        <v>5060</v>
      </c>
      <c r="G681" s="80">
        <v>32.79</v>
      </c>
    </row>
    <row r="682" spans="1:7">
      <c r="A682" s="80">
        <v>13500</v>
      </c>
      <c r="B682" s="80" t="s">
        <v>992</v>
      </c>
      <c r="C682" s="80" t="s">
        <v>421</v>
      </c>
      <c r="D682" s="80">
        <v>473</v>
      </c>
      <c r="E682" s="80">
        <v>24</v>
      </c>
      <c r="F682" s="80" t="s">
        <v>5100</v>
      </c>
      <c r="G682" s="80">
        <v>3.59</v>
      </c>
    </row>
    <row r="683" spans="1:7">
      <c r="A683" s="80">
        <v>13534</v>
      </c>
      <c r="B683" s="80" t="s">
        <v>993</v>
      </c>
      <c r="C683" s="80" t="s">
        <v>421</v>
      </c>
      <c r="D683" s="80">
        <v>355</v>
      </c>
      <c r="E683" s="80">
        <v>24</v>
      </c>
      <c r="F683" s="80" t="s">
        <v>5096</v>
      </c>
      <c r="G683" s="80">
        <v>2.79</v>
      </c>
    </row>
    <row r="684" spans="1:7">
      <c r="A684" s="80">
        <v>13557</v>
      </c>
      <c r="B684" s="80" t="s">
        <v>994</v>
      </c>
      <c r="C684" s="80" t="s">
        <v>420</v>
      </c>
      <c r="D684" s="80">
        <v>750</v>
      </c>
      <c r="E684" s="80">
        <v>12</v>
      </c>
      <c r="F684" s="80" t="s">
        <v>5080</v>
      </c>
      <c r="G684" s="80">
        <v>15.99</v>
      </c>
    </row>
    <row r="685" spans="1:7">
      <c r="A685" s="80">
        <v>13565</v>
      </c>
      <c r="B685" s="80" t="s">
        <v>995</v>
      </c>
      <c r="C685" s="80" t="s">
        <v>420</v>
      </c>
      <c r="D685" s="80">
        <v>750</v>
      </c>
      <c r="E685" s="80">
        <v>12</v>
      </c>
      <c r="F685" s="80" t="s">
        <v>5068</v>
      </c>
      <c r="G685" s="80">
        <v>14.99</v>
      </c>
    </row>
    <row r="686" spans="1:7">
      <c r="A686" s="80">
        <v>13583</v>
      </c>
      <c r="B686" s="80" t="s">
        <v>996</v>
      </c>
      <c r="C686" s="80" t="s">
        <v>420</v>
      </c>
      <c r="D686" s="80">
        <v>750</v>
      </c>
      <c r="E686" s="80">
        <v>12</v>
      </c>
      <c r="F686" s="80" t="s">
        <v>5068</v>
      </c>
      <c r="G686" s="80">
        <v>22.99</v>
      </c>
    </row>
    <row r="687" spans="1:7">
      <c r="A687" s="80">
        <v>13590</v>
      </c>
      <c r="B687" s="80" t="s">
        <v>997</v>
      </c>
      <c r="C687" s="80" t="s">
        <v>420</v>
      </c>
      <c r="D687" s="80">
        <v>4000</v>
      </c>
      <c r="E687" s="80">
        <v>4</v>
      </c>
      <c r="F687" s="80" t="s">
        <v>5062</v>
      </c>
      <c r="G687" s="80">
        <v>42.99</v>
      </c>
    </row>
    <row r="688" spans="1:7">
      <c r="A688" s="80">
        <v>13591</v>
      </c>
      <c r="B688" s="80" t="s">
        <v>998</v>
      </c>
      <c r="C688" s="80" t="s">
        <v>420</v>
      </c>
      <c r="D688" s="80">
        <v>4000</v>
      </c>
      <c r="E688" s="80">
        <v>4</v>
      </c>
      <c r="F688" s="80" t="s">
        <v>5062</v>
      </c>
      <c r="G688" s="80">
        <v>42.99</v>
      </c>
    </row>
    <row r="689" spans="1:7">
      <c r="A689" s="80">
        <v>13647</v>
      </c>
      <c r="B689" s="80" t="s">
        <v>3896</v>
      </c>
      <c r="C689" s="80" t="s">
        <v>421</v>
      </c>
      <c r="D689" s="80">
        <v>2046</v>
      </c>
      <c r="E689" s="80">
        <v>4</v>
      </c>
      <c r="F689" s="80" t="s">
        <v>5110</v>
      </c>
      <c r="G689" s="80">
        <v>14.51</v>
      </c>
    </row>
    <row r="690" spans="1:7">
      <c r="A690" s="80">
        <v>13703</v>
      </c>
      <c r="B690" s="80" t="s">
        <v>999</v>
      </c>
      <c r="C690" s="80" t="s">
        <v>420</v>
      </c>
      <c r="D690" s="80">
        <v>750</v>
      </c>
      <c r="E690" s="80">
        <v>12</v>
      </c>
      <c r="F690" s="80" t="s">
        <v>5063</v>
      </c>
      <c r="G690" s="80">
        <v>13.99</v>
      </c>
    </row>
    <row r="691" spans="1:7">
      <c r="A691" s="80">
        <v>13721</v>
      </c>
      <c r="B691" s="80" t="s">
        <v>1000</v>
      </c>
      <c r="C691" s="80" t="s">
        <v>420</v>
      </c>
      <c r="D691" s="80">
        <v>750</v>
      </c>
      <c r="E691" s="80">
        <v>12</v>
      </c>
      <c r="F691" s="80" t="s">
        <v>5064</v>
      </c>
      <c r="G691" s="80">
        <v>27.99</v>
      </c>
    </row>
    <row r="692" spans="1:7">
      <c r="A692" s="80">
        <v>13748</v>
      </c>
      <c r="B692" s="80" t="s">
        <v>1001</v>
      </c>
      <c r="C692" s="80" t="s">
        <v>421</v>
      </c>
      <c r="D692" s="80">
        <v>5325</v>
      </c>
      <c r="E692" s="80">
        <v>1</v>
      </c>
      <c r="F692" s="80" t="s">
        <v>5097</v>
      </c>
      <c r="G692" s="80">
        <v>29.49</v>
      </c>
    </row>
    <row r="693" spans="1:7">
      <c r="A693" s="80">
        <v>13758</v>
      </c>
      <c r="B693" s="80" t="s">
        <v>1002</v>
      </c>
      <c r="C693" s="80" t="s">
        <v>419</v>
      </c>
      <c r="D693" s="80">
        <v>750</v>
      </c>
      <c r="E693" s="80">
        <v>6</v>
      </c>
      <c r="F693" s="80" t="s">
        <v>5040</v>
      </c>
      <c r="G693" s="80">
        <v>84.99</v>
      </c>
    </row>
    <row r="694" spans="1:7">
      <c r="A694" s="80">
        <v>13759</v>
      </c>
      <c r="B694" s="80" t="s">
        <v>4173</v>
      </c>
      <c r="C694" s="80" t="s">
        <v>419</v>
      </c>
      <c r="D694" s="80">
        <v>750</v>
      </c>
      <c r="E694" s="80">
        <v>6</v>
      </c>
      <c r="F694" s="80" t="s">
        <v>5040</v>
      </c>
      <c r="G694" s="80">
        <v>154.99</v>
      </c>
    </row>
    <row r="695" spans="1:7">
      <c r="A695" s="80">
        <v>13760</v>
      </c>
      <c r="B695" s="80" t="s">
        <v>1003</v>
      </c>
      <c r="C695" s="80" t="s">
        <v>420</v>
      </c>
      <c r="D695" s="80">
        <v>750</v>
      </c>
      <c r="E695" s="80">
        <v>12</v>
      </c>
      <c r="F695" s="80" t="s">
        <v>5054</v>
      </c>
      <c r="G695" s="80">
        <v>19.989999999999998</v>
      </c>
    </row>
    <row r="696" spans="1:7">
      <c r="A696" s="80">
        <v>13771</v>
      </c>
      <c r="B696" s="80" t="s">
        <v>1004</v>
      </c>
      <c r="C696" s="80" t="s">
        <v>419</v>
      </c>
      <c r="D696" s="80">
        <v>750</v>
      </c>
      <c r="E696" s="80">
        <v>6</v>
      </c>
      <c r="F696" s="80" t="s">
        <v>5080</v>
      </c>
      <c r="G696" s="80">
        <v>108.73</v>
      </c>
    </row>
    <row r="697" spans="1:7">
      <c r="A697" s="80">
        <v>13780</v>
      </c>
      <c r="B697" s="80" t="s">
        <v>1005</v>
      </c>
      <c r="C697" s="80" t="s">
        <v>420</v>
      </c>
      <c r="D697" s="80">
        <v>750</v>
      </c>
      <c r="E697" s="80">
        <v>12</v>
      </c>
      <c r="F697" s="80" t="s">
        <v>5058</v>
      </c>
      <c r="G697" s="80">
        <v>13.99</v>
      </c>
    </row>
    <row r="698" spans="1:7">
      <c r="A698" s="80">
        <v>13783</v>
      </c>
      <c r="B698" s="80" t="s">
        <v>1006</v>
      </c>
      <c r="C698" s="80" t="s">
        <v>419</v>
      </c>
      <c r="D698" s="80">
        <v>750</v>
      </c>
      <c r="E698" s="80">
        <v>6</v>
      </c>
      <c r="F698" s="80" t="s">
        <v>5045</v>
      </c>
      <c r="G698" s="80">
        <v>169.99</v>
      </c>
    </row>
    <row r="699" spans="1:7">
      <c r="A699" s="80">
        <v>13789</v>
      </c>
      <c r="B699" s="80" t="s">
        <v>19</v>
      </c>
      <c r="C699" s="80" t="s">
        <v>419</v>
      </c>
      <c r="D699" s="80">
        <v>375</v>
      </c>
      <c r="E699" s="80">
        <v>24</v>
      </c>
      <c r="F699" s="80" t="s">
        <v>5040</v>
      </c>
      <c r="G699" s="80">
        <v>12.99</v>
      </c>
    </row>
    <row r="700" spans="1:7">
      <c r="A700" s="80">
        <v>13790</v>
      </c>
      <c r="B700" s="80" t="s">
        <v>1007</v>
      </c>
      <c r="C700" s="80" t="s">
        <v>419</v>
      </c>
      <c r="D700" s="80">
        <v>750</v>
      </c>
      <c r="E700" s="80">
        <v>12</v>
      </c>
      <c r="F700" s="80" t="s">
        <v>5038</v>
      </c>
      <c r="G700" s="80">
        <v>24.29</v>
      </c>
    </row>
    <row r="701" spans="1:7">
      <c r="A701" s="80">
        <v>13791</v>
      </c>
      <c r="B701" s="80" t="s">
        <v>1008</v>
      </c>
      <c r="C701" s="80" t="s">
        <v>419</v>
      </c>
      <c r="D701" s="80">
        <v>750</v>
      </c>
      <c r="E701" s="80">
        <v>12</v>
      </c>
      <c r="F701" s="80" t="s">
        <v>5038</v>
      </c>
      <c r="G701" s="80">
        <v>24.29</v>
      </c>
    </row>
    <row r="702" spans="1:7">
      <c r="A702" s="80">
        <v>13802</v>
      </c>
      <c r="B702" s="80" t="s">
        <v>803</v>
      </c>
      <c r="C702" s="80" t="s">
        <v>419</v>
      </c>
      <c r="D702" s="80">
        <v>1140</v>
      </c>
      <c r="E702" s="80">
        <v>6</v>
      </c>
      <c r="F702" s="80" t="s">
        <v>5050</v>
      </c>
      <c r="G702" s="80">
        <v>40.49</v>
      </c>
    </row>
    <row r="703" spans="1:7">
      <c r="A703" s="80">
        <v>13808</v>
      </c>
      <c r="B703" s="80" t="s">
        <v>1009</v>
      </c>
      <c r="C703" s="80" t="s">
        <v>420</v>
      </c>
      <c r="D703" s="80">
        <v>750</v>
      </c>
      <c r="E703" s="80">
        <v>12</v>
      </c>
      <c r="F703" s="80" t="s">
        <v>5101</v>
      </c>
      <c r="G703" s="80">
        <v>50.54</v>
      </c>
    </row>
    <row r="704" spans="1:7">
      <c r="A704" s="80">
        <v>13809</v>
      </c>
      <c r="B704" s="80" t="s">
        <v>1010</v>
      </c>
      <c r="C704" s="80" t="s">
        <v>420</v>
      </c>
      <c r="D704" s="80">
        <v>750</v>
      </c>
      <c r="E704" s="80">
        <v>12</v>
      </c>
      <c r="F704" s="80" t="s">
        <v>5117</v>
      </c>
      <c r="G704" s="80">
        <v>17.04</v>
      </c>
    </row>
    <row r="705" spans="1:7">
      <c r="A705" s="80">
        <v>13820</v>
      </c>
      <c r="B705" s="80" t="s">
        <v>1011</v>
      </c>
      <c r="C705" s="80" t="s">
        <v>420</v>
      </c>
      <c r="D705" s="80">
        <v>3000</v>
      </c>
      <c r="E705" s="80">
        <v>4</v>
      </c>
      <c r="F705" s="80" t="s">
        <v>5077</v>
      </c>
      <c r="G705" s="80">
        <v>31.99</v>
      </c>
    </row>
    <row r="706" spans="1:7">
      <c r="A706" s="80">
        <v>13850</v>
      </c>
      <c r="B706" s="80" t="s">
        <v>1012</v>
      </c>
      <c r="C706" s="80" t="s">
        <v>421</v>
      </c>
      <c r="D706" s="80">
        <v>2130</v>
      </c>
      <c r="E706" s="80">
        <v>4</v>
      </c>
      <c r="F706" s="80" t="s">
        <v>5097</v>
      </c>
      <c r="G706" s="80">
        <v>12.79</v>
      </c>
    </row>
    <row r="707" spans="1:7">
      <c r="A707" s="80">
        <v>13856</v>
      </c>
      <c r="B707" s="80" t="s">
        <v>1013</v>
      </c>
      <c r="C707" s="80" t="s">
        <v>420</v>
      </c>
      <c r="D707" s="80">
        <v>750</v>
      </c>
      <c r="E707" s="80">
        <v>6</v>
      </c>
      <c r="F707" s="80" t="s">
        <v>5068</v>
      </c>
      <c r="G707" s="80">
        <v>72.989999999999995</v>
      </c>
    </row>
    <row r="708" spans="1:7">
      <c r="A708" s="80">
        <v>13872</v>
      </c>
      <c r="B708" s="80" t="s">
        <v>221</v>
      </c>
      <c r="C708" s="80" t="s">
        <v>419</v>
      </c>
      <c r="D708" s="80">
        <v>750</v>
      </c>
      <c r="E708" s="80">
        <v>12</v>
      </c>
      <c r="F708" s="80" t="s">
        <v>5040</v>
      </c>
      <c r="G708" s="80">
        <v>23.99</v>
      </c>
    </row>
    <row r="709" spans="1:7">
      <c r="A709" s="80">
        <v>13877</v>
      </c>
      <c r="B709" s="80" t="s">
        <v>18</v>
      </c>
      <c r="C709" s="80" t="s">
        <v>419</v>
      </c>
      <c r="D709" s="80">
        <v>750</v>
      </c>
      <c r="E709" s="80">
        <v>9</v>
      </c>
      <c r="F709" s="80" t="s">
        <v>5039</v>
      </c>
      <c r="G709" s="80">
        <v>23.79</v>
      </c>
    </row>
    <row r="710" spans="1:7">
      <c r="A710" s="80">
        <v>13888</v>
      </c>
      <c r="B710" s="80" t="s">
        <v>264</v>
      </c>
      <c r="C710" s="80" t="s">
        <v>419</v>
      </c>
      <c r="D710" s="80">
        <v>750</v>
      </c>
      <c r="E710" s="80">
        <v>12</v>
      </c>
      <c r="F710" s="80" t="s">
        <v>5038</v>
      </c>
      <c r="G710" s="80">
        <v>27.79</v>
      </c>
    </row>
    <row r="711" spans="1:7">
      <c r="A711" s="80">
        <v>13904</v>
      </c>
      <c r="B711" s="80" t="s">
        <v>1014</v>
      </c>
      <c r="C711" s="80" t="s">
        <v>420</v>
      </c>
      <c r="D711" s="80">
        <v>750</v>
      </c>
      <c r="E711" s="80">
        <v>12</v>
      </c>
      <c r="F711" s="80" t="s">
        <v>5080</v>
      </c>
      <c r="G711" s="80">
        <v>17.989999999999998</v>
      </c>
    </row>
    <row r="712" spans="1:7">
      <c r="A712" s="80">
        <v>13935</v>
      </c>
      <c r="B712" s="80" t="s">
        <v>5836</v>
      </c>
      <c r="C712" s="80" t="s">
        <v>419</v>
      </c>
      <c r="D712" s="80">
        <v>1140</v>
      </c>
      <c r="E712" s="80">
        <v>10</v>
      </c>
      <c r="F712" s="80" t="s">
        <v>5057</v>
      </c>
      <c r="G712" s="80">
        <v>36.49</v>
      </c>
    </row>
    <row r="713" spans="1:7">
      <c r="A713" s="80">
        <v>13947</v>
      </c>
      <c r="B713" s="80" t="s">
        <v>1016</v>
      </c>
      <c r="C713" s="80" t="s">
        <v>420</v>
      </c>
      <c r="D713" s="80">
        <v>750</v>
      </c>
      <c r="E713" s="80">
        <v>12</v>
      </c>
      <c r="F713" s="80" t="s">
        <v>5056</v>
      </c>
      <c r="G713" s="80">
        <v>9.99</v>
      </c>
    </row>
    <row r="714" spans="1:7">
      <c r="A714" s="80">
        <v>13954</v>
      </c>
      <c r="B714" s="80" t="s">
        <v>1017</v>
      </c>
      <c r="C714" s="80" t="s">
        <v>420</v>
      </c>
      <c r="D714" s="80">
        <v>750</v>
      </c>
      <c r="E714" s="80">
        <v>6</v>
      </c>
      <c r="F714" s="80" t="s">
        <v>5059</v>
      </c>
      <c r="G714" s="80">
        <v>15.99</v>
      </c>
    </row>
    <row r="715" spans="1:7">
      <c r="A715" s="80">
        <v>13968</v>
      </c>
      <c r="B715" s="80" t="s">
        <v>1018</v>
      </c>
      <c r="C715" s="80" t="s">
        <v>420</v>
      </c>
      <c r="D715" s="80">
        <v>750</v>
      </c>
      <c r="E715" s="80">
        <v>1600</v>
      </c>
      <c r="F715" s="80" t="s">
        <v>5062</v>
      </c>
      <c r="G715" s="80">
        <v>6.99</v>
      </c>
    </row>
    <row r="716" spans="1:7">
      <c r="A716" s="80">
        <v>13969</v>
      </c>
      <c r="B716" s="80" t="s">
        <v>1019</v>
      </c>
      <c r="C716" s="80" t="s">
        <v>421</v>
      </c>
      <c r="D716" s="80">
        <v>2840</v>
      </c>
      <c r="E716" s="80">
        <v>3</v>
      </c>
      <c r="F716" s="80" t="s">
        <v>5094</v>
      </c>
      <c r="G716" s="80">
        <v>13.99</v>
      </c>
    </row>
    <row r="717" spans="1:7">
      <c r="A717" s="80">
        <v>13970</v>
      </c>
      <c r="B717" s="80" t="s">
        <v>1020</v>
      </c>
      <c r="C717" s="80" t="s">
        <v>421</v>
      </c>
      <c r="D717" s="80">
        <v>2840</v>
      </c>
      <c r="E717" s="80">
        <v>3</v>
      </c>
      <c r="F717" s="80" t="s">
        <v>5094</v>
      </c>
      <c r="G717" s="80">
        <v>13.99</v>
      </c>
    </row>
    <row r="718" spans="1:7">
      <c r="A718" s="80">
        <v>13992</v>
      </c>
      <c r="B718" s="80" t="s">
        <v>1021</v>
      </c>
      <c r="C718" s="80" t="s">
        <v>420</v>
      </c>
      <c r="D718" s="80">
        <v>750</v>
      </c>
      <c r="E718" s="80">
        <v>1600</v>
      </c>
      <c r="F718" s="80" t="s">
        <v>5062</v>
      </c>
      <c r="G718" s="80">
        <v>6.99</v>
      </c>
    </row>
    <row r="719" spans="1:7">
      <c r="A719" s="80">
        <v>14060</v>
      </c>
      <c r="B719" s="80" t="s">
        <v>1022</v>
      </c>
      <c r="C719" s="80" t="s">
        <v>420</v>
      </c>
      <c r="D719" s="80">
        <v>750</v>
      </c>
      <c r="E719" s="80">
        <v>6</v>
      </c>
      <c r="F719" s="80" t="s">
        <v>5049</v>
      </c>
      <c r="G719" s="80">
        <v>74.989999999999995</v>
      </c>
    </row>
    <row r="720" spans="1:7">
      <c r="A720" s="80">
        <v>14131</v>
      </c>
      <c r="B720" s="80" t="s">
        <v>1024</v>
      </c>
      <c r="C720" s="80" t="s">
        <v>419</v>
      </c>
      <c r="D720" s="80">
        <v>750</v>
      </c>
      <c r="E720" s="80">
        <v>12</v>
      </c>
      <c r="F720" s="80" t="s">
        <v>5046</v>
      </c>
      <c r="G720" s="80">
        <v>33.99</v>
      </c>
    </row>
    <row r="721" spans="1:7">
      <c r="A721" s="80">
        <v>14136</v>
      </c>
      <c r="B721" s="80" t="s">
        <v>4174</v>
      </c>
      <c r="C721" s="80" t="s">
        <v>421</v>
      </c>
      <c r="D721" s="80">
        <v>2046</v>
      </c>
      <c r="E721" s="80">
        <v>4</v>
      </c>
      <c r="F721" s="80" t="s">
        <v>5110</v>
      </c>
      <c r="G721" s="80">
        <v>14.51</v>
      </c>
    </row>
    <row r="722" spans="1:7">
      <c r="A722" s="80">
        <v>14141</v>
      </c>
      <c r="B722" s="80" t="s">
        <v>1025</v>
      </c>
      <c r="C722" s="80" t="s">
        <v>421</v>
      </c>
      <c r="D722" s="80">
        <v>2046</v>
      </c>
      <c r="E722" s="80">
        <v>4</v>
      </c>
      <c r="F722" s="80" t="s">
        <v>5096</v>
      </c>
      <c r="G722" s="80">
        <v>12.62</v>
      </c>
    </row>
    <row r="723" spans="1:7">
      <c r="A723" s="80">
        <v>14142</v>
      </c>
      <c r="B723" s="80" t="s">
        <v>1026</v>
      </c>
      <c r="C723" s="80" t="s">
        <v>420</v>
      </c>
      <c r="D723" s="80">
        <v>750</v>
      </c>
      <c r="E723" s="80">
        <v>12</v>
      </c>
      <c r="F723" s="80" t="s">
        <v>5060</v>
      </c>
      <c r="G723" s="80">
        <v>8.99</v>
      </c>
    </row>
    <row r="724" spans="1:7">
      <c r="A724" s="80">
        <v>14143</v>
      </c>
      <c r="B724" s="80" t="s">
        <v>1027</v>
      </c>
      <c r="C724" s="80" t="s">
        <v>421</v>
      </c>
      <c r="D724" s="80">
        <v>473</v>
      </c>
      <c r="E724" s="80">
        <v>24</v>
      </c>
      <c r="F724" s="80" t="s">
        <v>5096</v>
      </c>
      <c r="G724" s="80">
        <v>3.55</v>
      </c>
    </row>
    <row r="725" spans="1:7">
      <c r="A725" s="80">
        <v>14146</v>
      </c>
      <c r="B725" s="80" t="s">
        <v>1028</v>
      </c>
      <c r="C725" s="80" t="s">
        <v>420</v>
      </c>
      <c r="D725" s="80">
        <v>500</v>
      </c>
      <c r="E725" s="80">
        <v>6</v>
      </c>
      <c r="F725" s="80" t="s">
        <v>5057</v>
      </c>
      <c r="G725" s="80">
        <v>43.99</v>
      </c>
    </row>
    <row r="726" spans="1:7">
      <c r="A726" s="80">
        <v>14147</v>
      </c>
      <c r="B726" s="80" t="s">
        <v>1029</v>
      </c>
      <c r="C726" s="80" t="s">
        <v>420</v>
      </c>
      <c r="D726" s="80">
        <v>750</v>
      </c>
      <c r="E726" s="80">
        <v>12</v>
      </c>
      <c r="F726" s="80" t="s">
        <v>5058</v>
      </c>
      <c r="G726" s="80">
        <v>16.989999999999998</v>
      </c>
    </row>
    <row r="727" spans="1:7">
      <c r="A727" s="80">
        <v>14148</v>
      </c>
      <c r="B727" s="80" t="s">
        <v>1030</v>
      </c>
      <c r="C727" s="80" t="s">
        <v>420</v>
      </c>
      <c r="D727" s="80">
        <v>750</v>
      </c>
      <c r="E727" s="80">
        <v>12</v>
      </c>
      <c r="F727" s="80" t="s">
        <v>6483</v>
      </c>
      <c r="G727" s="80">
        <v>17.489999999999998</v>
      </c>
    </row>
    <row r="728" spans="1:7">
      <c r="A728" s="80">
        <v>14156</v>
      </c>
      <c r="B728" s="80" t="s">
        <v>1031</v>
      </c>
      <c r="C728" s="80" t="s">
        <v>419</v>
      </c>
      <c r="D728" s="80">
        <v>750</v>
      </c>
      <c r="E728" s="80">
        <v>12</v>
      </c>
      <c r="F728" s="80" t="s">
        <v>5038</v>
      </c>
      <c r="G728" s="80">
        <v>25.29</v>
      </c>
    </row>
    <row r="729" spans="1:7">
      <c r="A729" s="80">
        <v>14158</v>
      </c>
      <c r="B729" s="80" t="s">
        <v>1032</v>
      </c>
      <c r="C729" s="80" t="s">
        <v>420</v>
      </c>
      <c r="D729" s="80">
        <v>750</v>
      </c>
      <c r="E729" s="80">
        <v>12</v>
      </c>
      <c r="F729" s="80" t="s">
        <v>5041</v>
      </c>
      <c r="G729" s="80">
        <v>29.99</v>
      </c>
    </row>
    <row r="730" spans="1:7">
      <c r="A730" s="80">
        <v>14169</v>
      </c>
      <c r="B730" s="80" t="s">
        <v>1033</v>
      </c>
      <c r="C730" s="80" t="s">
        <v>419</v>
      </c>
      <c r="D730" s="80">
        <v>375</v>
      </c>
      <c r="E730" s="80">
        <v>24</v>
      </c>
      <c r="F730" s="80" t="s">
        <v>5039</v>
      </c>
      <c r="G730" s="80">
        <v>11.99</v>
      </c>
    </row>
    <row r="731" spans="1:7">
      <c r="A731" s="80">
        <v>14170</v>
      </c>
      <c r="B731" s="80" t="s">
        <v>1033</v>
      </c>
      <c r="C731" s="80" t="s">
        <v>419</v>
      </c>
      <c r="D731" s="80">
        <v>750</v>
      </c>
      <c r="E731" s="80">
        <v>12</v>
      </c>
      <c r="F731" s="80" t="s">
        <v>5039</v>
      </c>
      <c r="G731" s="80">
        <v>20.99</v>
      </c>
    </row>
    <row r="732" spans="1:7">
      <c r="A732" s="80">
        <v>14171</v>
      </c>
      <c r="B732" s="80" t="s">
        <v>1033</v>
      </c>
      <c r="C732" s="80" t="s">
        <v>419</v>
      </c>
      <c r="D732" s="80">
        <v>1750</v>
      </c>
      <c r="E732" s="80">
        <v>6</v>
      </c>
      <c r="F732" s="80" t="s">
        <v>5039</v>
      </c>
      <c r="G732" s="80">
        <v>48.87</v>
      </c>
    </row>
    <row r="733" spans="1:7">
      <c r="A733" s="80">
        <v>14172</v>
      </c>
      <c r="B733" s="80" t="s">
        <v>1033</v>
      </c>
      <c r="C733" s="80" t="s">
        <v>419</v>
      </c>
      <c r="D733" s="80">
        <v>1140</v>
      </c>
      <c r="E733" s="80">
        <v>12</v>
      </c>
      <c r="F733" s="80" t="s">
        <v>5039</v>
      </c>
      <c r="G733" s="80">
        <v>31.99</v>
      </c>
    </row>
    <row r="734" spans="1:7">
      <c r="A734" s="80">
        <v>14179</v>
      </c>
      <c r="B734" s="80" t="s">
        <v>1034</v>
      </c>
      <c r="C734" s="80" t="s">
        <v>421</v>
      </c>
      <c r="D734" s="80">
        <v>5325</v>
      </c>
      <c r="E734" s="80">
        <v>1</v>
      </c>
      <c r="F734" s="80" t="s">
        <v>5094</v>
      </c>
      <c r="G734" s="80">
        <v>25.79</v>
      </c>
    </row>
    <row r="735" spans="1:7">
      <c r="A735" s="80">
        <v>14195</v>
      </c>
      <c r="B735" s="80" t="s">
        <v>222</v>
      </c>
      <c r="C735" s="80" t="s">
        <v>419</v>
      </c>
      <c r="D735" s="80">
        <v>750</v>
      </c>
      <c r="E735" s="80">
        <v>12</v>
      </c>
      <c r="F735" s="80" t="s">
        <v>5040</v>
      </c>
      <c r="G735" s="80">
        <v>30.99</v>
      </c>
    </row>
    <row r="736" spans="1:7">
      <c r="A736" s="80">
        <v>14238</v>
      </c>
      <c r="B736" s="80" t="s">
        <v>1035</v>
      </c>
      <c r="C736" s="80" t="s">
        <v>420</v>
      </c>
      <c r="D736" s="80">
        <v>750</v>
      </c>
      <c r="E736" s="80">
        <v>6</v>
      </c>
      <c r="F736" s="80" t="s">
        <v>5062</v>
      </c>
      <c r="G736" s="80">
        <v>23.99</v>
      </c>
    </row>
    <row r="737" spans="1:7">
      <c r="A737" s="80">
        <v>14244</v>
      </c>
      <c r="B737" s="80" t="s">
        <v>1036</v>
      </c>
      <c r="C737" s="80" t="s">
        <v>420</v>
      </c>
      <c r="D737" s="80">
        <v>750</v>
      </c>
      <c r="E737" s="80">
        <v>12</v>
      </c>
      <c r="F737" s="80" t="s">
        <v>5038</v>
      </c>
      <c r="G737" s="80">
        <v>19.489999999999998</v>
      </c>
    </row>
    <row r="738" spans="1:7">
      <c r="A738" s="80">
        <v>14245</v>
      </c>
      <c r="B738" s="80" t="s">
        <v>1037</v>
      </c>
      <c r="C738" s="80" t="s">
        <v>420</v>
      </c>
      <c r="D738" s="80">
        <v>750</v>
      </c>
      <c r="E738" s="80">
        <v>12</v>
      </c>
      <c r="F738" s="80" t="s">
        <v>6483</v>
      </c>
      <c r="G738" s="80">
        <v>16.989999999999998</v>
      </c>
    </row>
    <row r="739" spans="1:7">
      <c r="A739" s="80">
        <v>14255</v>
      </c>
      <c r="B739" s="80" t="s">
        <v>1038</v>
      </c>
      <c r="C739" s="80" t="s">
        <v>420</v>
      </c>
      <c r="D739" s="80">
        <v>750</v>
      </c>
      <c r="E739" s="80">
        <v>12</v>
      </c>
      <c r="F739" s="80" t="s">
        <v>5068</v>
      </c>
      <c r="G739" s="80">
        <v>34.99</v>
      </c>
    </row>
    <row r="740" spans="1:7">
      <c r="A740" s="80">
        <v>14288</v>
      </c>
      <c r="B740" s="80" t="s">
        <v>1039</v>
      </c>
      <c r="C740" s="80" t="s">
        <v>420</v>
      </c>
      <c r="D740" s="80">
        <v>750</v>
      </c>
      <c r="E740" s="80">
        <v>12</v>
      </c>
      <c r="F740" s="80" t="s">
        <v>5049</v>
      </c>
      <c r="G740" s="80">
        <v>17.989999999999998</v>
      </c>
    </row>
    <row r="741" spans="1:7">
      <c r="A741" s="80">
        <v>14310</v>
      </c>
      <c r="B741" s="80" t="s">
        <v>1040</v>
      </c>
      <c r="C741" s="80" t="s">
        <v>420</v>
      </c>
      <c r="D741" s="80">
        <v>750</v>
      </c>
      <c r="E741" s="80">
        <v>12</v>
      </c>
      <c r="F741" s="80" t="s">
        <v>5068</v>
      </c>
      <c r="G741" s="80">
        <v>24.99</v>
      </c>
    </row>
    <row r="742" spans="1:7">
      <c r="A742" s="80">
        <v>14316</v>
      </c>
      <c r="B742" s="80" t="s">
        <v>1041</v>
      </c>
      <c r="C742" s="80" t="s">
        <v>420</v>
      </c>
      <c r="D742" s="80">
        <v>750</v>
      </c>
      <c r="E742" s="80">
        <v>12</v>
      </c>
      <c r="F742" s="80" t="s">
        <v>5049</v>
      </c>
      <c r="G742" s="80">
        <v>19.989999999999998</v>
      </c>
    </row>
    <row r="743" spans="1:7">
      <c r="A743" s="80">
        <v>14356</v>
      </c>
      <c r="B743" s="80" t="s">
        <v>1043</v>
      </c>
      <c r="C743" s="80" t="s">
        <v>420</v>
      </c>
      <c r="D743" s="80">
        <v>750</v>
      </c>
      <c r="E743" s="80">
        <v>12</v>
      </c>
      <c r="F743" s="80" t="s">
        <v>5057</v>
      </c>
      <c r="G743" s="80">
        <v>14.99</v>
      </c>
    </row>
    <row r="744" spans="1:7">
      <c r="A744" s="80">
        <v>14385</v>
      </c>
      <c r="B744" s="80" t="s">
        <v>1044</v>
      </c>
      <c r="C744" s="80" t="s">
        <v>420</v>
      </c>
      <c r="D744" s="80">
        <v>750</v>
      </c>
      <c r="E744" s="80">
        <v>6</v>
      </c>
      <c r="F744" s="80" t="s">
        <v>5064</v>
      </c>
      <c r="G744" s="80">
        <v>68.09</v>
      </c>
    </row>
    <row r="745" spans="1:7">
      <c r="A745" s="80">
        <v>14387</v>
      </c>
      <c r="B745" s="80" t="s">
        <v>1045</v>
      </c>
      <c r="C745" s="80" t="s">
        <v>421</v>
      </c>
      <c r="D745" s="80">
        <v>8520</v>
      </c>
      <c r="E745" s="80">
        <v>1</v>
      </c>
      <c r="F745" s="80" t="s">
        <v>5095</v>
      </c>
      <c r="G745" s="80">
        <v>39.79</v>
      </c>
    </row>
    <row r="746" spans="1:7">
      <c r="A746" s="80">
        <v>14407</v>
      </c>
      <c r="B746" s="80" t="s">
        <v>1046</v>
      </c>
      <c r="C746" s="80" t="s">
        <v>419</v>
      </c>
      <c r="D746" s="80">
        <v>750</v>
      </c>
      <c r="E746" s="80">
        <v>12</v>
      </c>
      <c r="F746" s="80" t="s">
        <v>5038</v>
      </c>
      <c r="G746" s="80">
        <v>26.99</v>
      </c>
    </row>
    <row r="747" spans="1:7">
      <c r="A747" s="80">
        <v>14435</v>
      </c>
      <c r="B747" s="80" t="s">
        <v>1047</v>
      </c>
      <c r="C747" s="80" t="s">
        <v>420</v>
      </c>
      <c r="D747" s="80">
        <v>750</v>
      </c>
      <c r="E747" s="80">
        <v>6</v>
      </c>
      <c r="F747" s="80" t="s">
        <v>5117</v>
      </c>
      <c r="G747" s="80">
        <v>16.989999999999998</v>
      </c>
    </row>
    <row r="748" spans="1:7">
      <c r="A748" s="80">
        <v>14438</v>
      </c>
      <c r="B748" s="80" t="s">
        <v>1048</v>
      </c>
      <c r="C748" s="80" t="s">
        <v>420</v>
      </c>
      <c r="D748" s="80">
        <v>750</v>
      </c>
      <c r="E748" s="80">
        <v>6</v>
      </c>
      <c r="F748" s="80" t="s">
        <v>5067</v>
      </c>
      <c r="G748" s="80">
        <v>13.99</v>
      </c>
    </row>
    <row r="749" spans="1:7">
      <c r="A749" s="80">
        <v>14439</v>
      </c>
      <c r="B749" s="80" t="s">
        <v>1049</v>
      </c>
      <c r="C749" s="80" t="s">
        <v>420</v>
      </c>
      <c r="D749" s="80">
        <v>750</v>
      </c>
      <c r="E749" s="80">
        <v>6</v>
      </c>
      <c r="F749" s="80" t="s">
        <v>5067</v>
      </c>
      <c r="G749" s="80">
        <v>44.99</v>
      </c>
    </row>
    <row r="750" spans="1:7">
      <c r="A750" s="80">
        <v>14440</v>
      </c>
      <c r="B750" s="80" t="s">
        <v>1050</v>
      </c>
      <c r="C750" s="80" t="s">
        <v>420</v>
      </c>
      <c r="D750" s="80">
        <v>750</v>
      </c>
      <c r="E750" s="80">
        <v>6</v>
      </c>
      <c r="F750" s="80" t="s">
        <v>5067</v>
      </c>
      <c r="G750" s="80">
        <v>34.99</v>
      </c>
    </row>
    <row r="751" spans="1:7">
      <c r="A751" s="80">
        <v>14451</v>
      </c>
      <c r="B751" s="80" t="s">
        <v>1051</v>
      </c>
      <c r="C751" s="80" t="s">
        <v>420</v>
      </c>
      <c r="D751" s="80">
        <v>750</v>
      </c>
      <c r="E751" s="80">
        <v>12</v>
      </c>
      <c r="F751" s="80" t="s">
        <v>5087</v>
      </c>
      <c r="G751" s="80">
        <v>34.97</v>
      </c>
    </row>
    <row r="752" spans="1:7">
      <c r="A752" s="80">
        <v>14461</v>
      </c>
      <c r="B752" s="80" t="s">
        <v>224</v>
      </c>
      <c r="C752" s="80" t="s">
        <v>420</v>
      </c>
      <c r="D752" s="80">
        <v>4000</v>
      </c>
      <c r="E752" s="80">
        <v>4</v>
      </c>
      <c r="F752" s="80" t="s">
        <v>5060</v>
      </c>
      <c r="G752" s="80">
        <v>41.49</v>
      </c>
    </row>
    <row r="753" spans="1:7">
      <c r="A753" s="80">
        <v>14473</v>
      </c>
      <c r="B753" s="80" t="s">
        <v>1052</v>
      </c>
      <c r="C753" s="80" t="s">
        <v>420</v>
      </c>
      <c r="D753" s="80">
        <v>750</v>
      </c>
      <c r="E753" s="80">
        <v>12</v>
      </c>
      <c r="F753" s="80" t="s">
        <v>5068</v>
      </c>
      <c r="G753" s="80">
        <v>12.99</v>
      </c>
    </row>
    <row r="754" spans="1:7">
      <c r="A754" s="80">
        <v>14474</v>
      </c>
      <c r="B754" s="80" t="s">
        <v>3840</v>
      </c>
      <c r="C754" s="80" t="s">
        <v>420</v>
      </c>
      <c r="D754" s="80">
        <v>750</v>
      </c>
      <c r="E754" s="80">
        <v>12</v>
      </c>
      <c r="F754" s="80" t="s">
        <v>5068</v>
      </c>
      <c r="G754" s="80">
        <v>13.99</v>
      </c>
    </row>
    <row r="755" spans="1:7">
      <c r="A755" s="80">
        <v>14482</v>
      </c>
      <c r="B755" s="80" t="s">
        <v>1053</v>
      </c>
      <c r="C755" s="80" t="s">
        <v>420</v>
      </c>
      <c r="D755" s="80">
        <v>750</v>
      </c>
      <c r="E755" s="80">
        <v>12</v>
      </c>
      <c r="F755" s="80" t="s">
        <v>5039</v>
      </c>
      <c r="G755" s="80">
        <v>13.99</v>
      </c>
    </row>
    <row r="756" spans="1:7">
      <c r="A756" s="80">
        <v>14536</v>
      </c>
      <c r="B756" s="80" t="s">
        <v>1055</v>
      </c>
      <c r="C756" s="80" t="s">
        <v>420</v>
      </c>
      <c r="D756" s="80">
        <v>750</v>
      </c>
      <c r="E756" s="80">
        <v>12</v>
      </c>
      <c r="F756" s="80" t="s">
        <v>5064</v>
      </c>
      <c r="G756" s="80">
        <v>26.99</v>
      </c>
    </row>
    <row r="757" spans="1:7">
      <c r="A757" s="80">
        <v>14540</v>
      </c>
      <c r="B757" s="80" t="s">
        <v>4650</v>
      </c>
      <c r="C757" s="80" t="s">
        <v>420</v>
      </c>
      <c r="D757" s="80">
        <v>750</v>
      </c>
      <c r="E757" s="80">
        <v>12</v>
      </c>
      <c r="F757" s="80" t="s">
        <v>5068</v>
      </c>
      <c r="G757" s="80">
        <v>16.989999999999998</v>
      </c>
    </row>
    <row r="758" spans="1:7">
      <c r="A758" s="80">
        <v>14555</v>
      </c>
      <c r="B758" s="80" t="s">
        <v>1056</v>
      </c>
      <c r="C758" s="80" t="s">
        <v>420</v>
      </c>
      <c r="D758" s="80">
        <v>750</v>
      </c>
      <c r="E758" s="80">
        <v>6</v>
      </c>
      <c r="F758" s="80" t="s">
        <v>5054</v>
      </c>
      <c r="G758" s="80">
        <v>19.989999999999998</v>
      </c>
    </row>
    <row r="759" spans="1:7">
      <c r="A759" s="80">
        <v>14556</v>
      </c>
      <c r="B759" s="80" t="s">
        <v>1057</v>
      </c>
      <c r="C759" s="80" t="s">
        <v>420</v>
      </c>
      <c r="D759" s="80">
        <v>750</v>
      </c>
      <c r="E759" s="80">
        <v>6</v>
      </c>
      <c r="F759" s="80" t="s">
        <v>5054</v>
      </c>
      <c r="G759" s="80">
        <v>19.989999999999998</v>
      </c>
    </row>
    <row r="760" spans="1:7">
      <c r="A760" s="80">
        <v>14564</v>
      </c>
      <c r="B760" s="80" t="s">
        <v>1058</v>
      </c>
      <c r="C760" s="80" t="s">
        <v>420</v>
      </c>
      <c r="D760" s="80">
        <v>750</v>
      </c>
      <c r="E760" s="80">
        <v>12</v>
      </c>
      <c r="F760" s="80" t="s">
        <v>5038</v>
      </c>
      <c r="G760" s="80">
        <v>14.49</v>
      </c>
    </row>
    <row r="761" spans="1:7">
      <c r="A761" s="80">
        <v>14565</v>
      </c>
      <c r="B761" s="80" t="s">
        <v>1059</v>
      </c>
      <c r="C761" s="80" t="s">
        <v>419</v>
      </c>
      <c r="D761" s="80">
        <v>1140</v>
      </c>
      <c r="E761" s="80">
        <v>12</v>
      </c>
      <c r="F761" s="80" t="s">
        <v>5039</v>
      </c>
      <c r="G761" s="80">
        <v>34.99</v>
      </c>
    </row>
    <row r="762" spans="1:7">
      <c r="A762" s="80">
        <v>14569</v>
      </c>
      <c r="B762" s="80" t="s">
        <v>1060</v>
      </c>
      <c r="C762" s="80" t="s">
        <v>419</v>
      </c>
      <c r="D762" s="80">
        <v>750</v>
      </c>
      <c r="E762" s="80">
        <v>6</v>
      </c>
      <c r="F762" s="80" t="s">
        <v>5039</v>
      </c>
      <c r="G762" s="80">
        <v>71.989999999999995</v>
      </c>
    </row>
    <row r="763" spans="1:7">
      <c r="A763" s="80">
        <v>14575</v>
      </c>
      <c r="B763" s="80" t="s">
        <v>1061</v>
      </c>
      <c r="C763" s="80" t="s">
        <v>422</v>
      </c>
      <c r="D763" s="80">
        <v>440</v>
      </c>
      <c r="E763" s="80">
        <v>12</v>
      </c>
      <c r="F763" s="80" t="s">
        <v>5080</v>
      </c>
      <c r="G763" s="80">
        <v>3.99</v>
      </c>
    </row>
    <row r="764" spans="1:7">
      <c r="A764" s="80">
        <v>14577</v>
      </c>
      <c r="B764" s="80" t="s">
        <v>1062</v>
      </c>
      <c r="C764" s="80" t="s">
        <v>420</v>
      </c>
      <c r="D764" s="80">
        <v>750</v>
      </c>
      <c r="E764" s="80">
        <v>12</v>
      </c>
      <c r="F764" s="80" t="s">
        <v>5064</v>
      </c>
      <c r="G764" s="80">
        <v>33.49</v>
      </c>
    </row>
    <row r="765" spans="1:7">
      <c r="A765" s="80">
        <v>14597</v>
      </c>
      <c r="B765" s="80" t="s">
        <v>5139</v>
      </c>
      <c r="C765" s="80" t="s">
        <v>420</v>
      </c>
      <c r="D765" s="80">
        <v>750</v>
      </c>
      <c r="E765" s="80">
        <v>12</v>
      </c>
      <c r="F765" s="80" t="s">
        <v>5063</v>
      </c>
      <c r="G765" s="80">
        <v>64.989999999999995</v>
      </c>
    </row>
    <row r="766" spans="1:7">
      <c r="A766" s="80">
        <v>14600</v>
      </c>
      <c r="B766" s="80" t="s">
        <v>1063</v>
      </c>
      <c r="C766" s="80" t="s">
        <v>420</v>
      </c>
      <c r="D766" s="80">
        <v>750</v>
      </c>
      <c r="E766" s="80">
        <v>12</v>
      </c>
      <c r="F766" s="80" t="s">
        <v>5063</v>
      </c>
      <c r="G766" s="80">
        <v>129.99</v>
      </c>
    </row>
    <row r="767" spans="1:7">
      <c r="A767" s="80">
        <v>14631</v>
      </c>
      <c r="B767" s="80" t="s">
        <v>1064</v>
      </c>
      <c r="C767" s="80" t="s">
        <v>420</v>
      </c>
      <c r="D767" s="80">
        <v>750</v>
      </c>
      <c r="E767" s="80">
        <v>12</v>
      </c>
      <c r="F767" s="80" t="s">
        <v>5138</v>
      </c>
      <c r="G767" s="80">
        <v>1197.17</v>
      </c>
    </row>
    <row r="768" spans="1:7">
      <c r="A768" s="80">
        <v>14633</v>
      </c>
      <c r="B768" s="80" t="s">
        <v>1065</v>
      </c>
      <c r="C768" s="80" t="s">
        <v>420</v>
      </c>
      <c r="D768" s="80">
        <v>750</v>
      </c>
      <c r="E768" s="80">
        <v>12</v>
      </c>
      <c r="F768" s="80" t="s">
        <v>5138</v>
      </c>
      <c r="G768" s="80">
        <v>182.75</v>
      </c>
    </row>
    <row r="769" spans="1:7">
      <c r="A769" s="80">
        <v>14634</v>
      </c>
      <c r="B769" s="80" t="s">
        <v>1066</v>
      </c>
      <c r="C769" s="80" t="s">
        <v>420</v>
      </c>
      <c r="D769" s="80">
        <v>750</v>
      </c>
      <c r="E769" s="80">
        <v>12</v>
      </c>
      <c r="F769" s="80" t="s">
        <v>5138</v>
      </c>
      <c r="G769" s="80">
        <v>152.91</v>
      </c>
    </row>
    <row r="770" spans="1:7">
      <c r="A770" s="80">
        <v>14635</v>
      </c>
      <c r="B770" s="80" t="s">
        <v>1067</v>
      </c>
      <c r="C770" s="80" t="s">
        <v>420</v>
      </c>
      <c r="D770" s="80">
        <v>750</v>
      </c>
      <c r="E770" s="80">
        <v>12</v>
      </c>
      <c r="F770" s="80" t="s">
        <v>5138</v>
      </c>
      <c r="G770" s="80">
        <v>222.53</v>
      </c>
    </row>
    <row r="771" spans="1:7">
      <c r="A771" s="80">
        <v>14637</v>
      </c>
      <c r="B771" s="80" t="s">
        <v>945</v>
      </c>
      <c r="C771" s="80" t="s">
        <v>420</v>
      </c>
      <c r="D771" s="80">
        <v>750</v>
      </c>
      <c r="E771" s="80">
        <v>12</v>
      </c>
      <c r="F771" s="80" t="s">
        <v>5138</v>
      </c>
      <c r="G771" s="80">
        <v>106.24</v>
      </c>
    </row>
    <row r="772" spans="1:7">
      <c r="A772" s="80">
        <v>14653</v>
      </c>
      <c r="B772" s="80" t="s">
        <v>1068</v>
      </c>
      <c r="C772" s="80" t="s">
        <v>419</v>
      </c>
      <c r="D772" s="80">
        <v>750</v>
      </c>
      <c r="E772" s="80">
        <v>12</v>
      </c>
      <c r="F772" s="80" t="s">
        <v>5039</v>
      </c>
      <c r="G772" s="80">
        <v>27.99</v>
      </c>
    </row>
    <row r="773" spans="1:7">
      <c r="A773" s="80">
        <v>14674</v>
      </c>
      <c r="B773" s="80" t="s">
        <v>1069</v>
      </c>
      <c r="C773" s="80" t="s">
        <v>420</v>
      </c>
      <c r="D773" s="80">
        <v>750</v>
      </c>
      <c r="E773" s="80">
        <v>12</v>
      </c>
      <c r="F773" s="80" t="s">
        <v>5054</v>
      </c>
      <c r="G773" s="80">
        <v>15.99</v>
      </c>
    </row>
    <row r="774" spans="1:7">
      <c r="A774" s="80">
        <v>14697</v>
      </c>
      <c r="B774" s="80" t="s">
        <v>1070</v>
      </c>
      <c r="C774" s="80" t="s">
        <v>422</v>
      </c>
      <c r="D774" s="80">
        <v>2130</v>
      </c>
      <c r="E774" s="80">
        <v>4</v>
      </c>
      <c r="F774" s="80" t="s">
        <v>5091</v>
      </c>
      <c r="G774" s="80">
        <v>15.49</v>
      </c>
    </row>
    <row r="775" spans="1:7">
      <c r="A775" s="80">
        <v>14708</v>
      </c>
      <c r="B775" s="80" t="s">
        <v>1071</v>
      </c>
      <c r="C775" s="80" t="s">
        <v>419</v>
      </c>
      <c r="D775" s="80">
        <v>120</v>
      </c>
      <c r="E775" s="80">
        <v>18</v>
      </c>
      <c r="F775" s="80" t="s">
        <v>5080</v>
      </c>
      <c r="G775" s="80">
        <v>10.99</v>
      </c>
    </row>
    <row r="776" spans="1:7">
      <c r="A776" s="80">
        <v>14710</v>
      </c>
      <c r="B776" s="80" t="s">
        <v>1072</v>
      </c>
      <c r="C776" s="80" t="s">
        <v>421</v>
      </c>
      <c r="D776" s="80">
        <v>8520</v>
      </c>
      <c r="E776" s="80">
        <v>1</v>
      </c>
      <c r="F776" s="80" t="s">
        <v>5094</v>
      </c>
      <c r="G776" s="80">
        <v>39.79</v>
      </c>
    </row>
    <row r="777" spans="1:7">
      <c r="A777" s="80">
        <v>14711</v>
      </c>
      <c r="B777" s="80" t="s">
        <v>1073</v>
      </c>
      <c r="C777" s="80" t="s">
        <v>421</v>
      </c>
      <c r="D777" s="80">
        <v>8520</v>
      </c>
      <c r="E777" s="80">
        <v>1</v>
      </c>
      <c r="F777" s="80" t="s">
        <v>5094</v>
      </c>
      <c r="G777" s="80">
        <v>39.79</v>
      </c>
    </row>
    <row r="778" spans="1:7">
      <c r="A778" s="80">
        <v>14712</v>
      </c>
      <c r="B778" s="80" t="s">
        <v>1074</v>
      </c>
      <c r="C778" s="80" t="s">
        <v>421</v>
      </c>
      <c r="D778" s="80">
        <v>650</v>
      </c>
      <c r="E778" s="80">
        <v>12</v>
      </c>
      <c r="F778" s="80" t="s">
        <v>5110</v>
      </c>
      <c r="G778" s="80">
        <v>13.49</v>
      </c>
    </row>
    <row r="779" spans="1:7">
      <c r="A779" s="80">
        <v>14731</v>
      </c>
      <c r="B779" s="80" t="s">
        <v>1075</v>
      </c>
      <c r="C779" s="80" t="s">
        <v>420</v>
      </c>
      <c r="D779" s="80">
        <v>750</v>
      </c>
      <c r="E779" s="80">
        <v>12</v>
      </c>
      <c r="F779" s="80" t="s">
        <v>5065</v>
      </c>
      <c r="G779" s="80">
        <v>34.99</v>
      </c>
    </row>
    <row r="780" spans="1:7">
      <c r="A780" s="80">
        <v>14741</v>
      </c>
      <c r="B780" s="80" t="s">
        <v>3897</v>
      </c>
      <c r="C780" s="80" t="s">
        <v>420</v>
      </c>
      <c r="D780" s="80">
        <v>750</v>
      </c>
      <c r="E780" s="80">
        <v>12</v>
      </c>
      <c r="F780" s="80" t="s">
        <v>5117</v>
      </c>
      <c r="G780" s="80">
        <v>16.989999999999998</v>
      </c>
    </row>
    <row r="781" spans="1:7">
      <c r="A781" s="80">
        <v>14752</v>
      </c>
      <c r="B781" s="80" t="s">
        <v>223</v>
      </c>
      <c r="C781" s="80" t="s">
        <v>419</v>
      </c>
      <c r="D781" s="80">
        <v>1140</v>
      </c>
      <c r="E781" s="80">
        <v>8</v>
      </c>
      <c r="F781" s="80" t="s">
        <v>5045</v>
      </c>
      <c r="G781" s="80">
        <v>45.53</v>
      </c>
    </row>
    <row r="782" spans="1:7">
      <c r="A782" s="80">
        <v>14783</v>
      </c>
      <c r="B782" s="80" t="s">
        <v>1077</v>
      </c>
      <c r="C782" s="80" t="s">
        <v>421</v>
      </c>
      <c r="D782" s="80">
        <v>355</v>
      </c>
      <c r="E782" s="80">
        <v>24</v>
      </c>
      <c r="F782" s="80" t="s">
        <v>5096</v>
      </c>
      <c r="G782" s="80">
        <v>2.79</v>
      </c>
    </row>
    <row r="783" spans="1:7">
      <c r="A783" s="80">
        <v>14802</v>
      </c>
      <c r="B783" s="80" t="s">
        <v>1078</v>
      </c>
      <c r="C783" s="80" t="s">
        <v>420</v>
      </c>
      <c r="D783" s="80">
        <v>750</v>
      </c>
      <c r="E783" s="80">
        <v>12</v>
      </c>
      <c r="F783" s="80" t="s">
        <v>5063</v>
      </c>
      <c r="G783" s="80">
        <v>23.99</v>
      </c>
    </row>
    <row r="784" spans="1:7">
      <c r="A784" s="80">
        <v>14815</v>
      </c>
      <c r="B784" s="80" t="s">
        <v>751</v>
      </c>
      <c r="C784" s="80" t="s">
        <v>419</v>
      </c>
      <c r="D784" s="80">
        <v>1140</v>
      </c>
      <c r="E784" s="80">
        <v>6</v>
      </c>
      <c r="F784" s="80" t="s">
        <v>5042</v>
      </c>
      <c r="G784" s="80">
        <v>39.99</v>
      </c>
    </row>
    <row r="785" spans="1:7">
      <c r="A785" s="80">
        <v>14837</v>
      </c>
      <c r="B785" s="80" t="s">
        <v>1079</v>
      </c>
      <c r="C785" s="80" t="s">
        <v>420</v>
      </c>
      <c r="D785" s="80">
        <v>750</v>
      </c>
      <c r="E785" s="80">
        <v>12</v>
      </c>
      <c r="F785" s="80" t="s">
        <v>5068</v>
      </c>
      <c r="G785" s="80">
        <v>14.99</v>
      </c>
    </row>
    <row r="786" spans="1:7">
      <c r="A786" s="80">
        <v>14842</v>
      </c>
      <c r="B786" s="80" t="s">
        <v>1080</v>
      </c>
      <c r="C786" s="80" t="s">
        <v>420</v>
      </c>
      <c r="D786" s="80">
        <v>3000</v>
      </c>
      <c r="E786" s="80">
        <v>6</v>
      </c>
      <c r="F786" s="80" t="s">
        <v>5056</v>
      </c>
      <c r="G786" s="80">
        <v>40.99</v>
      </c>
    </row>
    <row r="787" spans="1:7">
      <c r="A787" s="80">
        <v>14846</v>
      </c>
      <c r="B787" s="80" t="s">
        <v>1081</v>
      </c>
      <c r="C787" s="80" t="s">
        <v>420</v>
      </c>
      <c r="D787" s="80">
        <v>750</v>
      </c>
      <c r="E787" s="80">
        <v>6</v>
      </c>
      <c r="F787" s="80" t="s">
        <v>5101</v>
      </c>
      <c r="G787" s="80">
        <v>28.99</v>
      </c>
    </row>
    <row r="788" spans="1:7">
      <c r="A788" s="80">
        <v>14865</v>
      </c>
      <c r="B788" s="80" t="s">
        <v>1082</v>
      </c>
      <c r="C788" s="80" t="s">
        <v>422</v>
      </c>
      <c r="D788" s="80">
        <v>330</v>
      </c>
      <c r="E788" s="80">
        <v>24</v>
      </c>
      <c r="F788" s="80" t="s">
        <v>5040</v>
      </c>
      <c r="G788" s="80">
        <v>2.79</v>
      </c>
    </row>
    <row r="789" spans="1:7">
      <c r="A789" s="80">
        <v>14868</v>
      </c>
      <c r="B789" s="80" t="s">
        <v>1083</v>
      </c>
      <c r="C789" s="80" t="s">
        <v>422</v>
      </c>
      <c r="D789" s="80">
        <v>2130</v>
      </c>
      <c r="E789" s="80">
        <v>4</v>
      </c>
      <c r="F789" s="80" t="s">
        <v>5040</v>
      </c>
      <c r="G789" s="80">
        <v>15.49</v>
      </c>
    </row>
    <row r="790" spans="1:7">
      <c r="A790" s="80">
        <v>14910</v>
      </c>
      <c r="B790" s="80" t="s">
        <v>1084</v>
      </c>
      <c r="C790" s="80" t="s">
        <v>419</v>
      </c>
      <c r="D790" s="80">
        <v>750</v>
      </c>
      <c r="E790" s="80">
        <v>12</v>
      </c>
      <c r="F790" s="80" t="s">
        <v>5050</v>
      </c>
      <c r="G790" s="80">
        <v>34.99</v>
      </c>
    </row>
    <row r="791" spans="1:7">
      <c r="A791" s="80">
        <v>14912</v>
      </c>
      <c r="B791" s="80" t="s">
        <v>226</v>
      </c>
      <c r="C791" s="80" t="s">
        <v>419</v>
      </c>
      <c r="D791" s="80">
        <v>1750</v>
      </c>
      <c r="E791" s="80">
        <v>6</v>
      </c>
      <c r="F791" s="80" t="s">
        <v>5045</v>
      </c>
      <c r="G791" s="80">
        <v>68.819999999999993</v>
      </c>
    </row>
    <row r="792" spans="1:7">
      <c r="A792" s="80">
        <v>14960</v>
      </c>
      <c r="B792" s="80" t="s">
        <v>1085</v>
      </c>
      <c r="C792" s="80" t="s">
        <v>421</v>
      </c>
      <c r="D792" s="80">
        <v>2840</v>
      </c>
      <c r="E792" s="80">
        <v>3</v>
      </c>
      <c r="F792" s="80" t="s">
        <v>5095</v>
      </c>
      <c r="G792" s="80">
        <v>13.99</v>
      </c>
    </row>
    <row r="793" spans="1:7">
      <c r="A793" s="80">
        <v>14977</v>
      </c>
      <c r="B793" s="80" t="s">
        <v>1086</v>
      </c>
      <c r="C793" s="80" t="s">
        <v>420</v>
      </c>
      <c r="D793" s="80">
        <v>750</v>
      </c>
      <c r="E793" s="80">
        <v>12</v>
      </c>
      <c r="F793" s="80" t="s">
        <v>5039</v>
      </c>
      <c r="G793" s="80">
        <v>10.49</v>
      </c>
    </row>
    <row r="794" spans="1:7">
      <c r="A794" s="80">
        <v>14979</v>
      </c>
      <c r="B794" s="80" t="s">
        <v>1087</v>
      </c>
      <c r="C794" s="80" t="s">
        <v>421</v>
      </c>
      <c r="D794" s="80">
        <v>500</v>
      </c>
      <c r="E794" s="80">
        <v>24</v>
      </c>
      <c r="F794" s="80" t="s">
        <v>5051</v>
      </c>
      <c r="G794" s="80">
        <v>3.69</v>
      </c>
    </row>
    <row r="795" spans="1:7">
      <c r="A795" s="80">
        <v>14985</v>
      </c>
      <c r="B795" s="80" t="s">
        <v>1088</v>
      </c>
      <c r="C795" s="80" t="s">
        <v>421</v>
      </c>
      <c r="D795" s="80">
        <v>710</v>
      </c>
      <c r="E795" s="80">
        <v>1</v>
      </c>
      <c r="F795" s="80" t="s">
        <v>5096</v>
      </c>
      <c r="G795" s="80">
        <v>167.73</v>
      </c>
    </row>
    <row r="796" spans="1:7">
      <c r="A796" s="80">
        <v>14988</v>
      </c>
      <c r="B796" s="80" t="s">
        <v>4878</v>
      </c>
      <c r="C796" s="80" t="s">
        <v>420</v>
      </c>
      <c r="D796" s="80">
        <v>750</v>
      </c>
      <c r="E796" s="80">
        <v>12</v>
      </c>
      <c r="F796" s="80" t="s">
        <v>5060</v>
      </c>
      <c r="G796" s="80">
        <v>15.99</v>
      </c>
    </row>
    <row r="797" spans="1:7">
      <c r="A797" s="80">
        <v>14999</v>
      </c>
      <c r="B797" s="80" t="s">
        <v>230</v>
      </c>
      <c r="C797" s="80" t="s">
        <v>419</v>
      </c>
      <c r="D797" s="80">
        <v>1140</v>
      </c>
      <c r="E797" s="80">
        <v>8</v>
      </c>
      <c r="F797" s="80" t="s">
        <v>5038</v>
      </c>
      <c r="G797" s="80">
        <v>38.99</v>
      </c>
    </row>
    <row r="798" spans="1:7">
      <c r="A798" s="80">
        <v>15009</v>
      </c>
      <c r="B798" s="80" t="s">
        <v>1089</v>
      </c>
      <c r="C798" s="80" t="s">
        <v>420</v>
      </c>
      <c r="D798" s="80">
        <v>750</v>
      </c>
      <c r="E798" s="80">
        <v>12</v>
      </c>
      <c r="F798" s="80" t="s">
        <v>5081</v>
      </c>
      <c r="G798" s="80">
        <v>14.99</v>
      </c>
    </row>
    <row r="799" spans="1:7">
      <c r="A799" s="80">
        <v>15014</v>
      </c>
      <c r="B799" s="80" t="s">
        <v>1090</v>
      </c>
      <c r="C799" s="80" t="s">
        <v>419</v>
      </c>
      <c r="D799" s="80">
        <v>750</v>
      </c>
      <c r="E799" s="80">
        <v>12</v>
      </c>
      <c r="F799" s="80" t="s">
        <v>5046</v>
      </c>
      <c r="G799" s="80">
        <v>30.49</v>
      </c>
    </row>
    <row r="800" spans="1:7">
      <c r="A800" s="80">
        <v>15015</v>
      </c>
      <c r="B800" s="80" t="s">
        <v>412</v>
      </c>
      <c r="C800" s="80" t="s">
        <v>419</v>
      </c>
      <c r="D800" s="80">
        <v>750</v>
      </c>
      <c r="E800" s="80">
        <v>12</v>
      </c>
      <c r="F800" s="80" t="s">
        <v>5046</v>
      </c>
      <c r="G800" s="80">
        <v>31.49</v>
      </c>
    </row>
    <row r="801" spans="1:7">
      <c r="A801" s="80">
        <v>15046</v>
      </c>
      <c r="B801" s="80" t="s">
        <v>1091</v>
      </c>
      <c r="C801" s="80" t="s">
        <v>420</v>
      </c>
      <c r="D801" s="80">
        <v>750</v>
      </c>
      <c r="E801" s="80">
        <v>3</v>
      </c>
      <c r="F801" s="80" t="s">
        <v>5049</v>
      </c>
      <c r="G801" s="80">
        <v>149.99</v>
      </c>
    </row>
    <row r="802" spans="1:7">
      <c r="A802" s="80">
        <v>15051</v>
      </c>
      <c r="B802" s="80" t="s">
        <v>1092</v>
      </c>
      <c r="C802" s="80" t="s">
        <v>420</v>
      </c>
      <c r="D802" s="80">
        <v>750</v>
      </c>
      <c r="E802" s="80">
        <v>12</v>
      </c>
      <c r="F802" s="80" t="s">
        <v>5049</v>
      </c>
      <c r="G802" s="80">
        <v>17.989999999999998</v>
      </c>
    </row>
    <row r="803" spans="1:7">
      <c r="A803" s="80">
        <v>15094</v>
      </c>
      <c r="B803" s="80" t="s">
        <v>1093</v>
      </c>
      <c r="C803" s="80" t="s">
        <v>419</v>
      </c>
      <c r="D803" s="80">
        <v>750</v>
      </c>
      <c r="E803" s="80">
        <v>6</v>
      </c>
      <c r="F803" s="80" t="s">
        <v>5108</v>
      </c>
      <c r="G803" s="80">
        <v>79.989999999999995</v>
      </c>
    </row>
    <row r="804" spans="1:7">
      <c r="A804" s="80">
        <v>15095</v>
      </c>
      <c r="B804" s="80" t="s">
        <v>1094</v>
      </c>
      <c r="C804" s="80" t="s">
        <v>420</v>
      </c>
      <c r="D804" s="80">
        <v>750</v>
      </c>
      <c r="E804" s="80">
        <v>12</v>
      </c>
      <c r="F804" s="80" t="s">
        <v>5042</v>
      </c>
      <c r="G804" s="80">
        <v>15.99</v>
      </c>
    </row>
    <row r="805" spans="1:7">
      <c r="A805" s="80">
        <v>15096</v>
      </c>
      <c r="B805" s="80" t="s">
        <v>1095</v>
      </c>
      <c r="C805" s="80" t="s">
        <v>420</v>
      </c>
      <c r="D805" s="80">
        <v>750</v>
      </c>
      <c r="E805" s="80">
        <v>12</v>
      </c>
      <c r="F805" s="80" t="s">
        <v>5068</v>
      </c>
      <c r="G805" s="80">
        <v>16.989999999999998</v>
      </c>
    </row>
    <row r="806" spans="1:7">
      <c r="A806" s="80">
        <v>15100</v>
      </c>
      <c r="B806" s="80" t="s">
        <v>229</v>
      </c>
      <c r="C806" s="80" t="s">
        <v>420</v>
      </c>
      <c r="D806" s="80">
        <v>750</v>
      </c>
      <c r="E806" s="80">
        <v>12</v>
      </c>
      <c r="F806" s="80" t="s">
        <v>5056</v>
      </c>
      <c r="G806" s="80">
        <v>8.49</v>
      </c>
    </row>
    <row r="807" spans="1:7">
      <c r="A807" s="80">
        <v>15101</v>
      </c>
      <c r="B807" s="80" t="s">
        <v>1096</v>
      </c>
      <c r="C807" s="80" t="s">
        <v>420</v>
      </c>
      <c r="D807" s="80">
        <v>750</v>
      </c>
      <c r="E807" s="80">
        <v>12</v>
      </c>
      <c r="F807" s="80" t="s">
        <v>5080</v>
      </c>
      <c r="G807" s="80">
        <v>21.99</v>
      </c>
    </row>
    <row r="808" spans="1:7">
      <c r="A808" s="80">
        <v>15110</v>
      </c>
      <c r="B808" s="80" t="s">
        <v>1097</v>
      </c>
      <c r="C808" s="80" t="s">
        <v>421</v>
      </c>
      <c r="D808" s="80">
        <v>2130</v>
      </c>
      <c r="E808" s="80">
        <v>4</v>
      </c>
      <c r="F808" s="80" t="s">
        <v>5100</v>
      </c>
      <c r="G808" s="80">
        <v>10.96</v>
      </c>
    </row>
    <row r="809" spans="1:7">
      <c r="A809" s="80">
        <v>15128</v>
      </c>
      <c r="B809" s="80" t="s">
        <v>1098</v>
      </c>
      <c r="C809" s="80" t="s">
        <v>420</v>
      </c>
      <c r="D809" s="80">
        <v>750</v>
      </c>
      <c r="E809" s="80">
        <v>12</v>
      </c>
      <c r="F809" s="80" t="s">
        <v>5063</v>
      </c>
      <c r="G809" s="80">
        <v>19.989999999999998</v>
      </c>
    </row>
    <row r="810" spans="1:7">
      <c r="A810" s="80">
        <v>15136</v>
      </c>
      <c r="B810" s="80" t="s">
        <v>180</v>
      </c>
      <c r="C810" s="80" t="s">
        <v>419</v>
      </c>
      <c r="D810" s="80">
        <v>750</v>
      </c>
      <c r="E810" s="80">
        <v>12</v>
      </c>
      <c r="F810" s="80" t="s">
        <v>5040</v>
      </c>
      <c r="G810" s="80">
        <v>28.29</v>
      </c>
    </row>
    <row r="811" spans="1:7">
      <c r="A811" s="80">
        <v>15141</v>
      </c>
      <c r="B811" s="80" t="s">
        <v>1099</v>
      </c>
      <c r="C811" s="80" t="s">
        <v>419</v>
      </c>
      <c r="D811" s="80">
        <v>750</v>
      </c>
      <c r="E811" s="80">
        <v>12</v>
      </c>
      <c r="F811" s="80" t="s">
        <v>5040</v>
      </c>
      <c r="G811" s="80">
        <v>49.99</v>
      </c>
    </row>
    <row r="812" spans="1:7">
      <c r="A812" s="80">
        <v>15142</v>
      </c>
      <c r="B812" s="80" t="s">
        <v>1100</v>
      </c>
      <c r="C812" s="80" t="s">
        <v>421</v>
      </c>
      <c r="D812" s="80">
        <v>2840</v>
      </c>
      <c r="E812" s="80">
        <v>3</v>
      </c>
      <c r="F812" s="80" t="s">
        <v>5094</v>
      </c>
      <c r="G812" s="80">
        <v>16.29</v>
      </c>
    </row>
    <row r="813" spans="1:7">
      <c r="A813" s="80">
        <v>15147</v>
      </c>
      <c r="B813" s="80" t="s">
        <v>66</v>
      </c>
      <c r="C813" s="80" t="s">
        <v>419</v>
      </c>
      <c r="D813" s="80">
        <v>750</v>
      </c>
      <c r="E813" s="80">
        <v>12</v>
      </c>
      <c r="F813" s="80" t="s">
        <v>5040</v>
      </c>
      <c r="G813" s="80">
        <v>24.07</v>
      </c>
    </row>
    <row r="814" spans="1:7">
      <c r="A814" s="80">
        <v>15164</v>
      </c>
      <c r="B814" s="80" t="s">
        <v>1101</v>
      </c>
      <c r="C814" s="80" t="s">
        <v>419</v>
      </c>
      <c r="D814" s="80">
        <v>750</v>
      </c>
      <c r="E814" s="80">
        <v>6</v>
      </c>
      <c r="F814" s="80" t="s">
        <v>5038</v>
      </c>
      <c r="G814" s="80">
        <v>77.989999999999995</v>
      </c>
    </row>
    <row r="815" spans="1:7">
      <c r="A815" s="80">
        <v>15198</v>
      </c>
      <c r="B815" s="80" t="s">
        <v>1102</v>
      </c>
      <c r="C815" s="80" t="s">
        <v>420</v>
      </c>
      <c r="D815" s="80">
        <v>750</v>
      </c>
      <c r="E815" s="80">
        <v>12</v>
      </c>
      <c r="F815" s="80" t="s">
        <v>5038</v>
      </c>
      <c r="G815" s="80">
        <v>16.489999999999998</v>
      </c>
    </row>
    <row r="816" spans="1:7">
      <c r="A816" s="80">
        <v>15210</v>
      </c>
      <c r="B816" s="80" t="s">
        <v>1103</v>
      </c>
      <c r="C816" s="80" t="s">
        <v>419</v>
      </c>
      <c r="D816" s="80">
        <v>750</v>
      </c>
      <c r="E816" s="80">
        <v>12</v>
      </c>
      <c r="F816" s="80" t="s">
        <v>5043</v>
      </c>
      <c r="G816" s="80">
        <v>82.99</v>
      </c>
    </row>
    <row r="817" spans="1:7">
      <c r="A817" s="80">
        <v>15214</v>
      </c>
      <c r="B817" s="80" t="s">
        <v>1104</v>
      </c>
      <c r="C817" s="80" t="s">
        <v>420</v>
      </c>
      <c r="D817" s="80">
        <v>750</v>
      </c>
      <c r="E817" s="80">
        <v>12</v>
      </c>
      <c r="F817" s="80" t="s">
        <v>5064</v>
      </c>
      <c r="G817" s="80">
        <v>32.99</v>
      </c>
    </row>
    <row r="818" spans="1:7">
      <c r="A818" s="80">
        <v>15216</v>
      </c>
      <c r="B818" s="80" t="s">
        <v>1105</v>
      </c>
      <c r="C818" s="80" t="s">
        <v>420</v>
      </c>
      <c r="D818" s="80">
        <v>750</v>
      </c>
      <c r="E818" s="80">
        <v>6</v>
      </c>
      <c r="F818" s="80" t="s">
        <v>5121</v>
      </c>
      <c r="G818" s="80">
        <v>22.42</v>
      </c>
    </row>
    <row r="819" spans="1:7">
      <c r="A819" s="80">
        <v>15218</v>
      </c>
      <c r="B819" s="80" t="s">
        <v>1106</v>
      </c>
      <c r="C819" s="80" t="s">
        <v>420</v>
      </c>
      <c r="D819" s="80">
        <v>750</v>
      </c>
      <c r="E819" s="80">
        <v>12</v>
      </c>
      <c r="F819" s="80" t="s">
        <v>5077</v>
      </c>
      <c r="G819" s="80">
        <v>14.99</v>
      </c>
    </row>
    <row r="820" spans="1:7">
      <c r="A820" s="80">
        <v>15244</v>
      </c>
      <c r="B820" s="80" t="s">
        <v>227</v>
      </c>
      <c r="C820" s="80" t="s">
        <v>419</v>
      </c>
      <c r="D820" s="80">
        <v>750</v>
      </c>
      <c r="E820" s="80">
        <v>12</v>
      </c>
      <c r="F820" s="80" t="s">
        <v>5038</v>
      </c>
      <c r="G820" s="80">
        <v>25.7</v>
      </c>
    </row>
    <row r="821" spans="1:7">
      <c r="A821" s="80">
        <v>15251</v>
      </c>
      <c r="B821" s="80" t="s">
        <v>232</v>
      </c>
      <c r="C821" s="80" t="s">
        <v>420</v>
      </c>
      <c r="D821" s="80">
        <v>750</v>
      </c>
      <c r="E821" s="80">
        <v>12</v>
      </c>
      <c r="F821" s="80" t="s">
        <v>5062</v>
      </c>
      <c r="G821" s="80">
        <v>10.99</v>
      </c>
    </row>
    <row r="822" spans="1:7">
      <c r="A822" s="80">
        <v>15252</v>
      </c>
      <c r="B822" s="80" t="s">
        <v>228</v>
      </c>
      <c r="C822" s="80" t="s">
        <v>420</v>
      </c>
      <c r="D822" s="80">
        <v>750</v>
      </c>
      <c r="E822" s="80">
        <v>12</v>
      </c>
      <c r="F822" s="80" t="s">
        <v>5062</v>
      </c>
      <c r="G822" s="80">
        <v>10.99</v>
      </c>
    </row>
    <row r="823" spans="1:7">
      <c r="A823" s="80">
        <v>15262</v>
      </c>
      <c r="B823" s="80" t="s">
        <v>1107</v>
      </c>
      <c r="C823" s="80" t="s">
        <v>420</v>
      </c>
      <c r="D823" s="80">
        <v>750</v>
      </c>
      <c r="E823" s="80">
        <v>12</v>
      </c>
      <c r="F823" s="80" t="s">
        <v>5080</v>
      </c>
      <c r="G823" s="80">
        <v>19.989999999999998</v>
      </c>
    </row>
    <row r="824" spans="1:7">
      <c r="A824" s="80">
        <v>15271</v>
      </c>
      <c r="B824" s="80" t="s">
        <v>1026</v>
      </c>
      <c r="C824" s="80" t="s">
        <v>420</v>
      </c>
      <c r="D824" s="80">
        <v>1500</v>
      </c>
      <c r="E824" s="80">
        <v>6</v>
      </c>
      <c r="F824" s="80" t="s">
        <v>5060</v>
      </c>
      <c r="G824" s="80">
        <v>14.99</v>
      </c>
    </row>
    <row r="825" spans="1:7">
      <c r="A825" s="80">
        <v>15299</v>
      </c>
      <c r="B825" s="80" t="s">
        <v>1108</v>
      </c>
      <c r="C825" s="80" t="s">
        <v>421</v>
      </c>
      <c r="D825" s="80">
        <v>473</v>
      </c>
      <c r="E825" s="80">
        <v>24</v>
      </c>
      <c r="F825" s="80" t="s">
        <v>5057</v>
      </c>
      <c r="G825" s="80">
        <v>4.25</v>
      </c>
    </row>
    <row r="826" spans="1:7">
      <c r="A826" s="80">
        <v>15308</v>
      </c>
      <c r="B826" s="80" t="s">
        <v>1109</v>
      </c>
      <c r="C826" s="80" t="s">
        <v>419</v>
      </c>
      <c r="D826" s="80">
        <v>700</v>
      </c>
      <c r="E826" s="80">
        <v>6</v>
      </c>
      <c r="F826" s="80" t="s">
        <v>5057</v>
      </c>
      <c r="G826" s="80">
        <v>30.99</v>
      </c>
    </row>
    <row r="827" spans="1:7">
      <c r="A827" s="80">
        <v>15316</v>
      </c>
      <c r="B827" s="80" t="s">
        <v>4175</v>
      </c>
      <c r="C827" s="80" t="s">
        <v>420</v>
      </c>
      <c r="D827" s="80">
        <v>750</v>
      </c>
      <c r="E827" s="80">
        <v>12</v>
      </c>
      <c r="F827" s="80" t="s">
        <v>5060</v>
      </c>
      <c r="G827" s="80">
        <v>17.989999999999998</v>
      </c>
    </row>
    <row r="828" spans="1:7">
      <c r="A828" s="80">
        <v>15324</v>
      </c>
      <c r="B828" s="80" t="s">
        <v>1110</v>
      </c>
      <c r="C828" s="80" t="s">
        <v>419</v>
      </c>
      <c r="D828" s="80">
        <v>750</v>
      </c>
      <c r="E828" s="80">
        <v>3</v>
      </c>
      <c r="F828" s="80" t="s">
        <v>5069</v>
      </c>
      <c r="G828" s="80">
        <v>185.05</v>
      </c>
    </row>
    <row r="829" spans="1:7">
      <c r="A829" s="80">
        <v>15325</v>
      </c>
      <c r="B829" s="80" t="s">
        <v>1111</v>
      </c>
      <c r="C829" s="80" t="s">
        <v>420</v>
      </c>
      <c r="D829" s="80">
        <v>750</v>
      </c>
      <c r="E829" s="80">
        <v>12</v>
      </c>
      <c r="F829" s="80" t="s">
        <v>5060</v>
      </c>
      <c r="G829" s="80">
        <v>17.989999999999998</v>
      </c>
    </row>
    <row r="830" spans="1:7">
      <c r="A830" s="80">
        <v>15331</v>
      </c>
      <c r="B830" s="80" t="s">
        <v>60</v>
      </c>
      <c r="C830" s="80" t="s">
        <v>419</v>
      </c>
      <c r="D830" s="80">
        <v>1140</v>
      </c>
      <c r="E830" s="80">
        <v>8</v>
      </c>
      <c r="F830" s="80" t="s">
        <v>5046</v>
      </c>
      <c r="G830" s="80">
        <v>37.99</v>
      </c>
    </row>
    <row r="831" spans="1:7">
      <c r="A831" s="80">
        <v>15333</v>
      </c>
      <c r="B831" s="80" t="s">
        <v>1112</v>
      </c>
      <c r="C831" s="80" t="s">
        <v>421</v>
      </c>
      <c r="D831" s="80">
        <v>3784</v>
      </c>
      <c r="E831" s="80">
        <v>3</v>
      </c>
      <c r="F831" s="80" t="s">
        <v>5141</v>
      </c>
      <c r="G831" s="80">
        <v>26.49</v>
      </c>
    </row>
    <row r="832" spans="1:7">
      <c r="A832" s="80">
        <v>15334</v>
      </c>
      <c r="B832" s="80" t="s">
        <v>1113</v>
      </c>
      <c r="C832" s="80" t="s">
        <v>421</v>
      </c>
      <c r="D832" s="80">
        <v>473</v>
      </c>
      <c r="E832" s="80">
        <v>24</v>
      </c>
      <c r="F832" s="80" t="s">
        <v>5141</v>
      </c>
      <c r="G832" s="80">
        <v>3.69</v>
      </c>
    </row>
    <row r="833" spans="1:7">
      <c r="A833" s="80">
        <v>15361</v>
      </c>
      <c r="B833" s="80" t="s">
        <v>1114</v>
      </c>
      <c r="C833" s="80" t="s">
        <v>419</v>
      </c>
      <c r="D833" s="80">
        <v>750</v>
      </c>
      <c r="E833" s="80">
        <v>6</v>
      </c>
      <c r="F833" s="80" t="s">
        <v>5054</v>
      </c>
      <c r="G833" s="80">
        <v>29.99</v>
      </c>
    </row>
    <row r="834" spans="1:7">
      <c r="A834" s="80">
        <v>15364</v>
      </c>
      <c r="B834" s="80" t="s">
        <v>6240</v>
      </c>
      <c r="C834" s="80" t="s">
        <v>419</v>
      </c>
      <c r="D834" s="80">
        <v>750</v>
      </c>
      <c r="E834" s="80">
        <v>12</v>
      </c>
      <c r="F834" s="80" t="s">
        <v>5045</v>
      </c>
      <c r="G834" s="80">
        <v>24.99</v>
      </c>
    </row>
    <row r="835" spans="1:7">
      <c r="A835" s="80">
        <v>15401</v>
      </c>
      <c r="B835" s="80" t="s">
        <v>1115</v>
      </c>
      <c r="C835" s="80" t="s">
        <v>420</v>
      </c>
      <c r="D835" s="80">
        <v>750</v>
      </c>
      <c r="E835" s="80">
        <v>12</v>
      </c>
      <c r="F835" s="80" t="s">
        <v>5049</v>
      </c>
      <c r="G835" s="80">
        <v>62.99</v>
      </c>
    </row>
    <row r="836" spans="1:7">
      <c r="A836" s="80">
        <v>15403</v>
      </c>
      <c r="B836" s="80" t="s">
        <v>1116</v>
      </c>
      <c r="C836" s="80" t="s">
        <v>419</v>
      </c>
      <c r="D836" s="80">
        <v>750</v>
      </c>
      <c r="E836" s="80">
        <v>12</v>
      </c>
      <c r="F836" s="80" t="s">
        <v>5043</v>
      </c>
      <c r="G836" s="80">
        <v>24.99</v>
      </c>
    </row>
    <row r="837" spans="1:7">
      <c r="A837" s="80">
        <v>15405</v>
      </c>
      <c r="B837" s="80" t="s">
        <v>1117</v>
      </c>
      <c r="C837" s="80" t="s">
        <v>420</v>
      </c>
      <c r="D837" s="80">
        <v>750</v>
      </c>
      <c r="E837" s="80">
        <v>12</v>
      </c>
      <c r="F837" s="80" t="s">
        <v>5039</v>
      </c>
      <c r="G837" s="80">
        <v>13.99</v>
      </c>
    </row>
    <row r="838" spans="1:7">
      <c r="A838" s="80">
        <v>15443</v>
      </c>
      <c r="B838" s="80" t="s">
        <v>1118</v>
      </c>
      <c r="C838" s="80" t="s">
        <v>420</v>
      </c>
      <c r="D838" s="80">
        <v>750</v>
      </c>
      <c r="E838" s="80">
        <v>12</v>
      </c>
      <c r="F838" s="80" t="s">
        <v>5060</v>
      </c>
      <c r="G838" s="80">
        <v>17.989999999999998</v>
      </c>
    </row>
    <row r="839" spans="1:7">
      <c r="A839" s="80">
        <v>15448</v>
      </c>
      <c r="B839" s="80" t="s">
        <v>1119</v>
      </c>
      <c r="C839" s="80" t="s">
        <v>420</v>
      </c>
      <c r="D839" s="80">
        <v>750</v>
      </c>
      <c r="E839" s="80">
        <v>6</v>
      </c>
      <c r="F839" s="80" t="s">
        <v>5074</v>
      </c>
      <c r="G839" s="80">
        <v>22.99</v>
      </c>
    </row>
    <row r="840" spans="1:7">
      <c r="A840" s="80">
        <v>15451</v>
      </c>
      <c r="B840" s="80" t="s">
        <v>1120</v>
      </c>
      <c r="C840" s="80" t="s">
        <v>420</v>
      </c>
      <c r="D840" s="80">
        <v>750</v>
      </c>
      <c r="E840" s="80">
        <v>12</v>
      </c>
      <c r="F840" s="80" t="s">
        <v>5049</v>
      </c>
      <c r="G840" s="80">
        <v>19.989999999999998</v>
      </c>
    </row>
    <row r="841" spans="1:7">
      <c r="A841" s="80">
        <v>15478</v>
      </c>
      <c r="B841" s="80" t="s">
        <v>1121</v>
      </c>
      <c r="C841" s="80" t="s">
        <v>421</v>
      </c>
      <c r="D841" s="80">
        <v>500</v>
      </c>
      <c r="E841" s="80">
        <v>24</v>
      </c>
      <c r="F841" s="80" t="s">
        <v>5093</v>
      </c>
      <c r="G841" s="80">
        <v>3.09</v>
      </c>
    </row>
    <row r="842" spans="1:7">
      <c r="A842" s="80">
        <v>15485</v>
      </c>
      <c r="B842" s="80" t="s">
        <v>5140</v>
      </c>
      <c r="C842" s="80" t="s">
        <v>421</v>
      </c>
      <c r="D842" s="80">
        <v>473</v>
      </c>
      <c r="E842" s="80">
        <v>24</v>
      </c>
      <c r="F842" s="80" t="s">
        <v>5094</v>
      </c>
      <c r="G842" s="80">
        <v>3.49</v>
      </c>
    </row>
    <row r="843" spans="1:7">
      <c r="A843" s="80">
        <v>15486</v>
      </c>
      <c r="B843" s="80" t="s">
        <v>1122</v>
      </c>
      <c r="C843" s="80" t="s">
        <v>421</v>
      </c>
      <c r="D843" s="80">
        <v>4260</v>
      </c>
      <c r="E843" s="80">
        <v>2</v>
      </c>
      <c r="F843" s="80" t="s">
        <v>5094</v>
      </c>
      <c r="G843" s="80">
        <v>22.99</v>
      </c>
    </row>
    <row r="844" spans="1:7">
      <c r="A844" s="80">
        <v>15490</v>
      </c>
      <c r="B844" s="80" t="s">
        <v>231</v>
      </c>
      <c r="C844" s="80" t="s">
        <v>420</v>
      </c>
      <c r="D844" s="80">
        <v>750</v>
      </c>
      <c r="E844" s="80">
        <v>12</v>
      </c>
      <c r="F844" s="80" t="s">
        <v>5068</v>
      </c>
      <c r="G844" s="80">
        <v>16.989999999999998</v>
      </c>
    </row>
    <row r="845" spans="1:7">
      <c r="A845" s="80">
        <v>15508</v>
      </c>
      <c r="B845" s="80" t="s">
        <v>267</v>
      </c>
      <c r="C845" s="80" t="s">
        <v>419</v>
      </c>
      <c r="D845" s="80">
        <v>750</v>
      </c>
      <c r="E845" s="80">
        <v>12</v>
      </c>
      <c r="F845" s="80" t="s">
        <v>5038</v>
      </c>
      <c r="G845" s="80">
        <v>28.79</v>
      </c>
    </row>
    <row r="846" spans="1:7">
      <c r="A846" s="80">
        <v>15529</v>
      </c>
      <c r="B846" s="80" t="s">
        <v>1123</v>
      </c>
      <c r="C846" s="80" t="s">
        <v>419</v>
      </c>
      <c r="D846" s="80">
        <v>750</v>
      </c>
      <c r="E846" s="80">
        <v>12</v>
      </c>
      <c r="F846" s="80" t="s">
        <v>5040</v>
      </c>
      <c r="G846" s="80">
        <v>39.99</v>
      </c>
    </row>
    <row r="847" spans="1:7">
      <c r="A847" s="80">
        <v>15588</v>
      </c>
      <c r="B847" s="80" t="s">
        <v>1124</v>
      </c>
      <c r="C847" s="80" t="s">
        <v>419</v>
      </c>
      <c r="D847" s="80">
        <v>750</v>
      </c>
      <c r="E847" s="80">
        <v>12</v>
      </c>
      <c r="F847" s="80" t="s">
        <v>5044</v>
      </c>
      <c r="G847" s="80">
        <v>28.49</v>
      </c>
    </row>
    <row r="848" spans="1:7">
      <c r="A848" s="80">
        <v>15596</v>
      </c>
      <c r="B848" s="80" t="s">
        <v>1125</v>
      </c>
      <c r="C848" s="80" t="s">
        <v>420</v>
      </c>
      <c r="D848" s="80">
        <v>750</v>
      </c>
      <c r="E848" s="80">
        <v>12</v>
      </c>
      <c r="F848" s="80" t="s">
        <v>5060</v>
      </c>
      <c r="G848" s="80">
        <v>21.99</v>
      </c>
    </row>
    <row r="849" spans="1:7">
      <c r="A849" s="80">
        <v>15693</v>
      </c>
      <c r="B849" s="80" t="s">
        <v>1126</v>
      </c>
      <c r="C849" s="80" t="s">
        <v>419</v>
      </c>
      <c r="D849" s="80">
        <v>750</v>
      </c>
      <c r="E849" s="80">
        <v>12</v>
      </c>
      <c r="F849" s="80" t="s">
        <v>5038</v>
      </c>
      <c r="G849" s="80">
        <v>30.99</v>
      </c>
    </row>
    <row r="850" spans="1:7">
      <c r="A850" s="80">
        <v>15697</v>
      </c>
      <c r="B850" s="80" t="s">
        <v>1127</v>
      </c>
      <c r="C850" s="80" t="s">
        <v>421</v>
      </c>
      <c r="D850" s="80">
        <v>473</v>
      </c>
      <c r="E850" s="80">
        <v>24</v>
      </c>
      <c r="F850" s="80" t="s">
        <v>5100</v>
      </c>
      <c r="G850" s="80">
        <v>3.99</v>
      </c>
    </row>
    <row r="851" spans="1:7">
      <c r="A851" s="80">
        <v>15711</v>
      </c>
      <c r="B851" s="80" t="s">
        <v>1128</v>
      </c>
      <c r="C851" s="80" t="s">
        <v>421</v>
      </c>
      <c r="D851" s="80">
        <v>473</v>
      </c>
      <c r="E851" s="80">
        <v>24</v>
      </c>
      <c r="F851" s="80" t="s">
        <v>5096</v>
      </c>
      <c r="G851" s="80">
        <v>2.79</v>
      </c>
    </row>
    <row r="852" spans="1:7">
      <c r="A852" s="80">
        <v>15726</v>
      </c>
      <c r="B852" s="80" t="s">
        <v>1129</v>
      </c>
      <c r="C852" s="80" t="s">
        <v>420</v>
      </c>
      <c r="D852" s="80">
        <v>4000</v>
      </c>
      <c r="E852" s="80">
        <v>4</v>
      </c>
      <c r="F852" s="80" t="s">
        <v>5062</v>
      </c>
      <c r="G852" s="80">
        <v>42.99</v>
      </c>
    </row>
    <row r="853" spans="1:7">
      <c r="A853" s="80">
        <v>15727</v>
      </c>
      <c r="B853" s="80" t="s">
        <v>1130</v>
      </c>
      <c r="C853" s="80" t="s">
        <v>420</v>
      </c>
      <c r="D853" s="80">
        <v>4000</v>
      </c>
      <c r="E853" s="80">
        <v>4</v>
      </c>
      <c r="F853" s="80" t="s">
        <v>5062</v>
      </c>
      <c r="G853" s="80">
        <v>42.99</v>
      </c>
    </row>
    <row r="854" spans="1:7">
      <c r="A854" s="80">
        <v>15748</v>
      </c>
      <c r="B854" s="80" t="s">
        <v>1131</v>
      </c>
      <c r="C854" s="80" t="s">
        <v>420</v>
      </c>
      <c r="D854" s="80">
        <v>750</v>
      </c>
      <c r="E854" s="80">
        <v>6</v>
      </c>
      <c r="F854" s="80" t="s">
        <v>5044</v>
      </c>
      <c r="G854" s="80">
        <v>16.989999999999998</v>
      </c>
    </row>
    <row r="855" spans="1:7">
      <c r="A855" s="80">
        <v>15756</v>
      </c>
      <c r="B855" s="80" t="s">
        <v>1132</v>
      </c>
      <c r="C855" s="80" t="s">
        <v>421</v>
      </c>
      <c r="D855" s="80">
        <v>4260</v>
      </c>
      <c r="E855" s="80">
        <v>1</v>
      </c>
      <c r="F855" s="80" t="s">
        <v>5097</v>
      </c>
      <c r="G855" s="80">
        <v>17.989999999999998</v>
      </c>
    </row>
    <row r="856" spans="1:7">
      <c r="A856" s="80">
        <v>15759</v>
      </c>
      <c r="B856" s="80" t="s">
        <v>1133</v>
      </c>
      <c r="C856" s="80" t="s">
        <v>420</v>
      </c>
      <c r="D856" s="80">
        <v>750</v>
      </c>
      <c r="E856" s="80">
        <v>12</v>
      </c>
      <c r="F856" s="80" t="s">
        <v>5060</v>
      </c>
      <c r="G856" s="80">
        <v>17.989999999999998</v>
      </c>
    </row>
    <row r="857" spans="1:7">
      <c r="A857" s="80">
        <v>15760</v>
      </c>
      <c r="B857" s="80" t="s">
        <v>196</v>
      </c>
      <c r="C857" s="80" t="s">
        <v>420</v>
      </c>
      <c r="D857" s="80">
        <v>750</v>
      </c>
      <c r="E857" s="80">
        <v>12</v>
      </c>
      <c r="F857" s="80" t="s">
        <v>5054</v>
      </c>
      <c r="G857" s="80">
        <v>15.99</v>
      </c>
    </row>
    <row r="858" spans="1:7">
      <c r="A858" s="80">
        <v>15765</v>
      </c>
      <c r="B858" s="80" t="s">
        <v>1134</v>
      </c>
      <c r="C858" s="80" t="s">
        <v>421</v>
      </c>
      <c r="D858" s="80">
        <v>2046</v>
      </c>
      <c r="E858" s="80">
        <v>4</v>
      </c>
      <c r="F858" s="80" t="s">
        <v>5097</v>
      </c>
      <c r="G858" s="80">
        <v>12.58</v>
      </c>
    </row>
    <row r="859" spans="1:7">
      <c r="A859" s="80">
        <v>15782</v>
      </c>
      <c r="B859" s="80" t="s">
        <v>1135</v>
      </c>
      <c r="C859" s="80" t="s">
        <v>421</v>
      </c>
      <c r="D859" s="80">
        <v>4092</v>
      </c>
      <c r="E859" s="80">
        <v>1</v>
      </c>
      <c r="F859" s="80" t="s">
        <v>5097</v>
      </c>
      <c r="G859" s="80">
        <v>22.99</v>
      </c>
    </row>
    <row r="860" spans="1:7">
      <c r="A860" s="80">
        <v>15783</v>
      </c>
      <c r="B860" s="80" t="s">
        <v>1136</v>
      </c>
      <c r="C860" s="80" t="s">
        <v>420</v>
      </c>
      <c r="D860" s="80">
        <v>750</v>
      </c>
      <c r="E860" s="80">
        <v>12</v>
      </c>
      <c r="F860" s="80" t="s">
        <v>5074</v>
      </c>
      <c r="G860" s="80">
        <v>17.989999999999998</v>
      </c>
    </row>
    <row r="861" spans="1:7">
      <c r="A861" s="80">
        <v>15794</v>
      </c>
      <c r="B861" s="80" t="s">
        <v>1137</v>
      </c>
      <c r="C861" s="80" t="s">
        <v>419</v>
      </c>
      <c r="D861" s="80">
        <v>750</v>
      </c>
      <c r="E861" s="80">
        <v>12</v>
      </c>
      <c r="F861" s="80" t="s">
        <v>5044</v>
      </c>
      <c r="G861" s="80">
        <v>35.99</v>
      </c>
    </row>
    <row r="862" spans="1:7">
      <c r="A862" s="80">
        <v>15798</v>
      </c>
      <c r="B862" s="80" t="s">
        <v>6241</v>
      </c>
      <c r="C862" s="80" t="s">
        <v>419</v>
      </c>
      <c r="D862" s="80">
        <v>750</v>
      </c>
      <c r="E862" s="80">
        <v>6</v>
      </c>
      <c r="F862" s="80" t="s">
        <v>5042</v>
      </c>
      <c r="G862" s="80">
        <v>89.99</v>
      </c>
    </row>
    <row r="863" spans="1:7">
      <c r="A863" s="80">
        <v>15899</v>
      </c>
      <c r="B863" s="80" t="s">
        <v>1138</v>
      </c>
      <c r="C863" s="80" t="s">
        <v>420</v>
      </c>
      <c r="D863" s="80">
        <v>750</v>
      </c>
      <c r="E863" s="80">
        <v>12</v>
      </c>
      <c r="F863" s="80" t="s">
        <v>5136</v>
      </c>
      <c r="G863" s="80">
        <v>14.67</v>
      </c>
    </row>
    <row r="864" spans="1:7">
      <c r="A864" s="80">
        <v>15901</v>
      </c>
      <c r="B864" s="80" t="s">
        <v>1139</v>
      </c>
      <c r="C864" s="80" t="s">
        <v>420</v>
      </c>
      <c r="D864" s="80">
        <v>750</v>
      </c>
      <c r="E864" s="80">
        <v>12</v>
      </c>
      <c r="F864" s="80" t="s">
        <v>5077</v>
      </c>
      <c r="G864" s="80">
        <v>15.99</v>
      </c>
    </row>
    <row r="865" spans="1:7">
      <c r="A865" s="80">
        <v>15928</v>
      </c>
      <c r="B865" s="80" t="s">
        <v>1140</v>
      </c>
      <c r="C865" s="80" t="s">
        <v>420</v>
      </c>
      <c r="D865" s="80">
        <v>750</v>
      </c>
      <c r="E865" s="80">
        <v>12</v>
      </c>
      <c r="F865" s="80" t="s">
        <v>5041</v>
      </c>
      <c r="G865" s="80">
        <v>18.989999999999998</v>
      </c>
    </row>
    <row r="866" spans="1:7">
      <c r="A866" s="80">
        <v>15939</v>
      </c>
      <c r="B866" s="80" t="s">
        <v>1141</v>
      </c>
      <c r="C866" s="80" t="s">
        <v>420</v>
      </c>
      <c r="D866" s="80">
        <v>750</v>
      </c>
      <c r="E866" s="80">
        <v>12</v>
      </c>
      <c r="F866" s="80" t="s">
        <v>5068</v>
      </c>
      <c r="G866" s="80">
        <v>20.99</v>
      </c>
    </row>
    <row r="867" spans="1:7">
      <c r="A867" s="80">
        <v>15945</v>
      </c>
      <c r="B867" s="80" t="s">
        <v>1142</v>
      </c>
      <c r="C867" s="80" t="s">
        <v>420</v>
      </c>
      <c r="D867" s="80">
        <v>750</v>
      </c>
      <c r="E867" s="80">
        <v>12</v>
      </c>
      <c r="F867" s="80" t="s">
        <v>5134</v>
      </c>
      <c r="G867" s="80">
        <v>25.45</v>
      </c>
    </row>
    <row r="868" spans="1:7">
      <c r="A868" s="80">
        <v>15951</v>
      </c>
      <c r="B868" s="80" t="s">
        <v>1143</v>
      </c>
      <c r="C868" s="80" t="s">
        <v>420</v>
      </c>
      <c r="D868" s="80">
        <v>750</v>
      </c>
      <c r="E868" s="80">
        <v>12</v>
      </c>
      <c r="F868" s="80" t="s">
        <v>5039</v>
      </c>
      <c r="G868" s="80">
        <v>25.99</v>
      </c>
    </row>
    <row r="869" spans="1:7">
      <c r="A869" s="80">
        <v>15956</v>
      </c>
      <c r="B869" s="80" t="s">
        <v>1144</v>
      </c>
      <c r="C869" s="80" t="s">
        <v>420</v>
      </c>
      <c r="D869" s="80">
        <v>750</v>
      </c>
      <c r="E869" s="80">
        <v>12</v>
      </c>
      <c r="F869" s="80" t="s">
        <v>5045</v>
      </c>
      <c r="G869" s="80">
        <v>15.99</v>
      </c>
    </row>
    <row r="870" spans="1:7">
      <c r="A870" s="80">
        <v>15966</v>
      </c>
      <c r="B870" s="80" t="s">
        <v>1145</v>
      </c>
      <c r="C870" s="80" t="s">
        <v>420</v>
      </c>
      <c r="D870" s="80">
        <v>750</v>
      </c>
      <c r="E870" s="80">
        <v>12</v>
      </c>
      <c r="F870" s="80" t="s">
        <v>5067</v>
      </c>
      <c r="G870" s="80">
        <v>17.989999999999998</v>
      </c>
    </row>
    <row r="871" spans="1:7">
      <c r="A871" s="80">
        <v>15967</v>
      </c>
      <c r="B871" s="80" t="s">
        <v>1146</v>
      </c>
      <c r="C871" s="80" t="s">
        <v>420</v>
      </c>
      <c r="D871" s="80">
        <v>750</v>
      </c>
      <c r="E871" s="80">
        <v>12</v>
      </c>
      <c r="F871" s="80" t="s">
        <v>5067</v>
      </c>
      <c r="G871" s="80">
        <v>17.989999999999998</v>
      </c>
    </row>
    <row r="872" spans="1:7">
      <c r="A872" s="80">
        <v>15974</v>
      </c>
      <c r="B872" s="80" t="s">
        <v>1147</v>
      </c>
      <c r="C872" s="80" t="s">
        <v>420</v>
      </c>
      <c r="D872" s="80">
        <v>750</v>
      </c>
      <c r="E872" s="80">
        <v>6</v>
      </c>
      <c r="F872" s="80" t="s">
        <v>5063</v>
      </c>
      <c r="G872" s="80">
        <v>16.989999999999998</v>
      </c>
    </row>
    <row r="873" spans="1:7">
      <c r="A873" s="80">
        <v>15976</v>
      </c>
      <c r="B873" s="80" t="s">
        <v>1148</v>
      </c>
      <c r="C873" s="80" t="s">
        <v>420</v>
      </c>
      <c r="D873" s="80">
        <v>750</v>
      </c>
      <c r="E873" s="80">
        <v>12</v>
      </c>
      <c r="F873" s="80" t="s">
        <v>5081</v>
      </c>
      <c r="G873" s="80">
        <v>27.3</v>
      </c>
    </row>
    <row r="874" spans="1:7">
      <c r="A874" s="80">
        <v>15982</v>
      </c>
      <c r="B874" s="80" t="s">
        <v>233</v>
      </c>
      <c r="C874" s="80" t="s">
        <v>419</v>
      </c>
      <c r="D874" s="80">
        <v>750</v>
      </c>
      <c r="E874" s="80">
        <v>12</v>
      </c>
      <c r="F874" s="80" t="s">
        <v>5038</v>
      </c>
      <c r="G874" s="80">
        <v>26.82</v>
      </c>
    </row>
    <row r="875" spans="1:7">
      <c r="A875" s="80">
        <v>15989</v>
      </c>
      <c r="B875" s="80" t="s">
        <v>1149</v>
      </c>
      <c r="C875" s="80" t="s">
        <v>419</v>
      </c>
      <c r="D875" s="80">
        <v>750</v>
      </c>
      <c r="E875" s="80">
        <v>6</v>
      </c>
      <c r="F875" s="80" t="s">
        <v>5045</v>
      </c>
      <c r="G875" s="80">
        <v>89.95</v>
      </c>
    </row>
    <row r="876" spans="1:7">
      <c r="A876" s="80">
        <v>16002</v>
      </c>
      <c r="B876" s="80" t="s">
        <v>1150</v>
      </c>
      <c r="C876" s="80" t="s">
        <v>419</v>
      </c>
      <c r="D876" s="80">
        <v>750</v>
      </c>
      <c r="E876" s="80">
        <v>12</v>
      </c>
      <c r="F876" s="80" t="s">
        <v>5040</v>
      </c>
      <c r="G876" s="80">
        <v>49.99</v>
      </c>
    </row>
    <row r="877" spans="1:7">
      <c r="A877" s="80">
        <v>16012</v>
      </c>
      <c r="B877" s="80" t="s">
        <v>1151</v>
      </c>
      <c r="C877" s="80" t="s">
        <v>420</v>
      </c>
      <c r="D877" s="80">
        <v>750</v>
      </c>
      <c r="E877" s="80">
        <v>12</v>
      </c>
      <c r="F877" s="80" t="s">
        <v>5077</v>
      </c>
      <c r="G877" s="80">
        <v>14.79</v>
      </c>
    </row>
    <row r="878" spans="1:7">
      <c r="A878" s="80">
        <v>16015</v>
      </c>
      <c r="B878" s="80" t="s">
        <v>1152</v>
      </c>
      <c r="C878" s="80" t="s">
        <v>420</v>
      </c>
      <c r="D878" s="80">
        <v>750</v>
      </c>
      <c r="E878" s="80">
        <v>6</v>
      </c>
      <c r="F878" s="80" t="s">
        <v>5038</v>
      </c>
      <c r="G878" s="80">
        <v>25.49</v>
      </c>
    </row>
    <row r="879" spans="1:7">
      <c r="A879" s="80">
        <v>16033</v>
      </c>
      <c r="B879" s="80" t="s">
        <v>1153</v>
      </c>
      <c r="C879" s="80" t="s">
        <v>420</v>
      </c>
      <c r="D879" s="80">
        <v>750</v>
      </c>
      <c r="E879" s="80">
        <v>12</v>
      </c>
      <c r="F879" s="80" t="s">
        <v>5068</v>
      </c>
      <c r="G879" s="80">
        <v>21.99</v>
      </c>
    </row>
    <row r="880" spans="1:7">
      <c r="A880" s="80">
        <v>16037</v>
      </c>
      <c r="B880" s="80" t="s">
        <v>1154</v>
      </c>
      <c r="C880" s="80" t="s">
        <v>420</v>
      </c>
      <c r="D880" s="80">
        <v>750</v>
      </c>
      <c r="E880" s="80">
        <v>12</v>
      </c>
      <c r="F880" s="80" t="s">
        <v>5086</v>
      </c>
      <c r="G880" s="80">
        <v>14.99</v>
      </c>
    </row>
    <row r="881" spans="1:7">
      <c r="A881" s="80">
        <v>16039</v>
      </c>
      <c r="B881" s="80" t="s">
        <v>1155</v>
      </c>
      <c r="C881" s="80" t="s">
        <v>420</v>
      </c>
      <c r="D881" s="80">
        <v>750</v>
      </c>
      <c r="E881" s="80">
        <v>12</v>
      </c>
      <c r="F881" s="80" t="s">
        <v>5086</v>
      </c>
      <c r="G881" s="80">
        <v>19.989999999999998</v>
      </c>
    </row>
    <row r="882" spans="1:7">
      <c r="A882" s="80">
        <v>16056</v>
      </c>
      <c r="B882" s="80" t="s">
        <v>1156</v>
      </c>
      <c r="C882" s="80" t="s">
        <v>420</v>
      </c>
      <c r="D882" s="80">
        <v>750</v>
      </c>
      <c r="E882" s="80">
        <v>12</v>
      </c>
      <c r="F882" s="80" t="s">
        <v>5991</v>
      </c>
      <c r="G882" s="80">
        <v>23.33</v>
      </c>
    </row>
    <row r="883" spans="1:7">
      <c r="A883" s="80">
        <v>16061</v>
      </c>
      <c r="B883" s="80" t="s">
        <v>1157</v>
      </c>
      <c r="C883" s="80" t="s">
        <v>420</v>
      </c>
      <c r="D883" s="80">
        <v>750</v>
      </c>
      <c r="E883" s="80">
        <v>12</v>
      </c>
      <c r="F883" s="80" t="s">
        <v>5137</v>
      </c>
      <c r="G883" s="80">
        <v>29.45</v>
      </c>
    </row>
    <row r="884" spans="1:7">
      <c r="A884" s="80">
        <v>16095</v>
      </c>
      <c r="B884" s="80" t="s">
        <v>1158</v>
      </c>
      <c r="C884" s="80" t="s">
        <v>420</v>
      </c>
      <c r="D884" s="80">
        <v>750</v>
      </c>
      <c r="E884" s="80">
        <v>12</v>
      </c>
      <c r="F884" s="80" t="s">
        <v>5049</v>
      </c>
      <c r="G884" s="80">
        <v>19.989999999999998</v>
      </c>
    </row>
    <row r="885" spans="1:7">
      <c r="A885" s="80">
        <v>16099</v>
      </c>
      <c r="B885" s="80" t="s">
        <v>1159</v>
      </c>
      <c r="C885" s="80" t="s">
        <v>420</v>
      </c>
      <c r="D885" s="80">
        <v>750</v>
      </c>
      <c r="E885" s="80">
        <v>6</v>
      </c>
      <c r="F885" s="80" t="s">
        <v>5072</v>
      </c>
      <c r="G885" s="80">
        <v>34.99</v>
      </c>
    </row>
    <row r="886" spans="1:7">
      <c r="A886" s="80">
        <v>16102</v>
      </c>
      <c r="B886" s="80" t="s">
        <v>1160</v>
      </c>
      <c r="C886" s="80" t="s">
        <v>420</v>
      </c>
      <c r="D886" s="80">
        <v>750</v>
      </c>
      <c r="E886" s="80">
        <v>12</v>
      </c>
      <c r="F886" s="80" t="s">
        <v>5068</v>
      </c>
      <c r="G886" s="80">
        <v>14.99</v>
      </c>
    </row>
    <row r="887" spans="1:7">
      <c r="A887" s="80">
        <v>16106</v>
      </c>
      <c r="B887" s="80" t="s">
        <v>1161</v>
      </c>
      <c r="C887" s="80" t="s">
        <v>420</v>
      </c>
      <c r="D887" s="80">
        <v>750</v>
      </c>
      <c r="E887" s="80">
        <v>12</v>
      </c>
      <c r="F887" s="80" t="s">
        <v>5125</v>
      </c>
      <c r="G887" s="80">
        <v>12.49</v>
      </c>
    </row>
    <row r="888" spans="1:7">
      <c r="A888" s="80">
        <v>16115</v>
      </c>
      <c r="B888" s="80" t="s">
        <v>24</v>
      </c>
      <c r="C888" s="80" t="s">
        <v>419</v>
      </c>
      <c r="D888" s="80">
        <v>1140</v>
      </c>
      <c r="E888" s="80">
        <v>8</v>
      </c>
      <c r="F888" s="80" t="s">
        <v>5040</v>
      </c>
      <c r="G888" s="80">
        <v>33.99</v>
      </c>
    </row>
    <row r="889" spans="1:7">
      <c r="A889" s="80">
        <v>16116</v>
      </c>
      <c r="B889" s="80" t="s">
        <v>1162</v>
      </c>
      <c r="C889" s="80" t="s">
        <v>420</v>
      </c>
      <c r="D889" s="80">
        <v>750</v>
      </c>
      <c r="E889" s="80">
        <v>12</v>
      </c>
      <c r="F889" s="80" t="s">
        <v>5042</v>
      </c>
      <c r="G889" s="80">
        <v>29.99</v>
      </c>
    </row>
    <row r="890" spans="1:7">
      <c r="A890" s="80">
        <v>16117</v>
      </c>
      <c r="B890" s="80" t="s">
        <v>230</v>
      </c>
      <c r="C890" s="80" t="s">
        <v>419</v>
      </c>
      <c r="D890" s="80">
        <v>750</v>
      </c>
      <c r="E890" s="80">
        <v>12</v>
      </c>
      <c r="F890" s="80" t="s">
        <v>5038</v>
      </c>
      <c r="G890" s="80">
        <v>27.79</v>
      </c>
    </row>
    <row r="891" spans="1:7">
      <c r="A891" s="80">
        <v>16124</v>
      </c>
      <c r="B891" s="80" t="s">
        <v>1163</v>
      </c>
      <c r="C891" s="80" t="s">
        <v>419</v>
      </c>
      <c r="D891" s="80">
        <v>1140</v>
      </c>
      <c r="E891" s="80">
        <v>6</v>
      </c>
      <c r="F891" s="80" t="s">
        <v>5040</v>
      </c>
      <c r="G891" s="80">
        <v>48.99</v>
      </c>
    </row>
    <row r="892" spans="1:7">
      <c r="A892" s="80">
        <v>16125</v>
      </c>
      <c r="B892" s="80" t="s">
        <v>1164</v>
      </c>
      <c r="C892" s="80" t="s">
        <v>419</v>
      </c>
      <c r="D892" s="80">
        <v>750</v>
      </c>
      <c r="E892" s="80">
        <v>12</v>
      </c>
      <c r="F892" s="80" t="s">
        <v>5040</v>
      </c>
      <c r="G892" s="80">
        <v>28.99</v>
      </c>
    </row>
    <row r="893" spans="1:7">
      <c r="A893" s="80">
        <v>16163</v>
      </c>
      <c r="B893" s="80" t="s">
        <v>1166</v>
      </c>
      <c r="C893" s="80" t="s">
        <v>420</v>
      </c>
      <c r="D893" s="80">
        <v>750</v>
      </c>
      <c r="E893" s="80">
        <v>12</v>
      </c>
      <c r="F893" s="80" t="s">
        <v>5068</v>
      </c>
      <c r="G893" s="80">
        <v>22.8</v>
      </c>
    </row>
    <row r="894" spans="1:7">
      <c r="A894" s="80">
        <v>16194</v>
      </c>
      <c r="B894" s="80" t="s">
        <v>4491</v>
      </c>
      <c r="C894" s="80" t="s">
        <v>421</v>
      </c>
      <c r="D894" s="80">
        <v>650</v>
      </c>
      <c r="E894" s="80">
        <v>12</v>
      </c>
      <c r="F894" s="80" t="s">
        <v>5066</v>
      </c>
      <c r="G894" s="80">
        <v>6.99</v>
      </c>
    </row>
    <row r="895" spans="1:7">
      <c r="A895" s="80">
        <v>16205</v>
      </c>
      <c r="B895" s="80" t="s">
        <v>1167</v>
      </c>
      <c r="C895" s="80" t="s">
        <v>420</v>
      </c>
      <c r="D895" s="80">
        <v>750</v>
      </c>
      <c r="E895" s="80">
        <v>12</v>
      </c>
      <c r="F895" s="80" t="s">
        <v>5068</v>
      </c>
      <c r="G895" s="80">
        <v>13.99</v>
      </c>
    </row>
    <row r="896" spans="1:7">
      <c r="A896" s="80">
        <v>16212</v>
      </c>
      <c r="B896" s="80" t="s">
        <v>1168</v>
      </c>
      <c r="C896" s="80" t="s">
        <v>421</v>
      </c>
      <c r="D896" s="80">
        <v>5325</v>
      </c>
      <c r="E896" s="80">
        <v>1</v>
      </c>
      <c r="F896" s="80" t="s">
        <v>5097</v>
      </c>
      <c r="G896" s="80">
        <v>29.49</v>
      </c>
    </row>
    <row r="897" spans="1:7">
      <c r="A897" s="80">
        <v>16222</v>
      </c>
      <c r="B897" s="80" t="s">
        <v>234</v>
      </c>
      <c r="C897" s="80" t="s">
        <v>420</v>
      </c>
      <c r="D897" s="80">
        <v>750</v>
      </c>
      <c r="E897" s="80">
        <v>12</v>
      </c>
      <c r="F897" s="80" t="s">
        <v>5080</v>
      </c>
      <c r="G897" s="80">
        <v>31.99</v>
      </c>
    </row>
    <row r="898" spans="1:7">
      <c r="A898" s="80">
        <v>16223</v>
      </c>
      <c r="B898" s="80" t="s">
        <v>235</v>
      </c>
      <c r="C898" s="80" t="s">
        <v>420</v>
      </c>
      <c r="D898" s="80">
        <v>750</v>
      </c>
      <c r="E898" s="80">
        <v>12</v>
      </c>
      <c r="F898" s="80" t="s">
        <v>5060</v>
      </c>
      <c r="G898" s="80">
        <v>10.99</v>
      </c>
    </row>
    <row r="899" spans="1:7">
      <c r="A899" s="80">
        <v>16224</v>
      </c>
      <c r="B899" s="80" t="s">
        <v>236</v>
      </c>
      <c r="C899" s="80" t="s">
        <v>420</v>
      </c>
      <c r="D899" s="80">
        <v>750</v>
      </c>
      <c r="E899" s="80">
        <v>12</v>
      </c>
      <c r="F899" s="80" t="s">
        <v>5060</v>
      </c>
      <c r="G899" s="80">
        <v>10.99</v>
      </c>
    </row>
    <row r="900" spans="1:7">
      <c r="A900" s="80">
        <v>16225</v>
      </c>
      <c r="B900" s="80" t="s">
        <v>237</v>
      </c>
      <c r="C900" s="80" t="s">
        <v>420</v>
      </c>
      <c r="D900" s="80">
        <v>750</v>
      </c>
      <c r="E900" s="80">
        <v>12</v>
      </c>
      <c r="F900" s="80" t="s">
        <v>5060</v>
      </c>
      <c r="G900" s="80">
        <v>10.99</v>
      </c>
    </row>
    <row r="901" spans="1:7">
      <c r="A901" s="80">
        <v>16227</v>
      </c>
      <c r="B901" s="80" t="s">
        <v>1169</v>
      </c>
      <c r="C901" s="80" t="s">
        <v>420</v>
      </c>
      <c r="D901" s="80">
        <v>750</v>
      </c>
      <c r="E901" s="80">
        <v>6</v>
      </c>
      <c r="F901" s="80" t="s">
        <v>5067</v>
      </c>
      <c r="G901" s="80">
        <v>29.99</v>
      </c>
    </row>
    <row r="902" spans="1:7">
      <c r="A902" s="80">
        <v>16229</v>
      </c>
      <c r="B902" s="80" t="s">
        <v>1170</v>
      </c>
      <c r="C902" s="80" t="s">
        <v>420</v>
      </c>
      <c r="D902" s="80">
        <v>750</v>
      </c>
      <c r="E902" s="80">
        <v>12</v>
      </c>
      <c r="F902" s="80" t="s">
        <v>5060</v>
      </c>
      <c r="G902" s="80">
        <v>21.99</v>
      </c>
    </row>
    <row r="903" spans="1:7">
      <c r="A903" s="80">
        <v>16233</v>
      </c>
      <c r="B903" s="80" t="s">
        <v>1171</v>
      </c>
      <c r="C903" s="80" t="s">
        <v>420</v>
      </c>
      <c r="D903" s="80">
        <v>750</v>
      </c>
      <c r="E903" s="80">
        <v>12</v>
      </c>
      <c r="F903" s="80" t="s">
        <v>5049</v>
      </c>
      <c r="G903" s="80">
        <v>16.989999999999998</v>
      </c>
    </row>
    <row r="904" spans="1:7">
      <c r="A904" s="80">
        <v>16245</v>
      </c>
      <c r="B904" s="80" t="s">
        <v>1172</v>
      </c>
      <c r="C904" s="80" t="s">
        <v>420</v>
      </c>
      <c r="D904" s="80">
        <v>3000</v>
      </c>
      <c r="E904" s="80">
        <v>4</v>
      </c>
      <c r="F904" s="80" t="s">
        <v>5063</v>
      </c>
      <c r="G904" s="80">
        <v>38.99</v>
      </c>
    </row>
    <row r="905" spans="1:7">
      <c r="A905" s="80">
        <v>16290</v>
      </c>
      <c r="B905" s="80" t="s">
        <v>1173</v>
      </c>
      <c r="C905" s="80" t="s">
        <v>421</v>
      </c>
      <c r="D905" s="80">
        <v>500</v>
      </c>
      <c r="E905" s="80">
        <v>24</v>
      </c>
      <c r="F905" s="80" t="s">
        <v>5045</v>
      </c>
      <c r="G905" s="80">
        <v>3.99</v>
      </c>
    </row>
    <row r="906" spans="1:7">
      <c r="A906" s="80">
        <v>16292</v>
      </c>
      <c r="B906" s="80" t="s">
        <v>1174</v>
      </c>
      <c r="C906" s="80" t="s">
        <v>421</v>
      </c>
      <c r="D906" s="80">
        <v>500</v>
      </c>
      <c r="E906" s="80">
        <v>24</v>
      </c>
      <c r="F906" s="80" t="s">
        <v>5045</v>
      </c>
      <c r="G906" s="80">
        <v>3.49</v>
      </c>
    </row>
    <row r="907" spans="1:7">
      <c r="A907" s="80">
        <v>16306</v>
      </c>
      <c r="B907" s="80" t="s">
        <v>1175</v>
      </c>
      <c r="C907" s="80" t="s">
        <v>419</v>
      </c>
      <c r="D907" s="80">
        <v>750</v>
      </c>
      <c r="E907" s="80">
        <v>6</v>
      </c>
      <c r="F907" s="80" t="s">
        <v>5043</v>
      </c>
      <c r="G907" s="80">
        <v>48.99</v>
      </c>
    </row>
    <row r="908" spans="1:7">
      <c r="A908" s="80">
        <v>16356</v>
      </c>
      <c r="B908" s="80" t="s">
        <v>1176</v>
      </c>
      <c r="C908" s="80" t="s">
        <v>422</v>
      </c>
      <c r="D908" s="80">
        <v>1420</v>
      </c>
      <c r="E908" s="80">
        <v>6</v>
      </c>
      <c r="F908" s="80" t="s">
        <v>5040</v>
      </c>
      <c r="G908" s="80">
        <v>11.29</v>
      </c>
    </row>
    <row r="909" spans="1:7">
      <c r="A909" s="80">
        <v>16368</v>
      </c>
      <c r="B909" s="80" t="s">
        <v>1177</v>
      </c>
      <c r="C909" s="80" t="s">
        <v>420</v>
      </c>
      <c r="D909" s="80">
        <v>750</v>
      </c>
      <c r="E909" s="80">
        <v>12</v>
      </c>
      <c r="F909" s="80" t="s">
        <v>5059</v>
      </c>
      <c r="G909" s="80">
        <v>15.99</v>
      </c>
    </row>
    <row r="910" spans="1:7">
      <c r="A910" s="80">
        <v>16369</v>
      </c>
      <c r="B910" s="80" t="s">
        <v>1178</v>
      </c>
      <c r="C910" s="80" t="s">
        <v>420</v>
      </c>
      <c r="D910" s="80">
        <v>750</v>
      </c>
      <c r="E910" s="80">
        <v>12</v>
      </c>
      <c r="F910" s="80" t="s">
        <v>5059</v>
      </c>
      <c r="G910" s="80">
        <v>15.99</v>
      </c>
    </row>
    <row r="911" spans="1:7">
      <c r="A911" s="80">
        <v>16381</v>
      </c>
      <c r="B911" s="80" t="s">
        <v>1179</v>
      </c>
      <c r="C911" s="80" t="s">
        <v>420</v>
      </c>
      <c r="D911" s="80">
        <v>750</v>
      </c>
      <c r="E911" s="80">
        <v>12</v>
      </c>
      <c r="F911" s="80" t="s">
        <v>5056</v>
      </c>
      <c r="G911" s="80">
        <v>16.989999999999998</v>
      </c>
    </row>
    <row r="912" spans="1:7">
      <c r="A912" s="80">
        <v>16382</v>
      </c>
      <c r="B912" s="80" t="s">
        <v>1180</v>
      </c>
      <c r="C912" s="80" t="s">
        <v>422</v>
      </c>
      <c r="D912" s="80">
        <v>1600</v>
      </c>
      <c r="E912" s="80">
        <v>8</v>
      </c>
      <c r="F912" s="80" t="s">
        <v>5067</v>
      </c>
      <c r="G912" s="80">
        <v>11.99</v>
      </c>
    </row>
    <row r="913" spans="1:7">
      <c r="A913" s="80">
        <v>16394</v>
      </c>
      <c r="B913" s="80" t="s">
        <v>1181</v>
      </c>
      <c r="C913" s="80" t="s">
        <v>419</v>
      </c>
      <c r="D913" s="80">
        <v>750</v>
      </c>
      <c r="E913" s="80">
        <v>12</v>
      </c>
      <c r="F913" s="80" t="s">
        <v>5038</v>
      </c>
      <c r="G913" s="80">
        <v>35.49</v>
      </c>
    </row>
    <row r="914" spans="1:7">
      <c r="A914" s="80">
        <v>16426</v>
      </c>
      <c r="B914" s="80" t="s">
        <v>1182</v>
      </c>
      <c r="C914" s="80" t="s">
        <v>420</v>
      </c>
      <c r="D914" s="80">
        <v>750</v>
      </c>
      <c r="E914" s="80">
        <v>12</v>
      </c>
      <c r="F914" s="80" t="s">
        <v>5059</v>
      </c>
      <c r="G914" s="80">
        <v>19.989999999999998</v>
      </c>
    </row>
    <row r="915" spans="1:7">
      <c r="A915" s="80">
        <v>16456</v>
      </c>
      <c r="B915" s="80" t="s">
        <v>1183</v>
      </c>
      <c r="C915" s="80" t="s">
        <v>420</v>
      </c>
      <c r="D915" s="80">
        <v>750</v>
      </c>
      <c r="E915" s="80">
        <v>12</v>
      </c>
      <c r="F915" s="80" t="s">
        <v>5137</v>
      </c>
      <c r="G915" s="80">
        <v>17.850000000000001</v>
      </c>
    </row>
    <row r="916" spans="1:7">
      <c r="A916" s="80">
        <v>16457</v>
      </c>
      <c r="B916" s="80" t="s">
        <v>1184</v>
      </c>
      <c r="C916" s="80" t="s">
        <v>420</v>
      </c>
      <c r="D916" s="80">
        <v>750</v>
      </c>
      <c r="E916" s="80">
        <v>12</v>
      </c>
      <c r="F916" s="80" t="s">
        <v>5137</v>
      </c>
      <c r="G916" s="80">
        <v>64.45</v>
      </c>
    </row>
    <row r="917" spans="1:7">
      <c r="A917" s="80">
        <v>16462</v>
      </c>
      <c r="B917" s="80" t="s">
        <v>1185</v>
      </c>
      <c r="C917" s="80" t="s">
        <v>422</v>
      </c>
      <c r="D917" s="80">
        <v>296</v>
      </c>
      <c r="E917" s="80">
        <v>24</v>
      </c>
      <c r="F917" s="80" t="s">
        <v>5045</v>
      </c>
      <c r="G917" s="80">
        <v>2.5</v>
      </c>
    </row>
    <row r="918" spans="1:7">
      <c r="A918" s="80">
        <v>16502</v>
      </c>
      <c r="B918" s="80" t="s">
        <v>1186</v>
      </c>
      <c r="C918" s="80" t="s">
        <v>420</v>
      </c>
      <c r="D918" s="80">
        <v>750</v>
      </c>
      <c r="E918" s="80">
        <v>12</v>
      </c>
      <c r="F918" s="80" t="s">
        <v>5060</v>
      </c>
      <c r="G918" s="80">
        <v>17.989999999999998</v>
      </c>
    </row>
    <row r="919" spans="1:7">
      <c r="A919" s="80">
        <v>16544</v>
      </c>
      <c r="B919" s="80" t="s">
        <v>50</v>
      </c>
      <c r="C919" s="80" t="s">
        <v>419</v>
      </c>
      <c r="D919" s="80">
        <v>1750</v>
      </c>
      <c r="E919" s="80">
        <v>6</v>
      </c>
      <c r="F919" s="80" t="s">
        <v>5040</v>
      </c>
      <c r="G919" s="80">
        <v>51.06</v>
      </c>
    </row>
    <row r="920" spans="1:7">
      <c r="A920" s="80">
        <v>16545</v>
      </c>
      <c r="B920" s="80" t="s">
        <v>1187</v>
      </c>
      <c r="C920" s="80" t="s">
        <v>419</v>
      </c>
      <c r="D920" s="80">
        <v>750</v>
      </c>
      <c r="E920" s="80">
        <v>6</v>
      </c>
      <c r="F920" s="80" t="s">
        <v>5038</v>
      </c>
      <c r="G920" s="80">
        <v>41.99</v>
      </c>
    </row>
    <row r="921" spans="1:7">
      <c r="A921" s="80">
        <v>16548</v>
      </c>
      <c r="B921" s="80" t="s">
        <v>1188</v>
      </c>
      <c r="C921" s="80" t="s">
        <v>420</v>
      </c>
      <c r="D921" s="80">
        <v>750</v>
      </c>
      <c r="E921" s="80">
        <v>12</v>
      </c>
      <c r="F921" s="80" t="s">
        <v>5067</v>
      </c>
      <c r="G921" s="80">
        <v>19.989999999999998</v>
      </c>
    </row>
    <row r="922" spans="1:7">
      <c r="A922" s="80">
        <v>16557</v>
      </c>
      <c r="B922" s="80" t="s">
        <v>1189</v>
      </c>
      <c r="C922" s="80" t="s">
        <v>419</v>
      </c>
      <c r="D922" s="80">
        <v>750</v>
      </c>
      <c r="E922" s="80">
        <v>6</v>
      </c>
      <c r="F922" s="80" t="s">
        <v>5039</v>
      </c>
      <c r="G922" s="80">
        <v>205</v>
      </c>
    </row>
    <row r="923" spans="1:7">
      <c r="A923" s="80">
        <v>16559</v>
      </c>
      <c r="B923" s="80" t="s">
        <v>3898</v>
      </c>
      <c r="C923" s="80" t="s">
        <v>421</v>
      </c>
      <c r="D923" s="80">
        <v>2500</v>
      </c>
      <c r="E923" s="80">
        <v>5</v>
      </c>
      <c r="F923" s="80" t="s">
        <v>5051</v>
      </c>
      <c r="G923" s="80">
        <v>17.95</v>
      </c>
    </row>
    <row r="924" spans="1:7">
      <c r="A924" s="80">
        <v>16573</v>
      </c>
      <c r="B924" s="80" t="s">
        <v>1190</v>
      </c>
      <c r="C924" s="80" t="s">
        <v>420</v>
      </c>
      <c r="D924" s="80">
        <v>750</v>
      </c>
      <c r="E924" s="80">
        <v>12</v>
      </c>
      <c r="F924" s="80" t="s">
        <v>5056</v>
      </c>
      <c r="G924" s="80">
        <v>15.99</v>
      </c>
    </row>
    <row r="925" spans="1:7">
      <c r="A925" s="80">
        <v>16574</v>
      </c>
      <c r="B925" s="80" t="s">
        <v>1191</v>
      </c>
      <c r="C925" s="80" t="s">
        <v>420</v>
      </c>
      <c r="D925" s="80">
        <v>750</v>
      </c>
      <c r="E925" s="80">
        <v>12</v>
      </c>
      <c r="F925" s="80" t="s">
        <v>5056</v>
      </c>
      <c r="G925" s="80">
        <v>15.99</v>
      </c>
    </row>
    <row r="926" spans="1:7">
      <c r="A926" s="80">
        <v>16579</v>
      </c>
      <c r="B926" s="80" t="s">
        <v>1192</v>
      </c>
      <c r="C926" s="80" t="s">
        <v>420</v>
      </c>
      <c r="D926" s="80">
        <v>750</v>
      </c>
      <c r="E926" s="80">
        <v>12</v>
      </c>
      <c r="F926" s="80" t="s">
        <v>5068</v>
      </c>
      <c r="G926" s="80">
        <v>16.989999999999998</v>
      </c>
    </row>
    <row r="927" spans="1:7">
      <c r="A927" s="80">
        <v>16595</v>
      </c>
      <c r="B927" s="80" t="s">
        <v>1193</v>
      </c>
      <c r="C927" s="80" t="s">
        <v>420</v>
      </c>
      <c r="D927" s="80">
        <v>750</v>
      </c>
      <c r="E927" s="80">
        <v>12</v>
      </c>
      <c r="F927" s="80" t="s">
        <v>5137</v>
      </c>
      <c r="G927" s="80">
        <v>120.04</v>
      </c>
    </row>
    <row r="928" spans="1:7">
      <c r="A928" s="80">
        <v>16600</v>
      </c>
      <c r="B928" s="80" t="s">
        <v>1194</v>
      </c>
      <c r="C928" s="80" t="s">
        <v>421</v>
      </c>
      <c r="D928" s="80">
        <v>500</v>
      </c>
      <c r="E928" s="80">
        <v>12</v>
      </c>
      <c r="F928" s="80" t="s">
        <v>5051</v>
      </c>
      <c r="G928" s="80">
        <v>3.79</v>
      </c>
    </row>
    <row r="929" spans="1:7">
      <c r="A929" s="80">
        <v>16601</v>
      </c>
      <c r="B929" s="80" t="s">
        <v>5488</v>
      </c>
      <c r="C929" s="80" t="s">
        <v>421</v>
      </c>
      <c r="D929" s="80">
        <v>500</v>
      </c>
      <c r="E929" s="80">
        <v>12</v>
      </c>
      <c r="F929" s="80" t="s">
        <v>5051</v>
      </c>
      <c r="G929" s="80">
        <v>3.69</v>
      </c>
    </row>
    <row r="930" spans="1:7">
      <c r="A930" s="80">
        <v>16611</v>
      </c>
      <c r="B930" s="80" t="s">
        <v>1195</v>
      </c>
      <c r="C930" s="80" t="s">
        <v>421</v>
      </c>
      <c r="D930" s="80">
        <v>2046</v>
      </c>
      <c r="E930" s="80">
        <v>4</v>
      </c>
      <c r="F930" s="80" t="s">
        <v>5095</v>
      </c>
      <c r="G930" s="80">
        <v>13.49</v>
      </c>
    </row>
    <row r="931" spans="1:7">
      <c r="A931" s="80">
        <v>16644</v>
      </c>
      <c r="B931" s="80" t="s">
        <v>1196</v>
      </c>
      <c r="C931" s="80" t="s">
        <v>422</v>
      </c>
      <c r="D931" s="80">
        <v>2130</v>
      </c>
      <c r="E931" s="80">
        <v>4</v>
      </c>
      <c r="F931" s="80" t="s">
        <v>5091</v>
      </c>
      <c r="G931" s="80">
        <v>15.49</v>
      </c>
    </row>
    <row r="932" spans="1:7">
      <c r="A932" s="80">
        <v>16674</v>
      </c>
      <c r="B932" s="80" t="s">
        <v>1197</v>
      </c>
      <c r="C932" s="80" t="s">
        <v>419</v>
      </c>
      <c r="D932" s="80">
        <v>750</v>
      </c>
      <c r="E932" s="80">
        <v>6</v>
      </c>
      <c r="F932" s="80" t="s">
        <v>5987</v>
      </c>
      <c r="G932" s="80">
        <v>25.95</v>
      </c>
    </row>
    <row r="933" spans="1:7">
      <c r="A933" s="80">
        <v>16675</v>
      </c>
      <c r="B933" s="80" t="s">
        <v>1198</v>
      </c>
      <c r="C933" s="80" t="s">
        <v>419</v>
      </c>
      <c r="D933" s="80">
        <v>750</v>
      </c>
      <c r="E933" s="80">
        <v>6</v>
      </c>
      <c r="F933" s="80" t="s">
        <v>5043</v>
      </c>
      <c r="G933" s="80">
        <v>56.99</v>
      </c>
    </row>
    <row r="934" spans="1:7">
      <c r="A934" s="80">
        <v>16689</v>
      </c>
      <c r="B934" s="80" t="s">
        <v>803</v>
      </c>
      <c r="C934" s="80" t="s">
        <v>419</v>
      </c>
      <c r="D934" s="80">
        <v>375</v>
      </c>
      <c r="E934" s="80">
        <v>12</v>
      </c>
      <c r="F934" s="80" t="s">
        <v>5050</v>
      </c>
      <c r="G934" s="80">
        <v>17.29</v>
      </c>
    </row>
    <row r="935" spans="1:7">
      <c r="A935" s="80">
        <v>16695</v>
      </c>
      <c r="B935" s="80" t="s">
        <v>5986</v>
      </c>
      <c r="C935" s="80" t="s">
        <v>419</v>
      </c>
      <c r="D935" s="80">
        <v>375</v>
      </c>
      <c r="E935" s="80">
        <v>24</v>
      </c>
      <c r="F935" s="80" t="s">
        <v>5045</v>
      </c>
      <c r="G935" s="80">
        <v>16.989999999999998</v>
      </c>
    </row>
    <row r="936" spans="1:7">
      <c r="A936" s="80">
        <v>16729</v>
      </c>
      <c r="B936" s="80" t="s">
        <v>5841</v>
      </c>
      <c r="C936" s="80" t="s">
        <v>420</v>
      </c>
      <c r="D936" s="80">
        <v>750</v>
      </c>
      <c r="E936" s="80">
        <v>12</v>
      </c>
      <c r="F936" s="80" t="s">
        <v>5067</v>
      </c>
      <c r="G936" s="80">
        <v>22.99</v>
      </c>
    </row>
    <row r="937" spans="1:7">
      <c r="A937" s="80">
        <v>16753</v>
      </c>
      <c r="B937" s="80" t="s">
        <v>1199</v>
      </c>
      <c r="C937" s="80" t="s">
        <v>420</v>
      </c>
      <c r="D937" s="80">
        <v>1500</v>
      </c>
      <c r="E937" s="80">
        <v>4</v>
      </c>
      <c r="F937" s="80" t="s">
        <v>5057</v>
      </c>
      <c r="G937" s="80">
        <v>64.989999999999995</v>
      </c>
    </row>
    <row r="938" spans="1:7">
      <c r="A938" s="80">
        <v>16759</v>
      </c>
      <c r="B938" s="80" t="s">
        <v>194</v>
      </c>
      <c r="C938" s="80" t="s">
        <v>419</v>
      </c>
      <c r="D938" s="80">
        <v>1140</v>
      </c>
      <c r="E938" s="80">
        <v>8</v>
      </c>
      <c r="F938" s="80" t="s">
        <v>5038</v>
      </c>
      <c r="G938" s="80">
        <v>35.479999999999997</v>
      </c>
    </row>
    <row r="939" spans="1:7">
      <c r="A939" s="80">
        <v>16761</v>
      </c>
      <c r="B939" s="80" t="s">
        <v>1200</v>
      </c>
      <c r="C939" s="80" t="s">
        <v>420</v>
      </c>
      <c r="D939" s="80">
        <v>750</v>
      </c>
      <c r="E939" s="80">
        <v>6</v>
      </c>
      <c r="F939" s="80" t="s">
        <v>5049</v>
      </c>
      <c r="G939" s="80">
        <v>69.989999999999995</v>
      </c>
    </row>
    <row r="940" spans="1:7">
      <c r="A940" s="80">
        <v>16765</v>
      </c>
      <c r="B940" s="80" t="s">
        <v>1201</v>
      </c>
      <c r="C940" s="80" t="s">
        <v>419</v>
      </c>
      <c r="D940" s="80">
        <v>360</v>
      </c>
      <c r="E940" s="80">
        <v>6</v>
      </c>
      <c r="F940" s="80" t="s">
        <v>5080</v>
      </c>
      <c r="G940" s="80">
        <v>25.99</v>
      </c>
    </row>
    <row r="941" spans="1:7">
      <c r="A941" s="80">
        <v>16766</v>
      </c>
      <c r="B941" s="80" t="s">
        <v>238</v>
      </c>
      <c r="C941" s="80" t="s">
        <v>421</v>
      </c>
      <c r="D941" s="80">
        <v>2840</v>
      </c>
      <c r="E941" s="80">
        <v>3</v>
      </c>
      <c r="F941" s="80" t="s">
        <v>5102</v>
      </c>
      <c r="G941" s="80">
        <v>14.25</v>
      </c>
    </row>
    <row r="942" spans="1:7">
      <c r="A942" s="80">
        <v>16769</v>
      </c>
      <c r="B942" s="80" t="s">
        <v>1202</v>
      </c>
      <c r="C942" s="80" t="s">
        <v>420</v>
      </c>
      <c r="D942" s="80">
        <v>750</v>
      </c>
      <c r="E942" s="80">
        <v>12</v>
      </c>
      <c r="F942" s="80" t="s">
        <v>5068</v>
      </c>
      <c r="G942" s="80">
        <v>12.99</v>
      </c>
    </row>
    <row r="943" spans="1:7">
      <c r="A943" s="80">
        <v>16791</v>
      </c>
      <c r="B943" s="80" t="s">
        <v>55</v>
      </c>
      <c r="C943" s="80" t="s">
        <v>419</v>
      </c>
      <c r="D943" s="80">
        <v>50</v>
      </c>
      <c r="E943" s="80">
        <v>120</v>
      </c>
      <c r="F943" s="80" t="s">
        <v>5040</v>
      </c>
      <c r="G943" s="80">
        <v>3.69</v>
      </c>
    </row>
    <row r="944" spans="1:7">
      <c r="A944" s="80">
        <v>16797</v>
      </c>
      <c r="B944" s="80" t="s">
        <v>1203</v>
      </c>
      <c r="C944" s="80" t="s">
        <v>419</v>
      </c>
      <c r="D944" s="80">
        <v>750</v>
      </c>
      <c r="E944" s="80">
        <v>12</v>
      </c>
      <c r="F944" s="80" t="s">
        <v>5042</v>
      </c>
      <c r="G944" s="80">
        <v>27.49</v>
      </c>
    </row>
    <row r="945" spans="1:7">
      <c r="A945" s="80">
        <v>16824</v>
      </c>
      <c r="B945" s="80" t="s">
        <v>1204</v>
      </c>
      <c r="C945" s="80" t="s">
        <v>420</v>
      </c>
      <c r="D945" s="80">
        <v>750</v>
      </c>
      <c r="E945" s="80">
        <v>12</v>
      </c>
      <c r="F945" s="80" t="s">
        <v>5049</v>
      </c>
      <c r="G945" s="80">
        <v>10.99</v>
      </c>
    </row>
    <row r="946" spans="1:7">
      <c r="A946" s="80">
        <v>16839</v>
      </c>
      <c r="B946" s="80" t="s">
        <v>1205</v>
      </c>
      <c r="C946" s="80" t="s">
        <v>419</v>
      </c>
      <c r="D946" s="80">
        <v>750</v>
      </c>
      <c r="E946" s="80">
        <v>6</v>
      </c>
      <c r="F946" s="80" t="s">
        <v>5046</v>
      </c>
      <c r="G946" s="80">
        <v>43.99</v>
      </c>
    </row>
    <row r="947" spans="1:7">
      <c r="A947" s="80">
        <v>16840</v>
      </c>
      <c r="B947" s="80" t="s">
        <v>6242</v>
      </c>
      <c r="C947" s="80" t="s">
        <v>420</v>
      </c>
      <c r="D947" s="80">
        <v>750</v>
      </c>
      <c r="E947" s="80">
        <v>12</v>
      </c>
      <c r="F947" s="80" t="s">
        <v>5068</v>
      </c>
      <c r="G947" s="80">
        <v>15.99</v>
      </c>
    </row>
    <row r="948" spans="1:7">
      <c r="A948" s="80">
        <v>16842</v>
      </c>
      <c r="B948" s="80" t="s">
        <v>1206</v>
      </c>
      <c r="C948" s="80" t="s">
        <v>419</v>
      </c>
      <c r="D948" s="80">
        <v>750</v>
      </c>
      <c r="E948" s="80">
        <v>6</v>
      </c>
      <c r="F948" s="80" t="s">
        <v>5046</v>
      </c>
      <c r="G948" s="80">
        <v>44.99</v>
      </c>
    </row>
    <row r="949" spans="1:7">
      <c r="A949" s="80">
        <v>16865</v>
      </c>
      <c r="B949" s="80" t="s">
        <v>1207</v>
      </c>
      <c r="C949" s="80" t="s">
        <v>420</v>
      </c>
      <c r="D949" s="80">
        <v>750</v>
      </c>
      <c r="E949" s="80">
        <v>12</v>
      </c>
      <c r="F949" s="80" t="s">
        <v>5063</v>
      </c>
      <c r="G949" s="80">
        <v>13.99</v>
      </c>
    </row>
    <row r="950" spans="1:7">
      <c r="A950" s="80">
        <v>16869</v>
      </c>
      <c r="B950" s="80" t="s">
        <v>239</v>
      </c>
      <c r="C950" s="80" t="s">
        <v>420</v>
      </c>
      <c r="D950" s="80">
        <v>750</v>
      </c>
      <c r="E950" s="80">
        <v>12</v>
      </c>
      <c r="F950" s="80" t="s">
        <v>5056</v>
      </c>
      <c r="G950" s="80">
        <v>8.49</v>
      </c>
    </row>
    <row r="951" spans="1:7">
      <c r="A951" s="80">
        <v>16874</v>
      </c>
      <c r="B951" s="80" t="s">
        <v>1208</v>
      </c>
      <c r="C951" s="80" t="s">
        <v>420</v>
      </c>
      <c r="D951" s="80">
        <v>750</v>
      </c>
      <c r="E951" s="80">
        <v>12</v>
      </c>
      <c r="F951" s="80" t="s">
        <v>5049</v>
      </c>
      <c r="G951" s="80">
        <v>44.99</v>
      </c>
    </row>
    <row r="952" spans="1:7">
      <c r="A952" s="80">
        <v>16877</v>
      </c>
      <c r="B952" s="80" t="s">
        <v>1209</v>
      </c>
      <c r="C952" s="80" t="s">
        <v>421</v>
      </c>
      <c r="D952" s="80">
        <v>473</v>
      </c>
      <c r="E952" s="80">
        <v>24</v>
      </c>
      <c r="F952" s="80" t="s">
        <v>5059</v>
      </c>
      <c r="G952" s="80">
        <v>3.29</v>
      </c>
    </row>
    <row r="953" spans="1:7">
      <c r="A953" s="80">
        <v>16883</v>
      </c>
      <c r="B953" s="80" t="s">
        <v>3841</v>
      </c>
      <c r="C953" s="80" t="s">
        <v>420</v>
      </c>
      <c r="D953" s="80">
        <v>750</v>
      </c>
      <c r="E953" s="80">
        <v>12</v>
      </c>
      <c r="F953" s="80" t="s">
        <v>5074</v>
      </c>
      <c r="G953" s="80">
        <v>14.99</v>
      </c>
    </row>
    <row r="954" spans="1:7">
      <c r="A954" s="80">
        <v>16888</v>
      </c>
      <c r="B954" s="80" t="s">
        <v>1210</v>
      </c>
      <c r="C954" s="80" t="s">
        <v>420</v>
      </c>
      <c r="D954" s="80">
        <v>750</v>
      </c>
      <c r="E954" s="80">
        <v>12</v>
      </c>
      <c r="F954" s="80" t="s">
        <v>5062</v>
      </c>
      <c r="G954" s="80">
        <v>15.99</v>
      </c>
    </row>
    <row r="955" spans="1:7">
      <c r="A955" s="80">
        <v>16901</v>
      </c>
      <c r="B955" s="80" t="s">
        <v>1211</v>
      </c>
      <c r="C955" s="80" t="s">
        <v>421</v>
      </c>
      <c r="D955" s="80">
        <v>2130</v>
      </c>
      <c r="E955" s="80">
        <v>4</v>
      </c>
      <c r="F955" s="80" t="s">
        <v>5100</v>
      </c>
      <c r="G955" s="80">
        <v>11.85</v>
      </c>
    </row>
    <row r="956" spans="1:7">
      <c r="A956" s="80">
        <v>16903</v>
      </c>
      <c r="B956" s="80" t="s">
        <v>1212</v>
      </c>
      <c r="C956" s="80" t="s">
        <v>421</v>
      </c>
      <c r="D956" s="80">
        <v>4260</v>
      </c>
      <c r="E956" s="80">
        <v>2</v>
      </c>
      <c r="F956" s="80" t="s">
        <v>5094</v>
      </c>
      <c r="G956" s="80">
        <v>26.79</v>
      </c>
    </row>
    <row r="957" spans="1:7">
      <c r="A957" s="80">
        <v>16946</v>
      </c>
      <c r="B957" s="80" t="s">
        <v>803</v>
      </c>
      <c r="C957" s="80" t="s">
        <v>419</v>
      </c>
      <c r="D957" s="80">
        <v>50</v>
      </c>
      <c r="E957" s="80">
        <v>60</v>
      </c>
      <c r="F957" s="80" t="s">
        <v>5050</v>
      </c>
      <c r="G957" s="80">
        <v>4.95</v>
      </c>
    </row>
    <row r="958" spans="1:7">
      <c r="A958" s="80">
        <v>16965</v>
      </c>
      <c r="B958" s="80" t="s">
        <v>1213</v>
      </c>
      <c r="C958" s="80" t="s">
        <v>420</v>
      </c>
      <c r="D958" s="80">
        <v>3000</v>
      </c>
      <c r="E958" s="80">
        <v>6</v>
      </c>
      <c r="F958" s="80" t="s">
        <v>5056</v>
      </c>
      <c r="G958" s="80">
        <v>40.99</v>
      </c>
    </row>
    <row r="959" spans="1:7">
      <c r="A959" s="80">
        <v>16988</v>
      </c>
      <c r="B959" s="80" t="s">
        <v>1214</v>
      </c>
      <c r="C959" s="80" t="s">
        <v>419</v>
      </c>
      <c r="D959" s="80">
        <v>750</v>
      </c>
      <c r="E959" s="80">
        <v>6</v>
      </c>
      <c r="F959" s="80" t="s">
        <v>5042</v>
      </c>
      <c r="G959" s="80">
        <v>89.99</v>
      </c>
    </row>
    <row r="960" spans="1:7">
      <c r="A960" s="80">
        <v>16991</v>
      </c>
      <c r="B960" s="80" t="s">
        <v>1215</v>
      </c>
      <c r="C960" s="80" t="s">
        <v>419</v>
      </c>
      <c r="D960" s="80">
        <v>750</v>
      </c>
      <c r="E960" s="80">
        <v>6</v>
      </c>
      <c r="F960" s="80" t="s">
        <v>5042</v>
      </c>
      <c r="G960" s="80">
        <v>79.989999999999995</v>
      </c>
    </row>
    <row r="961" spans="1:7">
      <c r="A961" s="80">
        <v>17018</v>
      </c>
      <c r="B961" s="80" t="s">
        <v>1216</v>
      </c>
      <c r="C961" s="80" t="s">
        <v>420</v>
      </c>
      <c r="D961" s="80">
        <v>750</v>
      </c>
      <c r="E961" s="80">
        <v>12</v>
      </c>
      <c r="F961" s="80" t="s">
        <v>5063</v>
      </c>
      <c r="G961" s="80">
        <v>10.99</v>
      </c>
    </row>
    <row r="962" spans="1:7">
      <c r="A962" s="80">
        <v>17021</v>
      </c>
      <c r="B962" s="80" t="s">
        <v>1217</v>
      </c>
      <c r="C962" s="80" t="s">
        <v>421</v>
      </c>
      <c r="D962" s="80">
        <v>4260</v>
      </c>
      <c r="E962" s="80">
        <v>1</v>
      </c>
      <c r="F962" s="80" t="s">
        <v>5097</v>
      </c>
      <c r="G962" s="80">
        <v>23.49</v>
      </c>
    </row>
    <row r="963" spans="1:7">
      <c r="A963" s="80">
        <v>17027</v>
      </c>
      <c r="B963" s="80" t="s">
        <v>1218</v>
      </c>
      <c r="C963" s="80" t="s">
        <v>420</v>
      </c>
      <c r="D963" s="80">
        <v>750</v>
      </c>
      <c r="E963" s="80">
        <v>12</v>
      </c>
      <c r="F963" s="80" t="s">
        <v>5060</v>
      </c>
      <c r="G963" s="80">
        <v>21.99</v>
      </c>
    </row>
    <row r="964" spans="1:7">
      <c r="A964" s="80">
        <v>17036</v>
      </c>
      <c r="B964" s="80" t="s">
        <v>1219</v>
      </c>
      <c r="C964" s="80" t="s">
        <v>420</v>
      </c>
      <c r="D964" s="80">
        <v>375</v>
      </c>
      <c r="E964" s="80">
        <v>12</v>
      </c>
      <c r="F964" s="80" t="s">
        <v>5088</v>
      </c>
      <c r="G964" s="80">
        <v>30.99</v>
      </c>
    </row>
    <row r="965" spans="1:7">
      <c r="A965" s="80">
        <v>17084</v>
      </c>
      <c r="B965" s="80" t="s">
        <v>1220</v>
      </c>
      <c r="C965" s="80" t="s">
        <v>420</v>
      </c>
      <c r="D965" s="80">
        <v>750</v>
      </c>
      <c r="E965" s="80">
        <v>12</v>
      </c>
      <c r="F965" s="80" t="s">
        <v>5059</v>
      </c>
      <c r="G965" s="80">
        <v>13.19</v>
      </c>
    </row>
    <row r="966" spans="1:7">
      <c r="A966" s="80">
        <v>17085</v>
      </c>
      <c r="B966" s="80" t="s">
        <v>1221</v>
      </c>
      <c r="C966" s="80" t="s">
        <v>420</v>
      </c>
      <c r="D966" s="80">
        <v>750</v>
      </c>
      <c r="E966" s="80">
        <v>12</v>
      </c>
      <c r="F966" s="80" t="s">
        <v>5059</v>
      </c>
      <c r="G966" s="80">
        <v>13.19</v>
      </c>
    </row>
    <row r="967" spans="1:7">
      <c r="A967" s="80">
        <v>17090</v>
      </c>
      <c r="B967" s="80" t="s">
        <v>1222</v>
      </c>
      <c r="C967" s="80" t="s">
        <v>420</v>
      </c>
      <c r="D967" s="80">
        <v>750</v>
      </c>
      <c r="E967" s="80">
        <v>12</v>
      </c>
      <c r="F967" s="80" t="s">
        <v>5117</v>
      </c>
      <c r="G967" s="80">
        <v>14.99</v>
      </c>
    </row>
    <row r="968" spans="1:7">
      <c r="A968" s="80">
        <v>17091</v>
      </c>
      <c r="B968" s="80" t="s">
        <v>1223</v>
      </c>
      <c r="C968" s="80" t="s">
        <v>420</v>
      </c>
      <c r="D968" s="80">
        <v>750</v>
      </c>
      <c r="E968" s="80">
        <v>12</v>
      </c>
      <c r="F968" s="80" t="s">
        <v>5117</v>
      </c>
      <c r="G968" s="80">
        <v>14.99</v>
      </c>
    </row>
    <row r="969" spans="1:7">
      <c r="A969" s="80">
        <v>17092</v>
      </c>
      <c r="B969" s="80" t="s">
        <v>5145</v>
      </c>
      <c r="C969" s="80" t="s">
        <v>420</v>
      </c>
      <c r="D969" s="80">
        <v>750</v>
      </c>
      <c r="E969" s="80">
        <v>12</v>
      </c>
      <c r="F969" s="80" t="s">
        <v>5064</v>
      </c>
      <c r="G969" s="80">
        <v>25.99</v>
      </c>
    </row>
    <row r="970" spans="1:7">
      <c r="A970" s="80">
        <v>17093</v>
      </c>
      <c r="B970" s="80" t="s">
        <v>1224</v>
      </c>
      <c r="C970" s="80" t="s">
        <v>420</v>
      </c>
      <c r="D970" s="80">
        <v>750</v>
      </c>
      <c r="E970" s="80">
        <v>12</v>
      </c>
      <c r="F970" s="80" t="s">
        <v>5117</v>
      </c>
      <c r="G970" s="80">
        <v>18.989999999999998</v>
      </c>
    </row>
    <row r="971" spans="1:7">
      <c r="A971" s="80">
        <v>17096</v>
      </c>
      <c r="B971" s="80" t="s">
        <v>1225</v>
      </c>
      <c r="C971" s="80" t="s">
        <v>419</v>
      </c>
      <c r="D971" s="80">
        <v>750</v>
      </c>
      <c r="E971" s="80">
        <v>12</v>
      </c>
      <c r="F971" s="80" t="s">
        <v>5040</v>
      </c>
      <c r="G971" s="80">
        <v>33.49</v>
      </c>
    </row>
    <row r="972" spans="1:7">
      <c r="A972" s="80">
        <v>17097</v>
      </c>
      <c r="B972" s="80" t="s">
        <v>1226</v>
      </c>
      <c r="C972" s="80" t="s">
        <v>419</v>
      </c>
      <c r="D972" s="80">
        <v>750</v>
      </c>
      <c r="E972" s="80">
        <v>6</v>
      </c>
      <c r="F972" s="80" t="s">
        <v>5068</v>
      </c>
      <c r="G972" s="80">
        <v>69.989999999999995</v>
      </c>
    </row>
    <row r="973" spans="1:7">
      <c r="A973" s="80">
        <v>17098</v>
      </c>
      <c r="B973" s="80" t="s">
        <v>1227</v>
      </c>
      <c r="C973" s="80" t="s">
        <v>419</v>
      </c>
      <c r="D973" s="80">
        <v>375</v>
      </c>
      <c r="E973" s="80">
        <v>24</v>
      </c>
      <c r="F973" s="80" t="s">
        <v>5039</v>
      </c>
      <c r="G973" s="80">
        <v>13.99</v>
      </c>
    </row>
    <row r="974" spans="1:7">
      <c r="A974" s="80">
        <v>17101</v>
      </c>
      <c r="B974" s="80" t="s">
        <v>6243</v>
      </c>
      <c r="C974" s="80" t="s">
        <v>419</v>
      </c>
      <c r="D974" s="80">
        <v>750</v>
      </c>
      <c r="E974" s="80">
        <v>12</v>
      </c>
      <c r="F974" s="80" t="s">
        <v>5042</v>
      </c>
      <c r="G974" s="80">
        <v>27.99</v>
      </c>
    </row>
    <row r="975" spans="1:7">
      <c r="A975" s="80">
        <v>17104</v>
      </c>
      <c r="B975" s="80" t="s">
        <v>1229</v>
      </c>
      <c r="C975" s="80" t="s">
        <v>419</v>
      </c>
      <c r="D975" s="80">
        <v>1140</v>
      </c>
      <c r="E975" s="80">
        <v>8</v>
      </c>
      <c r="F975" s="80" t="s">
        <v>5043</v>
      </c>
      <c r="G975" s="80">
        <v>40.49</v>
      </c>
    </row>
    <row r="976" spans="1:7">
      <c r="A976" s="80">
        <v>17108</v>
      </c>
      <c r="B976" s="80" t="s">
        <v>412</v>
      </c>
      <c r="C976" s="80" t="s">
        <v>419</v>
      </c>
      <c r="D976" s="80">
        <v>1140</v>
      </c>
      <c r="E976" s="80">
        <v>8</v>
      </c>
      <c r="F976" s="80" t="s">
        <v>5046</v>
      </c>
      <c r="G976" s="80">
        <v>41.99</v>
      </c>
    </row>
    <row r="977" spans="1:7">
      <c r="A977" s="80">
        <v>17110</v>
      </c>
      <c r="B977" s="80" t="s">
        <v>1090</v>
      </c>
      <c r="C977" s="80" t="s">
        <v>419</v>
      </c>
      <c r="D977" s="80">
        <v>1140</v>
      </c>
      <c r="E977" s="80">
        <v>8</v>
      </c>
      <c r="F977" s="80" t="s">
        <v>5046</v>
      </c>
      <c r="G977" s="80">
        <v>42.99</v>
      </c>
    </row>
    <row r="978" spans="1:7">
      <c r="A978" s="80">
        <v>17116</v>
      </c>
      <c r="B978" s="80" t="s">
        <v>1230</v>
      </c>
      <c r="C978" s="80" t="s">
        <v>419</v>
      </c>
      <c r="D978" s="80">
        <v>750</v>
      </c>
      <c r="E978" s="80">
        <v>6</v>
      </c>
      <c r="F978" s="80" t="s">
        <v>5042</v>
      </c>
      <c r="G978" s="80">
        <v>125.99</v>
      </c>
    </row>
    <row r="979" spans="1:7">
      <c r="A979" s="80">
        <v>17118</v>
      </c>
      <c r="B979" s="80" t="s">
        <v>1231</v>
      </c>
      <c r="C979" s="80" t="s">
        <v>419</v>
      </c>
      <c r="D979" s="80">
        <v>750</v>
      </c>
      <c r="E979" s="80">
        <v>12</v>
      </c>
      <c r="F979" s="80" t="s">
        <v>5042</v>
      </c>
      <c r="G979" s="80">
        <v>32.99</v>
      </c>
    </row>
    <row r="980" spans="1:7">
      <c r="A980" s="80">
        <v>17132</v>
      </c>
      <c r="B980" s="80" t="s">
        <v>3826</v>
      </c>
      <c r="C980" s="80" t="s">
        <v>420</v>
      </c>
      <c r="D980" s="80">
        <v>500</v>
      </c>
      <c r="E980" s="80">
        <v>12</v>
      </c>
      <c r="F980" s="80" t="s">
        <v>5074</v>
      </c>
      <c r="G980" s="80">
        <v>15.99</v>
      </c>
    </row>
    <row r="981" spans="1:7">
      <c r="A981" s="80">
        <v>17157</v>
      </c>
      <c r="B981" s="80" t="s">
        <v>1232</v>
      </c>
      <c r="C981" s="80" t="s">
        <v>419</v>
      </c>
      <c r="D981" s="80">
        <v>750</v>
      </c>
      <c r="E981" s="80">
        <v>6</v>
      </c>
      <c r="F981" s="80" t="s">
        <v>5042</v>
      </c>
      <c r="G981" s="80">
        <v>84.99</v>
      </c>
    </row>
    <row r="982" spans="1:7">
      <c r="A982" s="80">
        <v>17170</v>
      </c>
      <c r="B982" s="80" t="s">
        <v>1234</v>
      </c>
      <c r="C982" s="80" t="s">
        <v>421</v>
      </c>
      <c r="D982" s="80">
        <v>500</v>
      </c>
      <c r="E982" s="80">
        <v>24</v>
      </c>
      <c r="F982" s="80" t="s">
        <v>5099</v>
      </c>
      <c r="G982" s="80">
        <v>2.99</v>
      </c>
    </row>
    <row r="983" spans="1:7">
      <c r="A983" s="80">
        <v>17171</v>
      </c>
      <c r="B983" s="80" t="s">
        <v>1235</v>
      </c>
      <c r="C983" s="80" t="s">
        <v>421</v>
      </c>
      <c r="D983" s="80">
        <v>500</v>
      </c>
      <c r="E983" s="80">
        <v>24</v>
      </c>
      <c r="F983" s="80" t="s">
        <v>5099</v>
      </c>
      <c r="G983" s="80">
        <v>3.99</v>
      </c>
    </row>
    <row r="984" spans="1:7">
      <c r="A984" s="80">
        <v>17174</v>
      </c>
      <c r="B984" s="80" t="s">
        <v>1236</v>
      </c>
      <c r="C984" s="80" t="s">
        <v>419</v>
      </c>
      <c r="D984" s="80">
        <v>750</v>
      </c>
      <c r="E984" s="80">
        <v>12</v>
      </c>
      <c r="F984" s="80" t="s">
        <v>5043</v>
      </c>
      <c r="G984" s="80">
        <v>25.49</v>
      </c>
    </row>
    <row r="985" spans="1:7">
      <c r="A985" s="80">
        <v>17189</v>
      </c>
      <c r="B985" s="80" t="s">
        <v>1237</v>
      </c>
      <c r="C985" s="80" t="s">
        <v>419</v>
      </c>
      <c r="D985" s="80">
        <v>750</v>
      </c>
      <c r="E985" s="80">
        <v>6</v>
      </c>
      <c r="F985" s="80" t="s">
        <v>5042</v>
      </c>
      <c r="G985" s="80">
        <v>53.99</v>
      </c>
    </row>
    <row r="986" spans="1:7">
      <c r="A986" s="80">
        <v>17211</v>
      </c>
      <c r="B986" s="80" t="s">
        <v>1238</v>
      </c>
      <c r="C986" s="80" t="s">
        <v>420</v>
      </c>
      <c r="D986" s="80">
        <v>750</v>
      </c>
      <c r="E986" s="80">
        <v>12</v>
      </c>
      <c r="F986" s="80" t="s">
        <v>5062</v>
      </c>
      <c r="G986" s="80">
        <v>14.99</v>
      </c>
    </row>
    <row r="987" spans="1:7">
      <c r="A987" s="80">
        <v>17212</v>
      </c>
      <c r="B987" s="80" t="s">
        <v>1239</v>
      </c>
      <c r="C987" s="80" t="s">
        <v>420</v>
      </c>
      <c r="D987" s="80">
        <v>750</v>
      </c>
      <c r="E987" s="80">
        <v>12</v>
      </c>
      <c r="F987" s="80" t="s">
        <v>5056</v>
      </c>
      <c r="G987" s="80">
        <v>17.989999999999998</v>
      </c>
    </row>
    <row r="988" spans="1:7">
      <c r="A988" s="80">
        <v>17213</v>
      </c>
      <c r="B988" s="80" t="s">
        <v>241</v>
      </c>
      <c r="C988" s="80" t="s">
        <v>420</v>
      </c>
      <c r="D988" s="80">
        <v>750</v>
      </c>
      <c r="E988" s="80">
        <v>12</v>
      </c>
      <c r="F988" s="80" t="s">
        <v>5062</v>
      </c>
      <c r="G988" s="80">
        <v>22.99</v>
      </c>
    </row>
    <row r="989" spans="1:7">
      <c r="A989" s="80">
        <v>17214</v>
      </c>
      <c r="B989" s="80" t="s">
        <v>1240</v>
      </c>
      <c r="C989" s="80" t="s">
        <v>420</v>
      </c>
      <c r="D989" s="80">
        <v>750</v>
      </c>
      <c r="E989" s="80">
        <v>12</v>
      </c>
      <c r="F989" s="80" t="s">
        <v>5062</v>
      </c>
      <c r="G989" s="80">
        <v>20.99</v>
      </c>
    </row>
    <row r="990" spans="1:7">
      <c r="A990" s="80">
        <v>17215</v>
      </c>
      <c r="B990" s="80" t="s">
        <v>1241</v>
      </c>
      <c r="C990" s="80" t="s">
        <v>420</v>
      </c>
      <c r="D990" s="80">
        <v>750</v>
      </c>
      <c r="E990" s="80">
        <v>12</v>
      </c>
      <c r="F990" s="80" t="s">
        <v>5062</v>
      </c>
      <c r="G990" s="80">
        <v>14.99</v>
      </c>
    </row>
    <row r="991" spans="1:7">
      <c r="A991" s="80">
        <v>17218</v>
      </c>
      <c r="B991" s="80" t="s">
        <v>1242</v>
      </c>
      <c r="C991" s="80" t="s">
        <v>420</v>
      </c>
      <c r="D991" s="80">
        <v>750</v>
      </c>
      <c r="E991" s="80">
        <v>12</v>
      </c>
      <c r="F991" s="80" t="s">
        <v>5062</v>
      </c>
      <c r="G991" s="80">
        <v>14.99</v>
      </c>
    </row>
    <row r="992" spans="1:7">
      <c r="A992" s="80">
        <v>17219</v>
      </c>
      <c r="B992" s="80" t="s">
        <v>1243</v>
      </c>
      <c r="C992" s="80" t="s">
        <v>420</v>
      </c>
      <c r="D992" s="80">
        <v>750</v>
      </c>
      <c r="E992" s="80">
        <v>12</v>
      </c>
      <c r="F992" s="80" t="s">
        <v>5062</v>
      </c>
      <c r="G992" s="80">
        <v>29.99</v>
      </c>
    </row>
    <row r="993" spans="1:7">
      <c r="A993" s="80">
        <v>17220</v>
      </c>
      <c r="B993" s="80" t="s">
        <v>1244</v>
      </c>
      <c r="C993" s="80" t="s">
        <v>420</v>
      </c>
      <c r="D993" s="80">
        <v>750</v>
      </c>
      <c r="E993" s="80">
        <v>12</v>
      </c>
      <c r="F993" s="80" t="s">
        <v>5062</v>
      </c>
      <c r="G993" s="80">
        <v>20.99</v>
      </c>
    </row>
    <row r="994" spans="1:7">
      <c r="A994" s="80">
        <v>17222</v>
      </c>
      <c r="B994" s="80" t="s">
        <v>6244</v>
      </c>
      <c r="C994" s="80" t="s">
        <v>420</v>
      </c>
      <c r="D994" s="80">
        <v>750</v>
      </c>
      <c r="E994" s="80">
        <v>12</v>
      </c>
      <c r="F994" s="80" t="s">
        <v>5054</v>
      </c>
      <c r="G994" s="80">
        <v>15.99</v>
      </c>
    </row>
    <row r="995" spans="1:7">
      <c r="A995" s="80">
        <v>17233</v>
      </c>
      <c r="B995" s="80" t="s">
        <v>1245</v>
      </c>
      <c r="C995" s="80" t="s">
        <v>419</v>
      </c>
      <c r="D995" s="80">
        <v>1140</v>
      </c>
      <c r="E995" s="80">
        <v>6</v>
      </c>
      <c r="F995" s="80" t="s">
        <v>5049</v>
      </c>
      <c r="G995" s="80">
        <v>38.99</v>
      </c>
    </row>
    <row r="996" spans="1:7">
      <c r="A996" s="80">
        <v>17253</v>
      </c>
      <c r="B996" s="80" t="s">
        <v>3899</v>
      </c>
      <c r="C996" s="80" t="s">
        <v>421</v>
      </c>
      <c r="D996" s="80">
        <v>473</v>
      </c>
      <c r="E996" s="80">
        <v>24</v>
      </c>
      <c r="F996" s="80" t="s">
        <v>5100</v>
      </c>
      <c r="G996" s="80">
        <v>3.89</v>
      </c>
    </row>
    <row r="997" spans="1:7">
      <c r="A997" s="80">
        <v>17264</v>
      </c>
      <c r="B997" s="80" t="s">
        <v>240</v>
      </c>
      <c r="C997" s="80" t="s">
        <v>420</v>
      </c>
      <c r="D997" s="80">
        <v>750</v>
      </c>
      <c r="E997" s="80">
        <v>6</v>
      </c>
      <c r="F997" s="80" t="s">
        <v>5039</v>
      </c>
      <c r="G997" s="80">
        <v>109.99</v>
      </c>
    </row>
    <row r="998" spans="1:7">
      <c r="A998" s="80">
        <v>17278</v>
      </c>
      <c r="B998" s="80" t="s">
        <v>1246</v>
      </c>
      <c r="C998" s="80" t="s">
        <v>420</v>
      </c>
      <c r="D998" s="80">
        <v>750</v>
      </c>
      <c r="E998" s="80">
        <v>12</v>
      </c>
      <c r="F998" s="80" t="s">
        <v>5068</v>
      </c>
      <c r="G998" s="80">
        <v>39.99</v>
      </c>
    </row>
    <row r="999" spans="1:7">
      <c r="A999" s="80">
        <v>17279</v>
      </c>
      <c r="B999" s="80" t="s">
        <v>1247</v>
      </c>
      <c r="C999" s="80" t="s">
        <v>420</v>
      </c>
      <c r="D999" s="80">
        <v>750</v>
      </c>
      <c r="E999" s="80">
        <v>12</v>
      </c>
      <c r="F999" s="80" t="s">
        <v>5068</v>
      </c>
      <c r="G999" s="80">
        <v>16.989999999999998</v>
      </c>
    </row>
    <row r="1000" spans="1:7">
      <c r="A1000" s="80">
        <v>17280</v>
      </c>
      <c r="B1000" s="80" t="s">
        <v>1248</v>
      </c>
      <c r="C1000" s="80" t="s">
        <v>419</v>
      </c>
      <c r="D1000" s="80">
        <v>750</v>
      </c>
      <c r="E1000" s="80">
        <v>12</v>
      </c>
      <c r="F1000" s="80" t="s">
        <v>5045</v>
      </c>
      <c r="G1000" s="80">
        <v>28.7</v>
      </c>
    </row>
    <row r="1001" spans="1:7">
      <c r="A1001" s="80">
        <v>17281</v>
      </c>
      <c r="B1001" s="80" t="s">
        <v>1249</v>
      </c>
      <c r="C1001" s="80" t="s">
        <v>420</v>
      </c>
      <c r="D1001" s="80">
        <v>750</v>
      </c>
      <c r="E1001" s="80">
        <v>12</v>
      </c>
      <c r="F1001" s="80" t="s">
        <v>6483</v>
      </c>
      <c r="G1001" s="80">
        <v>15.99</v>
      </c>
    </row>
    <row r="1002" spans="1:7">
      <c r="A1002" s="80">
        <v>17305</v>
      </c>
      <c r="B1002" s="80" t="s">
        <v>1250</v>
      </c>
      <c r="C1002" s="80" t="s">
        <v>421</v>
      </c>
      <c r="D1002" s="80">
        <v>473</v>
      </c>
      <c r="E1002" s="80">
        <v>24</v>
      </c>
      <c r="F1002" s="80" t="s">
        <v>5095</v>
      </c>
      <c r="G1002" s="80">
        <v>3.59</v>
      </c>
    </row>
    <row r="1003" spans="1:7">
      <c r="A1003" s="80">
        <v>17306</v>
      </c>
      <c r="B1003" s="80" t="s">
        <v>1251</v>
      </c>
      <c r="C1003" s="80" t="s">
        <v>420</v>
      </c>
      <c r="D1003" s="80">
        <v>750</v>
      </c>
      <c r="E1003" s="80">
        <v>12</v>
      </c>
      <c r="F1003" s="80" t="s">
        <v>5137</v>
      </c>
      <c r="G1003" s="80">
        <v>88.45</v>
      </c>
    </row>
    <row r="1004" spans="1:7">
      <c r="A1004" s="80">
        <v>17309</v>
      </c>
      <c r="B1004" s="80" t="s">
        <v>1252</v>
      </c>
      <c r="C1004" s="80" t="s">
        <v>420</v>
      </c>
      <c r="D1004" s="80">
        <v>750</v>
      </c>
      <c r="E1004" s="80">
        <v>12</v>
      </c>
      <c r="F1004" s="80" t="s">
        <v>5137</v>
      </c>
      <c r="G1004" s="80">
        <v>122.32</v>
      </c>
    </row>
    <row r="1005" spans="1:7">
      <c r="A1005" s="80">
        <v>17311</v>
      </c>
      <c r="B1005" s="80" t="s">
        <v>1253</v>
      </c>
      <c r="C1005" s="80" t="s">
        <v>420</v>
      </c>
      <c r="D1005" s="80">
        <v>750</v>
      </c>
      <c r="E1005" s="80">
        <v>12</v>
      </c>
      <c r="F1005" s="80" t="s">
        <v>5137</v>
      </c>
      <c r="G1005" s="80">
        <v>42.82</v>
      </c>
    </row>
    <row r="1006" spans="1:7">
      <c r="A1006" s="80">
        <v>17314</v>
      </c>
      <c r="B1006" s="80" t="s">
        <v>1254</v>
      </c>
      <c r="C1006" s="80" t="s">
        <v>420</v>
      </c>
      <c r="D1006" s="80">
        <v>750</v>
      </c>
      <c r="E1006" s="80">
        <v>6</v>
      </c>
      <c r="F1006" s="80" t="s">
        <v>5137</v>
      </c>
      <c r="G1006" s="80">
        <v>197.26</v>
      </c>
    </row>
    <row r="1007" spans="1:7">
      <c r="A1007" s="80">
        <v>17327</v>
      </c>
      <c r="B1007" s="80" t="s">
        <v>1255</v>
      </c>
      <c r="C1007" s="80" t="s">
        <v>420</v>
      </c>
      <c r="D1007" s="80">
        <v>750</v>
      </c>
      <c r="E1007" s="80">
        <v>6</v>
      </c>
      <c r="F1007" s="80" t="s">
        <v>5080</v>
      </c>
      <c r="G1007" s="80">
        <v>32.99</v>
      </c>
    </row>
    <row r="1008" spans="1:7">
      <c r="A1008" s="80">
        <v>17329</v>
      </c>
      <c r="B1008" s="80" t="s">
        <v>245</v>
      </c>
      <c r="C1008" s="80" t="s">
        <v>421</v>
      </c>
      <c r="D1008" s="80">
        <v>740</v>
      </c>
      <c r="E1008" s="80">
        <v>12</v>
      </c>
      <c r="F1008" s="80" t="s">
        <v>5095</v>
      </c>
      <c r="G1008" s="80">
        <v>4.49</v>
      </c>
    </row>
    <row r="1009" spans="1:7">
      <c r="A1009" s="80">
        <v>17330</v>
      </c>
      <c r="B1009" s="80" t="s">
        <v>246</v>
      </c>
      <c r="C1009" s="80" t="s">
        <v>421</v>
      </c>
      <c r="D1009" s="80">
        <v>740</v>
      </c>
      <c r="E1009" s="80">
        <v>12</v>
      </c>
      <c r="F1009" s="80" t="s">
        <v>5095</v>
      </c>
      <c r="G1009" s="80">
        <v>3.79</v>
      </c>
    </row>
    <row r="1010" spans="1:7">
      <c r="A1010" s="80">
        <v>17354</v>
      </c>
      <c r="B1010" s="80" t="s">
        <v>5840</v>
      </c>
      <c r="C1010" s="80" t="s">
        <v>419</v>
      </c>
      <c r="D1010" s="80">
        <v>375</v>
      </c>
      <c r="E1010" s="80">
        <v>24</v>
      </c>
      <c r="F1010" s="80" t="s">
        <v>5039</v>
      </c>
      <c r="G1010" s="80">
        <v>12.99</v>
      </c>
    </row>
    <row r="1011" spans="1:7">
      <c r="A1011" s="80">
        <v>17372</v>
      </c>
      <c r="B1011" s="80" t="s">
        <v>1256</v>
      </c>
      <c r="C1011" s="80" t="s">
        <v>419</v>
      </c>
      <c r="D1011" s="80">
        <v>750</v>
      </c>
      <c r="E1011" s="80">
        <v>6</v>
      </c>
      <c r="F1011" s="80" t="s">
        <v>5039</v>
      </c>
      <c r="G1011" s="80">
        <v>91.99</v>
      </c>
    </row>
    <row r="1012" spans="1:7">
      <c r="A1012" s="80">
        <v>17390</v>
      </c>
      <c r="B1012" s="80" t="s">
        <v>1257</v>
      </c>
      <c r="C1012" s="80" t="s">
        <v>421</v>
      </c>
      <c r="D1012" s="80">
        <v>8520</v>
      </c>
      <c r="E1012" s="80">
        <v>1</v>
      </c>
      <c r="F1012" s="80" t="s">
        <v>5097</v>
      </c>
      <c r="G1012" s="80">
        <v>47.42</v>
      </c>
    </row>
    <row r="1013" spans="1:7">
      <c r="A1013" s="80">
        <v>17391</v>
      </c>
      <c r="B1013" s="80" t="s">
        <v>1258</v>
      </c>
      <c r="C1013" s="80" t="s">
        <v>421</v>
      </c>
      <c r="D1013" s="80">
        <v>500</v>
      </c>
      <c r="E1013" s="80">
        <v>24</v>
      </c>
      <c r="F1013" s="80" t="s">
        <v>5094</v>
      </c>
      <c r="G1013" s="80">
        <v>3.69</v>
      </c>
    </row>
    <row r="1014" spans="1:7">
      <c r="A1014" s="80">
        <v>17393</v>
      </c>
      <c r="B1014" s="80" t="s">
        <v>1259</v>
      </c>
      <c r="C1014" s="80" t="s">
        <v>419</v>
      </c>
      <c r="D1014" s="80">
        <v>750</v>
      </c>
      <c r="E1014" s="80">
        <v>12</v>
      </c>
      <c r="F1014" s="80" t="s">
        <v>5043</v>
      </c>
      <c r="G1014" s="80">
        <v>36.99</v>
      </c>
    </row>
    <row r="1015" spans="1:7">
      <c r="A1015" s="80">
        <v>17395</v>
      </c>
      <c r="B1015" s="80" t="s">
        <v>1260</v>
      </c>
      <c r="C1015" s="80" t="s">
        <v>420</v>
      </c>
      <c r="D1015" s="80">
        <v>750</v>
      </c>
      <c r="E1015" s="80">
        <v>6</v>
      </c>
      <c r="F1015" s="80" t="s">
        <v>5068</v>
      </c>
      <c r="G1015" s="80">
        <v>36.99</v>
      </c>
    </row>
    <row r="1016" spans="1:7">
      <c r="A1016" s="80">
        <v>17399</v>
      </c>
      <c r="B1016" s="80" t="s">
        <v>1261</v>
      </c>
      <c r="C1016" s="80" t="s">
        <v>420</v>
      </c>
      <c r="D1016" s="80">
        <v>750</v>
      </c>
      <c r="E1016" s="80">
        <v>6</v>
      </c>
      <c r="F1016" s="80" t="s">
        <v>5057</v>
      </c>
      <c r="G1016" s="80">
        <v>29.71</v>
      </c>
    </row>
    <row r="1017" spans="1:7">
      <c r="A1017" s="80">
        <v>17413</v>
      </c>
      <c r="B1017" s="80" t="s">
        <v>1262</v>
      </c>
      <c r="C1017" s="80" t="s">
        <v>420</v>
      </c>
      <c r="D1017" s="80">
        <v>750</v>
      </c>
      <c r="E1017" s="80">
        <v>12</v>
      </c>
      <c r="F1017" s="80" t="s">
        <v>5117</v>
      </c>
      <c r="G1017" s="80">
        <v>27.99</v>
      </c>
    </row>
    <row r="1018" spans="1:7">
      <c r="A1018" s="80">
        <v>17416</v>
      </c>
      <c r="B1018" s="80" t="s">
        <v>1263</v>
      </c>
      <c r="C1018" s="80" t="s">
        <v>420</v>
      </c>
      <c r="D1018" s="80">
        <v>750</v>
      </c>
      <c r="E1018" s="80">
        <v>12</v>
      </c>
      <c r="F1018" s="80" t="s">
        <v>5058</v>
      </c>
      <c r="G1018" s="80">
        <v>13.99</v>
      </c>
    </row>
    <row r="1019" spans="1:7">
      <c r="A1019" s="80">
        <v>17418</v>
      </c>
      <c r="B1019" s="80" t="s">
        <v>1264</v>
      </c>
      <c r="C1019" s="80" t="s">
        <v>420</v>
      </c>
      <c r="D1019" s="80">
        <v>750</v>
      </c>
      <c r="E1019" s="80">
        <v>12</v>
      </c>
      <c r="F1019" s="80" t="s">
        <v>5054</v>
      </c>
      <c r="G1019" s="80">
        <v>16.989999999999998</v>
      </c>
    </row>
    <row r="1020" spans="1:7">
      <c r="A1020" s="80">
        <v>17436</v>
      </c>
      <c r="B1020" s="80" t="s">
        <v>1265</v>
      </c>
      <c r="C1020" s="80" t="s">
        <v>420</v>
      </c>
      <c r="D1020" s="80">
        <v>750</v>
      </c>
      <c r="E1020" s="80">
        <v>12</v>
      </c>
      <c r="F1020" s="80" t="s">
        <v>5063</v>
      </c>
      <c r="G1020" s="80">
        <v>28.99</v>
      </c>
    </row>
    <row r="1021" spans="1:7">
      <c r="A1021" s="80">
        <v>17437</v>
      </c>
      <c r="B1021" s="80" t="s">
        <v>1266</v>
      </c>
      <c r="C1021" s="80" t="s">
        <v>420</v>
      </c>
      <c r="D1021" s="80">
        <v>200</v>
      </c>
      <c r="E1021" s="80">
        <v>12</v>
      </c>
      <c r="F1021" s="80" t="s">
        <v>5146</v>
      </c>
      <c r="G1021" s="80">
        <v>27.95</v>
      </c>
    </row>
    <row r="1022" spans="1:7">
      <c r="A1022" s="80">
        <v>17452</v>
      </c>
      <c r="B1022" s="80" t="s">
        <v>1267</v>
      </c>
      <c r="C1022" s="80" t="s">
        <v>420</v>
      </c>
      <c r="D1022" s="80">
        <v>750</v>
      </c>
      <c r="E1022" s="80">
        <v>6</v>
      </c>
      <c r="F1022" s="80" t="s">
        <v>5049</v>
      </c>
      <c r="G1022" s="80">
        <v>74.989999999999995</v>
      </c>
    </row>
    <row r="1023" spans="1:7">
      <c r="A1023" s="80">
        <v>17474</v>
      </c>
      <c r="B1023" s="80" t="s">
        <v>1268</v>
      </c>
      <c r="C1023" s="80" t="s">
        <v>420</v>
      </c>
      <c r="D1023" s="80">
        <v>750</v>
      </c>
      <c r="E1023" s="80">
        <v>12</v>
      </c>
      <c r="F1023" s="80" t="s">
        <v>5101</v>
      </c>
      <c r="G1023" s="80">
        <v>32.340000000000003</v>
      </c>
    </row>
    <row r="1024" spans="1:7">
      <c r="A1024" s="80">
        <v>17475</v>
      </c>
      <c r="B1024" s="80" t="s">
        <v>1269</v>
      </c>
      <c r="C1024" s="80" t="s">
        <v>421</v>
      </c>
      <c r="D1024" s="80">
        <v>330</v>
      </c>
      <c r="E1024" s="80">
        <v>24</v>
      </c>
      <c r="F1024" s="80" t="s">
        <v>5051</v>
      </c>
      <c r="G1024" s="80">
        <v>3.79</v>
      </c>
    </row>
    <row r="1025" spans="1:7">
      <c r="A1025" s="80">
        <v>17485</v>
      </c>
      <c r="B1025" s="80" t="s">
        <v>1270</v>
      </c>
      <c r="C1025" s="80" t="s">
        <v>420</v>
      </c>
      <c r="D1025" s="80">
        <v>750</v>
      </c>
      <c r="E1025" s="80">
        <v>12</v>
      </c>
      <c r="F1025" s="80" t="s">
        <v>5062</v>
      </c>
      <c r="G1025" s="80">
        <v>16.989999999999998</v>
      </c>
    </row>
    <row r="1026" spans="1:7">
      <c r="A1026" s="80">
        <v>17493</v>
      </c>
      <c r="B1026" s="80" t="s">
        <v>242</v>
      </c>
      <c r="C1026" s="80" t="s">
        <v>420</v>
      </c>
      <c r="D1026" s="80">
        <v>750</v>
      </c>
      <c r="E1026" s="80">
        <v>12</v>
      </c>
      <c r="F1026" s="80" t="s">
        <v>5060</v>
      </c>
      <c r="G1026" s="80">
        <v>10.99</v>
      </c>
    </row>
    <row r="1027" spans="1:7">
      <c r="A1027" s="80">
        <v>17507</v>
      </c>
      <c r="B1027" s="80" t="s">
        <v>1271</v>
      </c>
      <c r="C1027" s="80" t="s">
        <v>421</v>
      </c>
      <c r="D1027" s="80">
        <v>2000</v>
      </c>
      <c r="E1027" s="80">
        <v>8</v>
      </c>
      <c r="F1027" s="80" t="s">
        <v>5103</v>
      </c>
      <c r="G1027" s="80">
        <v>8.66</v>
      </c>
    </row>
    <row r="1028" spans="1:7">
      <c r="A1028" s="80">
        <v>17522</v>
      </c>
      <c r="B1028" s="80" t="s">
        <v>1272</v>
      </c>
      <c r="C1028" s="80" t="s">
        <v>420</v>
      </c>
      <c r="D1028" s="80">
        <v>750</v>
      </c>
      <c r="E1028" s="80">
        <v>12</v>
      </c>
      <c r="F1028" s="80" t="s">
        <v>5062</v>
      </c>
      <c r="G1028" s="80">
        <v>14.99</v>
      </c>
    </row>
    <row r="1029" spans="1:7">
      <c r="A1029" s="80">
        <v>17545</v>
      </c>
      <c r="B1029" s="80" t="s">
        <v>1273</v>
      </c>
      <c r="C1029" s="80" t="s">
        <v>421</v>
      </c>
      <c r="D1029" s="80">
        <v>473</v>
      </c>
      <c r="E1029" s="80">
        <v>24</v>
      </c>
      <c r="F1029" s="80" t="s">
        <v>5095</v>
      </c>
      <c r="G1029" s="80">
        <v>3.25</v>
      </c>
    </row>
    <row r="1030" spans="1:7">
      <c r="A1030" s="80">
        <v>17546</v>
      </c>
      <c r="B1030" s="80" t="s">
        <v>1274</v>
      </c>
      <c r="C1030" s="80" t="s">
        <v>421</v>
      </c>
      <c r="D1030" s="80">
        <v>473</v>
      </c>
      <c r="E1030" s="80">
        <v>24</v>
      </c>
      <c r="F1030" s="80" t="s">
        <v>5095</v>
      </c>
      <c r="G1030" s="80">
        <v>3.25</v>
      </c>
    </row>
    <row r="1031" spans="1:7">
      <c r="A1031" s="80">
        <v>17564</v>
      </c>
      <c r="B1031" s="80" t="s">
        <v>1275</v>
      </c>
      <c r="C1031" s="80" t="s">
        <v>420</v>
      </c>
      <c r="D1031" s="80">
        <v>750</v>
      </c>
      <c r="E1031" s="80">
        <v>6</v>
      </c>
      <c r="F1031" s="80" t="s">
        <v>5067</v>
      </c>
      <c r="G1031" s="80">
        <v>26.99</v>
      </c>
    </row>
    <row r="1032" spans="1:7">
      <c r="A1032" s="80">
        <v>17572</v>
      </c>
      <c r="B1032" s="80" t="s">
        <v>5840</v>
      </c>
      <c r="C1032" s="80" t="s">
        <v>419</v>
      </c>
      <c r="D1032" s="80">
        <v>750</v>
      </c>
      <c r="E1032" s="80">
        <v>12</v>
      </c>
      <c r="F1032" s="80" t="s">
        <v>5039</v>
      </c>
      <c r="G1032" s="80">
        <v>22.99</v>
      </c>
    </row>
    <row r="1033" spans="1:7">
      <c r="A1033" s="80">
        <v>17702</v>
      </c>
      <c r="B1033" s="80" t="s">
        <v>3900</v>
      </c>
      <c r="C1033" s="80" t="s">
        <v>421</v>
      </c>
      <c r="D1033" s="80">
        <v>440</v>
      </c>
      <c r="E1033" s="80">
        <v>12</v>
      </c>
      <c r="F1033" s="80" t="s">
        <v>5095</v>
      </c>
      <c r="G1033" s="80">
        <v>3.79</v>
      </c>
    </row>
    <row r="1034" spans="1:7">
      <c r="A1034" s="80">
        <v>17704</v>
      </c>
      <c r="B1034" s="80" t="s">
        <v>1276</v>
      </c>
      <c r="C1034" s="80" t="s">
        <v>421</v>
      </c>
      <c r="D1034" s="80">
        <v>500</v>
      </c>
      <c r="E1034" s="80">
        <v>24</v>
      </c>
      <c r="F1034" s="80" t="s">
        <v>5096</v>
      </c>
      <c r="G1034" s="80">
        <v>3.99</v>
      </c>
    </row>
    <row r="1035" spans="1:7">
      <c r="A1035" s="80">
        <v>17721</v>
      </c>
      <c r="B1035" s="80" t="s">
        <v>1277</v>
      </c>
      <c r="C1035" s="80" t="s">
        <v>421</v>
      </c>
      <c r="D1035" s="80">
        <v>473</v>
      </c>
      <c r="E1035" s="80">
        <v>24</v>
      </c>
      <c r="F1035" s="80" t="s">
        <v>5142</v>
      </c>
      <c r="G1035" s="80">
        <v>3.99</v>
      </c>
    </row>
    <row r="1036" spans="1:7">
      <c r="A1036" s="80">
        <v>17725</v>
      </c>
      <c r="B1036" s="80" t="s">
        <v>1278</v>
      </c>
      <c r="C1036" s="80" t="s">
        <v>420</v>
      </c>
      <c r="D1036" s="80">
        <v>750</v>
      </c>
      <c r="E1036" s="80">
        <v>12</v>
      </c>
      <c r="F1036" s="80" t="s">
        <v>5080</v>
      </c>
      <c r="G1036" s="80">
        <v>19.989999999999998</v>
      </c>
    </row>
    <row r="1037" spans="1:7">
      <c r="A1037" s="80">
        <v>17753</v>
      </c>
      <c r="B1037" s="80" t="s">
        <v>1279</v>
      </c>
      <c r="C1037" s="80" t="s">
        <v>420</v>
      </c>
      <c r="D1037" s="80">
        <v>750</v>
      </c>
      <c r="E1037" s="80">
        <v>12</v>
      </c>
      <c r="F1037" s="80" t="s">
        <v>5074</v>
      </c>
      <c r="G1037" s="80">
        <v>25.99</v>
      </c>
    </row>
    <row r="1038" spans="1:7">
      <c r="A1038" s="80">
        <v>17756</v>
      </c>
      <c r="B1038" s="80" t="s">
        <v>1280</v>
      </c>
      <c r="C1038" s="80" t="s">
        <v>420</v>
      </c>
      <c r="D1038" s="80">
        <v>750</v>
      </c>
      <c r="E1038" s="80">
        <v>6</v>
      </c>
      <c r="F1038" s="80" t="s">
        <v>5068</v>
      </c>
      <c r="G1038" s="80">
        <v>34.99</v>
      </c>
    </row>
    <row r="1039" spans="1:7">
      <c r="A1039" s="80">
        <v>17761</v>
      </c>
      <c r="B1039" s="80" t="s">
        <v>1280</v>
      </c>
      <c r="C1039" s="80" t="s">
        <v>420</v>
      </c>
      <c r="D1039" s="80">
        <v>1500</v>
      </c>
      <c r="E1039" s="80">
        <v>3</v>
      </c>
      <c r="F1039" s="80" t="s">
        <v>5068</v>
      </c>
      <c r="G1039" s="80">
        <v>73.989999999999995</v>
      </c>
    </row>
    <row r="1040" spans="1:7">
      <c r="A1040" s="80">
        <v>17767</v>
      </c>
      <c r="B1040" s="80" t="s">
        <v>1281</v>
      </c>
      <c r="C1040" s="80" t="s">
        <v>420</v>
      </c>
      <c r="D1040" s="80">
        <v>750</v>
      </c>
      <c r="E1040" s="80">
        <v>12</v>
      </c>
      <c r="F1040" s="80" t="s">
        <v>5072</v>
      </c>
      <c r="G1040" s="80">
        <v>28.99</v>
      </c>
    </row>
    <row r="1041" spans="1:7">
      <c r="A1041" s="80">
        <v>17790</v>
      </c>
      <c r="B1041" s="80" t="s">
        <v>1282</v>
      </c>
      <c r="C1041" s="80" t="s">
        <v>420</v>
      </c>
      <c r="D1041" s="80">
        <v>750</v>
      </c>
      <c r="E1041" s="80">
        <v>12</v>
      </c>
      <c r="F1041" s="80" t="s">
        <v>5068</v>
      </c>
      <c r="G1041" s="80">
        <v>13.49</v>
      </c>
    </row>
    <row r="1042" spans="1:7">
      <c r="A1042" s="80">
        <v>17791</v>
      </c>
      <c r="B1042" s="80" t="s">
        <v>1283</v>
      </c>
      <c r="C1042" s="80" t="s">
        <v>420</v>
      </c>
      <c r="D1042" s="80">
        <v>3000</v>
      </c>
      <c r="E1042" s="80">
        <v>4</v>
      </c>
      <c r="F1042" s="80" t="s">
        <v>5068</v>
      </c>
      <c r="G1042" s="80">
        <v>40.99</v>
      </c>
    </row>
    <row r="1043" spans="1:7">
      <c r="A1043" s="80">
        <v>17815</v>
      </c>
      <c r="B1043" s="80" t="s">
        <v>1284</v>
      </c>
      <c r="C1043" s="80" t="s">
        <v>420</v>
      </c>
      <c r="D1043" s="80">
        <v>750</v>
      </c>
      <c r="E1043" s="80">
        <v>12</v>
      </c>
      <c r="F1043" s="80" t="s">
        <v>5058</v>
      </c>
      <c r="G1043" s="80">
        <v>13.99</v>
      </c>
    </row>
    <row r="1044" spans="1:7">
      <c r="A1044" s="80">
        <v>17818</v>
      </c>
      <c r="B1044" s="80" t="s">
        <v>1285</v>
      </c>
      <c r="C1044" s="80" t="s">
        <v>421</v>
      </c>
      <c r="D1044" s="80">
        <v>473</v>
      </c>
      <c r="E1044" s="80">
        <v>24</v>
      </c>
      <c r="F1044" s="80" t="s">
        <v>5095</v>
      </c>
      <c r="G1044" s="80">
        <v>2.99</v>
      </c>
    </row>
    <row r="1045" spans="1:7">
      <c r="A1045" s="80">
        <v>17819</v>
      </c>
      <c r="B1045" s="80" t="s">
        <v>1286</v>
      </c>
      <c r="C1045" s="80" t="s">
        <v>420</v>
      </c>
      <c r="D1045" s="80">
        <v>750</v>
      </c>
      <c r="E1045" s="80">
        <v>12</v>
      </c>
      <c r="F1045" s="80" t="s">
        <v>5065</v>
      </c>
      <c r="G1045" s="80">
        <v>19.989999999999998</v>
      </c>
    </row>
    <row r="1046" spans="1:7">
      <c r="A1046" s="80">
        <v>17825</v>
      </c>
      <c r="B1046" s="80" t="s">
        <v>1287</v>
      </c>
      <c r="C1046" s="80" t="s">
        <v>421</v>
      </c>
      <c r="D1046" s="80">
        <v>2130</v>
      </c>
      <c r="E1046" s="80">
        <v>10</v>
      </c>
      <c r="F1046" s="80" t="s">
        <v>5103</v>
      </c>
      <c r="G1046" s="80">
        <v>8.5399999999999991</v>
      </c>
    </row>
    <row r="1047" spans="1:7">
      <c r="A1047" s="80">
        <v>17860</v>
      </c>
      <c r="B1047" s="80" t="s">
        <v>249</v>
      </c>
      <c r="C1047" s="80" t="s">
        <v>419</v>
      </c>
      <c r="D1047" s="80">
        <v>750</v>
      </c>
      <c r="E1047" s="80">
        <v>12</v>
      </c>
      <c r="F1047" s="80" t="s">
        <v>5040</v>
      </c>
      <c r="G1047" s="80">
        <v>30.49</v>
      </c>
    </row>
    <row r="1048" spans="1:7">
      <c r="A1048" s="80">
        <v>17874</v>
      </c>
      <c r="B1048" s="80" t="s">
        <v>1288</v>
      </c>
      <c r="C1048" s="80" t="s">
        <v>420</v>
      </c>
      <c r="D1048" s="80">
        <v>750</v>
      </c>
      <c r="E1048" s="80">
        <v>12</v>
      </c>
      <c r="F1048" s="80" t="s">
        <v>5072</v>
      </c>
      <c r="G1048" s="80">
        <v>17.989999999999998</v>
      </c>
    </row>
    <row r="1049" spans="1:7">
      <c r="A1049" s="80">
        <v>17908</v>
      </c>
      <c r="B1049" s="80" t="s">
        <v>5628</v>
      </c>
      <c r="C1049" s="80" t="s">
        <v>421</v>
      </c>
      <c r="D1049" s="80">
        <v>473</v>
      </c>
      <c r="E1049" s="80">
        <v>24</v>
      </c>
      <c r="F1049" s="80" t="s">
        <v>5100</v>
      </c>
      <c r="G1049" s="80">
        <v>3.69</v>
      </c>
    </row>
    <row r="1050" spans="1:7">
      <c r="A1050" s="80">
        <v>17911</v>
      </c>
      <c r="B1050" s="80" t="s">
        <v>1289</v>
      </c>
      <c r="C1050" s="80" t="s">
        <v>421</v>
      </c>
      <c r="D1050" s="80">
        <v>473</v>
      </c>
      <c r="E1050" s="80">
        <v>24</v>
      </c>
      <c r="F1050" s="80" t="s">
        <v>5135</v>
      </c>
      <c r="G1050" s="80">
        <v>3.4</v>
      </c>
    </row>
    <row r="1051" spans="1:7">
      <c r="A1051" s="80">
        <v>17919</v>
      </c>
      <c r="B1051" s="80" t="s">
        <v>1290</v>
      </c>
      <c r="C1051" s="80" t="s">
        <v>419</v>
      </c>
      <c r="D1051" s="80">
        <v>750</v>
      </c>
      <c r="E1051" s="80">
        <v>6</v>
      </c>
      <c r="F1051" s="80" t="s">
        <v>5040</v>
      </c>
      <c r="G1051" s="80">
        <v>58.99</v>
      </c>
    </row>
    <row r="1052" spans="1:7">
      <c r="A1052" s="80">
        <v>17922</v>
      </c>
      <c r="B1052" s="80" t="s">
        <v>1291</v>
      </c>
      <c r="C1052" s="80" t="s">
        <v>420</v>
      </c>
      <c r="D1052" s="80">
        <v>750</v>
      </c>
      <c r="E1052" s="80">
        <v>12</v>
      </c>
      <c r="F1052" s="80" t="s">
        <v>5068</v>
      </c>
      <c r="G1052" s="80">
        <v>19.989999999999998</v>
      </c>
    </row>
    <row r="1053" spans="1:7">
      <c r="A1053" s="80">
        <v>17931</v>
      </c>
      <c r="B1053" s="80" t="s">
        <v>1293</v>
      </c>
      <c r="C1053" s="80" t="s">
        <v>420</v>
      </c>
      <c r="D1053" s="80">
        <v>750</v>
      </c>
      <c r="E1053" s="80">
        <v>6</v>
      </c>
      <c r="F1053" s="80" t="s">
        <v>5130</v>
      </c>
      <c r="G1053" s="80">
        <v>97.91</v>
      </c>
    </row>
    <row r="1054" spans="1:7">
      <c r="A1054" s="80">
        <v>17948</v>
      </c>
      <c r="B1054" s="80" t="s">
        <v>1294</v>
      </c>
      <c r="C1054" s="80" t="s">
        <v>419</v>
      </c>
      <c r="D1054" s="80">
        <v>750</v>
      </c>
      <c r="E1054" s="80">
        <v>4</v>
      </c>
      <c r="F1054" s="80" t="s">
        <v>5044</v>
      </c>
      <c r="G1054" s="80">
        <v>219.99</v>
      </c>
    </row>
    <row r="1055" spans="1:7">
      <c r="A1055" s="80">
        <v>17949</v>
      </c>
      <c r="B1055" s="80" t="s">
        <v>1295</v>
      </c>
      <c r="C1055" s="80" t="s">
        <v>419</v>
      </c>
      <c r="D1055" s="80">
        <v>1140</v>
      </c>
      <c r="E1055" s="80">
        <v>6</v>
      </c>
      <c r="F1055" s="80" t="s">
        <v>5044</v>
      </c>
      <c r="G1055" s="80">
        <v>73.989999999999995</v>
      </c>
    </row>
    <row r="1056" spans="1:7">
      <c r="A1056" s="80">
        <v>17950</v>
      </c>
      <c r="B1056" s="80" t="s">
        <v>1296</v>
      </c>
      <c r="C1056" s="80" t="s">
        <v>419</v>
      </c>
      <c r="D1056" s="80">
        <v>750</v>
      </c>
      <c r="E1056" s="80">
        <v>12</v>
      </c>
      <c r="F1056" s="80" t="s">
        <v>5050</v>
      </c>
      <c r="G1056" s="80">
        <v>28.49</v>
      </c>
    </row>
    <row r="1057" spans="1:7">
      <c r="A1057" s="80">
        <v>17955</v>
      </c>
      <c r="B1057" s="80" t="s">
        <v>1297</v>
      </c>
      <c r="C1057" s="80" t="s">
        <v>420</v>
      </c>
      <c r="D1057" s="80">
        <v>750</v>
      </c>
      <c r="E1057" s="80">
        <v>12</v>
      </c>
      <c r="F1057" s="80" t="s">
        <v>5068</v>
      </c>
      <c r="G1057" s="80">
        <v>21.99</v>
      </c>
    </row>
    <row r="1058" spans="1:7">
      <c r="A1058" s="80">
        <v>17963</v>
      </c>
      <c r="B1058" s="80" t="s">
        <v>5489</v>
      </c>
      <c r="C1058" s="80" t="s">
        <v>419</v>
      </c>
      <c r="D1058" s="80">
        <v>750</v>
      </c>
      <c r="E1058" s="80">
        <v>12</v>
      </c>
      <c r="F1058" s="80" t="s">
        <v>5039</v>
      </c>
      <c r="G1058" s="80">
        <v>31.99</v>
      </c>
    </row>
    <row r="1059" spans="1:7">
      <c r="A1059" s="80">
        <v>17965</v>
      </c>
      <c r="B1059" s="80" t="s">
        <v>1298</v>
      </c>
      <c r="C1059" s="80" t="s">
        <v>419</v>
      </c>
      <c r="D1059" s="80">
        <v>750</v>
      </c>
      <c r="E1059" s="80">
        <v>12</v>
      </c>
      <c r="F1059" s="80" t="s">
        <v>5040</v>
      </c>
      <c r="G1059" s="80">
        <v>33.49</v>
      </c>
    </row>
    <row r="1060" spans="1:7">
      <c r="A1060" s="80">
        <v>17978</v>
      </c>
      <c r="B1060" s="80" t="s">
        <v>1299</v>
      </c>
      <c r="C1060" s="80" t="s">
        <v>420</v>
      </c>
      <c r="D1060" s="80">
        <v>750</v>
      </c>
      <c r="E1060" s="80">
        <v>12</v>
      </c>
      <c r="F1060" s="80" t="s">
        <v>5049</v>
      </c>
      <c r="G1060" s="80">
        <v>19.989999999999998</v>
      </c>
    </row>
    <row r="1061" spans="1:7">
      <c r="A1061" s="80">
        <v>17992</v>
      </c>
      <c r="B1061" s="80" t="s">
        <v>1300</v>
      </c>
      <c r="C1061" s="80" t="s">
        <v>421</v>
      </c>
      <c r="D1061" s="80">
        <v>473</v>
      </c>
      <c r="E1061" s="80">
        <v>24</v>
      </c>
      <c r="F1061" s="80" t="s">
        <v>5094</v>
      </c>
      <c r="G1061" s="80">
        <v>3.15</v>
      </c>
    </row>
    <row r="1062" spans="1:7">
      <c r="A1062" s="80">
        <v>17993</v>
      </c>
      <c r="B1062" s="80" t="s">
        <v>4490</v>
      </c>
      <c r="C1062" s="80" t="s">
        <v>421</v>
      </c>
      <c r="D1062" s="80">
        <v>473</v>
      </c>
      <c r="E1062" s="80">
        <v>24</v>
      </c>
      <c r="F1062" s="80" t="s">
        <v>5094</v>
      </c>
      <c r="G1062" s="80">
        <v>3.49</v>
      </c>
    </row>
    <row r="1063" spans="1:7">
      <c r="A1063" s="80">
        <v>17994</v>
      </c>
      <c r="B1063" s="80" t="s">
        <v>1301</v>
      </c>
      <c r="C1063" s="80" t="s">
        <v>419</v>
      </c>
      <c r="D1063" s="80">
        <v>750</v>
      </c>
      <c r="E1063" s="80">
        <v>12</v>
      </c>
      <c r="F1063" s="80" t="s">
        <v>5042</v>
      </c>
      <c r="G1063" s="80">
        <v>49.99</v>
      </c>
    </row>
    <row r="1064" spans="1:7">
      <c r="A1064" s="80">
        <v>18003</v>
      </c>
      <c r="B1064" s="80" t="s">
        <v>1302</v>
      </c>
      <c r="C1064" s="80" t="s">
        <v>419</v>
      </c>
      <c r="D1064" s="80">
        <v>750</v>
      </c>
      <c r="E1064" s="80">
        <v>12</v>
      </c>
      <c r="F1064" s="80" t="s">
        <v>5050</v>
      </c>
      <c r="G1064" s="80">
        <v>40.49</v>
      </c>
    </row>
    <row r="1065" spans="1:7">
      <c r="A1065" s="80">
        <v>18022</v>
      </c>
      <c r="B1065" s="80" t="s">
        <v>3901</v>
      </c>
      <c r="C1065" s="80" t="s">
        <v>421</v>
      </c>
      <c r="D1065" s="80">
        <v>440</v>
      </c>
      <c r="E1065" s="80">
        <v>12</v>
      </c>
      <c r="F1065" s="80" t="s">
        <v>5095</v>
      </c>
      <c r="G1065" s="80">
        <v>3.78</v>
      </c>
    </row>
    <row r="1066" spans="1:7">
      <c r="A1066" s="80">
        <v>18023</v>
      </c>
      <c r="B1066" s="80" t="s">
        <v>181</v>
      </c>
      <c r="C1066" s="80" t="s">
        <v>419</v>
      </c>
      <c r="D1066" s="80">
        <v>200</v>
      </c>
      <c r="E1066" s="80">
        <v>44</v>
      </c>
      <c r="F1066" s="80" t="s">
        <v>5040</v>
      </c>
      <c r="G1066" s="80">
        <v>11.49</v>
      </c>
    </row>
    <row r="1067" spans="1:7">
      <c r="A1067" s="80">
        <v>18058</v>
      </c>
      <c r="B1067" s="80" t="s">
        <v>1303</v>
      </c>
      <c r="C1067" s="80" t="s">
        <v>420</v>
      </c>
      <c r="D1067" s="80">
        <v>750</v>
      </c>
      <c r="E1067" s="80">
        <v>12</v>
      </c>
      <c r="F1067" s="80" t="s">
        <v>5049</v>
      </c>
      <c r="G1067" s="80">
        <v>16.989999999999998</v>
      </c>
    </row>
    <row r="1068" spans="1:7">
      <c r="A1068" s="80">
        <v>18060</v>
      </c>
      <c r="B1068" s="80" t="s">
        <v>1304</v>
      </c>
      <c r="C1068" s="80" t="s">
        <v>420</v>
      </c>
      <c r="D1068" s="80">
        <v>750</v>
      </c>
      <c r="E1068" s="80">
        <v>12</v>
      </c>
      <c r="F1068" s="80" t="s">
        <v>5062</v>
      </c>
      <c r="G1068" s="80">
        <v>16.989999999999998</v>
      </c>
    </row>
    <row r="1069" spans="1:7">
      <c r="A1069" s="80">
        <v>18092</v>
      </c>
      <c r="B1069" s="80" t="s">
        <v>1306</v>
      </c>
      <c r="C1069" s="80" t="s">
        <v>419</v>
      </c>
      <c r="D1069" s="80">
        <v>750</v>
      </c>
      <c r="E1069" s="80">
        <v>6</v>
      </c>
      <c r="F1069" s="80" t="s">
        <v>5041</v>
      </c>
      <c r="G1069" s="80">
        <v>89.99</v>
      </c>
    </row>
    <row r="1070" spans="1:7">
      <c r="A1070" s="80">
        <v>18094</v>
      </c>
      <c r="B1070" s="80" t="s">
        <v>3842</v>
      </c>
      <c r="C1070" s="80" t="s">
        <v>420</v>
      </c>
      <c r="D1070" s="80">
        <v>750</v>
      </c>
      <c r="E1070" s="80">
        <v>12</v>
      </c>
      <c r="F1070" s="80" t="s">
        <v>5080</v>
      </c>
      <c r="G1070" s="80">
        <v>18.989999999999998</v>
      </c>
    </row>
    <row r="1071" spans="1:7">
      <c r="A1071" s="80">
        <v>18097</v>
      </c>
      <c r="B1071" s="80" t="s">
        <v>1307</v>
      </c>
      <c r="C1071" s="80" t="s">
        <v>420</v>
      </c>
      <c r="D1071" s="80">
        <v>750</v>
      </c>
      <c r="E1071" s="80">
        <v>12</v>
      </c>
      <c r="F1071" s="80" t="s">
        <v>5072</v>
      </c>
      <c r="G1071" s="80">
        <v>42.99</v>
      </c>
    </row>
    <row r="1072" spans="1:7">
      <c r="A1072" s="80">
        <v>18118</v>
      </c>
      <c r="B1072" s="80" t="s">
        <v>1308</v>
      </c>
      <c r="C1072" s="80" t="s">
        <v>420</v>
      </c>
      <c r="D1072" s="80">
        <v>750</v>
      </c>
      <c r="E1072" s="80">
        <v>12</v>
      </c>
      <c r="F1072" s="80" t="s">
        <v>5065</v>
      </c>
      <c r="G1072" s="80">
        <v>11.99</v>
      </c>
    </row>
    <row r="1073" spans="1:7">
      <c r="A1073" s="80">
        <v>18121</v>
      </c>
      <c r="B1073" s="80" t="s">
        <v>1309</v>
      </c>
      <c r="C1073" s="80" t="s">
        <v>420</v>
      </c>
      <c r="D1073" s="80">
        <v>750</v>
      </c>
      <c r="E1073" s="80">
        <v>12</v>
      </c>
      <c r="F1073" s="80" t="s">
        <v>5060</v>
      </c>
      <c r="G1073" s="80">
        <v>17</v>
      </c>
    </row>
    <row r="1074" spans="1:7">
      <c r="A1074" s="80">
        <v>18123</v>
      </c>
      <c r="B1074" s="80" t="s">
        <v>1310</v>
      </c>
      <c r="C1074" s="80" t="s">
        <v>420</v>
      </c>
      <c r="D1074" s="80">
        <v>750</v>
      </c>
      <c r="E1074" s="80">
        <v>12</v>
      </c>
      <c r="F1074" s="80" t="s">
        <v>5068</v>
      </c>
      <c r="G1074" s="80">
        <v>12.99</v>
      </c>
    </row>
    <row r="1075" spans="1:7">
      <c r="A1075" s="80">
        <v>18142</v>
      </c>
      <c r="B1075" s="80" t="s">
        <v>1311</v>
      </c>
      <c r="C1075" s="80" t="s">
        <v>419</v>
      </c>
      <c r="D1075" s="80">
        <v>750</v>
      </c>
      <c r="E1075" s="80">
        <v>12</v>
      </c>
      <c r="F1075" s="80" t="s">
        <v>5067</v>
      </c>
      <c r="G1075" s="80">
        <v>76.5</v>
      </c>
    </row>
    <row r="1076" spans="1:7">
      <c r="A1076" s="80">
        <v>18144</v>
      </c>
      <c r="B1076" s="80" t="s">
        <v>1312</v>
      </c>
      <c r="C1076" s="80" t="s">
        <v>420</v>
      </c>
      <c r="D1076" s="80">
        <v>750</v>
      </c>
      <c r="E1076" s="80">
        <v>12</v>
      </c>
      <c r="F1076" s="80" t="s">
        <v>5068</v>
      </c>
      <c r="G1076" s="80">
        <v>18.989999999999998</v>
      </c>
    </row>
    <row r="1077" spans="1:7">
      <c r="A1077" s="80">
        <v>18153</v>
      </c>
      <c r="B1077" s="80" t="s">
        <v>1314</v>
      </c>
      <c r="C1077" s="80" t="s">
        <v>422</v>
      </c>
      <c r="D1077" s="80">
        <v>473</v>
      </c>
      <c r="E1077" s="80">
        <v>24</v>
      </c>
      <c r="F1077" s="80" t="s">
        <v>5096</v>
      </c>
      <c r="G1077" s="80">
        <v>3.89</v>
      </c>
    </row>
    <row r="1078" spans="1:7">
      <c r="A1078" s="80">
        <v>18161</v>
      </c>
      <c r="B1078" s="80" t="s">
        <v>1315</v>
      </c>
      <c r="C1078" s="80" t="s">
        <v>422</v>
      </c>
      <c r="D1078" s="80">
        <v>296</v>
      </c>
      <c r="E1078" s="80">
        <v>24</v>
      </c>
      <c r="F1078" s="80" t="s">
        <v>5045</v>
      </c>
      <c r="G1078" s="80">
        <v>2.5</v>
      </c>
    </row>
    <row r="1079" spans="1:7">
      <c r="A1079" s="80">
        <v>18167</v>
      </c>
      <c r="B1079" s="80" t="s">
        <v>1316</v>
      </c>
      <c r="C1079" s="80" t="s">
        <v>422</v>
      </c>
      <c r="D1079" s="80">
        <v>458</v>
      </c>
      <c r="E1079" s="80">
        <v>24</v>
      </c>
      <c r="F1079" s="80" t="s">
        <v>5049</v>
      </c>
      <c r="G1079" s="80">
        <v>3.39</v>
      </c>
    </row>
    <row r="1080" spans="1:7">
      <c r="A1080" s="80">
        <v>18173</v>
      </c>
      <c r="B1080" s="80" t="s">
        <v>1317</v>
      </c>
      <c r="C1080" s="80" t="s">
        <v>422</v>
      </c>
      <c r="D1080" s="80">
        <v>4260</v>
      </c>
      <c r="E1080" s="80">
        <v>2</v>
      </c>
      <c r="F1080" s="80" t="s">
        <v>5091</v>
      </c>
      <c r="G1080" s="80">
        <v>26.99</v>
      </c>
    </row>
    <row r="1081" spans="1:7">
      <c r="A1081" s="80">
        <v>18200</v>
      </c>
      <c r="B1081" s="80" t="s">
        <v>1318</v>
      </c>
      <c r="C1081" s="80" t="s">
        <v>420</v>
      </c>
      <c r="D1081" s="80">
        <v>500</v>
      </c>
      <c r="E1081" s="80">
        <v>4</v>
      </c>
      <c r="F1081" s="80" t="s">
        <v>5068</v>
      </c>
      <c r="G1081" s="80">
        <v>35.99</v>
      </c>
    </row>
    <row r="1082" spans="1:7">
      <c r="A1082" s="80">
        <v>18224</v>
      </c>
      <c r="B1082" s="80" t="s">
        <v>247</v>
      </c>
      <c r="C1082" s="80" t="s">
        <v>419</v>
      </c>
      <c r="D1082" s="80">
        <v>750</v>
      </c>
      <c r="E1082" s="80">
        <v>12</v>
      </c>
      <c r="F1082" s="80" t="s">
        <v>5046</v>
      </c>
      <c r="G1082" s="80">
        <v>27.99</v>
      </c>
    </row>
    <row r="1083" spans="1:7">
      <c r="A1083" s="80">
        <v>18229</v>
      </c>
      <c r="B1083" s="80" t="s">
        <v>1320</v>
      </c>
      <c r="C1083" s="80" t="s">
        <v>420</v>
      </c>
      <c r="D1083" s="80">
        <v>750</v>
      </c>
      <c r="E1083" s="80">
        <v>12</v>
      </c>
      <c r="F1083" s="80" t="s">
        <v>5096</v>
      </c>
      <c r="G1083" s="80">
        <v>12.75</v>
      </c>
    </row>
    <row r="1084" spans="1:7">
      <c r="A1084" s="80">
        <v>18230</v>
      </c>
      <c r="B1084" s="80" t="s">
        <v>1321</v>
      </c>
      <c r="C1084" s="80" t="s">
        <v>420</v>
      </c>
      <c r="D1084" s="80">
        <v>750</v>
      </c>
      <c r="E1084" s="80">
        <v>12</v>
      </c>
      <c r="F1084" s="80" t="s">
        <v>5096</v>
      </c>
      <c r="G1084" s="80">
        <v>12.75</v>
      </c>
    </row>
    <row r="1085" spans="1:7">
      <c r="A1085" s="80">
        <v>18236</v>
      </c>
      <c r="B1085" s="80" t="s">
        <v>1322</v>
      </c>
      <c r="C1085" s="80" t="s">
        <v>420</v>
      </c>
      <c r="D1085" s="80">
        <v>200</v>
      </c>
      <c r="E1085" s="80">
        <v>12</v>
      </c>
      <c r="F1085" s="80" t="s">
        <v>6483</v>
      </c>
      <c r="G1085" s="80">
        <v>38.950000000000003</v>
      </c>
    </row>
    <row r="1086" spans="1:7">
      <c r="A1086" s="80">
        <v>18276</v>
      </c>
      <c r="B1086" s="80" t="s">
        <v>248</v>
      </c>
      <c r="C1086" s="80" t="s">
        <v>421</v>
      </c>
      <c r="D1086" s="80">
        <v>473</v>
      </c>
      <c r="E1086" s="80">
        <v>24</v>
      </c>
      <c r="F1086" s="80" t="s">
        <v>5095</v>
      </c>
      <c r="G1086" s="80">
        <v>2.99</v>
      </c>
    </row>
    <row r="1087" spans="1:7">
      <c r="A1087" s="80">
        <v>18292</v>
      </c>
      <c r="B1087" s="80" t="s">
        <v>1323</v>
      </c>
      <c r="C1087" s="80" t="s">
        <v>421</v>
      </c>
      <c r="D1087" s="80">
        <v>330</v>
      </c>
      <c r="E1087" s="80">
        <v>24</v>
      </c>
      <c r="F1087" s="80" t="s">
        <v>5086</v>
      </c>
      <c r="G1087" s="80">
        <v>5.49</v>
      </c>
    </row>
    <row r="1088" spans="1:7">
      <c r="A1088" s="80">
        <v>18294</v>
      </c>
      <c r="B1088" s="80" t="s">
        <v>1324</v>
      </c>
      <c r="C1088" s="80" t="s">
        <v>420</v>
      </c>
      <c r="D1088" s="80">
        <v>750</v>
      </c>
      <c r="E1088" s="80">
        <v>6</v>
      </c>
      <c r="F1088" s="80" t="s">
        <v>5136</v>
      </c>
      <c r="G1088" s="80">
        <v>23.26</v>
      </c>
    </row>
    <row r="1089" spans="1:7">
      <c r="A1089" s="80">
        <v>18299</v>
      </c>
      <c r="B1089" s="80" t="s">
        <v>1325</v>
      </c>
      <c r="C1089" s="80" t="s">
        <v>420</v>
      </c>
      <c r="D1089" s="80">
        <v>750</v>
      </c>
      <c r="E1089" s="80">
        <v>12</v>
      </c>
      <c r="F1089" s="80" t="s">
        <v>5118</v>
      </c>
      <c r="G1089" s="80">
        <v>25</v>
      </c>
    </row>
    <row r="1090" spans="1:7">
      <c r="A1090" s="80">
        <v>18303</v>
      </c>
      <c r="B1090" s="80" t="s">
        <v>1326</v>
      </c>
      <c r="C1090" s="80" t="s">
        <v>420</v>
      </c>
      <c r="D1090" s="80">
        <v>200</v>
      </c>
      <c r="E1090" s="80">
        <v>12</v>
      </c>
      <c r="F1090" s="80" t="s">
        <v>5066</v>
      </c>
      <c r="G1090" s="80">
        <v>24.99</v>
      </c>
    </row>
    <row r="1091" spans="1:7">
      <c r="A1091" s="80">
        <v>18306</v>
      </c>
      <c r="B1091" s="80" t="s">
        <v>3902</v>
      </c>
      <c r="C1091" s="80" t="s">
        <v>420</v>
      </c>
      <c r="D1091" s="80">
        <v>750</v>
      </c>
      <c r="E1091" s="80">
        <v>12</v>
      </c>
      <c r="F1091" s="80" t="s">
        <v>5066</v>
      </c>
      <c r="G1091" s="80">
        <v>17.989999999999998</v>
      </c>
    </row>
    <row r="1092" spans="1:7">
      <c r="A1092" s="80">
        <v>18326</v>
      </c>
      <c r="B1092" s="80" t="s">
        <v>1327</v>
      </c>
      <c r="C1092" s="80" t="s">
        <v>422</v>
      </c>
      <c r="D1092" s="80">
        <v>2000</v>
      </c>
      <c r="E1092" s="80">
        <v>8</v>
      </c>
      <c r="F1092" s="80" t="s">
        <v>5062</v>
      </c>
      <c r="G1092" s="80">
        <v>10.49</v>
      </c>
    </row>
    <row r="1093" spans="1:7">
      <c r="A1093" s="80">
        <v>18329</v>
      </c>
      <c r="B1093" s="80" t="s">
        <v>1328</v>
      </c>
      <c r="C1093" s="80" t="s">
        <v>421</v>
      </c>
      <c r="D1093" s="80">
        <v>500</v>
      </c>
      <c r="E1093" s="80">
        <v>24</v>
      </c>
      <c r="F1093" s="80" t="s">
        <v>5093</v>
      </c>
      <c r="G1093" s="80">
        <v>3.09</v>
      </c>
    </row>
    <row r="1094" spans="1:7">
      <c r="A1094" s="80">
        <v>18333</v>
      </c>
      <c r="B1094" s="80" t="s">
        <v>1329</v>
      </c>
      <c r="C1094" s="80" t="s">
        <v>421</v>
      </c>
      <c r="D1094" s="80">
        <v>500</v>
      </c>
      <c r="E1094" s="80">
        <v>24</v>
      </c>
      <c r="F1094" s="80" t="s">
        <v>5093</v>
      </c>
      <c r="G1094" s="80">
        <v>3.19</v>
      </c>
    </row>
    <row r="1095" spans="1:7">
      <c r="A1095" s="80">
        <v>18337</v>
      </c>
      <c r="B1095" s="80" t="s">
        <v>1330</v>
      </c>
      <c r="C1095" s="80" t="s">
        <v>420</v>
      </c>
      <c r="D1095" s="80">
        <v>750</v>
      </c>
      <c r="E1095" s="80">
        <v>12</v>
      </c>
      <c r="F1095" s="80" t="s">
        <v>5068</v>
      </c>
      <c r="G1095" s="80">
        <v>26.99</v>
      </c>
    </row>
    <row r="1096" spans="1:7">
      <c r="A1096" s="80">
        <v>18341</v>
      </c>
      <c r="B1096" s="80" t="s">
        <v>1331</v>
      </c>
      <c r="C1096" s="80" t="s">
        <v>420</v>
      </c>
      <c r="D1096" s="80">
        <v>750</v>
      </c>
      <c r="E1096" s="80">
        <v>1600</v>
      </c>
      <c r="F1096" s="80" t="s">
        <v>5062</v>
      </c>
      <c r="G1096" s="80">
        <v>6.99</v>
      </c>
    </row>
    <row r="1097" spans="1:7">
      <c r="A1097" s="80">
        <v>18377</v>
      </c>
      <c r="B1097" s="80" t="s">
        <v>1332</v>
      </c>
      <c r="C1097" s="80" t="s">
        <v>420</v>
      </c>
      <c r="D1097" s="80">
        <v>750</v>
      </c>
      <c r="E1097" s="80">
        <v>12</v>
      </c>
      <c r="F1097" s="80" t="s">
        <v>5039</v>
      </c>
      <c r="G1097" s="80">
        <v>17.989999999999998</v>
      </c>
    </row>
    <row r="1098" spans="1:7">
      <c r="A1098" s="80">
        <v>18380</v>
      </c>
      <c r="B1098" s="80" t="s">
        <v>1333</v>
      </c>
      <c r="C1098" s="80" t="s">
        <v>421</v>
      </c>
      <c r="D1098" s="80">
        <v>473</v>
      </c>
      <c r="E1098" s="80">
        <v>24</v>
      </c>
      <c r="F1098" s="80" t="s">
        <v>5096</v>
      </c>
      <c r="G1098" s="80">
        <v>3.25</v>
      </c>
    </row>
    <row r="1099" spans="1:7">
      <c r="A1099" s="80">
        <v>18405</v>
      </c>
      <c r="B1099" s="80" t="s">
        <v>1334</v>
      </c>
      <c r="C1099" s="80" t="s">
        <v>420</v>
      </c>
      <c r="D1099" s="80">
        <v>750</v>
      </c>
      <c r="E1099" s="80">
        <v>12</v>
      </c>
      <c r="F1099" s="80" t="s">
        <v>5063</v>
      </c>
      <c r="G1099" s="80">
        <v>13.99</v>
      </c>
    </row>
    <row r="1100" spans="1:7">
      <c r="A1100" s="80">
        <v>18419</v>
      </c>
      <c r="B1100" s="80" t="s">
        <v>1335</v>
      </c>
      <c r="C1100" s="80" t="s">
        <v>421</v>
      </c>
      <c r="D1100" s="80">
        <v>4260</v>
      </c>
      <c r="E1100" s="80">
        <v>2</v>
      </c>
      <c r="F1100" s="80" t="s">
        <v>5095</v>
      </c>
      <c r="G1100" s="80">
        <v>26.99</v>
      </c>
    </row>
    <row r="1101" spans="1:7">
      <c r="A1101" s="80">
        <v>18420</v>
      </c>
      <c r="B1101" s="80" t="s">
        <v>1336</v>
      </c>
      <c r="C1101" s="80" t="s">
        <v>421</v>
      </c>
      <c r="D1101" s="80">
        <v>473</v>
      </c>
      <c r="E1101" s="80">
        <v>24</v>
      </c>
      <c r="F1101" s="80" t="s">
        <v>5095</v>
      </c>
      <c r="G1101" s="80">
        <v>3.59</v>
      </c>
    </row>
    <row r="1102" spans="1:7">
      <c r="A1102" s="80">
        <v>18490</v>
      </c>
      <c r="B1102" s="80" t="s">
        <v>1337</v>
      </c>
      <c r="C1102" s="80" t="s">
        <v>419</v>
      </c>
      <c r="D1102" s="80">
        <v>750</v>
      </c>
      <c r="E1102" s="80">
        <v>12</v>
      </c>
      <c r="F1102" s="80" t="s">
        <v>5038</v>
      </c>
      <c r="G1102" s="80">
        <v>94.99</v>
      </c>
    </row>
    <row r="1103" spans="1:7">
      <c r="A1103" s="80">
        <v>18507</v>
      </c>
      <c r="B1103" s="80" t="s">
        <v>3903</v>
      </c>
      <c r="C1103" s="80" t="s">
        <v>419</v>
      </c>
      <c r="D1103" s="80">
        <v>750</v>
      </c>
      <c r="E1103" s="80">
        <v>12</v>
      </c>
      <c r="F1103" s="80" t="s">
        <v>5043</v>
      </c>
      <c r="G1103" s="80">
        <v>28.99</v>
      </c>
    </row>
    <row r="1104" spans="1:7">
      <c r="A1104" s="80">
        <v>18511</v>
      </c>
      <c r="B1104" s="80" t="s">
        <v>1338</v>
      </c>
      <c r="C1104" s="80" t="s">
        <v>419</v>
      </c>
      <c r="D1104" s="80">
        <v>750</v>
      </c>
      <c r="E1104" s="80">
        <v>6</v>
      </c>
      <c r="F1104" s="80" t="s">
        <v>5042</v>
      </c>
      <c r="G1104" s="80">
        <v>135</v>
      </c>
    </row>
    <row r="1105" spans="1:7">
      <c r="A1105" s="80">
        <v>18513</v>
      </c>
      <c r="B1105" s="80" t="s">
        <v>1339</v>
      </c>
      <c r="C1105" s="80" t="s">
        <v>419</v>
      </c>
      <c r="D1105" s="80">
        <v>750</v>
      </c>
      <c r="E1105" s="80">
        <v>12</v>
      </c>
      <c r="F1105" s="80" t="s">
        <v>5045</v>
      </c>
      <c r="G1105" s="80">
        <v>36.99</v>
      </c>
    </row>
    <row r="1106" spans="1:7">
      <c r="A1106" s="80">
        <v>18514</v>
      </c>
      <c r="B1106" s="80" t="s">
        <v>1340</v>
      </c>
      <c r="C1106" s="80" t="s">
        <v>419</v>
      </c>
      <c r="D1106" s="80">
        <v>750</v>
      </c>
      <c r="E1106" s="80">
        <v>6</v>
      </c>
      <c r="F1106" s="80" t="s">
        <v>5054</v>
      </c>
      <c r="G1106" s="80">
        <v>41.99</v>
      </c>
    </row>
    <row r="1107" spans="1:7">
      <c r="A1107" s="80">
        <v>18521</v>
      </c>
      <c r="B1107" s="80" t="s">
        <v>1341</v>
      </c>
      <c r="C1107" s="80" t="s">
        <v>420</v>
      </c>
      <c r="D1107" s="80">
        <v>750</v>
      </c>
      <c r="E1107" s="80">
        <v>6</v>
      </c>
      <c r="F1107" s="80" t="s">
        <v>5068</v>
      </c>
      <c r="G1107" s="80">
        <v>75.989999999999995</v>
      </c>
    </row>
    <row r="1108" spans="1:7">
      <c r="A1108" s="80">
        <v>18522</v>
      </c>
      <c r="B1108" s="80" t="s">
        <v>1342</v>
      </c>
      <c r="C1108" s="80" t="s">
        <v>421</v>
      </c>
      <c r="D1108" s="80">
        <v>473</v>
      </c>
      <c r="E1108" s="80">
        <v>24</v>
      </c>
      <c r="F1108" s="80" t="s">
        <v>5096</v>
      </c>
      <c r="G1108" s="80">
        <v>2.38</v>
      </c>
    </row>
    <row r="1109" spans="1:7">
      <c r="A1109" s="80">
        <v>18541</v>
      </c>
      <c r="B1109" s="80" t="s">
        <v>1343</v>
      </c>
      <c r="C1109" s="80" t="s">
        <v>420</v>
      </c>
      <c r="D1109" s="80">
        <v>750</v>
      </c>
      <c r="E1109" s="80">
        <v>12</v>
      </c>
      <c r="F1109" s="80" t="s">
        <v>5068</v>
      </c>
      <c r="G1109" s="80">
        <v>15.99</v>
      </c>
    </row>
    <row r="1110" spans="1:7">
      <c r="A1110" s="80">
        <v>18542</v>
      </c>
      <c r="B1110" s="80" t="s">
        <v>1344</v>
      </c>
      <c r="C1110" s="80" t="s">
        <v>421</v>
      </c>
      <c r="D1110" s="80">
        <v>473</v>
      </c>
      <c r="E1110" s="80">
        <v>24</v>
      </c>
      <c r="F1110" s="80" t="s">
        <v>5094</v>
      </c>
      <c r="G1110" s="80">
        <v>3.49</v>
      </c>
    </row>
    <row r="1111" spans="1:7">
      <c r="A1111" s="80">
        <v>18546</v>
      </c>
      <c r="B1111" s="80" t="s">
        <v>1345</v>
      </c>
      <c r="C1111" s="80" t="s">
        <v>420</v>
      </c>
      <c r="D1111" s="80">
        <v>750</v>
      </c>
      <c r="E1111" s="80">
        <v>12</v>
      </c>
      <c r="F1111" s="80" t="s">
        <v>5068</v>
      </c>
      <c r="G1111" s="80">
        <v>16.989999999999998</v>
      </c>
    </row>
    <row r="1112" spans="1:7">
      <c r="A1112" s="80">
        <v>18547</v>
      </c>
      <c r="B1112" s="80" t="s">
        <v>1346</v>
      </c>
      <c r="C1112" s="80" t="s">
        <v>420</v>
      </c>
      <c r="D1112" s="80">
        <v>750</v>
      </c>
      <c r="E1112" s="80">
        <v>12</v>
      </c>
      <c r="F1112" s="80" t="s">
        <v>5063</v>
      </c>
      <c r="G1112" s="80">
        <v>38.99</v>
      </c>
    </row>
    <row r="1113" spans="1:7">
      <c r="A1113" s="80">
        <v>18559</v>
      </c>
      <c r="B1113" s="80" t="s">
        <v>1347</v>
      </c>
      <c r="C1113" s="80" t="s">
        <v>420</v>
      </c>
      <c r="D1113" s="80">
        <v>750</v>
      </c>
      <c r="E1113" s="80">
        <v>12</v>
      </c>
      <c r="F1113" s="80" t="s">
        <v>5067</v>
      </c>
      <c r="G1113" s="80">
        <v>21.99</v>
      </c>
    </row>
    <row r="1114" spans="1:7">
      <c r="A1114" s="80">
        <v>18578</v>
      </c>
      <c r="B1114" s="80" t="s">
        <v>1348</v>
      </c>
      <c r="C1114" s="80" t="s">
        <v>421</v>
      </c>
      <c r="D1114" s="80">
        <v>4260</v>
      </c>
      <c r="E1114" s="80">
        <v>2</v>
      </c>
      <c r="F1114" s="80" t="s">
        <v>5094</v>
      </c>
      <c r="G1114" s="80">
        <v>22.99</v>
      </c>
    </row>
    <row r="1115" spans="1:7">
      <c r="A1115" s="80">
        <v>18581</v>
      </c>
      <c r="B1115" s="80" t="s">
        <v>1349</v>
      </c>
      <c r="C1115" s="80" t="s">
        <v>421</v>
      </c>
      <c r="D1115" s="80">
        <v>8520</v>
      </c>
      <c r="E1115" s="80">
        <v>1</v>
      </c>
      <c r="F1115" s="80" t="s">
        <v>5094</v>
      </c>
      <c r="G1115" s="80">
        <v>45.99</v>
      </c>
    </row>
    <row r="1116" spans="1:7">
      <c r="A1116" s="80">
        <v>18582</v>
      </c>
      <c r="B1116" s="80" t="s">
        <v>1350</v>
      </c>
      <c r="C1116" s="80" t="s">
        <v>421</v>
      </c>
      <c r="D1116" s="80">
        <v>8520</v>
      </c>
      <c r="E1116" s="80">
        <v>1</v>
      </c>
      <c r="F1116" s="80" t="s">
        <v>5094</v>
      </c>
      <c r="G1116" s="80">
        <v>44.99</v>
      </c>
    </row>
    <row r="1117" spans="1:7">
      <c r="A1117" s="80">
        <v>18583</v>
      </c>
      <c r="B1117" s="80" t="s">
        <v>1351</v>
      </c>
      <c r="C1117" s="80" t="s">
        <v>421</v>
      </c>
      <c r="D1117" s="80">
        <v>5325</v>
      </c>
      <c r="E1117" s="80">
        <v>1</v>
      </c>
      <c r="F1117" s="80" t="s">
        <v>5094</v>
      </c>
      <c r="G1117" s="80">
        <v>29.99</v>
      </c>
    </row>
    <row r="1118" spans="1:7">
      <c r="A1118" s="80">
        <v>18584</v>
      </c>
      <c r="B1118" s="80" t="s">
        <v>1352</v>
      </c>
      <c r="C1118" s="80" t="s">
        <v>421</v>
      </c>
      <c r="D1118" s="80">
        <v>473</v>
      </c>
      <c r="E1118" s="80">
        <v>24</v>
      </c>
      <c r="F1118" s="80" t="s">
        <v>5094</v>
      </c>
      <c r="G1118" s="80">
        <v>3.49</v>
      </c>
    </row>
    <row r="1119" spans="1:7">
      <c r="A1119" s="80">
        <v>18590</v>
      </c>
      <c r="B1119" s="80" t="s">
        <v>1353</v>
      </c>
      <c r="C1119" s="80" t="s">
        <v>419</v>
      </c>
      <c r="D1119" s="80">
        <v>750</v>
      </c>
      <c r="E1119" s="80">
        <v>12</v>
      </c>
      <c r="F1119" s="80" t="s">
        <v>5038</v>
      </c>
      <c r="G1119" s="80">
        <v>63.49</v>
      </c>
    </row>
    <row r="1120" spans="1:7">
      <c r="A1120" s="80">
        <v>18617</v>
      </c>
      <c r="B1120" s="80" t="s">
        <v>1354</v>
      </c>
      <c r="C1120" s="80" t="s">
        <v>421</v>
      </c>
      <c r="D1120" s="80">
        <v>4260</v>
      </c>
      <c r="E1120" s="80">
        <v>2</v>
      </c>
      <c r="F1120" s="80" t="s">
        <v>5095</v>
      </c>
      <c r="G1120" s="80">
        <v>28.99</v>
      </c>
    </row>
    <row r="1121" spans="1:7">
      <c r="A1121" s="80">
        <v>18641</v>
      </c>
      <c r="B1121" s="80" t="s">
        <v>1355</v>
      </c>
      <c r="C1121" s="80" t="s">
        <v>419</v>
      </c>
      <c r="D1121" s="80">
        <v>750</v>
      </c>
      <c r="E1121" s="80">
        <v>6</v>
      </c>
      <c r="F1121" s="80" t="s">
        <v>5043</v>
      </c>
      <c r="G1121" s="80">
        <v>46.99</v>
      </c>
    </row>
    <row r="1122" spans="1:7">
      <c r="A1122" s="80">
        <v>18644</v>
      </c>
      <c r="B1122" s="80" t="s">
        <v>30</v>
      </c>
      <c r="C1122" s="80" t="s">
        <v>419</v>
      </c>
      <c r="D1122" s="80">
        <v>375</v>
      </c>
      <c r="E1122" s="80">
        <v>24</v>
      </c>
      <c r="F1122" s="80" t="s">
        <v>5038</v>
      </c>
      <c r="G1122" s="80">
        <v>13.59</v>
      </c>
    </row>
    <row r="1123" spans="1:7">
      <c r="A1123" s="80">
        <v>18649</v>
      </c>
      <c r="B1123" s="80" t="s">
        <v>1356</v>
      </c>
      <c r="C1123" s="80" t="s">
        <v>420</v>
      </c>
      <c r="D1123" s="80">
        <v>200</v>
      </c>
      <c r="E1123" s="80">
        <v>12</v>
      </c>
      <c r="F1123" s="80" t="s">
        <v>6483</v>
      </c>
      <c r="G1123" s="80">
        <v>28</v>
      </c>
    </row>
    <row r="1124" spans="1:7">
      <c r="A1124" s="80">
        <v>18656</v>
      </c>
      <c r="B1124" s="80" t="s">
        <v>1357</v>
      </c>
      <c r="C1124" s="80" t="s">
        <v>421</v>
      </c>
      <c r="D1124" s="80">
        <v>5940</v>
      </c>
      <c r="E1124" s="80">
        <v>1</v>
      </c>
      <c r="F1124" s="80" t="s">
        <v>5095</v>
      </c>
      <c r="G1124" s="80">
        <v>39.99</v>
      </c>
    </row>
    <row r="1125" spans="1:7">
      <c r="A1125" s="80">
        <v>18664</v>
      </c>
      <c r="B1125" s="80" t="s">
        <v>1358</v>
      </c>
      <c r="C1125" s="80" t="s">
        <v>420</v>
      </c>
      <c r="D1125" s="80">
        <v>750</v>
      </c>
      <c r="E1125" s="80">
        <v>6</v>
      </c>
      <c r="F1125" s="80" t="s">
        <v>5068</v>
      </c>
      <c r="G1125" s="80">
        <v>44.99</v>
      </c>
    </row>
    <row r="1126" spans="1:7">
      <c r="A1126" s="80">
        <v>18669</v>
      </c>
      <c r="B1126" s="80" t="s">
        <v>1359</v>
      </c>
      <c r="C1126" s="80" t="s">
        <v>421</v>
      </c>
      <c r="D1126" s="80">
        <v>8520</v>
      </c>
      <c r="E1126" s="80">
        <v>1</v>
      </c>
      <c r="F1126" s="80" t="s">
        <v>5094</v>
      </c>
      <c r="G1126" s="80">
        <v>44.99</v>
      </c>
    </row>
    <row r="1127" spans="1:7">
      <c r="A1127" s="80">
        <v>18744</v>
      </c>
      <c r="B1127" s="80" t="s">
        <v>1360</v>
      </c>
      <c r="C1127" s="80" t="s">
        <v>419</v>
      </c>
      <c r="D1127" s="80">
        <v>750</v>
      </c>
      <c r="E1127" s="80">
        <v>6</v>
      </c>
      <c r="F1127" s="80" t="s">
        <v>5044</v>
      </c>
      <c r="G1127" s="80">
        <v>46.64</v>
      </c>
    </row>
    <row r="1128" spans="1:7">
      <c r="A1128" s="80">
        <v>18762</v>
      </c>
      <c r="B1128" s="80" t="s">
        <v>5845</v>
      </c>
      <c r="C1128" s="80" t="s">
        <v>421</v>
      </c>
      <c r="D1128" s="80">
        <v>3960</v>
      </c>
      <c r="E1128" s="80">
        <v>2</v>
      </c>
      <c r="F1128" s="80" t="s">
        <v>5094</v>
      </c>
      <c r="G1128" s="80">
        <v>26.29</v>
      </c>
    </row>
    <row r="1129" spans="1:7">
      <c r="A1129" s="80">
        <v>18785</v>
      </c>
      <c r="B1129" s="80" t="s">
        <v>1362</v>
      </c>
      <c r="C1129" s="80" t="s">
        <v>420</v>
      </c>
      <c r="D1129" s="80">
        <v>750</v>
      </c>
      <c r="E1129" s="80">
        <v>12</v>
      </c>
      <c r="F1129" s="80" t="s">
        <v>5071</v>
      </c>
      <c r="G1129" s="80">
        <v>24.65</v>
      </c>
    </row>
    <row r="1130" spans="1:7">
      <c r="A1130" s="80">
        <v>18799</v>
      </c>
      <c r="B1130" s="80" t="s">
        <v>1363</v>
      </c>
      <c r="C1130" s="80" t="s">
        <v>421</v>
      </c>
      <c r="D1130" s="80">
        <v>4260</v>
      </c>
      <c r="E1130" s="80">
        <v>1</v>
      </c>
      <c r="F1130" s="80" t="s">
        <v>5102</v>
      </c>
      <c r="G1130" s="80">
        <v>27.21</v>
      </c>
    </row>
    <row r="1131" spans="1:7">
      <c r="A1131" s="80">
        <v>18802</v>
      </c>
      <c r="B1131" s="80" t="s">
        <v>1364</v>
      </c>
      <c r="C1131" s="80" t="s">
        <v>420</v>
      </c>
      <c r="D1131" s="80">
        <v>4000</v>
      </c>
      <c r="E1131" s="80">
        <v>4</v>
      </c>
      <c r="F1131" s="80" t="s">
        <v>5060</v>
      </c>
      <c r="G1131" s="80">
        <v>41.99</v>
      </c>
    </row>
    <row r="1132" spans="1:7">
      <c r="A1132" s="80">
        <v>18803</v>
      </c>
      <c r="B1132" s="80" t="s">
        <v>1365</v>
      </c>
      <c r="C1132" s="80" t="s">
        <v>420</v>
      </c>
      <c r="D1132" s="80">
        <v>4000</v>
      </c>
      <c r="E1132" s="80">
        <v>4</v>
      </c>
      <c r="F1132" s="80" t="s">
        <v>5060</v>
      </c>
      <c r="G1132" s="80">
        <v>41.99</v>
      </c>
    </row>
    <row r="1133" spans="1:7">
      <c r="A1133" s="80">
        <v>18805</v>
      </c>
      <c r="B1133" s="80" t="s">
        <v>1366</v>
      </c>
      <c r="C1133" s="80" t="s">
        <v>420</v>
      </c>
      <c r="D1133" s="80">
        <v>4000</v>
      </c>
      <c r="E1133" s="80">
        <v>4</v>
      </c>
      <c r="F1133" s="80" t="s">
        <v>5060</v>
      </c>
      <c r="G1133" s="80">
        <v>41.99</v>
      </c>
    </row>
    <row r="1134" spans="1:7">
      <c r="A1134" s="80">
        <v>18806</v>
      </c>
      <c r="B1134" s="80" t="s">
        <v>1367</v>
      </c>
      <c r="C1134" s="80" t="s">
        <v>420</v>
      </c>
      <c r="D1134" s="80">
        <v>4000</v>
      </c>
      <c r="E1134" s="80">
        <v>4</v>
      </c>
      <c r="F1134" s="80" t="s">
        <v>5060</v>
      </c>
      <c r="G1134" s="80">
        <v>41.99</v>
      </c>
    </row>
    <row r="1135" spans="1:7">
      <c r="A1135" s="80">
        <v>18807</v>
      </c>
      <c r="B1135" s="80" t="s">
        <v>1368</v>
      </c>
      <c r="C1135" s="80" t="s">
        <v>420</v>
      </c>
      <c r="D1135" s="80">
        <v>4000</v>
      </c>
      <c r="E1135" s="80">
        <v>4</v>
      </c>
      <c r="F1135" s="80" t="s">
        <v>5060</v>
      </c>
      <c r="G1135" s="80">
        <v>41.99</v>
      </c>
    </row>
    <row r="1136" spans="1:7">
      <c r="A1136" s="80">
        <v>18808</v>
      </c>
      <c r="B1136" s="80" t="s">
        <v>1369</v>
      </c>
      <c r="C1136" s="80" t="s">
        <v>420</v>
      </c>
      <c r="D1136" s="80">
        <v>4000</v>
      </c>
      <c r="E1136" s="80">
        <v>4</v>
      </c>
      <c r="F1136" s="80" t="s">
        <v>5060</v>
      </c>
      <c r="G1136" s="80">
        <v>41.99</v>
      </c>
    </row>
    <row r="1137" spans="1:7">
      <c r="A1137" s="80">
        <v>18818</v>
      </c>
      <c r="B1137" s="80" t="s">
        <v>1370</v>
      </c>
      <c r="C1137" s="80" t="s">
        <v>419</v>
      </c>
      <c r="D1137" s="80">
        <v>750</v>
      </c>
      <c r="E1137" s="80">
        <v>12</v>
      </c>
      <c r="F1137" s="80" t="s">
        <v>5056</v>
      </c>
      <c r="G1137" s="80">
        <v>33.99</v>
      </c>
    </row>
    <row r="1138" spans="1:7">
      <c r="A1138" s="80">
        <v>18828</v>
      </c>
      <c r="B1138" s="80" t="s">
        <v>1371</v>
      </c>
      <c r="C1138" s="80" t="s">
        <v>420</v>
      </c>
      <c r="D1138" s="80">
        <v>750</v>
      </c>
      <c r="E1138" s="80">
        <v>12</v>
      </c>
      <c r="F1138" s="80" t="s">
        <v>5063</v>
      </c>
      <c r="G1138" s="80">
        <v>59.99</v>
      </c>
    </row>
    <row r="1139" spans="1:7">
      <c r="A1139" s="80">
        <v>18834</v>
      </c>
      <c r="B1139" s="80" t="s">
        <v>1372</v>
      </c>
      <c r="C1139" s="80" t="s">
        <v>420</v>
      </c>
      <c r="D1139" s="80">
        <v>750</v>
      </c>
      <c r="E1139" s="80">
        <v>12</v>
      </c>
      <c r="F1139" s="80" t="s">
        <v>5068</v>
      </c>
      <c r="G1139" s="80">
        <v>15.99</v>
      </c>
    </row>
    <row r="1140" spans="1:7">
      <c r="A1140" s="80">
        <v>18858</v>
      </c>
      <c r="B1140" s="80" t="s">
        <v>251</v>
      </c>
      <c r="C1140" s="80" t="s">
        <v>419</v>
      </c>
      <c r="D1140" s="80">
        <v>750</v>
      </c>
      <c r="E1140" s="80">
        <v>12</v>
      </c>
      <c r="F1140" s="80" t="s">
        <v>5038</v>
      </c>
      <c r="G1140" s="80">
        <v>25.8</v>
      </c>
    </row>
    <row r="1141" spans="1:7">
      <c r="A1141" s="80">
        <v>18860</v>
      </c>
      <c r="B1141" s="80" t="s">
        <v>295</v>
      </c>
      <c r="C1141" s="80" t="s">
        <v>419</v>
      </c>
      <c r="D1141" s="80">
        <v>750</v>
      </c>
      <c r="E1141" s="80">
        <v>12</v>
      </c>
      <c r="F1141" s="80" t="s">
        <v>5046</v>
      </c>
      <c r="G1141" s="80">
        <v>30.49</v>
      </c>
    </row>
    <row r="1142" spans="1:7">
      <c r="A1142" s="80">
        <v>18869</v>
      </c>
      <c r="B1142" s="80" t="s">
        <v>1373</v>
      </c>
      <c r="C1142" s="80" t="s">
        <v>421</v>
      </c>
      <c r="D1142" s="80">
        <v>473</v>
      </c>
      <c r="E1142" s="80">
        <v>24</v>
      </c>
      <c r="F1142" s="80" t="s">
        <v>5147</v>
      </c>
      <c r="G1142" s="80">
        <v>3.59</v>
      </c>
    </row>
    <row r="1143" spans="1:7">
      <c r="A1143" s="80">
        <v>18874</v>
      </c>
      <c r="B1143" s="80" t="s">
        <v>1374</v>
      </c>
      <c r="C1143" s="80" t="s">
        <v>420</v>
      </c>
      <c r="D1143" s="80">
        <v>750</v>
      </c>
      <c r="E1143" s="80">
        <v>12</v>
      </c>
      <c r="F1143" s="80" t="s">
        <v>5068</v>
      </c>
      <c r="G1143" s="80">
        <v>14.99</v>
      </c>
    </row>
    <row r="1144" spans="1:7">
      <c r="A1144" s="80">
        <v>18903</v>
      </c>
      <c r="B1144" s="80" t="s">
        <v>250</v>
      </c>
      <c r="C1144" s="80" t="s">
        <v>421</v>
      </c>
      <c r="D1144" s="80">
        <v>740</v>
      </c>
      <c r="E1144" s="80">
        <v>12</v>
      </c>
      <c r="F1144" s="80" t="s">
        <v>5095</v>
      </c>
      <c r="G1144" s="80">
        <v>4.49</v>
      </c>
    </row>
    <row r="1145" spans="1:7">
      <c r="A1145" s="80">
        <v>18909</v>
      </c>
      <c r="B1145" s="80" t="s">
        <v>1375</v>
      </c>
      <c r="C1145" s="80" t="s">
        <v>421</v>
      </c>
      <c r="D1145" s="80">
        <v>473</v>
      </c>
      <c r="E1145" s="80">
        <v>24</v>
      </c>
      <c r="F1145" s="80" t="s">
        <v>5094</v>
      </c>
      <c r="G1145" s="80">
        <v>3.29</v>
      </c>
    </row>
    <row r="1146" spans="1:7">
      <c r="A1146" s="80">
        <v>18917</v>
      </c>
      <c r="B1146" s="80" t="s">
        <v>976</v>
      </c>
      <c r="C1146" s="80" t="s">
        <v>420</v>
      </c>
      <c r="D1146" s="80">
        <v>1500</v>
      </c>
      <c r="E1146" s="80">
        <v>6</v>
      </c>
      <c r="F1146" s="80" t="s">
        <v>5038</v>
      </c>
      <c r="G1146" s="80">
        <v>25.99</v>
      </c>
    </row>
    <row r="1147" spans="1:7">
      <c r="A1147" s="80">
        <v>18921</v>
      </c>
      <c r="B1147" s="80" t="s">
        <v>1376</v>
      </c>
      <c r="C1147" s="80" t="s">
        <v>420</v>
      </c>
      <c r="D1147" s="80">
        <v>750</v>
      </c>
      <c r="E1147" s="80">
        <v>6</v>
      </c>
      <c r="F1147" s="80" t="s">
        <v>5063</v>
      </c>
      <c r="G1147" s="80">
        <v>67.489999999999995</v>
      </c>
    </row>
    <row r="1148" spans="1:7">
      <c r="A1148" s="80">
        <v>18922</v>
      </c>
      <c r="B1148" s="80" t="s">
        <v>1377</v>
      </c>
      <c r="C1148" s="80" t="s">
        <v>420</v>
      </c>
      <c r="D1148" s="80">
        <v>750</v>
      </c>
      <c r="E1148" s="80">
        <v>6</v>
      </c>
      <c r="F1148" s="80" t="s">
        <v>5121</v>
      </c>
      <c r="G1148" s="80">
        <v>22.42</v>
      </c>
    </row>
    <row r="1149" spans="1:7">
      <c r="A1149" s="80">
        <v>18931</v>
      </c>
      <c r="B1149" s="80" t="s">
        <v>1378</v>
      </c>
      <c r="C1149" s="80" t="s">
        <v>421</v>
      </c>
      <c r="D1149" s="80">
        <v>1892</v>
      </c>
      <c r="E1149" s="80">
        <v>6</v>
      </c>
      <c r="F1149" s="80" t="s">
        <v>5135</v>
      </c>
      <c r="G1149" s="80">
        <v>11.37</v>
      </c>
    </row>
    <row r="1150" spans="1:7">
      <c r="A1150" s="80">
        <v>18932</v>
      </c>
      <c r="B1150" s="80" t="s">
        <v>1379</v>
      </c>
      <c r="C1150" s="80" t="s">
        <v>421</v>
      </c>
      <c r="D1150" s="80">
        <v>473</v>
      </c>
      <c r="E1150" s="80">
        <v>24</v>
      </c>
      <c r="F1150" s="80" t="s">
        <v>5097</v>
      </c>
      <c r="G1150" s="80">
        <v>3.39</v>
      </c>
    </row>
    <row r="1151" spans="1:7">
      <c r="A1151" s="80">
        <v>18933</v>
      </c>
      <c r="B1151" s="80" t="s">
        <v>1380</v>
      </c>
      <c r="C1151" s="80" t="s">
        <v>421</v>
      </c>
      <c r="D1151" s="80">
        <v>473</v>
      </c>
      <c r="E1151" s="80">
        <v>24</v>
      </c>
      <c r="F1151" s="80" t="s">
        <v>5097</v>
      </c>
      <c r="G1151" s="80">
        <v>3.39</v>
      </c>
    </row>
    <row r="1152" spans="1:7">
      <c r="A1152" s="80">
        <v>18953</v>
      </c>
      <c r="B1152" s="80" t="s">
        <v>1381</v>
      </c>
      <c r="C1152" s="80" t="s">
        <v>420</v>
      </c>
      <c r="D1152" s="80">
        <v>750</v>
      </c>
      <c r="E1152" s="80">
        <v>6</v>
      </c>
      <c r="F1152" s="80" t="s">
        <v>5045</v>
      </c>
      <c r="G1152" s="80">
        <v>24.99</v>
      </c>
    </row>
    <row r="1153" spans="1:7">
      <c r="A1153" s="80">
        <v>18961</v>
      </c>
      <c r="B1153" s="80" t="s">
        <v>1382</v>
      </c>
      <c r="C1153" s="80" t="s">
        <v>420</v>
      </c>
      <c r="D1153" s="80">
        <v>750</v>
      </c>
      <c r="E1153" s="80">
        <v>12</v>
      </c>
      <c r="F1153" s="80" t="s">
        <v>5057</v>
      </c>
      <c r="G1153" s="80">
        <v>24.99</v>
      </c>
    </row>
    <row r="1154" spans="1:7">
      <c r="A1154" s="80">
        <v>18979</v>
      </c>
      <c r="B1154" s="80" t="s">
        <v>1383</v>
      </c>
      <c r="C1154" s="80" t="s">
        <v>421</v>
      </c>
      <c r="D1154" s="80">
        <v>8520</v>
      </c>
      <c r="E1154" s="80">
        <v>2</v>
      </c>
      <c r="F1154" s="80" t="s">
        <v>5103</v>
      </c>
      <c r="G1154" s="80">
        <v>30.57</v>
      </c>
    </row>
    <row r="1155" spans="1:7">
      <c r="A1155" s="80">
        <v>18981</v>
      </c>
      <c r="B1155" s="80" t="s">
        <v>1384</v>
      </c>
      <c r="C1155" s="80" t="s">
        <v>421</v>
      </c>
      <c r="D1155" s="80">
        <v>2500</v>
      </c>
      <c r="E1155" s="80">
        <v>5</v>
      </c>
      <c r="F1155" s="80" t="s">
        <v>5051</v>
      </c>
      <c r="G1155" s="80">
        <v>19.489999999999998</v>
      </c>
    </row>
    <row r="1156" spans="1:7">
      <c r="A1156" s="80">
        <v>19000</v>
      </c>
      <c r="B1156" s="80" t="s">
        <v>32</v>
      </c>
      <c r="C1156" s="80" t="s">
        <v>419</v>
      </c>
      <c r="D1156" s="80">
        <v>375</v>
      </c>
      <c r="E1156" s="80">
        <v>24</v>
      </c>
      <c r="F1156" s="80" t="s">
        <v>5040</v>
      </c>
      <c r="G1156" s="80">
        <v>12.99</v>
      </c>
    </row>
    <row r="1157" spans="1:7">
      <c r="A1157" s="80">
        <v>19013</v>
      </c>
      <c r="B1157" s="80" t="s">
        <v>1385</v>
      </c>
      <c r="C1157" s="80" t="s">
        <v>420</v>
      </c>
      <c r="D1157" s="80">
        <v>300</v>
      </c>
      <c r="E1157" s="80">
        <v>12</v>
      </c>
      <c r="F1157" s="80" t="s">
        <v>5082</v>
      </c>
      <c r="G1157" s="80">
        <v>10.95</v>
      </c>
    </row>
    <row r="1158" spans="1:7">
      <c r="A1158" s="80">
        <v>19014</v>
      </c>
      <c r="B1158" s="80" t="s">
        <v>1386</v>
      </c>
      <c r="C1158" s="80" t="s">
        <v>419</v>
      </c>
      <c r="D1158" s="80">
        <v>750</v>
      </c>
      <c r="E1158" s="80">
        <v>6</v>
      </c>
      <c r="F1158" s="80" t="s">
        <v>5046</v>
      </c>
      <c r="G1158" s="80">
        <v>399.99</v>
      </c>
    </row>
    <row r="1159" spans="1:7">
      <c r="A1159" s="80">
        <v>19026</v>
      </c>
      <c r="B1159" s="80" t="s">
        <v>5844</v>
      </c>
      <c r="C1159" s="80" t="s">
        <v>419</v>
      </c>
      <c r="D1159" s="80">
        <v>750</v>
      </c>
      <c r="E1159" s="80">
        <v>12</v>
      </c>
      <c r="F1159" s="80" t="s">
        <v>5039</v>
      </c>
      <c r="G1159" s="80">
        <v>20.99</v>
      </c>
    </row>
    <row r="1160" spans="1:7">
      <c r="A1160" s="80">
        <v>19031</v>
      </c>
      <c r="B1160" s="80" t="s">
        <v>1387</v>
      </c>
      <c r="C1160" s="80" t="s">
        <v>421</v>
      </c>
      <c r="D1160" s="80">
        <v>4260</v>
      </c>
      <c r="E1160" s="80">
        <v>2</v>
      </c>
      <c r="F1160" s="80" t="s">
        <v>5095</v>
      </c>
      <c r="G1160" s="80">
        <v>28.99</v>
      </c>
    </row>
    <row r="1161" spans="1:7">
      <c r="A1161" s="80">
        <v>19032</v>
      </c>
      <c r="B1161" s="80" t="s">
        <v>1388</v>
      </c>
      <c r="C1161" s="80" t="s">
        <v>419</v>
      </c>
      <c r="D1161" s="80">
        <v>750</v>
      </c>
      <c r="E1161" s="80">
        <v>12</v>
      </c>
      <c r="F1161" s="80" t="s">
        <v>5042</v>
      </c>
      <c r="G1161" s="80">
        <v>35.19</v>
      </c>
    </row>
    <row r="1162" spans="1:7">
      <c r="A1162" s="80">
        <v>19044</v>
      </c>
      <c r="B1162" s="80" t="s">
        <v>1389</v>
      </c>
      <c r="C1162" s="80" t="s">
        <v>420</v>
      </c>
      <c r="D1162" s="80">
        <v>750</v>
      </c>
      <c r="E1162" s="80">
        <v>12</v>
      </c>
      <c r="F1162" s="80" t="s">
        <v>5072</v>
      </c>
      <c r="G1162" s="80">
        <v>26.99</v>
      </c>
    </row>
    <row r="1163" spans="1:7">
      <c r="A1163" s="80">
        <v>19046</v>
      </c>
      <c r="B1163" s="80" t="s">
        <v>1390</v>
      </c>
      <c r="C1163" s="80" t="s">
        <v>419</v>
      </c>
      <c r="D1163" s="80">
        <v>750</v>
      </c>
      <c r="E1163" s="80">
        <v>6</v>
      </c>
      <c r="F1163" s="80" t="s">
        <v>5043</v>
      </c>
      <c r="G1163" s="80">
        <v>54.49</v>
      </c>
    </row>
    <row r="1164" spans="1:7">
      <c r="A1164" s="80">
        <v>19051</v>
      </c>
      <c r="B1164" s="80" t="s">
        <v>1391</v>
      </c>
      <c r="C1164" s="80" t="s">
        <v>421</v>
      </c>
      <c r="D1164" s="80">
        <v>2046</v>
      </c>
      <c r="E1164" s="80">
        <v>4</v>
      </c>
      <c r="F1164" s="80" t="s">
        <v>5094</v>
      </c>
      <c r="G1164" s="80">
        <v>12.98</v>
      </c>
    </row>
    <row r="1165" spans="1:7">
      <c r="A1165" s="80">
        <v>19062</v>
      </c>
      <c r="B1165" s="80" t="s">
        <v>1392</v>
      </c>
      <c r="C1165" s="80" t="s">
        <v>420</v>
      </c>
      <c r="D1165" s="80">
        <v>750</v>
      </c>
      <c r="E1165" s="80">
        <v>6</v>
      </c>
      <c r="F1165" s="80" t="s">
        <v>5065</v>
      </c>
      <c r="G1165" s="80">
        <v>14.99</v>
      </c>
    </row>
    <row r="1166" spans="1:7">
      <c r="A1166" s="80">
        <v>19063</v>
      </c>
      <c r="B1166" s="80" t="s">
        <v>1393</v>
      </c>
      <c r="C1166" s="80" t="s">
        <v>420</v>
      </c>
      <c r="D1166" s="80">
        <v>750</v>
      </c>
      <c r="E1166" s="80">
        <v>12</v>
      </c>
      <c r="F1166" s="80" t="s">
        <v>5065</v>
      </c>
      <c r="G1166" s="80">
        <v>14.99</v>
      </c>
    </row>
    <row r="1167" spans="1:7">
      <c r="A1167" s="80">
        <v>19070</v>
      </c>
      <c r="B1167" s="80" t="s">
        <v>256</v>
      </c>
      <c r="C1167" s="80" t="s">
        <v>419</v>
      </c>
      <c r="D1167" s="80">
        <v>750</v>
      </c>
      <c r="E1167" s="80">
        <v>12</v>
      </c>
      <c r="F1167" s="80" t="s">
        <v>5046</v>
      </c>
      <c r="G1167" s="80">
        <v>30.99</v>
      </c>
    </row>
    <row r="1168" spans="1:7">
      <c r="A1168" s="80">
        <v>19084</v>
      </c>
      <c r="B1168" s="80" t="s">
        <v>5986</v>
      </c>
      <c r="C1168" s="80" t="s">
        <v>419</v>
      </c>
      <c r="D1168" s="80">
        <v>1750</v>
      </c>
      <c r="E1168" s="80">
        <v>6</v>
      </c>
      <c r="F1168" s="80" t="s">
        <v>5045</v>
      </c>
      <c r="G1168" s="80">
        <v>61.49</v>
      </c>
    </row>
    <row r="1169" spans="1:7">
      <c r="A1169" s="80">
        <v>19096</v>
      </c>
      <c r="B1169" s="80" t="s">
        <v>1394</v>
      </c>
      <c r="C1169" s="80" t="s">
        <v>421</v>
      </c>
      <c r="D1169" s="80">
        <v>2840</v>
      </c>
      <c r="E1169" s="80">
        <v>3</v>
      </c>
      <c r="F1169" s="80" t="s">
        <v>5102</v>
      </c>
      <c r="G1169" s="80">
        <v>12.89</v>
      </c>
    </row>
    <row r="1170" spans="1:7">
      <c r="A1170" s="80">
        <v>19104</v>
      </c>
      <c r="B1170" s="80" t="s">
        <v>3843</v>
      </c>
      <c r="C1170" s="80" t="s">
        <v>419</v>
      </c>
      <c r="D1170" s="80">
        <v>750</v>
      </c>
      <c r="E1170" s="80">
        <v>12</v>
      </c>
      <c r="F1170" s="80" t="s">
        <v>5150</v>
      </c>
      <c r="G1170" s="80">
        <v>24.87</v>
      </c>
    </row>
    <row r="1171" spans="1:7">
      <c r="A1171" s="80">
        <v>19110</v>
      </c>
      <c r="B1171" s="80" t="s">
        <v>26</v>
      </c>
      <c r="C1171" s="80" t="s">
        <v>419</v>
      </c>
      <c r="D1171" s="80">
        <v>1140</v>
      </c>
      <c r="E1171" s="80">
        <v>12</v>
      </c>
      <c r="F1171" s="80" t="s">
        <v>5040</v>
      </c>
      <c r="G1171" s="80">
        <v>33.99</v>
      </c>
    </row>
    <row r="1172" spans="1:7">
      <c r="A1172" s="80">
        <v>19165</v>
      </c>
      <c r="B1172" s="80" t="s">
        <v>1396</v>
      </c>
      <c r="C1172" s="80" t="s">
        <v>421</v>
      </c>
      <c r="D1172" s="80">
        <v>473</v>
      </c>
      <c r="E1172" s="80">
        <v>24</v>
      </c>
      <c r="F1172" s="80" t="s">
        <v>5094</v>
      </c>
      <c r="G1172" s="80">
        <v>2.56</v>
      </c>
    </row>
    <row r="1173" spans="1:7">
      <c r="A1173" s="80">
        <v>19176</v>
      </c>
      <c r="B1173" s="80" t="s">
        <v>1397</v>
      </c>
      <c r="C1173" s="80" t="s">
        <v>420</v>
      </c>
      <c r="D1173" s="80">
        <v>750</v>
      </c>
      <c r="E1173" s="80">
        <v>12</v>
      </c>
      <c r="F1173" s="80" t="s">
        <v>5137</v>
      </c>
      <c r="G1173" s="80">
        <v>131.22</v>
      </c>
    </row>
    <row r="1174" spans="1:7">
      <c r="A1174" s="80">
        <v>19177</v>
      </c>
      <c r="B1174" s="80" t="s">
        <v>1398</v>
      </c>
      <c r="C1174" s="80" t="s">
        <v>420</v>
      </c>
      <c r="D1174" s="80">
        <v>750</v>
      </c>
      <c r="E1174" s="80">
        <v>12</v>
      </c>
      <c r="F1174" s="80" t="s">
        <v>5137</v>
      </c>
      <c r="G1174" s="80">
        <v>44.93</v>
      </c>
    </row>
    <row r="1175" spans="1:7">
      <c r="A1175" s="80">
        <v>19185</v>
      </c>
      <c r="B1175" s="80" t="s">
        <v>1399</v>
      </c>
      <c r="C1175" s="80" t="s">
        <v>420</v>
      </c>
      <c r="D1175" s="80">
        <v>750</v>
      </c>
      <c r="E1175" s="80">
        <v>12</v>
      </c>
      <c r="F1175" s="80" t="s">
        <v>5137</v>
      </c>
      <c r="G1175" s="80">
        <v>89.37</v>
      </c>
    </row>
    <row r="1176" spans="1:7">
      <c r="A1176" s="80">
        <v>19213</v>
      </c>
      <c r="B1176" s="80" t="s">
        <v>1400</v>
      </c>
      <c r="C1176" s="80" t="s">
        <v>420</v>
      </c>
      <c r="D1176" s="80">
        <v>750</v>
      </c>
      <c r="E1176" s="80">
        <v>12</v>
      </c>
      <c r="F1176" s="80" t="s">
        <v>5117</v>
      </c>
      <c r="G1176" s="80">
        <v>17.989999999999998</v>
      </c>
    </row>
    <row r="1177" spans="1:7">
      <c r="A1177" s="80">
        <v>19216</v>
      </c>
      <c r="B1177" s="80" t="s">
        <v>1401</v>
      </c>
      <c r="C1177" s="80" t="s">
        <v>421</v>
      </c>
      <c r="D1177" s="80">
        <v>710</v>
      </c>
      <c r="E1177" s="80">
        <v>12</v>
      </c>
      <c r="F1177" s="80" t="s">
        <v>5094</v>
      </c>
      <c r="G1177" s="80">
        <v>4.1900000000000004</v>
      </c>
    </row>
    <row r="1178" spans="1:7">
      <c r="A1178" s="80">
        <v>19238</v>
      </c>
      <c r="B1178" s="80" t="s">
        <v>3904</v>
      </c>
      <c r="C1178" s="80" t="s">
        <v>421</v>
      </c>
      <c r="D1178" s="80">
        <v>473</v>
      </c>
      <c r="E1178" s="80">
        <v>24</v>
      </c>
      <c r="F1178" s="80" t="s">
        <v>5100</v>
      </c>
      <c r="G1178" s="80">
        <v>3.99</v>
      </c>
    </row>
    <row r="1179" spans="1:7">
      <c r="A1179" s="80">
        <v>19272</v>
      </c>
      <c r="B1179" s="80" t="s">
        <v>1403</v>
      </c>
      <c r="C1179" s="80" t="s">
        <v>420</v>
      </c>
      <c r="D1179" s="80">
        <v>750</v>
      </c>
      <c r="E1179" s="80">
        <v>12</v>
      </c>
      <c r="F1179" s="80" t="s">
        <v>5042</v>
      </c>
      <c r="G1179" s="80">
        <v>18.989999999999998</v>
      </c>
    </row>
    <row r="1180" spans="1:7">
      <c r="A1180" s="80">
        <v>19331</v>
      </c>
      <c r="B1180" s="80" t="s">
        <v>3844</v>
      </c>
      <c r="C1180" s="80" t="s">
        <v>420</v>
      </c>
      <c r="D1180" s="80">
        <v>750</v>
      </c>
      <c r="E1180" s="80">
        <v>12</v>
      </c>
      <c r="F1180" s="80" t="s">
        <v>5074</v>
      </c>
      <c r="G1180" s="80">
        <v>14.99</v>
      </c>
    </row>
    <row r="1181" spans="1:7">
      <c r="A1181" s="80">
        <v>19369</v>
      </c>
      <c r="B1181" s="80" t="s">
        <v>257</v>
      </c>
      <c r="C1181" s="80" t="s">
        <v>420</v>
      </c>
      <c r="D1181" s="80">
        <v>750</v>
      </c>
      <c r="E1181" s="80">
        <v>12</v>
      </c>
      <c r="F1181" s="80" t="s">
        <v>5062</v>
      </c>
      <c r="G1181" s="80">
        <v>10.99</v>
      </c>
    </row>
    <row r="1182" spans="1:7">
      <c r="A1182" s="80">
        <v>19370</v>
      </c>
      <c r="B1182" s="80" t="s">
        <v>258</v>
      </c>
      <c r="C1182" s="80" t="s">
        <v>420</v>
      </c>
      <c r="D1182" s="80">
        <v>750</v>
      </c>
      <c r="E1182" s="80">
        <v>12</v>
      </c>
      <c r="F1182" s="80" t="s">
        <v>5062</v>
      </c>
      <c r="G1182" s="80">
        <v>10.99</v>
      </c>
    </row>
    <row r="1183" spans="1:7">
      <c r="A1183" s="80">
        <v>19374</v>
      </c>
      <c r="B1183" s="80" t="s">
        <v>259</v>
      </c>
      <c r="C1183" s="80" t="s">
        <v>420</v>
      </c>
      <c r="D1183" s="80">
        <v>3000</v>
      </c>
      <c r="E1183" s="80">
        <v>4</v>
      </c>
      <c r="F1183" s="80" t="s">
        <v>5060</v>
      </c>
      <c r="G1183" s="80">
        <v>35.99</v>
      </c>
    </row>
    <row r="1184" spans="1:7">
      <c r="A1184" s="80">
        <v>19376</v>
      </c>
      <c r="B1184" s="80" t="s">
        <v>260</v>
      </c>
      <c r="C1184" s="80" t="s">
        <v>420</v>
      </c>
      <c r="D1184" s="80">
        <v>3000</v>
      </c>
      <c r="E1184" s="80">
        <v>4</v>
      </c>
      <c r="F1184" s="80" t="s">
        <v>5060</v>
      </c>
      <c r="G1184" s="80">
        <v>35.99</v>
      </c>
    </row>
    <row r="1185" spans="1:7">
      <c r="A1185" s="80">
        <v>19380</v>
      </c>
      <c r="B1185" s="80" t="s">
        <v>1404</v>
      </c>
      <c r="C1185" s="80" t="s">
        <v>420</v>
      </c>
      <c r="D1185" s="80">
        <v>750</v>
      </c>
      <c r="E1185" s="80">
        <v>12</v>
      </c>
      <c r="F1185" s="80" t="s">
        <v>5074</v>
      </c>
      <c r="G1185" s="80">
        <v>23.99</v>
      </c>
    </row>
    <row r="1186" spans="1:7">
      <c r="A1186" s="80">
        <v>19382</v>
      </c>
      <c r="B1186" s="80" t="s">
        <v>1405</v>
      </c>
      <c r="C1186" s="80" t="s">
        <v>421</v>
      </c>
      <c r="D1186" s="80">
        <v>2130</v>
      </c>
      <c r="E1186" s="80">
        <v>4</v>
      </c>
      <c r="F1186" s="80" t="s">
        <v>5094</v>
      </c>
      <c r="G1186" s="80">
        <v>13.49</v>
      </c>
    </row>
    <row r="1187" spans="1:7">
      <c r="A1187" s="80">
        <v>19393</v>
      </c>
      <c r="B1187" s="80" t="s">
        <v>1406</v>
      </c>
      <c r="C1187" s="80" t="s">
        <v>420</v>
      </c>
      <c r="D1187" s="80">
        <v>750</v>
      </c>
      <c r="E1187" s="80">
        <v>12</v>
      </c>
      <c r="F1187" s="80" t="s">
        <v>5077</v>
      </c>
      <c r="G1187" s="80">
        <v>22.99</v>
      </c>
    </row>
    <row r="1188" spans="1:7">
      <c r="A1188" s="80">
        <v>19404</v>
      </c>
      <c r="B1188" s="80" t="s">
        <v>1407</v>
      </c>
      <c r="C1188" s="80" t="s">
        <v>420</v>
      </c>
      <c r="D1188" s="80">
        <v>750</v>
      </c>
      <c r="E1188" s="80">
        <v>12</v>
      </c>
      <c r="F1188" s="80" t="s">
        <v>5065</v>
      </c>
      <c r="G1188" s="80">
        <v>59.99</v>
      </c>
    </row>
    <row r="1189" spans="1:7">
      <c r="A1189" s="80">
        <v>19405</v>
      </c>
      <c r="B1189" s="80" t="s">
        <v>1408</v>
      </c>
      <c r="C1189" s="80" t="s">
        <v>420</v>
      </c>
      <c r="D1189" s="80">
        <v>750</v>
      </c>
      <c r="E1189" s="80">
        <v>12</v>
      </c>
      <c r="F1189" s="80" t="s">
        <v>5065</v>
      </c>
      <c r="G1189" s="80">
        <v>59.99</v>
      </c>
    </row>
    <row r="1190" spans="1:7">
      <c r="A1190" s="80">
        <v>19416</v>
      </c>
      <c r="B1190" s="80" t="s">
        <v>6245</v>
      </c>
      <c r="C1190" s="80" t="s">
        <v>420</v>
      </c>
      <c r="D1190" s="80">
        <v>500</v>
      </c>
      <c r="E1190" s="80">
        <v>6</v>
      </c>
      <c r="F1190" s="80" t="s">
        <v>5063</v>
      </c>
      <c r="G1190" s="80">
        <v>49.99</v>
      </c>
    </row>
    <row r="1191" spans="1:7">
      <c r="A1191" s="80">
        <v>19419</v>
      </c>
      <c r="B1191" s="80" t="s">
        <v>1410</v>
      </c>
      <c r="C1191" s="80" t="s">
        <v>420</v>
      </c>
      <c r="D1191" s="80">
        <v>750</v>
      </c>
      <c r="E1191" s="80">
        <v>12</v>
      </c>
      <c r="F1191" s="80" t="s">
        <v>5065</v>
      </c>
      <c r="G1191" s="80">
        <v>12.99</v>
      </c>
    </row>
    <row r="1192" spans="1:7">
      <c r="A1192" s="80">
        <v>19434</v>
      </c>
      <c r="B1192" s="80" t="s">
        <v>1411</v>
      </c>
      <c r="C1192" s="80" t="s">
        <v>421</v>
      </c>
      <c r="D1192" s="80">
        <v>355</v>
      </c>
      <c r="E1192" s="80">
        <v>24</v>
      </c>
      <c r="F1192" s="80" t="s">
        <v>5094</v>
      </c>
      <c r="G1192" s="80">
        <v>3.8</v>
      </c>
    </row>
    <row r="1193" spans="1:7">
      <c r="A1193" s="80">
        <v>19447</v>
      </c>
      <c r="B1193" s="80" t="s">
        <v>1412</v>
      </c>
      <c r="C1193" s="80" t="s">
        <v>420</v>
      </c>
      <c r="D1193" s="80">
        <v>750</v>
      </c>
      <c r="E1193" s="80">
        <v>6</v>
      </c>
      <c r="F1193" s="80" t="s">
        <v>5039</v>
      </c>
      <c r="G1193" s="80">
        <v>94.99</v>
      </c>
    </row>
    <row r="1194" spans="1:7">
      <c r="A1194" s="80">
        <v>19455</v>
      </c>
      <c r="B1194" s="80" t="s">
        <v>255</v>
      </c>
      <c r="C1194" s="80" t="s">
        <v>419</v>
      </c>
      <c r="D1194" s="80">
        <v>750</v>
      </c>
      <c r="E1194" s="80">
        <v>9</v>
      </c>
      <c r="F1194" s="80" t="s">
        <v>5040</v>
      </c>
      <c r="G1194" s="80">
        <v>69.989999999999995</v>
      </c>
    </row>
    <row r="1195" spans="1:7">
      <c r="A1195" s="80">
        <v>19481</v>
      </c>
      <c r="B1195" s="80" t="s">
        <v>1413</v>
      </c>
      <c r="C1195" s="80" t="s">
        <v>419</v>
      </c>
      <c r="D1195" s="80">
        <v>750</v>
      </c>
      <c r="E1195" s="80">
        <v>6</v>
      </c>
      <c r="F1195" s="80" t="s">
        <v>5045</v>
      </c>
      <c r="G1195" s="80">
        <v>149.99</v>
      </c>
    </row>
    <row r="1196" spans="1:7">
      <c r="A1196" s="80">
        <v>19496</v>
      </c>
      <c r="B1196" s="80" t="s">
        <v>1414</v>
      </c>
      <c r="C1196" s="80" t="s">
        <v>420</v>
      </c>
      <c r="D1196" s="80">
        <v>375</v>
      </c>
      <c r="E1196" s="80">
        <v>12</v>
      </c>
      <c r="F1196" s="80" t="s">
        <v>5068</v>
      </c>
      <c r="G1196" s="80">
        <v>9.99</v>
      </c>
    </row>
    <row r="1197" spans="1:7">
      <c r="A1197" s="80">
        <v>19500</v>
      </c>
      <c r="B1197" s="80" t="s">
        <v>1416</v>
      </c>
      <c r="C1197" s="80" t="s">
        <v>419</v>
      </c>
      <c r="D1197" s="80">
        <v>750</v>
      </c>
      <c r="E1197" s="80">
        <v>6</v>
      </c>
      <c r="F1197" s="80" t="s">
        <v>5043</v>
      </c>
      <c r="G1197" s="80">
        <v>133.99</v>
      </c>
    </row>
    <row r="1198" spans="1:7">
      <c r="A1198" s="80">
        <v>19501</v>
      </c>
      <c r="B1198" s="80" t="s">
        <v>1417</v>
      </c>
      <c r="C1198" s="80" t="s">
        <v>420</v>
      </c>
      <c r="D1198" s="80">
        <v>375</v>
      </c>
      <c r="E1198" s="80">
        <v>12</v>
      </c>
      <c r="F1198" s="80" t="s">
        <v>5041</v>
      </c>
      <c r="G1198" s="80">
        <v>10.99</v>
      </c>
    </row>
    <row r="1199" spans="1:7">
      <c r="A1199" s="80">
        <v>19507</v>
      </c>
      <c r="B1199" s="80" t="s">
        <v>1418</v>
      </c>
      <c r="C1199" s="80" t="s">
        <v>420</v>
      </c>
      <c r="D1199" s="80">
        <v>375</v>
      </c>
      <c r="E1199" s="80">
        <v>24</v>
      </c>
      <c r="F1199" s="80" t="s">
        <v>5056</v>
      </c>
      <c r="G1199" s="80">
        <v>6.49</v>
      </c>
    </row>
    <row r="1200" spans="1:7">
      <c r="A1200" s="80">
        <v>19528</v>
      </c>
      <c r="B1200" s="80" t="s">
        <v>1419</v>
      </c>
      <c r="C1200" s="80" t="s">
        <v>420</v>
      </c>
      <c r="D1200" s="80">
        <v>750</v>
      </c>
      <c r="E1200" s="80">
        <v>12</v>
      </c>
      <c r="F1200" s="80" t="s">
        <v>5056</v>
      </c>
      <c r="G1200" s="80">
        <v>13.99</v>
      </c>
    </row>
    <row r="1201" spans="1:7">
      <c r="A1201" s="80">
        <v>19560</v>
      </c>
      <c r="B1201" s="80" t="s">
        <v>1420</v>
      </c>
      <c r="C1201" s="80" t="s">
        <v>419</v>
      </c>
      <c r="D1201" s="80">
        <v>700</v>
      </c>
      <c r="E1201" s="80">
        <v>6</v>
      </c>
      <c r="F1201" s="80" t="s">
        <v>5096</v>
      </c>
      <c r="G1201" s="80">
        <v>66.67</v>
      </c>
    </row>
    <row r="1202" spans="1:7">
      <c r="A1202" s="80">
        <v>19570</v>
      </c>
      <c r="B1202" s="80" t="s">
        <v>1421</v>
      </c>
      <c r="C1202" s="80" t="s">
        <v>419</v>
      </c>
      <c r="D1202" s="80">
        <v>700</v>
      </c>
      <c r="E1202" s="80">
        <v>6</v>
      </c>
      <c r="F1202" s="80" t="s">
        <v>5039</v>
      </c>
      <c r="G1202" s="80">
        <v>180</v>
      </c>
    </row>
    <row r="1203" spans="1:7">
      <c r="A1203" s="80">
        <v>19592</v>
      </c>
      <c r="B1203" s="80" t="s">
        <v>1423</v>
      </c>
      <c r="C1203" s="80" t="s">
        <v>420</v>
      </c>
      <c r="D1203" s="80">
        <v>750</v>
      </c>
      <c r="E1203" s="80">
        <v>6</v>
      </c>
      <c r="F1203" s="80" t="s">
        <v>5068</v>
      </c>
      <c r="G1203" s="80">
        <v>38.99</v>
      </c>
    </row>
    <row r="1204" spans="1:7">
      <c r="A1204" s="80">
        <v>19593</v>
      </c>
      <c r="B1204" s="80" t="s">
        <v>1424</v>
      </c>
      <c r="C1204" s="80" t="s">
        <v>420</v>
      </c>
      <c r="D1204" s="80">
        <v>750</v>
      </c>
      <c r="E1204" s="80">
        <v>12</v>
      </c>
      <c r="F1204" s="80" t="s">
        <v>5068</v>
      </c>
      <c r="G1204" s="80">
        <v>13.49</v>
      </c>
    </row>
    <row r="1205" spans="1:7">
      <c r="A1205" s="80">
        <v>19607</v>
      </c>
      <c r="B1205" s="80" t="s">
        <v>1425</v>
      </c>
      <c r="C1205" s="80" t="s">
        <v>421</v>
      </c>
      <c r="D1205" s="80">
        <v>473</v>
      </c>
      <c r="E1205" s="80">
        <v>24</v>
      </c>
      <c r="F1205" s="80" t="s">
        <v>5147</v>
      </c>
      <c r="G1205" s="80">
        <v>4.09</v>
      </c>
    </row>
    <row r="1206" spans="1:7">
      <c r="A1206" s="80">
        <v>19613</v>
      </c>
      <c r="B1206" s="80" t="s">
        <v>1426</v>
      </c>
      <c r="C1206" s="80" t="s">
        <v>420</v>
      </c>
      <c r="D1206" s="80">
        <v>750</v>
      </c>
      <c r="E1206" s="80">
        <v>12</v>
      </c>
      <c r="F1206" s="80" t="s">
        <v>5096</v>
      </c>
      <c r="G1206" s="80">
        <v>15.14</v>
      </c>
    </row>
    <row r="1207" spans="1:7">
      <c r="A1207" s="80">
        <v>19616</v>
      </c>
      <c r="B1207" s="80" t="s">
        <v>1427</v>
      </c>
      <c r="C1207" s="80" t="s">
        <v>420</v>
      </c>
      <c r="D1207" s="80">
        <v>750</v>
      </c>
      <c r="E1207" s="80">
        <v>12</v>
      </c>
      <c r="F1207" s="80" t="s">
        <v>5068</v>
      </c>
      <c r="G1207" s="80">
        <v>22.99</v>
      </c>
    </row>
    <row r="1208" spans="1:7">
      <c r="A1208" s="80">
        <v>19618</v>
      </c>
      <c r="B1208" s="80" t="s">
        <v>1428</v>
      </c>
      <c r="C1208" s="80" t="s">
        <v>420</v>
      </c>
      <c r="D1208" s="80">
        <v>750</v>
      </c>
      <c r="E1208" s="80">
        <v>12</v>
      </c>
      <c r="F1208" s="80" t="s">
        <v>5057</v>
      </c>
      <c r="G1208" s="80">
        <v>18.989999999999998</v>
      </c>
    </row>
    <row r="1209" spans="1:7">
      <c r="A1209" s="80">
        <v>19632</v>
      </c>
      <c r="B1209" s="80" t="s">
        <v>1429</v>
      </c>
      <c r="C1209" s="80" t="s">
        <v>420</v>
      </c>
      <c r="D1209" s="80">
        <v>750</v>
      </c>
      <c r="E1209" s="80">
        <v>12</v>
      </c>
      <c r="F1209" s="80" t="s">
        <v>5049</v>
      </c>
      <c r="G1209" s="80">
        <v>19.989999999999998</v>
      </c>
    </row>
    <row r="1210" spans="1:7">
      <c r="A1210" s="80">
        <v>19643</v>
      </c>
      <c r="B1210" s="80" t="s">
        <v>1430</v>
      </c>
      <c r="C1210" s="80" t="s">
        <v>420</v>
      </c>
      <c r="D1210" s="80">
        <v>750</v>
      </c>
      <c r="E1210" s="80">
        <v>12</v>
      </c>
      <c r="F1210" s="80" t="s">
        <v>5074</v>
      </c>
      <c r="G1210" s="80">
        <v>27.99</v>
      </c>
    </row>
    <row r="1211" spans="1:7">
      <c r="A1211" s="80">
        <v>19646</v>
      </c>
      <c r="B1211" s="80" t="s">
        <v>1431</v>
      </c>
      <c r="C1211" s="80" t="s">
        <v>420</v>
      </c>
      <c r="D1211" s="80">
        <v>750</v>
      </c>
      <c r="E1211" s="80">
        <v>12</v>
      </c>
      <c r="F1211" s="80" t="s">
        <v>5081</v>
      </c>
      <c r="G1211" s="80">
        <v>15.99</v>
      </c>
    </row>
    <row r="1212" spans="1:7">
      <c r="A1212" s="80">
        <v>19649</v>
      </c>
      <c r="B1212" s="80" t="s">
        <v>1432</v>
      </c>
      <c r="C1212" s="80" t="s">
        <v>421</v>
      </c>
      <c r="D1212" s="80">
        <v>330</v>
      </c>
      <c r="E1212" s="80">
        <v>24</v>
      </c>
      <c r="F1212" s="80" t="s">
        <v>5057</v>
      </c>
      <c r="G1212" s="80">
        <v>2.77</v>
      </c>
    </row>
    <row r="1213" spans="1:7">
      <c r="A1213" s="80">
        <v>19668</v>
      </c>
      <c r="B1213" s="80" t="s">
        <v>1433</v>
      </c>
      <c r="C1213" s="80" t="s">
        <v>420</v>
      </c>
      <c r="D1213" s="80">
        <v>750</v>
      </c>
      <c r="E1213" s="80">
        <v>6</v>
      </c>
      <c r="F1213" s="80" t="s">
        <v>5068</v>
      </c>
      <c r="G1213" s="80">
        <v>24.99</v>
      </c>
    </row>
    <row r="1214" spans="1:7">
      <c r="A1214" s="80">
        <v>19672</v>
      </c>
      <c r="B1214" s="80" t="s">
        <v>1434</v>
      </c>
      <c r="C1214" s="80" t="s">
        <v>420</v>
      </c>
      <c r="D1214" s="80">
        <v>750</v>
      </c>
      <c r="E1214" s="80">
        <v>12</v>
      </c>
      <c r="F1214" s="80" t="s">
        <v>5067</v>
      </c>
      <c r="G1214" s="80">
        <v>20.99</v>
      </c>
    </row>
    <row r="1215" spans="1:7">
      <c r="A1215" s="80">
        <v>19679</v>
      </c>
      <c r="B1215" s="80" t="s">
        <v>1435</v>
      </c>
      <c r="C1215" s="80" t="s">
        <v>419</v>
      </c>
      <c r="D1215" s="80">
        <v>1140</v>
      </c>
      <c r="E1215" s="80">
        <v>6</v>
      </c>
      <c r="F1215" s="80" t="s">
        <v>5046</v>
      </c>
      <c r="G1215" s="80">
        <v>34.19</v>
      </c>
    </row>
    <row r="1216" spans="1:7">
      <c r="A1216" s="80">
        <v>19701</v>
      </c>
      <c r="B1216" s="80" t="s">
        <v>1436</v>
      </c>
      <c r="C1216" s="80" t="s">
        <v>420</v>
      </c>
      <c r="D1216" s="80">
        <v>750</v>
      </c>
      <c r="E1216" s="80">
        <v>12</v>
      </c>
      <c r="F1216" s="80" t="s">
        <v>5081</v>
      </c>
      <c r="G1216" s="80">
        <v>15.27</v>
      </c>
    </row>
    <row r="1217" spans="1:7">
      <c r="A1217" s="80">
        <v>19725</v>
      </c>
      <c r="B1217" s="80" t="s">
        <v>1437</v>
      </c>
      <c r="C1217" s="80" t="s">
        <v>421</v>
      </c>
      <c r="D1217" s="80">
        <v>473</v>
      </c>
      <c r="E1217" s="80">
        <v>24</v>
      </c>
      <c r="F1217" s="80" t="s">
        <v>5141</v>
      </c>
      <c r="G1217" s="80">
        <v>3.69</v>
      </c>
    </row>
    <row r="1218" spans="1:7">
      <c r="A1218" s="80">
        <v>19727</v>
      </c>
      <c r="B1218" s="80" t="s">
        <v>1438</v>
      </c>
      <c r="C1218" s="80" t="s">
        <v>419</v>
      </c>
      <c r="D1218" s="80">
        <v>750</v>
      </c>
      <c r="E1218" s="80">
        <v>6</v>
      </c>
      <c r="F1218" s="80" t="s">
        <v>5038</v>
      </c>
      <c r="G1218" s="80">
        <v>37.79</v>
      </c>
    </row>
    <row r="1219" spans="1:7">
      <c r="A1219" s="80">
        <v>19743</v>
      </c>
      <c r="B1219" s="80" t="s">
        <v>1439</v>
      </c>
      <c r="C1219" s="80" t="s">
        <v>421</v>
      </c>
      <c r="D1219" s="80">
        <v>3784</v>
      </c>
      <c r="E1219" s="80">
        <v>3</v>
      </c>
      <c r="F1219" s="80" t="s">
        <v>5141</v>
      </c>
      <c r="G1219" s="80">
        <v>26.49</v>
      </c>
    </row>
    <row r="1220" spans="1:7">
      <c r="A1220" s="80">
        <v>19768</v>
      </c>
      <c r="B1220" s="80" t="s">
        <v>1440</v>
      </c>
      <c r="C1220" s="80" t="s">
        <v>420</v>
      </c>
      <c r="D1220" s="80">
        <v>750</v>
      </c>
      <c r="E1220" s="80">
        <v>12</v>
      </c>
      <c r="F1220" s="80" t="s">
        <v>5068</v>
      </c>
      <c r="G1220" s="80">
        <v>16.989999999999998</v>
      </c>
    </row>
    <row r="1221" spans="1:7">
      <c r="A1221" s="80">
        <v>19777</v>
      </c>
      <c r="B1221" s="80" t="s">
        <v>1441</v>
      </c>
      <c r="C1221" s="80" t="s">
        <v>420</v>
      </c>
      <c r="D1221" s="80">
        <v>750</v>
      </c>
      <c r="E1221" s="80">
        <v>12</v>
      </c>
      <c r="F1221" s="80" t="s">
        <v>5065</v>
      </c>
      <c r="G1221" s="80">
        <v>29.99</v>
      </c>
    </row>
    <row r="1222" spans="1:7">
      <c r="A1222" s="80">
        <v>19778</v>
      </c>
      <c r="B1222" s="80" t="s">
        <v>1442</v>
      </c>
      <c r="C1222" s="80" t="s">
        <v>420</v>
      </c>
      <c r="D1222" s="80">
        <v>750</v>
      </c>
      <c r="E1222" s="80">
        <v>12</v>
      </c>
      <c r="F1222" s="80" t="s">
        <v>6483</v>
      </c>
      <c r="G1222" s="80">
        <v>15</v>
      </c>
    </row>
    <row r="1223" spans="1:7">
      <c r="A1223" s="80">
        <v>19788</v>
      </c>
      <c r="B1223" s="80" t="s">
        <v>1444</v>
      </c>
      <c r="C1223" s="80" t="s">
        <v>420</v>
      </c>
      <c r="D1223" s="80">
        <v>750</v>
      </c>
      <c r="E1223" s="80">
        <v>12</v>
      </c>
      <c r="F1223" s="80" t="s">
        <v>5068</v>
      </c>
      <c r="G1223" s="80">
        <v>16.989999999999998</v>
      </c>
    </row>
    <row r="1224" spans="1:7">
      <c r="A1224" s="80">
        <v>19792</v>
      </c>
      <c r="B1224" s="80" t="s">
        <v>1445</v>
      </c>
      <c r="C1224" s="80" t="s">
        <v>420</v>
      </c>
      <c r="D1224" s="80">
        <v>750</v>
      </c>
      <c r="E1224" s="80">
        <v>12</v>
      </c>
      <c r="F1224" s="80" t="s">
        <v>5072</v>
      </c>
      <c r="G1224" s="80">
        <v>19.989999999999998</v>
      </c>
    </row>
    <row r="1225" spans="1:7">
      <c r="A1225" s="80">
        <v>19812</v>
      </c>
      <c r="B1225" s="80" t="s">
        <v>1448</v>
      </c>
      <c r="C1225" s="80" t="s">
        <v>420</v>
      </c>
      <c r="D1225" s="80">
        <v>750</v>
      </c>
      <c r="E1225" s="80">
        <v>6</v>
      </c>
      <c r="F1225" s="80" t="s">
        <v>5074</v>
      </c>
      <c r="G1225" s="80">
        <v>100.88</v>
      </c>
    </row>
    <row r="1226" spans="1:7">
      <c r="A1226" s="80">
        <v>19818</v>
      </c>
      <c r="B1226" s="80" t="s">
        <v>1449</v>
      </c>
      <c r="C1226" s="80" t="s">
        <v>420</v>
      </c>
      <c r="D1226" s="80">
        <v>750</v>
      </c>
      <c r="E1226" s="80">
        <v>12</v>
      </c>
      <c r="F1226" s="80" t="s">
        <v>5072</v>
      </c>
      <c r="G1226" s="80">
        <v>19.989999999999998</v>
      </c>
    </row>
    <row r="1227" spans="1:7">
      <c r="A1227" s="80">
        <v>19820</v>
      </c>
      <c r="B1227" s="80" t="s">
        <v>1450</v>
      </c>
      <c r="C1227" s="80" t="s">
        <v>421</v>
      </c>
      <c r="D1227" s="80">
        <v>710</v>
      </c>
      <c r="E1227" s="80">
        <v>12</v>
      </c>
      <c r="F1227" s="80" t="s">
        <v>5094</v>
      </c>
      <c r="G1227" s="80">
        <v>3.99</v>
      </c>
    </row>
    <row r="1228" spans="1:7">
      <c r="A1228" s="80">
        <v>19828</v>
      </c>
      <c r="B1228" s="80" t="s">
        <v>1451</v>
      </c>
      <c r="C1228" s="80" t="s">
        <v>421</v>
      </c>
      <c r="D1228" s="80">
        <v>5325</v>
      </c>
      <c r="E1228" s="80">
        <v>1</v>
      </c>
      <c r="F1228" s="80" t="s">
        <v>5095</v>
      </c>
      <c r="G1228" s="80">
        <v>22.99</v>
      </c>
    </row>
    <row r="1229" spans="1:7">
      <c r="A1229" s="80">
        <v>19830</v>
      </c>
      <c r="B1229" s="80" t="s">
        <v>1452</v>
      </c>
      <c r="C1229" s="80" t="s">
        <v>419</v>
      </c>
      <c r="D1229" s="80">
        <v>750</v>
      </c>
      <c r="E1229" s="80">
        <v>6</v>
      </c>
      <c r="F1229" s="80" t="s">
        <v>5042</v>
      </c>
      <c r="G1229" s="80">
        <v>59.99</v>
      </c>
    </row>
    <row r="1230" spans="1:7">
      <c r="A1230" s="80">
        <v>19844</v>
      </c>
      <c r="B1230" s="80" t="s">
        <v>1453</v>
      </c>
      <c r="C1230" s="80" t="s">
        <v>420</v>
      </c>
      <c r="D1230" s="80">
        <v>750</v>
      </c>
      <c r="E1230" s="80">
        <v>12</v>
      </c>
      <c r="F1230" s="80" t="s">
        <v>6483</v>
      </c>
      <c r="G1230" s="80">
        <v>23.49</v>
      </c>
    </row>
    <row r="1231" spans="1:7">
      <c r="A1231" s="80">
        <v>19859</v>
      </c>
      <c r="B1231" s="80" t="s">
        <v>1454</v>
      </c>
      <c r="C1231" s="80" t="s">
        <v>420</v>
      </c>
      <c r="D1231" s="80">
        <v>750</v>
      </c>
      <c r="E1231" s="80">
        <v>12</v>
      </c>
      <c r="F1231" s="80" t="s">
        <v>5059</v>
      </c>
      <c r="G1231" s="80">
        <v>14.99</v>
      </c>
    </row>
    <row r="1232" spans="1:7">
      <c r="A1232" s="80">
        <v>19865</v>
      </c>
      <c r="B1232" s="80" t="s">
        <v>1455</v>
      </c>
      <c r="C1232" s="80" t="s">
        <v>421</v>
      </c>
      <c r="D1232" s="80">
        <v>5325</v>
      </c>
      <c r="E1232" s="80">
        <v>1</v>
      </c>
      <c r="F1232" s="80" t="s">
        <v>5102</v>
      </c>
      <c r="G1232" s="80">
        <v>24</v>
      </c>
    </row>
    <row r="1233" spans="1:7">
      <c r="A1233" s="80">
        <v>19867</v>
      </c>
      <c r="B1233" s="80" t="s">
        <v>1456</v>
      </c>
      <c r="C1233" s="80" t="s">
        <v>420</v>
      </c>
      <c r="D1233" s="80">
        <v>750</v>
      </c>
      <c r="E1233" s="80">
        <v>12</v>
      </c>
      <c r="F1233" s="80" t="s">
        <v>5065</v>
      </c>
      <c r="G1233" s="80">
        <v>29.99</v>
      </c>
    </row>
    <row r="1234" spans="1:7">
      <c r="A1234" s="80">
        <v>19870</v>
      </c>
      <c r="B1234" s="80" t="s">
        <v>1457</v>
      </c>
      <c r="C1234" s="80" t="s">
        <v>420</v>
      </c>
      <c r="D1234" s="80">
        <v>750</v>
      </c>
      <c r="E1234" s="80">
        <v>12</v>
      </c>
      <c r="F1234" s="80" t="s">
        <v>5042</v>
      </c>
      <c r="G1234" s="80">
        <v>34.99</v>
      </c>
    </row>
    <row r="1235" spans="1:7">
      <c r="A1235" s="80">
        <v>19879</v>
      </c>
      <c r="B1235" s="80" t="s">
        <v>1459</v>
      </c>
      <c r="C1235" s="80" t="s">
        <v>420</v>
      </c>
      <c r="D1235" s="80">
        <v>750</v>
      </c>
      <c r="E1235" s="80">
        <v>12</v>
      </c>
      <c r="F1235" s="80" t="s">
        <v>5057</v>
      </c>
      <c r="G1235" s="80">
        <v>16.989999999999998</v>
      </c>
    </row>
    <row r="1236" spans="1:7">
      <c r="A1236" s="80">
        <v>19893</v>
      </c>
      <c r="B1236" s="80" t="s">
        <v>1460</v>
      </c>
      <c r="C1236" s="80" t="s">
        <v>420</v>
      </c>
      <c r="D1236" s="80">
        <v>750</v>
      </c>
      <c r="E1236" s="80">
        <v>12</v>
      </c>
      <c r="F1236" s="80" t="s">
        <v>5062</v>
      </c>
      <c r="G1236" s="80">
        <v>15.99</v>
      </c>
    </row>
    <row r="1237" spans="1:7">
      <c r="A1237" s="80">
        <v>19896</v>
      </c>
      <c r="B1237" s="80" t="s">
        <v>1461</v>
      </c>
      <c r="C1237" s="80" t="s">
        <v>420</v>
      </c>
      <c r="D1237" s="80">
        <v>4000</v>
      </c>
      <c r="E1237" s="80">
        <v>4</v>
      </c>
      <c r="F1237" s="80" t="s">
        <v>5062</v>
      </c>
      <c r="G1237" s="80">
        <v>42.99</v>
      </c>
    </row>
    <row r="1238" spans="1:7">
      <c r="A1238" s="80">
        <v>19919</v>
      </c>
      <c r="B1238" s="80" t="s">
        <v>1462</v>
      </c>
      <c r="C1238" s="80" t="s">
        <v>421</v>
      </c>
      <c r="D1238" s="80">
        <v>473</v>
      </c>
      <c r="E1238" s="80">
        <v>24</v>
      </c>
      <c r="F1238" s="80" t="s">
        <v>5169</v>
      </c>
      <c r="G1238" s="80">
        <v>4.29</v>
      </c>
    </row>
    <row r="1239" spans="1:7">
      <c r="A1239" s="80">
        <v>19938</v>
      </c>
      <c r="B1239" s="80" t="s">
        <v>1463</v>
      </c>
      <c r="C1239" s="80" t="s">
        <v>419</v>
      </c>
      <c r="D1239" s="80">
        <v>750</v>
      </c>
      <c r="E1239" s="80">
        <v>12</v>
      </c>
      <c r="F1239" s="80" t="s">
        <v>5040</v>
      </c>
      <c r="G1239" s="80">
        <v>49.99</v>
      </c>
    </row>
    <row r="1240" spans="1:7">
      <c r="A1240" s="80">
        <v>19944</v>
      </c>
      <c r="B1240" s="80" t="s">
        <v>1464</v>
      </c>
      <c r="C1240" s="80" t="s">
        <v>422</v>
      </c>
      <c r="D1240" s="80">
        <v>1600</v>
      </c>
      <c r="E1240" s="80">
        <v>8</v>
      </c>
      <c r="F1240" s="80" t="s">
        <v>5067</v>
      </c>
      <c r="G1240" s="80">
        <v>11.99</v>
      </c>
    </row>
    <row r="1241" spans="1:7">
      <c r="A1241" s="80">
        <v>19945</v>
      </c>
      <c r="B1241" s="80" t="s">
        <v>1465</v>
      </c>
      <c r="C1241" s="80" t="s">
        <v>421</v>
      </c>
      <c r="D1241" s="80">
        <v>473</v>
      </c>
      <c r="E1241" s="80">
        <v>24</v>
      </c>
      <c r="F1241" s="80" t="s">
        <v>5094</v>
      </c>
      <c r="G1241" s="80">
        <v>3.49</v>
      </c>
    </row>
    <row r="1242" spans="1:7">
      <c r="A1242" s="80">
        <v>19947</v>
      </c>
      <c r="B1242" s="80" t="s">
        <v>1466</v>
      </c>
      <c r="C1242" s="80" t="s">
        <v>421</v>
      </c>
      <c r="D1242" s="80">
        <v>4260</v>
      </c>
      <c r="E1242" s="80">
        <v>2</v>
      </c>
      <c r="F1242" s="80" t="s">
        <v>5094</v>
      </c>
      <c r="G1242" s="80">
        <v>25.99</v>
      </c>
    </row>
    <row r="1243" spans="1:7">
      <c r="A1243" s="80">
        <v>19960</v>
      </c>
      <c r="B1243" s="80" t="s">
        <v>1469</v>
      </c>
      <c r="C1243" s="80" t="s">
        <v>419</v>
      </c>
      <c r="D1243" s="80">
        <v>750</v>
      </c>
      <c r="E1243" s="80">
        <v>12</v>
      </c>
      <c r="F1243" s="80" t="s">
        <v>5044</v>
      </c>
      <c r="G1243" s="80">
        <v>49.99</v>
      </c>
    </row>
    <row r="1244" spans="1:7">
      <c r="A1244" s="80">
        <v>19966</v>
      </c>
      <c r="B1244" s="80" t="s">
        <v>1470</v>
      </c>
      <c r="C1244" s="80" t="s">
        <v>419</v>
      </c>
      <c r="D1244" s="80">
        <v>750</v>
      </c>
      <c r="E1244" s="80">
        <v>6</v>
      </c>
      <c r="F1244" s="80" t="s">
        <v>5045</v>
      </c>
      <c r="G1244" s="80">
        <v>74.989999999999995</v>
      </c>
    </row>
    <row r="1245" spans="1:7">
      <c r="A1245" s="80">
        <v>19974</v>
      </c>
      <c r="B1245" s="80" t="s">
        <v>803</v>
      </c>
      <c r="C1245" s="80" t="s">
        <v>419</v>
      </c>
      <c r="D1245" s="80">
        <v>1750</v>
      </c>
      <c r="E1245" s="80">
        <v>6</v>
      </c>
      <c r="F1245" s="80" t="s">
        <v>5050</v>
      </c>
      <c r="G1245" s="80">
        <v>58.49</v>
      </c>
    </row>
    <row r="1246" spans="1:7">
      <c r="A1246" s="80">
        <v>19978</v>
      </c>
      <c r="B1246" s="80" t="s">
        <v>6246</v>
      </c>
      <c r="C1246" s="80" t="s">
        <v>422</v>
      </c>
      <c r="D1246" s="80">
        <v>296</v>
      </c>
      <c r="E1246" s="80">
        <v>24</v>
      </c>
      <c r="F1246" s="80" t="s">
        <v>5091</v>
      </c>
      <c r="G1246" s="80">
        <v>3.99</v>
      </c>
    </row>
    <row r="1247" spans="1:7">
      <c r="A1247" s="80">
        <v>19986</v>
      </c>
      <c r="B1247" s="80" t="s">
        <v>1471</v>
      </c>
      <c r="C1247" s="80" t="s">
        <v>419</v>
      </c>
      <c r="D1247" s="80">
        <v>360</v>
      </c>
      <c r="E1247" s="80">
        <v>20</v>
      </c>
      <c r="F1247" s="80" t="s">
        <v>5151</v>
      </c>
      <c r="G1247" s="80">
        <v>10.36</v>
      </c>
    </row>
    <row r="1248" spans="1:7">
      <c r="A1248" s="80">
        <v>20004</v>
      </c>
      <c r="B1248" s="80" t="s">
        <v>1472</v>
      </c>
      <c r="C1248" s="80" t="s">
        <v>420</v>
      </c>
      <c r="D1248" s="80">
        <v>750</v>
      </c>
      <c r="E1248" s="80">
        <v>12</v>
      </c>
      <c r="F1248" s="80" t="s">
        <v>5067</v>
      </c>
      <c r="G1248" s="80">
        <v>12.99</v>
      </c>
    </row>
    <row r="1249" spans="1:7">
      <c r="A1249" s="80">
        <v>20005</v>
      </c>
      <c r="B1249" s="80" t="s">
        <v>1473</v>
      </c>
      <c r="C1249" s="80" t="s">
        <v>420</v>
      </c>
      <c r="D1249" s="80">
        <v>750</v>
      </c>
      <c r="E1249" s="80">
        <v>6</v>
      </c>
      <c r="F1249" s="80" t="s">
        <v>5067</v>
      </c>
      <c r="G1249" s="80">
        <v>43.99</v>
      </c>
    </row>
    <row r="1250" spans="1:7">
      <c r="A1250" s="80">
        <v>20006</v>
      </c>
      <c r="B1250" s="80" t="s">
        <v>1474</v>
      </c>
      <c r="C1250" s="80" t="s">
        <v>420</v>
      </c>
      <c r="D1250" s="80">
        <v>750</v>
      </c>
      <c r="E1250" s="80">
        <v>12</v>
      </c>
      <c r="F1250" s="80" t="s">
        <v>5067</v>
      </c>
      <c r="G1250" s="80">
        <v>11.99</v>
      </c>
    </row>
    <row r="1251" spans="1:7">
      <c r="A1251" s="80">
        <v>20017</v>
      </c>
      <c r="B1251" s="80" t="s">
        <v>1475</v>
      </c>
      <c r="C1251" s="80" t="s">
        <v>422</v>
      </c>
      <c r="D1251" s="80">
        <v>1420</v>
      </c>
      <c r="E1251" s="80">
        <v>6</v>
      </c>
      <c r="F1251" s="80" t="s">
        <v>5050</v>
      </c>
      <c r="G1251" s="80">
        <v>11.49</v>
      </c>
    </row>
    <row r="1252" spans="1:7">
      <c r="A1252" s="80">
        <v>20038</v>
      </c>
      <c r="B1252" s="80" t="s">
        <v>1476</v>
      </c>
      <c r="C1252" s="80" t="s">
        <v>419</v>
      </c>
      <c r="D1252" s="80">
        <v>750</v>
      </c>
      <c r="E1252" s="80">
        <v>12</v>
      </c>
      <c r="F1252" s="80" t="s">
        <v>5040</v>
      </c>
      <c r="G1252" s="80">
        <v>33.49</v>
      </c>
    </row>
    <row r="1253" spans="1:7">
      <c r="A1253" s="80">
        <v>20039</v>
      </c>
      <c r="B1253" s="80" t="s">
        <v>262</v>
      </c>
      <c r="C1253" s="80" t="s">
        <v>419</v>
      </c>
      <c r="D1253" s="80">
        <v>750</v>
      </c>
      <c r="E1253" s="80">
        <v>12</v>
      </c>
      <c r="F1253" s="80" t="s">
        <v>5040</v>
      </c>
      <c r="G1253" s="80">
        <v>24.99</v>
      </c>
    </row>
    <row r="1254" spans="1:7">
      <c r="A1254" s="80">
        <v>20044</v>
      </c>
      <c r="B1254" s="80" t="s">
        <v>263</v>
      </c>
      <c r="C1254" s="80" t="s">
        <v>419</v>
      </c>
      <c r="D1254" s="80">
        <v>750</v>
      </c>
      <c r="E1254" s="80">
        <v>12</v>
      </c>
      <c r="F1254" s="80" t="s">
        <v>5040</v>
      </c>
      <c r="G1254" s="80">
        <v>24.99</v>
      </c>
    </row>
    <row r="1255" spans="1:7">
      <c r="A1255" s="80">
        <v>20050</v>
      </c>
      <c r="B1255" s="80" t="s">
        <v>6247</v>
      </c>
      <c r="C1255" s="80" t="s">
        <v>419</v>
      </c>
      <c r="D1255" s="80">
        <v>700</v>
      </c>
      <c r="E1255" s="80">
        <v>6</v>
      </c>
      <c r="F1255" s="80" t="s">
        <v>5057</v>
      </c>
      <c r="G1255" s="80">
        <v>31.99</v>
      </c>
    </row>
    <row r="1256" spans="1:7">
      <c r="A1256" s="80">
        <v>20089</v>
      </c>
      <c r="B1256" s="80" t="s">
        <v>1477</v>
      </c>
      <c r="C1256" s="80" t="s">
        <v>421</v>
      </c>
      <c r="D1256" s="80">
        <v>500</v>
      </c>
      <c r="E1256" s="80">
        <v>12</v>
      </c>
      <c r="F1256" s="80" t="s">
        <v>5082</v>
      </c>
      <c r="G1256" s="80">
        <v>4.63</v>
      </c>
    </row>
    <row r="1257" spans="1:7">
      <c r="A1257" s="80">
        <v>20120</v>
      </c>
      <c r="B1257" s="80" t="s">
        <v>1478</v>
      </c>
      <c r="C1257" s="80" t="s">
        <v>421</v>
      </c>
      <c r="D1257" s="80">
        <v>473</v>
      </c>
      <c r="E1257" s="80">
        <v>24</v>
      </c>
      <c r="F1257" s="80" t="s">
        <v>5135</v>
      </c>
      <c r="G1257" s="80">
        <v>3.69</v>
      </c>
    </row>
    <row r="1258" spans="1:7">
      <c r="A1258" s="80">
        <v>20146</v>
      </c>
      <c r="B1258" s="80" t="s">
        <v>1479</v>
      </c>
      <c r="C1258" s="80" t="s">
        <v>420</v>
      </c>
      <c r="D1258" s="80">
        <v>750</v>
      </c>
      <c r="E1258" s="80">
        <v>12</v>
      </c>
      <c r="F1258" s="80" t="s">
        <v>5101</v>
      </c>
      <c r="G1258" s="80">
        <v>31.68</v>
      </c>
    </row>
    <row r="1259" spans="1:7">
      <c r="A1259" s="80">
        <v>20148</v>
      </c>
      <c r="B1259" s="80" t="s">
        <v>261</v>
      </c>
      <c r="C1259" s="80" t="s">
        <v>419</v>
      </c>
      <c r="D1259" s="80">
        <v>750</v>
      </c>
      <c r="E1259" s="80">
        <v>12</v>
      </c>
      <c r="F1259" s="80" t="s">
        <v>5046</v>
      </c>
      <c r="G1259" s="80">
        <v>27.49</v>
      </c>
    </row>
    <row r="1260" spans="1:7">
      <c r="A1260" s="80">
        <v>20149</v>
      </c>
      <c r="B1260" s="80" t="s">
        <v>1480</v>
      </c>
      <c r="C1260" s="80" t="s">
        <v>420</v>
      </c>
      <c r="D1260" s="80">
        <v>750</v>
      </c>
      <c r="E1260" s="80">
        <v>6</v>
      </c>
      <c r="F1260" s="80" t="s">
        <v>5117</v>
      </c>
      <c r="G1260" s="80">
        <v>15.99</v>
      </c>
    </row>
    <row r="1261" spans="1:7">
      <c r="A1261" s="80">
        <v>20160</v>
      </c>
      <c r="B1261" s="80" t="s">
        <v>1481</v>
      </c>
      <c r="C1261" s="80" t="s">
        <v>420</v>
      </c>
      <c r="D1261" s="80">
        <v>750</v>
      </c>
      <c r="E1261" s="80">
        <v>12</v>
      </c>
      <c r="F1261" s="80" t="s">
        <v>5062</v>
      </c>
      <c r="G1261" s="80">
        <v>16.989999999999998</v>
      </c>
    </row>
    <row r="1262" spans="1:7">
      <c r="A1262" s="80">
        <v>20167</v>
      </c>
      <c r="B1262" s="80" t="s">
        <v>1482</v>
      </c>
      <c r="C1262" s="80" t="s">
        <v>419</v>
      </c>
      <c r="D1262" s="80">
        <v>375</v>
      </c>
      <c r="E1262" s="80">
        <v>12</v>
      </c>
      <c r="F1262" s="80" t="s">
        <v>5045</v>
      </c>
      <c r="G1262" s="80">
        <v>26.99</v>
      </c>
    </row>
    <row r="1263" spans="1:7">
      <c r="A1263" s="80">
        <v>20174</v>
      </c>
      <c r="B1263" s="80" t="s">
        <v>1483</v>
      </c>
      <c r="C1263" s="80" t="s">
        <v>422</v>
      </c>
      <c r="D1263" s="80">
        <v>458</v>
      </c>
      <c r="E1263" s="80">
        <v>24</v>
      </c>
      <c r="F1263" s="80" t="s">
        <v>5049</v>
      </c>
      <c r="G1263" s="80">
        <v>3.39</v>
      </c>
    </row>
    <row r="1264" spans="1:7">
      <c r="A1264" s="80">
        <v>20184</v>
      </c>
      <c r="B1264" s="80" t="s">
        <v>264</v>
      </c>
      <c r="C1264" s="80" t="s">
        <v>419</v>
      </c>
      <c r="D1264" s="80">
        <v>750</v>
      </c>
      <c r="E1264" s="80">
        <v>12</v>
      </c>
      <c r="F1264" s="80" t="s">
        <v>5038</v>
      </c>
      <c r="G1264" s="80">
        <v>27.99</v>
      </c>
    </row>
    <row r="1265" spans="1:7">
      <c r="A1265" s="80">
        <v>20187</v>
      </c>
      <c r="B1265" s="80" t="s">
        <v>1484</v>
      </c>
      <c r="C1265" s="80" t="s">
        <v>420</v>
      </c>
      <c r="D1265" s="80">
        <v>750</v>
      </c>
      <c r="E1265" s="80">
        <v>12</v>
      </c>
      <c r="F1265" s="80" t="s">
        <v>5061</v>
      </c>
      <c r="G1265" s="80">
        <v>14.99</v>
      </c>
    </row>
    <row r="1266" spans="1:7">
      <c r="A1266" s="80">
        <v>20189</v>
      </c>
      <c r="B1266" s="80" t="s">
        <v>1485</v>
      </c>
      <c r="C1266" s="80" t="s">
        <v>420</v>
      </c>
      <c r="D1266" s="80">
        <v>750</v>
      </c>
      <c r="E1266" s="80">
        <v>12</v>
      </c>
      <c r="F1266" s="80" t="s">
        <v>5080</v>
      </c>
      <c r="G1266" s="80">
        <v>19.989999999999998</v>
      </c>
    </row>
    <row r="1267" spans="1:7">
      <c r="A1267" s="80">
        <v>20212</v>
      </c>
      <c r="B1267" s="80" t="s">
        <v>1486</v>
      </c>
      <c r="C1267" s="80" t="s">
        <v>421</v>
      </c>
      <c r="D1267" s="80">
        <v>355</v>
      </c>
      <c r="E1267" s="80">
        <v>24</v>
      </c>
      <c r="F1267" s="80" t="s">
        <v>5094</v>
      </c>
      <c r="G1267" s="80">
        <v>3.51</v>
      </c>
    </row>
    <row r="1268" spans="1:7">
      <c r="A1268" s="80">
        <v>20214</v>
      </c>
      <c r="B1268" s="80" t="s">
        <v>1487</v>
      </c>
      <c r="C1268" s="80" t="s">
        <v>420</v>
      </c>
      <c r="D1268" s="80">
        <v>750</v>
      </c>
      <c r="E1268" s="80">
        <v>12</v>
      </c>
      <c r="F1268" s="80" t="s">
        <v>5068</v>
      </c>
      <c r="G1268" s="80">
        <v>39.99</v>
      </c>
    </row>
    <row r="1269" spans="1:7">
      <c r="A1269" s="80">
        <v>20260</v>
      </c>
      <c r="B1269" s="80" t="s">
        <v>1488</v>
      </c>
      <c r="C1269" s="80" t="s">
        <v>422</v>
      </c>
      <c r="D1269" s="80">
        <v>473</v>
      </c>
      <c r="E1269" s="80">
        <v>24</v>
      </c>
      <c r="F1269" s="80" t="s">
        <v>5091</v>
      </c>
      <c r="G1269" s="80">
        <v>3.79</v>
      </c>
    </row>
    <row r="1270" spans="1:7">
      <c r="A1270" s="80">
        <v>20291</v>
      </c>
      <c r="B1270" s="80" t="s">
        <v>1489</v>
      </c>
      <c r="C1270" s="80" t="s">
        <v>421</v>
      </c>
      <c r="D1270" s="80">
        <v>4260</v>
      </c>
      <c r="E1270" s="80">
        <v>1</v>
      </c>
      <c r="F1270" s="80" t="s">
        <v>5094</v>
      </c>
      <c r="G1270" s="80">
        <v>25.49</v>
      </c>
    </row>
    <row r="1271" spans="1:7">
      <c r="A1271" s="80">
        <v>20294</v>
      </c>
      <c r="B1271" s="80" t="s">
        <v>1490</v>
      </c>
      <c r="C1271" s="80" t="s">
        <v>421</v>
      </c>
      <c r="D1271" s="80">
        <v>500</v>
      </c>
      <c r="E1271" s="80">
        <v>12</v>
      </c>
      <c r="F1271" s="80" t="s">
        <v>5051</v>
      </c>
      <c r="G1271" s="80">
        <v>3.19</v>
      </c>
    </row>
    <row r="1272" spans="1:7">
      <c r="A1272" s="80">
        <v>20313</v>
      </c>
      <c r="B1272" s="80" t="s">
        <v>1491</v>
      </c>
      <c r="C1272" s="80" t="s">
        <v>421</v>
      </c>
      <c r="D1272" s="80">
        <v>650</v>
      </c>
      <c r="E1272" s="80">
        <v>12</v>
      </c>
      <c r="F1272" s="80" t="s">
        <v>5094</v>
      </c>
      <c r="G1272" s="80">
        <v>6.45</v>
      </c>
    </row>
    <row r="1273" spans="1:7">
      <c r="A1273" s="80">
        <v>20315</v>
      </c>
      <c r="B1273" s="80" t="s">
        <v>1492</v>
      </c>
      <c r="C1273" s="80" t="s">
        <v>420</v>
      </c>
      <c r="D1273" s="80">
        <v>3000</v>
      </c>
      <c r="E1273" s="80">
        <v>4</v>
      </c>
      <c r="F1273" s="80" t="s">
        <v>5072</v>
      </c>
      <c r="G1273" s="80">
        <v>39.99</v>
      </c>
    </row>
    <row r="1274" spans="1:7">
      <c r="A1274" s="80">
        <v>20318</v>
      </c>
      <c r="B1274" s="80" t="s">
        <v>1493</v>
      </c>
      <c r="C1274" s="80" t="s">
        <v>420</v>
      </c>
      <c r="D1274" s="80">
        <v>750</v>
      </c>
      <c r="E1274" s="80">
        <v>12</v>
      </c>
      <c r="F1274" s="80" t="s">
        <v>5039</v>
      </c>
      <c r="G1274" s="80">
        <v>14.99</v>
      </c>
    </row>
    <row r="1275" spans="1:7">
      <c r="A1275" s="80">
        <v>20319</v>
      </c>
      <c r="B1275" s="80" t="s">
        <v>1494</v>
      </c>
      <c r="C1275" s="80" t="s">
        <v>420</v>
      </c>
      <c r="D1275" s="80">
        <v>750</v>
      </c>
      <c r="E1275" s="80">
        <v>12</v>
      </c>
      <c r="F1275" s="80" t="s">
        <v>5039</v>
      </c>
      <c r="G1275" s="80">
        <v>10.49</v>
      </c>
    </row>
    <row r="1276" spans="1:7">
      <c r="A1276" s="80">
        <v>20330</v>
      </c>
      <c r="B1276" s="80" t="s">
        <v>1495</v>
      </c>
      <c r="C1276" s="80" t="s">
        <v>420</v>
      </c>
      <c r="D1276" s="80">
        <v>750</v>
      </c>
      <c r="E1276" s="80">
        <v>12</v>
      </c>
      <c r="F1276" s="80" t="s">
        <v>5072</v>
      </c>
      <c r="G1276" s="80">
        <v>18.989999999999998</v>
      </c>
    </row>
    <row r="1277" spans="1:7">
      <c r="A1277" s="80">
        <v>20347</v>
      </c>
      <c r="B1277" s="80" t="s">
        <v>1496</v>
      </c>
      <c r="C1277" s="80" t="s">
        <v>420</v>
      </c>
      <c r="D1277" s="80">
        <v>750</v>
      </c>
      <c r="E1277" s="80">
        <v>6</v>
      </c>
      <c r="F1277" s="80" t="s">
        <v>5038</v>
      </c>
      <c r="G1277" s="80">
        <v>15.49</v>
      </c>
    </row>
    <row r="1278" spans="1:7">
      <c r="A1278" s="80">
        <v>20348</v>
      </c>
      <c r="B1278" s="80" t="s">
        <v>1497</v>
      </c>
      <c r="C1278" s="80" t="s">
        <v>420</v>
      </c>
      <c r="D1278" s="80">
        <v>750</v>
      </c>
      <c r="E1278" s="80">
        <v>1600</v>
      </c>
      <c r="F1278" s="80" t="s">
        <v>5062</v>
      </c>
      <c r="G1278" s="80">
        <v>6.99</v>
      </c>
    </row>
    <row r="1279" spans="1:7">
      <c r="A1279" s="80">
        <v>20362</v>
      </c>
      <c r="B1279" s="80" t="s">
        <v>1498</v>
      </c>
      <c r="C1279" s="80" t="s">
        <v>419</v>
      </c>
      <c r="D1279" s="80">
        <v>750</v>
      </c>
      <c r="E1279" s="80">
        <v>12</v>
      </c>
      <c r="F1279" s="80" t="s">
        <v>5045</v>
      </c>
      <c r="G1279" s="80">
        <v>26.49</v>
      </c>
    </row>
    <row r="1280" spans="1:7">
      <c r="A1280" s="80">
        <v>20379</v>
      </c>
      <c r="B1280" s="80" t="s">
        <v>1499</v>
      </c>
      <c r="C1280" s="80" t="s">
        <v>420</v>
      </c>
      <c r="D1280" s="80">
        <v>1500</v>
      </c>
      <c r="E1280" s="80">
        <v>6</v>
      </c>
      <c r="F1280" s="80" t="s">
        <v>5068</v>
      </c>
      <c r="G1280" s="80">
        <v>16.989999999999998</v>
      </c>
    </row>
    <row r="1281" spans="1:7">
      <c r="A1281" s="80">
        <v>20380</v>
      </c>
      <c r="B1281" s="80" t="s">
        <v>1500</v>
      </c>
      <c r="C1281" s="80" t="s">
        <v>420</v>
      </c>
      <c r="D1281" s="80">
        <v>1500</v>
      </c>
      <c r="E1281" s="80">
        <v>6</v>
      </c>
      <c r="F1281" s="80" t="s">
        <v>5068</v>
      </c>
      <c r="G1281" s="80">
        <v>16.989999999999998</v>
      </c>
    </row>
    <row r="1282" spans="1:7">
      <c r="A1282" s="80">
        <v>20403</v>
      </c>
      <c r="B1282" s="80" t="s">
        <v>1501</v>
      </c>
      <c r="C1282" s="80" t="s">
        <v>421</v>
      </c>
      <c r="D1282" s="80">
        <v>2840</v>
      </c>
      <c r="E1282" s="80">
        <v>3</v>
      </c>
      <c r="F1282" s="80" t="s">
        <v>5094</v>
      </c>
      <c r="G1282" s="80">
        <v>13.99</v>
      </c>
    </row>
    <row r="1283" spans="1:7">
      <c r="A1283" s="80">
        <v>20406</v>
      </c>
      <c r="B1283" s="80" t="s">
        <v>1502</v>
      </c>
      <c r="C1283" s="80" t="s">
        <v>421</v>
      </c>
      <c r="D1283" s="80">
        <v>8520</v>
      </c>
      <c r="E1283" s="80">
        <v>1</v>
      </c>
      <c r="F1283" s="80" t="s">
        <v>5094</v>
      </c>
      <c r="G1283" s="80">
        <v>44.99</v>
      </c>
    </row>
    <row r="1284" spans="1:7">
      <c r="A1284" s="80">
        <v>20416</v>
      </c>
      <c r="B1284" s="80" t="s">
        <v>1503</v>
      </c>
      <c r="C1284" s="80" t="s">
        <v>421</v>
      </c>
      <c r="D1284" s="80">
        <v>473</v>
      </c>
      <c r="E1284" s="80">
        <v>24</v>
      </c>
      <c r="F1284" s="80" t="s">
        <v>5096</v>
      </c>
      <c r="G1284" s="80">
        <v>3.31</v>
      </c>
    </row>
    <row r="1285" spans="1:7">
      <c r="A1285" s="80">
        <v>20418</v>
      </c>
      <c r="B1285" s="80" t="s">
        <v>1504</v>
      </c>
      <c r="C1285" s="80" t="s">
        <v>421</v>
      </c>
      <c r="D1285" s="80">
        <v>2840</v>
      </c>
      <c r="E1285" s="80">
        <v>3</v>
      </c>
      <c r="F1285" s="80" t="s">
        <v>5097</v>
      </c>
      <c r="G1285" s="80">
        <v>13.49</v>
      </c>
    </row>
    <row r="1286" spans="1:7">
      <c r="A1286" s="80">
        <v>20447</v>
      </c>
      <c r="B1286" s="80" t="s">
        <v>1505</v>
      </c>
      <c r="C1286" s="80" t="s">
        <v>422</v>
      </c>
      <c r="D1286" s="80">
        <v>458</v>
      </c>
      <c r="E1286" s="80">
        <v>24</v>
      </c>
      <c r="F1286" s="80" t="s">
        <v>5049</v>
      </c>
      <c r="G1286" s="80">
        <v>3.39</v>
      </c>
    </row>
    <row r="1287" spans="1:7">
      <c r="A1287" s="80">
        <v>20450</v>
      </c>
      <c r="B1287" s="80" t="s">
        <v>1506</v>
      </c>
      <c r="C1287" s="80" t="s">
        <v>421</v>
      </c>
      <c r="D1287" s="80">
        <v>2840</v>
      </c>
      <c r="E1287" s="80">
        <v>3</v>
      </c>
      <c r="F1287" s="80" t="s">
        <v>5097</v>
      </c>
      <c r="G1287" s="80">
        <v>13.49</v>
      </c>
    </row>
    <row r="1288" spans="1:7">
      <c r="A1288" s="80">
        <v>20451</v>
      </c>
      <c r="B1288" s="80" t="s">
        <v>1507</v>
      </c>
      <c r="C1288" s="80" t="s">
        <v>421</v>
      </c>
      <c r="D1288" s="80">
        <v>2840</v>
      </c>
      <c r="E1288" s="80">
        <v>3</v>
      </c>
      <c r="F1288" s="80" t="s">
        <v>5097</v>
      </c>
      <c r="G1288" s="80">
        <v>13.49</v>
      </c>
    </row>
    <row r="1289" spans="1:7">
      <c r="A1289" s="80">
        <v>20478</v>
      </c>
      <c r="B1289" s="80" t="s">
        <v>1508</v>
      </c>
      <c r="C1289" s="80" t="s">
        <v>420</v>
      </c>
      <c r="D1289" s="80">
        <v>500</v>
      </c>
      <c r="E1289" s="80">
        <v>6</v>
      </c>
      <c r="F1289" s="80" t="s">
        <v>5068</v>
      </c>
      <c r="G1289" s="80">
        <v>26.99</v>
      </c>
    </row>
    <row r="1290" spans="1:7">
      <c r="A1290" s="80">
        <v>20480</v>
      </c>
      <c r="B1290" s="80" t="s">
        <v>1509</v>
      </c>
      <c r="C1290" s="80" t="s">
        <v>420</v>
      </c>
      <c r="D1290" s="80">
        <v>750</v>
      </c>
      <c r="E1290" s="80">
        <v>6</v>
      </c>
      <c r="F1290" s="80" t="s">
        <v>5067</v>
      </c>
      <c r="G1290" s="80">
        <v>58.99</v>
      </c>
    </row>
    <row r="1291" spans="1:7">
      <c r="A1291" s="80">
        <v>20481</v>
      </c>
      <c r="B1291" s="80" t="s">
        <v>1510</v>
      </c>
      <c r="C1291" s="80" t="s">
        <v>421</v>
      </c>
      <c r="D1291" s="80">
        <v>473</v>
      </c>
      <c r="E1291" s="80">
        <v>24</v>
      </c>
      <c r="F1291" s="80" t="s">
        <v>5147</v>
      </c>
      <c r="G1291" s="80">
        <v>4.1900000000000004</v>
      </c>
    </row>
    <row r="1292" spans="1:7">
      <c r="A1292" s="80">
        <v>20484</v>
      </c>
      <c r="B1292" s="80" t="s">
        <v>272</v>
      </c>
      <c r="C1292" s="80" t="s">
        <v>419</v>
      </c>
      <c r="D1292" s="80">
        <v>750</v>
      </c>
      <c r="E1292" s="80">
        <v>12</v>
      </c>
      <c r="F1292" s="80" t="s">
        <v>5045</v>
      </c>
      <c r="G1292" s="80">
        <v>32.99</v>
      </c>
    </row>
    <row r="1293" spans="1:7">
      <c r="A1293" s="80">
        <v>20537</v>
      </c>
      <c r="B1293" s="80" t="s">
        <v>1511</v>
      </c>
      <c r="C1293" s="80" t="s">
        <v>421</v>
      </c>
      <c r="D1293" s="80">
        <v>3960</v>
      </c>
      <c r="E1293" s="80">
        <v>1</v>
      </c>
      <c r="F1293" s="80" t="s">
        <v>5103</v>
      </c>
      <c r="G1293" s="80">
        <v>21.89</v>
      </c>
    </row>
    <row r="1294" spans="1:7">
      <c r="A1294" s="80">
        <v>20538</v>
      </c>
      <c r="B1294" s="80" t="s">
        <v>1512</v>
      </c>
      <c r="C1294" s="80" t="s">
        <v>421</v>
      </c>
      <c r="D1294" s="80">
        <v>3960</v>
      </c>
      <c r="E1294" s="80">
        <v>1</v>
      </c>
      <c r="F1294" s="80" t="s">
        <v>5103</v>
      </c>
      <c r="G1294" s="80">
        <v>21.89</v>
      </c>
    </row>
    <row r="1295" spans="1:7">
      <c r="A1295" s="80">
        <v>20539</v>
      </c>
      <c r="B1295" s="80" t="s">
        <v>1513</v>
      </c>
      <c r="C1295" s="80" t="s">
        <v>419</v>
      </c>
      <c r="D1295" s="80">
        <v>750</v>
      </c>
      <c r="E1295" s="80">
        <v>6</v>
      </c>
      <c r="F1295" s="80" t="s">
        <v>5040</v>
      </c>
      <c r="G1295" s="80">
        <v>94.99</v>
      </c>
    </row>
    <row r="1296" spans="1:7">
      <c r="A1296" s="80">
        <v>20546</v>
      </c>
      <c r="B1296" s="80" t="s">
        <v>1514</v>
      </c>
      <c r="C1296" s="80" t="s">
        <v>420</v>
      </c>
      <c r="D1296" s="80">
        <v>750</v>
      </c>
      <c r="E1296" s="80">
        <v>12</v>
      </c>
      <c r="F1296" s="80" t="s">
        <v>5096</v>
      </c>
      <c r="G1296" s="80">
        <v>37.700000000000003</v>
      </c>
    </row>
    <row r="1297" spans="1:7">
      <c r="A1297" s="80">
        <v>20598</v>
      </c>
      <c r="B1297" s="80" t="s">
        <v>1515</v>
      </c>
      <c r="C1297" s="80" t="s">
        <v>421</v>
      </c>
      <c r="D1297" s="80">
        <v>473</v>
      </c>
      <c r="E1297" s="80">
        <v>24</v>
      </c>
      <c r="F1297" s="80" t="s">
        <v>5148</v>
      </c>
      <c r="G1297" s="80">
        <v>3.26</v>
      </c>
    </row>
    <row r="1298" spans="1:7">
      <c r="A1298" s="80">
        <v>20601</v>
      </c>
      <c r="B1298" s="80" t="s">
        <v>1516</v>
      </c>
      <c r="C1298" s="80" t="s">
        <v>421</v>
      </c>
      <c r="D1298" s="80">
        <v>473</v>
      </c>
      <c r="E1298" s="80">
        <v>24</v>
      </c>
      <c r="F1298" s="80" t="s">
        <v>5148</v>
      </c>
      <c r="G1298" s="80">
        <v>3.26</v>
      </c>
    </row>
    <row r="1299" spans="1:7">
      <c r="A1299" s="80">
        <v>20604</v>
      </c>
      <c r="B1299" s="80" t="s">
        <v>1517</v>
      </c>
      <c r="C1299" s="80" t="s">
        <v>421</v>
      </c>
      <c r="D1299" s="80">
        <v>473</v>
      </c>
      <c r="E1299" s="80">
        <v>24</v>
      </c>
      <c r="F1299" s="80" t="s">
        <v>5059</v>
      </c>
      <c r="G1299" s="80">
        <v>2.79</v>
      </c>
    </row>
    <row r="1300" spans="1:7">
      <c r="A1300" s="80">
        <v>20606</v>
      </c>
      <c r="B1300" s="80" t="s">
        <v>1518</v>
      </c>
      <c r="C1300" s="80" t="s">
        <v>420</v>
      </c>
      <c r="D1300" s="80">
        <v>750</v>
      </c>
      <c r="E1300" s="80">
        <v>6</v>
      </c>
      <c r="F1300" s="80" t="s">
        <v>5081</v>
      </c>
      <c r="G1300" s="80">
        <v>88.3</v>
      </c>
    </row>
    <row r="1301" spans="1:7">
      <c r="A1301" s="80">
        <v>20610</v>
      </c>
      <c r="B1301" s="80" t="s">
        <v>1519</v>
      </c>
      <c r="C1301" s="80" t="s">
        <v>419</v>
      </c>
      <c r="D1301" s="80">
        <v>750</v>
      </c>
      <c r="E1301" s="80">
        <v>6</v>
      </c>
      <c r="F1301" s="80" t="s">
        <v>5054</v>
      </c>
      <c r="G1301" s="80">
        <v>49.99</v>
      </c>
    </row>
    <row r="1302" spans="1:7">
      <c r="A1302" s="80">
        <v>20619</v>
      </c>
      <c r="B1302" s="80" t="s">
        <v>1520</v>
      </c>
      <c r="C1302" s="80" t="s">
        <v>419</v>
      </c>
      <c r="D1302" s="80">
        <v>750</v>
      </c>
      <c r="E1302" s="80">
        <v>12</v>
      </c>
      <c r="F1302" s="80" t="s">
        <v>5038</v>
      </c>
      <c r="G1302" s="80">
        <v>24.76</v>
      </c>
    </row>
    <row r="1303" spans="1:7">
      <c r="A1303" s="80">
        <v>20622</v>
      </c>
      <c r="B1303" s="80" t="s">
        <v>1521</v>
      </c>
      <c r="C1303" s="80" t="s">
        <v>419</v>
      </c>
      <c r="D1303" s="80">
        <v>750</v>
      </c>
      <c r="E1303" s="80">
        <v>12</v>
      </c>
      <c r="F1303" s="80" t="s">
        <v>5050</v>
      </c>
      <c r="G1303" s="80">
        <v>35.99</v>
      </c>
    </row>
    <row r="1304" spans="1:7">
      <c r="A1304" s="80">
        <v>20629</v>
      </c>
      <c r="B1304" s="80" t="s">
        <v>1522</v>
      </c>
      <c r="C1304" s="80" t="s">
        <v>421</v>
      </c>
      <c r="D1304" s="80">
        <v>355</v>
      </c>
      <c r="E1304" s="80">
        <v>24</v>
      </c>
      <c r="F1304" s="80" t="s">
        <v>5095</v>
      </c>
      <c r="G1304" s="80">
        <v>2.79</v>
      </c>
    </row>
    <row r="1305" spans="1:7">
      <c r="A1305" s="80">
        <v>20638</v>
      </c>
      <c r="B1305" s="80" t="s">
        <v>6248</v>
      </c>
      <c r="C1305" s="80" t="s">
        <v>419</v>
      </c>
      <c r="D1305" s="80">
        <v>750</v>
      </c>
      <c r="E1305" s="80">
        <v>12</v>
      </c>
      <c r="F1305" s="80" t="s">
        <v>5040</v>
      </c>
      <c r="G1305" s="80">
        <v>25.99</v>
      </c>
    </row>
    <row r="1306" spans="1:7">
      <c r="A1306" s="80">
        <v>20643</v>
      </c>
      <c r="B1306" s="80" t="s">
        <v>1523</v>
      </c>
      <c r="C1306" s="80" t="s">
        <v>421</v>
      </c>
      <c r="D1306" s="80">
        <v>5325</v>
      </c>
      <c r="E1306" s="80">
        <v>1</v>
      </c>
      <c r="F1306" s="80" t="s">
        <v>5102</v>
      </c>
      <c r="G1306" s="80">
        <v>28.76</v>
      </c>
    </row>
    <row r="1307" spans="1:7">
      <c r="A1307" s="80">
        <v>20647</v>
      </c>
      <c r="B1307" s="80" t="s">
        <v>1524</v>
      </c>
      <c r="C1307" s="80" t="s">
        <v>421</v>
      </c>
      <c r="D1307" s="80">
        <v>473</v>
      </c>
      <c r="E1307" s="80">
        <v>24</v>
      </c>
      <c r="F1307" s="80" t="s">
        <v>5148</v>
      </c>
      <c r="G1307" s="80">
        <v>2.99</v>
      </c>
    </row>
    <row r="1308" spans="1:7">
      <c r="A1308" s="80">
        <v>20648</v>
      </c>
      <c r="B1308" s="80" t="s">
        <v>5843</v>
      </c>
      <c r="C1308" s="80" t="s">
        <v>420</v>
      </c>
      <c r="D1308" s="80">
        <v>3000</v>
      </c>
      <c r="E1308" s="80">
        <v>3</v>
      </c>
      <c r="F1308" s="80" t="s">
        <v>5072</v>
      </c>
      <c r="G1308" s="80">
        <v>39.99</v>
      </c>
    </row>
    <row r="1309" spans="1:7">
      <c r="A1309" s="80">
        <v>20650</v>
      </c>
      <c r="B1309" s="80" t="s">
        <v>5842</v>
      </c>
      <c r="C1309" s="80" t="s">
        <v>420</v>
      </c>
      <c r="D1309" s="80">
        <v>3000</v>
      </c>
      <c r="E1309" s="80">
        <v>3</v>
      </c>
      <c r="F1309" s="80" t="s">
        <v>5072</v>
      </c>
      <c r="G1309" s="80">
        <v>39.99</v>
      </c>
    </row>
    <row r="1310" spans="1:7">
      <c r="A1310" s="80">
        <v>20652</v>
      </c>
      <c r="B1310" s="80" t="s">
        <v>1525</v>
      </c>
      <c r="C1310" s="80" t="s">
        <v>420</v>
      </c>
      <c r="D1310" s="80">
        <v>750</v>
      </c>
      <c r="E1310" s="80">
        <v>12</v>
      </c>
      <c r="F1310" s="80" t="s">
        <v>5072</v>
      </c>
      <c r="G1310" s="80">
        <v>21.99</v>
      </c>
    </row>
    <row r="1311" spans="1:7">
      <c r="A1311" s="80">
        <v>20656</v>
      </c>
      <c r="B1311" s="80" t="s">
        <v>273</v>
      </c>
      <c r="C1311" s="80" t="s">
        <v>421</v>
      </c>
      <c r="D1311" s="80">
        <v>4260</v>
      </c>
      <c r="E1311" s="80">
        <v>1</v>
      </c>
      <c r="F1311" s="80" t="s">
        <v>5096</v>
      </c>
      <c r="G1311" s="80">
        <v>26.99</v>
      </c>
    </row>
    <row r="1312" spans="1:7">
      <c r="A1312" s="80">
        <v>20692</v>
      </c>
      <c r="B1312" s="80" t="s">
        <v>1526</v>
      </c>
      <c r="C1312" s="80" t="s">
        <v>419</v>
      </c>
      <c r="D1312" s="80">
        <v>750</v>
      </c>
      <c r="E1312" s="80">
        <v>12</v>
      </c>
      <c r="F1312" s="80" t="s">
        <v>5046</v>
      </c>
      <c r="G1312" s="80">
        <v>28.49</v>
      </c>
    </row>
    <row r="1313" spans="1:7">
      <c r="A1313" s="80">
        <v>20694</v>
      </c>
      <c r="B1313" s="80" t="s">
        <v>1527</v>
      </c>
      <c r="C1313" s="80" t="s">
        <v>421</v>
      </c>
      <c r="D1313" s="80">
        <v>5325</v>
      </c>
      <c r="E1313" s="80">
        <v>1</v>
      </c>
      <c r="F1313" s="80" t="s">
        <v>5094</v>
      </c>
      <c r="G1313" s="80">
        <v>27.99</v>
      </c>
    </row>
    <row r="1314" spans="1:7">
      <c r="A1314" s="80">
        <v>20700</v>
      </c>
      <c r="B1314" s="80" t="s">
        <v>6249</v>
      </c>
      <c r="C1314" s="80" t="s">
        <v>419</v>
      </c>
      <c r="D1314" s="80">
        <v>250</v>
      </c>
      <c r="E1314" s="80">
        <v>12</v>
      </c>
      <c r="F1314" s="80" t="s">
        <v>5045</v>
      </c>
      <c r="G1314" s="80">
        <v>22.99</v>
      </c>
    </row>
    <row r="1315" spans="1:7">
      <c r="A1315" s="80">
        <v>20704</v>
      </c>
      <c r="B1315" s="80" t="s">
        <v>1528</v>
      </c>
      <c r="C1315" s="80" t="s">
        <v>421</v>
      </c>
      <c r="D1315" s="80">
        <v>473</v>
      </c>
      <c r="E1315" s="80">
        <v>24</v>
      </c>
      <c r="F1315" s="80" t="s">
        <v>5135</v>
      </c>
      <c r="G1315" s="80">
        <v>3.25</v>
      </c>
    </row>
    <row r="1316" spans="1:7">
      <c r="A1316" s="80">
        <v>20711</v>
      </c>
      <c r="B1316" s="80" t="s">
        <v>1529</v>
      </c>
      <c r="C1316" s="80" t="s">
        <v>420</v>
      </c>
      <c r="D1316" s="80">
        <v>750</v>
      </c>
      <c r="E1316" s="80">
        <v>12</v>
      </c>
      <c r="F1316" s="80" t="s">
        <v>5049</v>
      </c>
      <c r="G1316" s="80">
        <v>66.45</v>
      </c>
    </row>
    <row r="1317" spans="1:7">
      <c r="A1317" s="80">
        <v>20722</v>
      </c>
      <c r="B1317" s="80" t="s">
        <v>1530</v>
      </c>
      <c r="C1317" s="80" t="s">
        <v>419</v>
      </c>
      <c r="D1317" s="80">
        <v>375</v>
      </c>
      <c r="E1317" s="80">
        <v>12</v>
      </c>
      <c r="F1317" s="80" t="s">
        <v>5038</v>
      </c>
      <c r="G1317" s="80">
        <v>34.99</v>
      </c>
    </row>
    <row r="1318" spans="1:7">
      <c r="A1318" s="80">
        <v>20723</v>
      </c>
      <c r="B1318" s="80" t="s">
        <v>1530</v>
      </c>
      <c r="C1318" s="80" t="s">
        <v>419</v>
      </c>
      <c r="D1318" s="80">
        <v>1140</v>
      </c>
      <c r="E1318" s="80">
        <v>6</v>
      </c>
      <c r="F1318" s="80" t="s">
        <v>5038</v>
      </c>
      <c r="G1318" s="80">
        <v>87.99</v>
      </c>
    </row>
    <row r="1319" spans="1:7">
      <c r="A1319" s="80">
        <v>20737</v>
      </c>
      <c r="B1319" s="80" t="s">
        <v>3905</v>
      </c>
      <c r="C1319" s="80" t="s">
        <v>419</v>
      </c>
      <c r="D1319" s="80">
        <v>750</v>
      </c>
      <c r="E1319" s="80">
        <v>6</v>
      </c>
      <c r="F1319" s="80" t="s">
        <v>5149</v>
      </c>
      <c r="G1319" s="80">
        <v>64.989999999999995</v>
      </c>
    </row>
    <row r="1320" spans="1:7">
      <c r="A1320" s="80">
        <v>20749</v>
      </c>
      <c r="B1320" s="80" t="s">
        <v>1531</v>
      </c>
      <c r="C1320" s="80" t="s">
        <v>419</v>
      </c>
      <c r="D1320" s="80">
        <v>750</v>
      </c>
      <c r="E1320" s="80">
        <v>6</v>
      </c>
      <c r="F1320" s="80" t="s">
        <v>5044</v>
      </c>
      <c r="G1320" s="80">
        <v>99.99</v>
      </c>
    </row>
    <row r="1321" spans="1:7">
      <c r="A1321" s="80">
        <v>20765</v>
      </c>
      <c r="B1321" s="80" t="s">
        <v>271</v>
      </c>
      <c r="C1321" s="80" t="s">
        <v>420</v>
      </c>
      <c r="D1321" s="80">
        <v>750</v>
      </c>
      <c r="E1321" s="80">
        <v>12</v>
      </c>
      <c r="F1321" s="80" t="s">
        <v>5117</v>
      </c>
      <c r="G1321" s="80">
        <v>38.99</v>
      </c>
    </row>
    <row r="1322" spans="1:7">
      <c r="A1322" s="80">
        <v>20796</v>
      </c>
      <c r="B1322" s="80" t="s">
        <v>1532</v>
      </c>
      <c r="C1322" s="80" t="s">
        <v>420</v>
      </c>
      <c r="D1322" s="80">
        <v>750</v>
      </c>
      <c r="E1322" s="80">
        <v>12</v>
      </c>
      <c r="F1322" s="80" t="s">
        <v>5068</v>
      </c>
      <c r="G1322" s="80">
        <v>13.99</v>
      </c>
    </row>
    <row r="1323" spans="1:7">
      <c r="A1323" s="80">
        <v>20797</v>
      </c>
      <c r="B1323" s="80" t="s">
        <v>1533</v>
      </c>
      <c r="C1323" s="80" t="s">
        <v>420</v>
      </c>
      <c r="D1323" s="80">
        <v>3000</v>
      </c>
      <c r="E1323" s="80">
        <v>4</v>
      </c>
      <c r="F1323" s="80" t="s">
        <v>5062</v>
      </c>
      <c r="G1323" s="80">
        <v>40.99</v>
      </c>
    </row>
    <row r="1324" spans="1:7">
      <c r="A1324" s="80">
        <v>20845</v>
      </c>
      <c r="B1324" s="80" t="s">
        <v>6250</v>
      </c>
      <c r="C1324" s="80" t="s">
        <v>420</v>
      </c>
      <c r="D1324" s="80">
        <v>1500</v>
      </c>
      <c r="E1324" s="80">
        <v>3</v>
      </c>
      <c r="F1324" s="80" t="s">
        <v>5068</v>
      </c>
      <c r="G1324" s="80">
        <v>61.99</v>
      </c>
    </row>
    <row r="1325" spans="1:7">
      <c r="A1325" s="80">
        <v>20865</v>
      </c>
      <c r="B1325" s="80" t="s">
        <v>4879</v>
      </c>
      <c r="C1325" s="80" t="s">
        <v>420</v>
      </c>
      <c r="D1325" s="80">
        <v>750</v>
      </c>
      <c r="E1325" s="80">
        <v>12</v>
      </c>
      <c r="F1325" s="80" t="s">
        <v>5117</v>
      </c>
      <c r="G1325" s="80">
        <v>17.989999999999998</v>
      </c>
    </row>
    <row r="1326" spans="1:7">
      <c r="A1326" s="80">
        <v>20866</v>
      </c>
      <c r="B1326" s="80" t="s">
        <v>1534</v>
      </c>
      <c r="C1326" s="80" t="s">
        <v>420</v>
      </c>
      <c r="D1326" s="80">
        <v>750</v>
      </c>
      <c r="E1326" s="80">
        <v>6</v>
      </c>
      <c r="F1326" s="80" t="s">
        <v>5067</v>
      </c>
      <c r="G1326" s="80">
        <v>24.99</v>
      </c>
    </row>
    <row r="1327" spans="1:7">
      <c r="A1327" s="80">
        <v>20867</v>
      </c>
      <c r="B1327" s="80" t="s">
        <v>4880</v>
      </c>
      <c r="C1327" s="80" t="s">
        <v>420</v>
      </c>
      <c r="D1327" s="80">
        <v>750</v>
      </c>
      <c r="E1327" s="80">
        <v>12</v>
      </c>
      <c r="F1327" s="80" t="s">
        <v>5117</v>
      </c>
      <c r="G1327" s="80">
        <v>17.989999999999998</v>
      </c>
    </row>
    <row r="1328" spans="1:7">
      <c r="A1328" s="80">
        <v>20881</v>
      </c>
      <c r="B1328" s="80" t="s">
        <v>1535</v>
      </c>
      <c r="C1328" s="80" t="s">
        <v>420</v>
      </c>
      <c r="D1328" s="80">
        <v>750</v>
      </c>
      <c r="E1328" s="80">
        <v>12</v>
      </c>
      <c r="F1328" s="80" t="s">
        <v>5065</v>
      </c>
      <c r="G1328" s="80">
        <v>54.99</v>
      </c>
    </row>
    <row r="1329" spans="1:7">
      <c r="A1329" s="80">
        <v>20887</v>
      </c>
      <c r="B1329" s="80" t="s">
        <v>1536</v>
      </c>
      <c r="C1329" s="80" t="s">
        <v>421</v>
      </c>
      <c r="D1329" s="80">
        <v>473</v>
      </c>
      <c r="E1329" s="80">
        <v>24</v>
      </c>
      <c r="F1329" s="80" t="s">
        <v>5142</v>
      </c>
      <c r="G1329" s="80">
        <v>4.25</v>
      </c>
    </row>
    <row r="1330" spans="1:7">
      <c r="A1330" s="80">
        <v>20897</v>
      </c>
      <c r="B1330" s="80" t="s">
        <v>265</v>
      </c>
      <c r="C1330" s="80" t="s">
        <v>421</v>
      </c>
      <c r="D1330" s="80">
        <v>8520</v>
      </c>
      <c r="E1330" s="80">
        <v>1</v>
      </c>
      <c r="F1330" s="80" t="s">
        <v>5102</v>
      </c>
      <c r="G1330" s="80">
        <v>41.49</v>
      </c>
    </row>
    <row r="1331" spans="1:7">
      <c r="A1331" s="80">
        <v>20921</v>
      </c>
      <c r="B1331" s="80" t="s">
        <v>1537</v>
      </c>
      <c r="C1331" s="80" t="s">
        <v>421</v>
      </c>
      <c r="D1331" s="80">
        <v>330</v>
      </c>
      <c r="E1331" s="80">
        <v>24</v>
      </c>
      <c r="F1331" s="80" t="s">
        <v>5095</v>
      </c>
      <c r="G1331" s="80">
        <v>1.71</v>
      </c>
    </row>
    <row r="1332" spans="1:7">
      <c r="A1332" s="80">
        <v>20929</v>
      </c>
      <c r="B1332" s="80" t="s">
        <v>268</v>
      </c>
      <c r="C1332" s="80" t="s">
        <v>421</v>
      </c>
      <c r="D1332" s="80">
        <v>4260</v>
      </c>
      <c r="E1332" s="80">
        <v>1</v>
      </c>
      <c r="F1332" s="80" t="s">
        <v>5097</v>
      </c>
      <c r="G1332" s="80">
        <v>24.78</v>
      </c>
    </row>
    <row r="1333" spans="1:7">
      <c r="A1333" s="80">
        <v>20960</v>
      </c>
      <c r="B1333" s="80" t="s">
        <v>270</v>
      </c>
      <c r="C1333" s="80" t="s">
        <v>419</v>
      </c>
      <c r="D1333" s="80">
        <v>750</v>
      </c>
      <c r="E1333" s="80">
        <v>12</v>
      </c>
      <c r="F1333" s="80" t="s">
        <v>5038</v>
      </c>
      <c r="G1333" s="80">
        <v>26.89</v>
      </c>
    </row>
    <row r="1334" spans="1:7">
      <c r="A1334" s="80">
        <v>20978</v>
      </c>
      <c r="B1334" s="80" t="s">
        <v>1538</v>
      </c>
      <c r="C1334" s="80" t="s">
        <v>420</v>
      </c>
      <c r="D1334" s="80">
        <v>600</v>
      </c>
      <c r="E1334" s="80">
        <v>8</v>
      </c>
      <c r="F1334" s="80" t="s">
        <v>5065</v>
      </c>
      <c r="G1334" s="80">
        <v>12.05</v>
      </c>
    </row>
    <row r="1335" spans="1:7">
      <c r="A1335" s="80">
        <v>21001</v>
      </c>
      <c r="B1335" s="80" t="s">
        <v>1539</v>
      </c>
      <c r="C1335" s="80" t="s">
        <v>420</v>
      </c>
      <c r="D1335" s="80">
        <v>750</v>
      </c>
      <c r="E1335" s="80">
        <v>6</v>
      </c>
      <c r="F1335" s="80" t="s">
        <v>5068</v>
      </c>
      <c r="G1335" s="80">
        <v>57.99</v>
      </c>
    </row>
    <row r="1336" spans="1:7">
      <c r="A1336" s="80">
        <v>21002</v>
      </c>
      <c r="B1336" s="80" t="s">
        <v>1540</v>
      </c>
      <c r="C1336" s="80" t="s">
        <v>421</v>
      </c>
      <c r="D1336" s="80">
        <v>330</v>
      </c>
      <c r="E1336" s="80">
        <v>24</v>
      </c>
      <c r="F1336" s="80" t="s">
        <v>5051</v>
      </c>
      <c r="G1336" s="80">
        <v>2.56</v>
      </c>
    </row>
    <row r="1337" spans="1:7">
      <c r="A1337" s="80">
        <v>21004</v>
      </c>
      <c r="B1337" s="80" t="s">
        <v>1541</v>
      </c>
      <c r="C1337" s="80" t="s">
        <v>421</v>
      </c>
      <c r="D1337" s="80">
        <v>750</v>
      </c>
      <c r="E1337" s="80">
        <v>12</v>
      </c>
      <c r="F1337" s="80" t="s">
        <v>5142</v>
      </c>
      <c r="G1337" s="80">
        <v>10.99</v>
      </c>
    </row>
    <row r="1338" spans="1:7">
      <c r="A1338" s="80">
        <v>21008</v>
      </c>
      <c r="B1338" s="80" t="s">
        <v>22</v>
      </c>
      <c r="C1338" s="80" t="s">
        <v>419</v>
      </c>
      <c r="D1338" s="80">
        <v>750</v>
      </c>
      <c r="E1338" s="80">
        <v>12</v>
      </c>
      <c r="F1338" s="80" t="s">
        <v>5043</v>
      </c>
      <c r="G1338" s="80">
        <v>24.49</v>
      </c>
    </row>
    <row r="1339" spans="1:7">
      <c r="A1339" s="80">
        <v>21017</v>
      </c>
      <c r="B1339" s="80" t="s">
        <v>1542</v>
      </c>
      <c r="C1339" s="80" t="s">
        <v>421</v>
      </c>
      <c r="D1339" s="80">
        <v>500</v>
      </c>
      <c r="E1339" s="80">
        <v>24</v>
      </c>
      <c r="F1339" s="80" t="s">
        <v>5096</v>
      </c>
      <c r="G1339" s="80">
        <v>3.99</v>
      </c>
    </row>
    <row r="1340" spans="1:7">
      <c r="A1340" s="80">
        <v>21021</v>
      </c>
      <c r="B1340" s="80" t="s">
        <v>1543</v>
      </c>
      <c r="C1340" s="80" t="s">
        <v>420</v>
      </c>
      <c r="D1340" s="80">
        <v>250</v>
      </c>
      <c r="E1340" s="80">
        <v>24</v>
      </c>
      <c r="F1340" s="80" t="s">
        <v>5038</v>
      </c>
      <c r="G1340" s="80">
        <v>4.49</v>
      </c>
    </row>
    <row r="1341" spans="1:7">
      <c r="A1341" s="80">
        <v>21022</v>
      </c>
      <c r="B1341" s="80" t="s">
        <v>1544</v>
      </c>
      <c r="C1341" s="80" t="s">
        <v>420</v>
      </c>
      <c r="D1341" s="80">
        <v>250</v>
      </c>
      <c r="E1341" s="80">
        <v>24</v>
      </c>
      <c r="F1341" s="80" t="s">
        <v>5038</v>
      </c>
      <c r="G1341" s="80">
        <v>4.5</v>
      </c>
    </row>
    <row r="1342" spans="1:7">
      <c r="A1342" s="80">
        <v>21023</v>
      </c>
      <c r="B1342" s="80" t="s">
        <v>1545</v>
      </c>
      <c r="C1342" s="80" t="s">
        <v>419</v>
      </c>
      <c r="D1342" s="80">
        <v>1140</v>
      </c>
      <c r="E1342" s="80">
        <v>12</v>
      </c>
      <c r="F1342" s="80" t="s">
        <v>5039</v>
      </c>
      <c r="G1342" s="80">
        <v>31.99</v>
      </c>
    </row>
    <row r="1343" spans="1:7">
      <c r="A1343" s="80">
        <v>21041</v>
      </c>
      <c r="B1343" s="80" t="s">
        <v>269</v>
      </c>
      <c r="C1343" s="80" t="s">
        <v>421</v>
      </c>
      <c r="D1343" s="80">
        <v>2840</v>
      </c>
      <c r="E1343" s="80">
        <v>3</v>
      </c>
      <c r="F1343" s="80" t="s">
        <v>5094</v>
      </c>
      <c r="G1343" s="80">
        <v>14.49</v>
      </c>
    </row>
    <row r="1344" spans="1:7">
      <c r="A1344" s="80">
        <v>21043</v>
      </c>
      <c r="B1344" s="80" t="s">
        <v>1546</v>
      </c>
      <c r="C1344" s="80" t="s">
        <v>421</v>
      </c>
      <c r="D1344" s="80">
        <v>2130</v>
      </c>
      <c r="E1344" s="80">
        <v>4</v>
      </c>
      <c r="F1344" s="80" t="s">
        <v>5141</v>
      </c>
      <c r="G1344" s="80">
        <v>14.89</v>
      </c>
    </row>
    <row r="1345" spans="1:7">
      <c r="A1345" s="80">
        <v>21044</v>
      </c>
      <c r="B1345" s="80" t="s">
        <v>5163</v>
      </c>
      <c r="C1345" s="80" t="s">
        <v>421</v>
      </c>
      <c r="D1345" s="80">
        <v>2130</v>
      </c>
      <c r="E1345" s="80">
        <v>4</v>
      </c>
      <c r="F1345" s="80" t="s">
        <v>5141</v>
      </c>
      <c r="G1345" s="80">
        <v>14.89</v>
      </c>
    </row>
    <row r="1346" spans="1:7">
      <c r="A1346" s="80">
        <v>21045</v>
      </c>
      <c r="B1346" s="80" t="s">
        <v>5164</v>
      </c>
      <c r="C1346" s="80" t="s">
        <v>421</v>
      </c>
      <c r="D1346" s="80">
        <v>2130</v>
      </c>
      <c r="E1346" s="80">
        <v>4</v>
      </c>
      <c r="F1346" s="80" t="s">
        <v>5141</v>
      </c>
      <c r="G1346" s="80">
        <v>14.89</v>
      </c>
    </row>
    <row r="1347" spans="1:7">
      <c r="A1347" s="80">
        <v>21046</v>
      </c>
      <c r="B1347" s="80" t="s">
        <v>1547</v>
      </c>
      <c r="C1347" s="80" t="s">
        <v>421</v>
      </c>
      <c r="D1347" s="80">
        <v>4260</v>
      </c>
      <c r="E1347" s="80">
        <v>2</v>
      </c>
      <c r="F1347" s="80" t="s">
        <v>5141</v>
      </c>
      <c r="G1347" s="80">
        <v>26.95</v>
      </c>
    </row>
    <row r="1348" spans="1:7">
      <c r="A1348" s="80">
        <v>21066</v>
      </c>
      <c r="B1348" s="80" t="s">
        <v>1548</v>
      </c>
      <c r="C1348" s="80" t="s">
        <v>420</v>
      </c>
      <c r="D1348" s="80">
        <v>200</v>
      </c>
      <c r="E1348" s="80">
        <v>24</v>
      </c>
      <c r="F1348" s="80" t="s">
        <v>5124</v>
      </c>
      <c r="G1348" s="80">
        <v>2.99</v>
      </c>
    </row>
    <row r="1349" spans="1:7">
      <c r="A1349" s="80">
        <v>21080</v>
      </c>
      <c r="B1349" s="80" t="s">
        <v>1549</v>
      </c>
      <c r="C1349" s="80" t="s">
        <v>421</v>
      </c>
      <c r="D1349" s="80">
        <v>4092</v>
      </c>
      <c r="E1349" s="80">
        <v>1</v>
      </c>
      <c r="F1349" s="80" t="s">
        <v>5094</v>
      </c>
      <c r="G1349" s="80">
        <v>25.99</v>
      </c>
    </row>
    <row r="1350" spans="1:7">
      <c r="A1350" s="80">
        <v>21097</v>
      </c>
      <c r="B1350" s="80" t="s">
        <v>1550</v>
      </c>
      <c r="C1350" s="80" t="s">
        <v>419</v>
      </c>
      <c r="D1350" s="80">
        <v>750</v>
      </c>
      <c r="E1350" s="80">
        <v>12</v>
      </c>
      <c r="F1350" s="80" t="s">
        <v>5038</v>
      </c>
      <c r="G1350" s="80">
        <v>70.989999999999995</v>
      </c>
    </row>
    <row r="1351" spans="1:7">
      <c r="A1351" s="80">
        <v>21146</v>
      </c>
      <c r="B1351" s="80" t="s">
        <v>1551</v>
      </c>
      <c r="C1351" s="80" t="s">
        <v>420</v>
      </c>
      <c r="D1351" s="80">
        <v>750</v>
      </c>
      <c r="E1351" s="80">
        <v>12</v>
      </c>
      <c r="F1351" s="80" t="s">
        <v>5067</v>
      </c>
      <c r="G1351" s="80">
        <v>29.99</v>
      </c>
    </row>
    <row r="1352" spans="1:7">
      <c r="A1352" s="80">
        <v>21156</v>
      </c>
      <c r="B1352" s="80" t="s">
        <v>1552</v>
      </c>
      <c r="C1352" s="80" t="s">
        <v>419</v>
      </c>
      <c r="D1352" s="80">
        <v>750</v>
      </c>
      <c r="E1352" s="80">
        <v>6</v>
      </c>
      <c r="F1352" s="80" t="s">
        <v>5071</v>
      </c>
      <c r="G1352" s="80">
        <v>50.99</v>
      </c>
    </row>
    <row r="1353" spans="1:7">
      <c r="A1353" s="80">
        <v>21166</v>
      </c>
      <c r="B1353" s="80" t="s">
        <v>1553</v>
      </c>
      <c r="C1353" s="80" t="s">
        <v>420</v>
      </c>
      <c r="D1353" s="80">
        <v>750</v>
      </c>
      <c r="E1353" s="80">
        <v>12</v>
      </c>
      <c r="F1353" s="80" t="s">
        <v>5039</v>
      </c>
      <c r="G1353" s="80">
        <v>16.989999999999998</v>
      </c>
    </row>
    <row r="1354" spans="1:7">
      <c r="A1354" s="80">
        <v>21177</v>
      </c>
      <c r="B1354" s="80" t="s">
        <v>1554</v>
      </c>
      <c r="C1354" s="80" t="s">
        <v>419</v>
      </c>
      <c r="D1354" s="80">
        <v>750</v>
      </c>
      <c r="E1354" s="80">
        <v>12</v>
      </c>
      <c r="F1354" s="80" t="s">
        <v>5046</v>
      </c>
      <c r="G1354" s="80">
        <v>27.49</v>
      </c>
    </row>
    <row r="1355" spans="1:7">
      <c r="A1355" s="80">
        <v>21199</v>
      </c>
      <c r="B1355" s="80" t="s">
        <v>1555</v>
      </c>
      <c r="C1355" s="80" t="s">
        <v>420</v>
      </c>
      <c r="D1355" s="80">
        <v>750</v>
      </c>
      <c r="E1355" s="80">
        <v>12</v>
      </c>
      <c r="F1355" s="80" t="s">
        <v>5057</v>
      </c>
      <c r="G1355" s="80">
        <v>20.04</v>
      </c>
    </row>
    <row r="1356" spans="1:7">
      <c r="A1356" s="80">
        <v>21210</v>
      </c>
      <c r="B1356" s="80" t="s">
        <v>1556</v>
      </c>
      <c r="C1356" s="80" t="s">
        <v>421</v>
      </c>
      <c r="D1356" s="80">
        <v>740</v>
      </c>
      <c r="E1356" s="80">
        <v>12</v>
      </c>
      <c r="F1356" s="80" t="s">
        <v>5095</v>
      </c>
      <c r="G1356" s="80">
        <v>4.49</v>
      </c>
    </row>
    <row r="1357" spans="1:7">
      <c r="A1357" s="80">
        <v>21214</v>
      </c>
      <c r="B1357" s="80" t="s">
        <v>1557</v>
      </c>
      <c r="C1357" s="80" t="s">
        <v>420</v>
      </c>
      <c r="D1357" s="80">
        <v>750</v>
      </c>
      <c r="E1357" s="80">
        <v>12</v>
      </c>
      <c r="F1357" s="80" t="s">
        <v>5088</v>
      </c>
      <c r="G1357" s="80">
        <v>34.01</v>
      </c>
    </row>
    <row r="1358" spans="1:7">
      <c r="A1358" s="80">
        <v>21220</v>
      </c>
      <c r="B1358" s="80" t="s">
        <v>1558</v>
      </c>
      <c r="C1358" s="80" t="s">
        <v>421</v>
      </c>
      <c r="D1358" s="80">
        <v>2840</v>
      </c>
      <c r="E1358" s="80">
        <v>3</v>
      </c>
      <c r="F1358" s="80" t="s">
        <v>5102</v>
      </c>
      <c r="G1358" s="80">
        <v>13.99</v>
      </c>
    </row>
    <row r="1359" spans="1:7">
      <c r="A1359" s="80">
        <v>21224</v>
      </c>
      <c r="B1359" s="80" t="s">
        <v>1559</v>
      </c>
      <c r="C1359" s="80" t="s">
        <v>421</v>
      </c>
      <c r="D1359" s="80">
        <v>650</v>
      </c>
      <c r="E1359" s="80">
        <v>12</v>
      </c>
      <c r="F1359" s="80" t="s">
        <v>5094</v>
      </c>
      <c r="G1359" s="80">
        <v>6.45</v>
      </c>
    </row>
    <row r="1360" spans="1:7">
      <c r="A1360" s="80">
        <v>21225</v>
      </c>
      <c r="B1360" s="80" t="s">
        <v>249</v>
      </c>
      <c r="C1360" s="80" t="s">
        <v>419</v>
      </c>
      <c r="D1360" s="80">
        <v>375</v>
      </c>
      <c r="E1360" s="80">
        <v>20</v>
      </c>
      <c r="F1360" s="80" t="s">
        <v>5040</v>
      </c>
      <c r="G1360" s="80">
        <v>16.79</v>
      </c>
    </row>
    <row r="1361" spans="1:7">
      <c r="A1361" s="80">
        <v>21229</v>
      </c>
      <c r="B1361" s="80" t="s">
        <v>267</v>
      </c>
      <c r="C1361" s="80" t="s">
        <v>419</v>
      </c>
      <c r="D1361" s="80">
        <v>750</v>
      </c>
      <c r="E1361" s="80">
        <v>12</v>
      </c>
      <c r="F1361" s="80" t="s">
        <v>5038</v>
      </c>
      <c r="G1361" s="80">
        <v>29.29</v>
      </c>
    </row>
    <row r="1362" spans="1:7">
      <c r="A1362" s="80">
        <v>21238</v>
      </c>
      <c r="B1362" s="80" t="s">
        <v>1560</v>
      </c>
      <c r="C1362" s="80" t="s">
        <v>419</v>
      </c>
      <c r="D1362" s="80">
        <v>750</v>
      </c>
      <c r="E1362" s="80">
        <v>3</v>
      </c>
      <c r="F1362" s="80" t="s">
        <v>5038</v>
      </c>
      <c r="G1362" s="80">
        <v>424.99</v>
      </c>
    </row>
    <row r="1363" spans="1:7">
      <c r="A1363" s="80">
        <v>21239</v>
      </c>
      <c r="B1363" s="80" t="s">
        <v>1561</v>
      </c>
      <c r="C1363" s="80" t="s">
        <v>420</v>
      </c>
      <c r="D1363" s="80">
        <v>750</v>
      </c>
      <c r="E1363" s="80">
        <v>12</v>
      </c>
      <c r="F1363" s="80" t="s">
        <v>5056</v>
      </c>
      <c r="G1363" s="80">
        <v>14</v>
      </c>
    </row>
    <row r="1364" spans="1:7">
      <c r="A1364" s="80">
        <v>21296</v>
      </c>
      <c r="B1364" s="80" t="s">
        <v>1563</v>
      </c>
      <c r="C1364" s="80" t="s">
        <v>421</v>
      </c>
      <c r="D1364" s="80">
        <v>4092</v>
      </c>
      <c r="E1364" s="80">
        <v>1</v>
      </c>
      <c r="F1364" s="80" t="s">
        <v>5095</v>
      </c>
      <c r="G1364" s="80">
        <v>26.99</v>
      </c>
    </row>
    <row r="1365" spans="1:7">
      <c r="A1365" s="80">
        <v>21303</v>
      </c>
      <c r="B1365" s="80" t="s">
        <v>282</v>
      </c>
      <c r="C1365" s="80" t="s">
        <v>419</v>
      </c>
      <c r="D1365" s="80">
        <v>750</v>
      </c>
      <c r="E1365" s="80">
        <v>12</v>
      </c>
      <c r="F1365" s="80" t="s">
        <v>5038</v>
      </c>
      <c r="G1365" s="80">
        <v>29.29</v>
      </c>
    </row>
    <row r="1366" spans="1:7">
      <c r="A1366" s="80">
        <v>21323</v>
      </c>
      <c r="B1366" s="80" t="s">
        <v>1564</v>
      </c>
      <c r="C1366" s="80" t="s">
        <v>421</v>
      </c>
      <c r="D1366" s="80">
        <v>1888</v>
      </c>
      <c r="E1366" s="80">
        <v>3</v>
      </c>
      <c r="F1366" s="80" t="s">
        <v>5094</v>
      </c>
      <c r="G1366" s="80">
        <v>10.029999999999999</v>
      </c>
    </row>
    <row r="1367" spans="1:7">
      <c r="A1367" s="80">
        <v>21324</v>
      </c>
      <c r="B1367" s="80" t="s">
        <v>1565</v>
      </c>
      <c r="C1367" s="80" t="s">
        <v>419</v>
      </c>
      <c r="D1367" s="80">
        <v>750</v>
      </c>
      <c r="E1367" s="80">
        <v>12</v>
      </c>
      <c r="F1367" s="80" t="s">
        <v>5150</v>
      </c>
      <c r="G1367" s="80">
        <v>26.34</v>
      </c>
    </row>
    <row r="1368" spans="1:7">
      <c r="A1368" s="80">
        <v>21330</v>
      </c>
      <c r="B1368" s="80" t="s">
        <v>276</v>
      </c>
      <c r="C1368" s="80" t="s">
        <v>420</v>
      </c>
      <c r="D1368" s="80">
        <v>750</v>
      </c>
      <c r="E1368" s="80">
        <v>12</v>
      </c>
      <c r="F1368" s="80" t="s">
        <v>5068</v>
      </c>
      <c r="G1368" s="80">
        <v>17.989999999999998</v>
      </c>
    </row>
    <row r="1369" spans="1:7">
      <c r="A1369" s="80">
        <v>21331</v>
      </c>
      <c r="B1369" s="80" t="s">
        <v>1566</v>
      </c>
      <c r="C1369" s="80" t="s">
        <v>420</v>
      </c>
      <c r="D1369" s="80">
        <v>750</v>
      </c>
      <c r="E1369" s="80">
        <v>6</v>
      </c>
      <c r="F1369" s="80" t="s">
        <v>5068</v>
      </c>
      <c r="G1369" s="80">
        <v>32.99</v>
      </c>
    </row>
    <row r="1370" spans="1:7">
      <c r="A1370" s="80">
        <v>21332</v>
      </c>
      <c r="B1370" s="80" t="s">
        <v>1567</v>
      </c>
      <c r="C1370" s="80" t="s">
        <v>420</v>
      </c>
      <c r="D1370" s="80">
        <v>750</v>
      </c>
      <c r="E1370" s="80">
        <v>12</v>
      </c>
      <c r="F1370" s="80" t="s">
        <v>5068</v>
      </c>
      <c r="G1370" s="80">
        <v>20.99</v>
      </c>
    </row>
    <row r="1371" spans="1:7">
      <c r="A1371" s="80">
        <v>21338</v>
      </c>
      <c r="B1371" s="80" t="s">
        <v>1568</v>
      </c>
      <c r="C1371" s="80" t="s">
        <v>420</v>
      </c>
      <c r="D1371" s="80">
        <v>750</v>
      </c>
      <c r="E1371" s="80">
        <v>6</v>
      </c>
      <c r="F1371" s="80" t="s">
        <v>5068</v>
      </c>
      <c r="G1371" s="80">
        <v>47.49</v>
      </c>
    </row>
    <row r="1372" spans="1:7">
      <c r="A1372" s="80">
        <v>21350</v>
      </c>
      <c r="B1372" s="80" t="s">
        <v>5162</v>
      </c>
      <c r="C1372" s="80" t="s">
        <v>419</v>
      </c>
      <c r="D1372" s="80">
        <v>750</v>
      </c>
      <c r="E1372" s="80">
        <v>12</v>
      </c>
      <c r="F1372" s="80" t="s">
        <v>5038</v>
      </c>
      <c r="G1372" s="80">
        <v>42.99</v>
      </c>
    </row>
    <row r="1373" spans="1:7">
      <c r="A1373" s="80">
        <v>21355</v>
      </c>
      <c r="B1373" s="80" t="s">
        <v>1569</v>
      </c>
      <c r="C1373" s="80" t="s">
        <v>420</v>
      </c>
      <c r="D1373" s="80">
        <v>750</v>
      </c>
      <c r="E1373" s="80">
        <v>12</v>
      </c>
      <c r="F1373" s="80" t="s">
        <v>5041</v>
      </c>
      <c r="G1373" s="80">
        <v>13.99</v>
      </c>
    </row>
    <row r="1374" spans="1:7">
      <c r="A1374" s="80">
        <v>21357</v>
      </c>
      <c r="B1374" s="80" t="s">
        <v>1570</v>
      </c>
      <c r="C1374" s="80" t="s">
        <v>419</v>
      </c>
      <c r="D1374" s="80">
        <v>750</v>
      </c>
      <c r="E1374" s="80">
        <v>6</v>
      </c>
      <c r="F1374" s="80" t="s">
        <v>5038</v>
      </c>
      <c r="G1374" s="80">
        <v>107.49</v>
      </c>
    </row>
    <row r="1375" spans="1:7">
      <c r="A1375" s="80">
        <v>21359</v>
      </c>
      <c r="B1375" s="80" t="s">
        <v>1571</v>
      </c>
      <c r="C1375" s="80" t="s">
        <v>421</v>
      </c>
      <c r="D1375" s="80">
        <v>473</v>
      </c>
      <c r="E1375" s="80">
        <v>24</v>
      </c>
      <c r="F1375" s="80" t="s">
        <v>5102</v>
      </c>
      <c r="G1375" s="80">
        <v>2.69</v>
      </c>
    </row>
    <row r="1376" spans="1:7">
      <c r="A1376" s="80">
        <v>21361</v>
      </c>
      <c r="B1376" s="80" t="s">
        <v>1572</v>
      </c>
      <c r="C1376" s="80" t="s">
        <v>419</v>
      </c>
      <c r="D1376" s="80">
        <v>750</v>
      </c>
      <c r="E1376" s="80">
        <v>6</v>
      </c>
      <c r="F1376" s="80" t="s">
        <v>5038</v>
      </c>
      <c r="G1376" s="80">
        <v>97.99</v>
      </c>
    </row>
    <row r="1377" spans="1:7">
      <c r="A1377" s="80">
        <v>21374</v>
      </c>
      <c r="B1377" s="80" t="s">
        <v>1573</v>
      </c>
      <c r="C1377" s="80" t="s">
        <v>419</v>
      </c>
      <c r="D1377" s="80">
        <v>750</v>
      </c>
      <c r="E1377" s="80">
        <v>6</v>
      </c>
      <c r="F1377" s="80" t="s">
        <v>5038</v>
      </c>
      <c r="G1377" s="80">
        <v>95.99</v>
      </c>
    </row>
    <row r="1378" spans="1:7">
      <c r="A1378" s="80">
        <v>21378</v>
      </c>
      <c r="B1378" s="80" t="s">
        <v>1229</v>
      </c>
      <c r="C1378" s="80" t="s">
        <v>419</v>
      </c>
      <c r="D1378" s="80">
        <v>750</v>
      </c>
      <c r="E1378" s="80">
        <v>12</v>
      </c>
      <c r="F1378" s="80" t="s">
        <v>5043</v>
      </c>
      <c r="G1378" s="80">
        <v>28.99</v>
      </c>
    </row>
    <row r="1379" spans="1:7">
      <c r="A1379" s="80">
        <v>21379</v>
      </c>
      <c r="B1379" s="80" t="s">
        <v>274</v>
      </c>
      <c r="C1379" s="80" t="s">
        <v>419</v>
      </c>
      <c r="D1379" s="80">
        <v>750</v>
      </c>
      <c r="E1379" s="80">
        <v>12</v>
      </c>
      <c r="F1379" s="80" t="s">
        <v>5038</v>
      </c>
      <c r="G1379" s="80">
        <v>24.88</v>
      </c>
    </row>
    <row r="1380" spans="1:7">
      <c r="A1380" s="80">
        <v>21380</v>
      </c>
      <c r="B1380" s="80" t="s">
        <v>275</v>
      </c>
      <c r="C1380" s="80" t="s">
        <v>419</v>
      </c>
      <c r="D1380" s="80">
        <v>750</v>
      </c>
      <c r="E1380" s="80">
        <v>12</v>
      </c>
      <c r="F1380" s="80" t="s">
        <v>5040</v>
      </c>
      <c r="G1380" s="80">
        <v>24.88</v>
      </c>
    </row>
    <row r="1381" spans="1:7">
      <c r="A1381" s="80">
        <v>21381</v>
      </c>
      <c r="B1381" s="80" t="s">
        <v>1574</v>
      </c>
      <c r="C1381" s="80" t="s">
        <v>419</v>
      </c>
      <c r="D1381" s="80">
        <v>750</v>
      </c>
      <c r="E1381" s="80">
        <v>12</v>
      </c>
      <c r="F1381" s="80" t="s">
        <v>5046</v>
      </c>
      <c r="G1381" s="80">
        <v>25.99</v>
      </c>
    </row>
    <row r="1382" spans="1:7">
      <c r="A1382" s="80">
        <v>21384</v>
      </c>
      <c r="B1382" s="80" t="s">
        <v>5992</v>
      </c>
      <c r="C1382" s="80" t="s">
        <v>420</v>
      </c>
      <c r="D1382" s="80">
        <v>500</v>
      </c>
      <c r="E1382" s="80">
        <v>12</v>
      </c>
      <c r="F1382" s="80" t="s">
        <v>5074</v>
      </c>
      <c r="G1382" s="80">
        <v>15.99</v>
      </c>
    </row>
    <row r="1383" spans="1:7">
      <c r="A1383" s="80">
        <v>21403</v>
      </c>
      <c r="B1383" s="80" t="s">
        <v>1575</v>
      </c>
      <c r="C1383" s="80" t="s">
        <v>420</v>
      </c>
      <c r="D1383" s="80">
        <v>750</v>
      </c>
      <c r="E1383" s="80">
        <v>12</v>
      </c>
      <c r="F1383" s="80" t="s">
        <v>5117</v>
      </c>
      <c r="G1383" s="80">
        <v>32.99</v>
      </c>
    </row>
    <row r="1384" spans="1:7">
      <c r="A1384" s="80">
        <v>21408</v>
      </c>
      <c r="B1384" s="80" t="s">
        <v>1576</v>
      </c>
      <c r="C1384" s="80" t="s">
        <v>420</v>
      </c>
      <c r="D1384" s="80">
        <v>750</v>
      </c>
      <c r="E1384" s="80">
        <v>12</v>
      </c>
      <c r="F1384" s="80" t="s">
        <v>5045</v>
      </c>
      <c r="G1384" s="80">
        <v>21.53</v>
      </c>
    </row>
    <row r="1385" spans="1:7">
      <c r="A1385" s="80">
        <v>21409</v>
      </c>
      <c r="B1385" s="80" t="s">
        <v>1577</v>
      </c>
      <c r="C1385" s="80" t="s">
        <v>421</v>
      </c>
      <c r="D1385" s="80">
        <v>473</v>
      </c>
      <c r="E1385" s="80">
        <v>24</v>
      </c>
      <c r="F1385" s="80" t="s">
        <v>5159</v>
      </c>
      <c r="G1385" s="80">
        <v>3.75</v>
      </c>
    </row>
    <row r="1386" spans="1:7">
      <c r="A1386" s="80">
        <v>21410</v>
      </c>
      <c r="B1386" s="80" t="s">
        <v>1578</v>
      </c>
      <c r="C1386" s="80" t="s">
        <v>421</v>
      </c>
      <c r="D1386" s="80">
        <v>473</v>
      </c>
      <c r="E1386" s="80">
        <v>24</v>
      </c>
      <c r="F1386" s="80" t="s">
        <v>5159</v>
      </c>
      <c r="G1386" s="80">
        <v>3.75</v>
      </c>
    </row>
    <row r="1387" spans="1:7">
      <c r="A1387" s="80">
        <v>21411</v>
      </c>
      <c r="B1387" s="80" t="s">
        <v>1579</v>
      </c>
      <c r="C1387" s="80" t="s">
        <v>421</v>
      </c>
      <c r="D1387" s="80">
        <v>473</v>
      </c>
      <c r="E1387" s="80">
        <v>24</v>
      </c>
      <c r="F1387" s="80" t="s">
        <v>5159</v>
      </c>
      <c r="G1387" s="80">
        <v>3.99</v>
      </c>
    </row>
    <row r="1388" spans="1:7">
      <c r="A1388" s="80">
        <v>21414</v>
      </c>
      <c r="B1388" s="80" t="s">
        <v>1580</v>
      </c>
      <c r="C1388" s="80" t="s">
        <v>419</v>
      </c>
      <c r="D1388" s="80">
        <v>750</v>
      </c>
      <c r="E1388" s="80">
        <v>12</v>
      </c>
      <c r="F1388" s="80" t="s">
        <v>5038</v>
      </c>
      <c r="G1388" s="80">
        <v>52.99</v>
      </c>
    </row>
    <row r="1389" spans="1:7">
      <c r="A1389" s="80">
        <v>21421</v>
      </c>
      <c r="B1389" s="80" t="s">
        <v>279</v>
      </c>
      <c r="C1389" s="80" t="s">
        <v>420</v>
      </c>
      <c r="D1389" s="80">
        <v>750</v>
      </c>
      <c r="E1389" s="80">
        <v>12</v>
      </c>
      <c r="F1389" s="80" t="s">
        <v>5062</v>
      </c>
      <c r="G1389" s="80">
        <v>10.99</v>
      </c>
    </row>
    <row r="1390" spans="1:7">
      <c r="A1390" s="80">
        <v>21422</v>
      </c>
      <c r="B1390" s="80" t="s">
        <v>280</v>
      </c>
      <c r="C1390" s="80" t="s">
        <v>420</v>
      </c>
      <c r="D1390" s="80">
        <v>750</v>
      </c>
      <c r="E1390" s="80">
        <v>12</v>
      </c>
      <c r="F1390" s="80" t="s">
        <v>5062</v>
      </c>
      <c r="G1390" s="80">
        <v>10.99</v>
      </c>
    </row>
    <row r="1391" spans="1:7">
      <c r="A1391" s="80">
        <v>21423</v>
      </c>
      <c r="B1391" s="80" t="s">
        <v>281</v>
      </c>
      <c r="C1391" s="80" t="s">
        <v>420</v>
      </c>
      <c r="D1391" s="80">
        <v>750</v>
      </c>
      <c r="E1391" s="80">
        <v>12</v>
      </c>
      <c r="F1391" s="80" t="s">
        <v>5062</v>
      </c>
      <c r="G1391" s="80">
        <v>10.99</v>
      </c>
    </row>
    <row r="1392" spans="1:7">
      <c r="A1392" s="80">
        <v>21429</v>
      </c>
      <c r="B1392" s="80" t="s">
        <v>1581</v>
      </c>
      <c r="C1392" s="80" t="s">
        <v>420</v>
      </c>
      <c r="D1392" s="80">
        <v>200</v>
      </c>
      <c r="E1392" s="80">
        <v>12</v>
      </c>
      <c r="F1392" s="80" t="s">
        <v>5063</v>
      </c>
      <c r="G1392" s="80">
        <v>32</v>
      </c>
    </row>
    <row r="1393" spans="1:7">
      <c r="A1393" s="80">
        <v>21430</v>
      </c>
      <c r="B1393" s="80" t="s">
        <v>1582</v>
      </c>
      <c r="C1393" s="80" t="s">
        <v>420</v>
      </c>
      <c r="D1393" s="80">
        <v>375</v>
      </c>
      <c r="E1393" s="80">
        <v>12</v>
      </c>
      <c r="F1393" s="80" t="s">
        <v>5045</v>
      </c>
      <c r="G1393" s="80">
        <v>50.03</v>
      </c>
    </row>
    <row r="1394" spans="1:7">
      <c r="A1394" s="80">
        <v>21433</v>
      </c>
      <c r="B1394" s="80" t="s">
        <v>1583</v>
      </c>
      <c r="C1394" s="80" t="s">
        <v>420</v>
      </c>
      <c r="D1394" s="80">
        <v>750</v>
      </c>
      <c r="E1394" s="80">
        <v>12</v>
      </c>
      <c r="F1394" s="80" t="s">
        <v>5137</v>
      </c>
      <c r="G1394" s="80">
        <v>93.01</v>
      </c>
    </row>
    <row r="1395" spans="1:7">
      <c r="A1395" s="80">
        <v>21435</v>
      </c>
      <c r="B1395" s="80" t="s">
        <v>1584</v>
      </c>
      <c r="C1395" s="80" t="s">
        <v>420</v>
      </c>
      <c r="D1395" s="80">
        <v>750</v>
      </c>
      <c r="E1395" s="80">
        <v>12</v>
      </c>
      <c r="F1395" s="80" t="s">
        <v>5137</v>
      </c>
      <c r="G1395" s="80">
        <v>159.56</v>
      </c>
    </row>
    <row r="1396" spans="1:7">
      <c r="A1396" s="80">
        <v>21437</v>
      </c>
      <c r="B1396" s="80" t="s">
        <v>1585</v>
      </c>
      <c r="C1396" s="80" t="s">
        <v>420</v>
      </c>
      <c r="D1396" s="80">
        <v>750</v>
      </c>
      <c r="E1396" s="80">
        <v>12</v>
      </c>
      <c r="F1396" s="80" t="s">
        <v>5137</v>
      </c>
      <c r="G1396" s="80">
        <v>136.76</v>
      </c>
    </row>
    <row r="1397" spans="1:7">
      <c r="A1397" s="80">
        <v>21438</v>
      </c>
      <c r="B1397" s="80" t="s">
        <v>1586</v>
      </c>
      <c r="C1397" s="80" t="s">
        <v>420</v>
      </c>
      <c r="D1397" s="80">
        <v>750</v>
      </c>
      <c r="E1397" s="80">
        <v>12</v>
      </c>
      <c r="F1397" s="80" t="s">
        <v>5137</v>
      </c>
      <c r="G1397" s="80">
        <v>122.59</v>
      </c>
    </row>
    <row r="1398" spans="1:7">
      <c r="A1398" s="80">
        <v>21442</v>
      </c>
      <c r="B1398" s="80" t="s">
        <v>1587</v>
      </c>
      <c r="C1398" s="80" t="s">
        <v>420</v>
      </c>
      <c r="D1398" s="80">
        <v>750</v>
      </c>
      <c r="E1398" s="80">
        <v>12</v>
      </c>
      <c r="F1398" s="80" t="s">
        <v>5137</v>
      </c>
      <c r="G1398" s="80">
        <v>81.31</v>
      </c>
    </row>
    <row r="1399" spans="1:7">
      <c r="A1399" s="80">
        <v>21505</v>
      </c>
      <c r="B1399" s="80" t="s">
        <v>1588</v>
      </c>
      <c r="C1399" s="80" t="s">
        <v>421</v>
      </c>
      <c r="D1399" s="80">
        <v>2840</v>
      </c>
      <c r="E1399" s="80">
        <v>3</v>
      </c>
      <c r="F1399" s="80" t="s">
        <v>5094</v>
      </c>
      <c r="G1399" s="80">
        <v>14.99</v>
      </c>
    </row>
    <row r="1400" spans="1:7">
      <c r="A1400" s="80">
        <v>21539</v>
      </c>
      <c r="B1400" s="80" t="s">
        <v>1589</v>
      </c>
      <c r="C1400" s="80" t="s">
        <v>419</v>
      </c>
      <c r="D1400" s="80">
        <v>750</v>
      </c>
      <c r="E1400" s="80">
        <v>6</v>
      </c>
      <c r="F1400" s="80" t="s">
        <v>5038</v>
      </c>
      <c r="G1400" s="80">
        <v>36.79</v>
      </c>
    </row>
    <row r="1401" spans="1:7">
      <c r="A1401" s="80">
        <v>21571</v>
      </c>
      <c r="B1401" s="80" t="s">
        <v>6251</v>
      </c>
      <c r="C1401" s="80" t="s">
        <v>421</v>
      </c>
      <c r="D1401" s="80">
        <v>4260</v>
      </c>
      <c r="E1401" s="80">
        <v>2</v>
      </c>
      <c r="F1401" s="80" t="s">
        <v>5159</v>
      </c>
      <c r="G1401" s="80">
        <v>25.18</v>
      </c>
    </row>
    <row r="1402" spans="1:7">
      <c r="A1402" s="80">
        <v>21572</v>
      </c>
      <c r="B1402" s="80" t="s">
        <v>1590</v>
      </c>
      <c r="C1402" s="80" t="s">
        <v>421</v>
      </c>
      <c r="D1402" s="80">
        <v>4260</v>
      </c>
      <c r="E1402" s="80">
        <v>2</v>
      </c>
      <c r="F1402" s="80" t="s">
        <v>5159</v>
      </c>
      <c r="G1402" s="80">
        <v>25.19</v>
      </c>
    </row>
    <row r="1403" spans="1:7">
      <c r="A1403" s="80">
        <v>21585</v>
      </c>
      <c r="B1403" s="80" t="s">
        <v>1591</v>
      </c>
      <c r="C1403" s="80" t="s">
        <v>420</v>
      </c>
      <c r="D1403" s="80">
        <v>750</v>
      </c>
      <c r="E1403" s="80">
        <v>12</v>
      </c>
      <c r="F1403" s="80" t="s">
        <v>5148</v>
      </c>
      <c r="G1403" s="80">
        <v>21.99</v>
      </c>
    </row>
    <row r="1404" spans="1:7">
      <c r="A1404" s="80">
        <v>21586</v>
      </c>
      <c r="B1404" s="80" t="s">
        <v>1592</v>
      </c>
      <c r="C1404" s="80" t="s">
        <v>420</v>
      </c>
      <c r="D1404" s="80">
        <v>750</v>
      </c>
      <c r="E1404" s="80">
        <v>12</v>
      </c>
      <c r="F1404" s="80" t="s">
        <v>5148</v>
      </c>
      <c r="G1404" s="80">
        <v>19.989999999999998</v>
      </c>
    </row>
    <row r="1405" spans="1:7">
      <c r="A1405" s="80">
        <v>21587</v>
      </c>
      <c r="B1405" s="80" t="s">
        <v>1593</v>
      </c>
      <c r="C1405" s="80" t="s">
        <v>420</v>
      </c>
      <c r="D1405" s="80">
        <v>750</v>
      </c>
      <c r="E1405" s="80">
        <v>6</v>
      </c>
      <c r="F1405" s="80" t="s">
        <v>5101</v>
      </c>
      <c r="G1405" s="80">
        <v>22.98</v>
      </c>
    </row>
    <row r="1406" spans="1:7">
      <c r="A1406" s="80">
        <v>21591</v>
      </c>
      <c r="B1406" s="80" t="s">
        <v>1594</v>
      </c>
      <c r="C1406" s="80" t="s">
        <v>420</v>
      </c>
      <c r="D1406" s="80">
        <v>750</v>
      </c>
      <c r="E1406" s="80">
        <v>6</v>
      </c>
      <c r="F1406" s="80" t="s">
        <v>5067</v>
      </c>
      <c r="G1406" s="80">
        <v>37.56</v>
      </c>
    </row>
    <row r="1407" spans="1:7">
      <c r="A1407" s="80">
        <v>21609</v>
      </c>
      <c r="B1407" s="80" t="s">
        <v>254</v>
      </c>
      <c r="C1407" s="80" t="s">
        <v>419</v>
      </c>
      <c r="D1407" s="80">
        <v>375</v>
      </c>
      <c r="E1407" s="80">
        <v>24</v>
      </c>
      <c r="F1407" s="80" t="s">
        <v>5040</v>
      </c>
      <c r="G1407" s="80">
        <v>18.989999999999998</v>
      </c>
    </row>
    <row r="1408" spans="1:7">
      <c r="A1408" s="80">
        <v>21701</v>
      </c>
      <c r="B1408" s="80" t="s">
        <v>278</v>
      </c>
      <c r="C1408" s="80" t="s">
        <v>419</v>
      </c>
      <c r="D1408" s="80">
        <v>750</v>
      </c>
      <c r="E1408" s="80">
        <v>12</v>
      </c>
      <c r="F1408" s="80" t="s">
        <v>5038</v>
      </c>
      <c r="G1408" s="80">
        <v>28.74</v>
      </c>
    </row>
    <row r="1409" spans="1:7">
      <c r="A1409" s="80">
        <v>21702</v>
      </c>
      <c r="B1409" s="80" t="s">
        <v>58</v>
      </c>
      <c r="C1409" s="80" t="s">
        <v>419</v>
      </c>
      <c r="D1409" s="80">
        <v>1750</v>
      </c>
      <c r="E1409" s="80">
        <v>6</v>
      </c>
      <c r="F1409" s="80" t="s">
        <v>5038</v>
      </c>
      <c r="G1409" s="80">
        <v>49.19</v>
      </c>
    </row>
    <row r="1410" spans="1:7">
      <c r="A1410" s="80">
        <v>21703</v>
      </c>
      <c r="B1410" s="80" t="s">
        <v>1595</v>
      </c>
      <c r="C1410" s="80" t="s">
        <v>419</v>
      </c>
      <c r="D1410" s="80">
        <v>750</v>
      </c>
      <c r="E1410" s="80">
        <v>12</v>
      </c>
      <c r="F1410" s="80" t="s">
        <v>5046</v>
      </c>
      <c r="G1410" s="80">
        <v>39.99</v>
      </c>
    </row>
    <row r="1411" spans="1:7">
      <c r="A1411" s="80">
        <v>21716</v>
      </c>
      <c r="B1411" s="80" t="s">
        <v>1596</v>
      </c>
      <c r="C1411" s="80" t="s">
        <v>421</v>
      </c>
      <c r="D1411" s="80">
        <v>650</v>
      </c>
      <c r="E1411" s="80">
        <v>12</v>
      </c>
      <c r="F1411" s="80" t="s">
        <v>5094</v>
      </c>
      <c r="G1411" s="80">
        <v>6.45</v>
      </c>
    </row>
    <row r="1412" spans="1:7">
      <c r="A1412" s="80">
        <v>21743</v>
      </c>
      <c r="B1412" s="80" t="s">
        <v>1597</v>
      </c>
      <c r="C1412" s="80" t="s">
        <v>420</v>
      </c>
      <c r="D1412" s="80">
        <v>750</v>
      </c>
      <c r="E1412" s="80">
        <v>6</v>
      </c>
      <c r="F1412" s="80" t="s">
        <v>5134</v>
      </c>
      <c r="G1412" s="80">
        <v>27.36</v>
      </c>
    </row>
    <row r="1413" spans="1:7">
      <c r="A1413" s="80">
        <v>21750</v>
      </c>
      <c r="B1413" s="80" t="s">
        <v>1598</v>
      </c>
      <c r="C1413" s="80" t="s">
        <v>421</v>
      </c>
      <c r="D1413" s="80">
        <v>2250</v>
      </c>
      <c r="E1413" s="80">
        <v>4</v>
      </c>
      <c r="F1413" s="80" t="s">
        <v>5102</v>
      </c>
      <c r="G1413" s="80">
        <v>17.75</v>
      </c>
    </row>
    <row r="1414" spans="1:7">
      <c r="A1414" s="80">
        <v>21752</v>
      </c>
      <c r="B1414" s="80" t="s">
        <v>1599</v>
      </c>
      <c r="C1414" s="80" t="s">
        <v>420</v>
      </c>
      <c r="D1414" s="80">
        <v>750</v>
      </c>
      <c r="E1414" s="80">
        <v>12</v>
      </c>
      <c r="F1414" s="80" t="s">
        <v>5068</v>
      </c>
      <c r="G1414" s="80">
        <v>14.99</v>
      </c>
    </row>
    <row r="1415" spans="1:7">
      <c r="A1415" s="80">
        <v>21770</v>
      </c>
      <c r="B1415" s="80" t="s">
        <v>1600</v>
      </c>
      <c r="C1415" s="80" t="s">
        <v>421</v>
      </c>
      <c r="D1415" s="80">
        <v>473</v>
      </c>
      <c r="E1415" s="80">
        <v>24</v>
      </c>
      <c r="F1415" s="80" t="s">
        <v>5135</v>
      </c>
      <c r="G1415" s="80">
        <v>3.15</v>
      </c>
    </row>
    <row r="1416" spans="1:7">
      <c r="A1416" s="80">
        <v>21800</v>
      </c>
      <c r="B1416" s="80" t="s">
        <v>1601</v>
      </c>
      <c r="C1416" s="80" t="s">
        <v>419</v>
      </c>
      <c r="D1416" s="80">
        <v>750</v>
      </c>
      <c r="E1416" s="80">
        <v>6</v>
      </c>
      <c r="F1416" s="80" t="s">
        <v>5043</v>
      </c>
      <c r="G1416" s="80">
        <v>64.989999999999995</v>
      </c>
    </row>
    <row r="1417" spans="1:7">
      <c r="A1417" s="80">
        <v>21804</v>
      </c>
      <c r="B1417" s="80" t="s">
        <v>5165</v>
      </c>
      <c r="C1417" s="80" t="s">
        <v>421</v>
      </c>
      <c r="D1417" s="80">
        <v>1500</v>
      </c>
      <c r="E1417" s="80">
        <v>4</v>
      </c>
      <c r="F1417" s="80" t="s">
        <v>5051</v>
      </c>
      <c r="G1417" s="80">
        <v>14.99</v>
      </c>
    </row>
    <row r="1418" spans="1:7">
      <c r="A1418" s="80">
        <v>21809</v>
      </c>
      <c r="B1418" s="80" t="s">
        <v>1602</v>
      </c>
      <c r="C1418" s="80" t="s">
        <v>420</v>
      </c>
      <c r="D1418" s="80">
        <v>750</v>
      </c>
      <c r="E1418" s="80">
        <v>6</v>
      </c>
      <c r="F1418" s="80" t="s">
        <v>5161</v>
      </c>
      <c r="G1418" s="80">
        <v>57.13</v>
      </c>
    </row>
    <row r="1419" spans="1:7">
      <c r="A1419" s="80">
        <v>21846</v>
      </c>
      <c r="B1419" s="80" t="s">
        <v>1603</v>
      </c>
      <c r="C1419" s="80" t="s">
        <v>420</v>
      </c>
      <c r="D1419" s="80">
        <v>750</v>
      </c>
      <c r="E1419" s="80">
        <v>6</v>
      </c>
      <c r="F1419" s="80" t="s">
        <v>5063</v>
      </c>
      <c r="G1419" s="80">
        <v>14.99</v>
      </c>
    </row>
    <row r="1420" spans="1:7">
      <c r="A1420" s="80">
        <v>21858</v>
      </c>
      <c r="B1420" s="80" t="s">
        <v>1604</v>
      </c>
      <c r="C1420" s="80" t="s">
        <v>420</v>
      </c>
      <c r="D1420" s="80">
        <v>750</v>
      </c>
      <c r="E1420" s="80">
        <v>12</v>
      </c>
      <c r="F1420" s="80" t="s">
        <v>5117</v>
      </c>
      <c r="G1420" s="80">
        <v>17.989999999999998</v>
      </c>
    </row>
    <row r="1421" spans="1:7">
      <c r="A1421" s="80">
        <v>21859</v>
      </c>
      <c r="B1421" s="80" t="s">
        <v>1605</v>
      </c>
      <c r="C1421" s="80" t="s">
        <v>420</v>
      </c>
      <c r="D1421" s="80">
        <v>750</v>
      </c>
      <c r="E1421" s="80">
        <v>6</v>
      </c>
      <c r="F1421" s="80" t="s">
        <v>5039</v>
      </c>
      <c r="G1421" s="80">
        <v>69.989999999999995</v>
      </c>
    </row>
    <row r="1422" spans="1:7">
      <c r="A1422" s="80">
        <v>21861</v>
      </c>
      <c r="B1422" s="80" t="s">
        <v>1606</v>
      </c>
      <c r="C1422" s="80" t="s">
        <v>420</v>
      </c>
      <c r="D1422" s="80">
        <v>750</v>
      </c>
      <c r="E1422" s="80">
        <v>6</v>
      </c>
      <c r="F1422" s="80" t="s">
        <v>5117</v>
      </c>
      <c r="G1422" s="80">
        <v>24.99</v>
      </c>
    </row>
    <row r="1423" spans="1:7">
      <c r="A1423" s="80">
        <v>21865</v>
      </c>
      <c r="B1423" s="80" t="s">
        <v>1607</v>
      </c>
      <c r="C1423" s="80" t="s">
        <v>419</v>
      </c>
      <c r="D1423" s="80">
        <v>750</v>
      </c>
      <c r="E1423" s="80">
        <v>12</v>
      </c>
      <c r="F1423" s="80" t="s">
        <v>5046</v>
      </c>
      <c r="G1423" s="80">
        <v>26.99</v>
      </c>
    </row>
    <row r="1424" spans="1:7">
      <c r="A1424" s="80">
        <v>21870</v>
      </c>
      <c r="B1424" s="80" t="s">
        <v>1608</v>
      </c>
      <c r="C1424" s="80" t="s">
        <v>420</v>
      </c>
      <c r="D1424" s="80">
        <v>750</v>
      </c>
      <c r="E1424" s="80">
        <v>12</v>
      </c>
      <c r="F1424" s="80" t="s">
        <v>6483</v>
      </c>
      <c r="G1424" s="80">
        <v>21.49</v>
      </c>
    </row>
    <row r="1425" spans="1:7">
      <c r="A1425" s="80">
        <v>21871</v>
      </c>
      <c r="B1425" s="80" t="s">
        <v>1609</v>
      </c>
      <c r="C1425" s="80" t="s">
        <v>420</v>
      </c>
      <c r="D1425" s="80">
        <v>750</v>
      </c>
      <c r="E1425" s="80">
        <v>12</v>
      </c>
      <c r="F1425" s="80" t="s">
        <v>6483</v>
      </c>
      <c r="G1425" s="80">
        <v>16.989999999999998</v>
      </c>
    </row>
    <row r="1426" spans="1:7">
      <c r="A1426" s="80">
        <v>21882</v>
      </c>
      <c r="B1426" s="80" t="s">
        <v>1610</v>
      </c>
      <c r="C1426" s="80" t="s">
        <v>420</v>
      </c>
      <c r="D1426" s="80">
        <v>750</v>
      </c>
      <c r="E1426" s="80">
        <v>6</v>
      </c>
      <c r="F1426" s="80" t="s">
        <v>5049</v>
      </c>
      <c r="G1426" s="80">
        <v>29.99</v>
      </c>
    </row>
    <row r="1427" spans="1:7">
      <c r="A1427" s="80">
        <v>21895</v>
      </c>
      <c r="B1427" s="80" t="s">
        <v>1611</v>
      </c>
      <c r="C1427" s="80" t="s">
        <v>420</v>
      </c>
      <c r="D1427" s="80">
        <v>750</v>
      </c>
      <c r="E1427" s="80">
        <v>12</v>
      </c>
      <c r="F1427" s="80" t="s">
        <v>5077</v>
      </c>
      <c r="G1427" s="80">
        <v>9.99</v>
      </c>
    </row>
    <row r="1428" spans="1:7">
      <c r="A1428" s="80">
        <v>21896</v>
      </c>
      <c r="B1428" s="80" t="s">
        <v>1612</v>
      </c>
      <c r="C1428" s="80" t="s">
        <v>420</v>
      </c>
      <c r="D1428" s="80">
        <v>750</v>
      </c>
      <c r="E1428" s="80">
        <v>12</v>
      </c>
      <c r="F1428" s="80" t="s">
        <v>5077</v>
      </c>
      <c r="G1428" s="80">
        <v>9.99</v>
      </c>
    </row>
    <row r="1429" spans="1:7">
      <c r="A1429" s="80">
        <v>21900</v>
      </c>
      <c r="B1429" s="80" t="s">
        <v>1613</v>
      </c>
      <c r="C1429" s="80" t="s">
        <v>420</v>
      </c>
      <c r="D1429" s="80">
        <v>3000</v>
      </c>
      <c r="E1429" s="80">
        <v>4</v>
      </c>
      <c r="F1429" s="80" t="s">
        <v>5068</v>
      </c>
      <c r="G1429" s="80">
        <v>31.99</v>
      </c>
    </row>
    <row r="1430" spans="1:7">
      <c r="A1430" s="80">
        <v>21903</v>
      </c>
      <c r="B1430" s="80" t="s">
        <v>1614</v>
      </c>
      <c r="C1430" s="80" t="s">
        <v>420</v>
      </c>
      <c r="D1430" s="80">
        <v>750</v>
      </c>
      <c r="E1430" s="80">
        <v>12</v>
      </c>
      <c r="F1430" s="80" t="s">
        <v>5068</v>
      </c>
      <c r="G1430" s="80">
        <v>33.99</v>
      </c>
    </row>
    <row r="1431" spans="1:7">
      <c r="A1431" s="80">
        <v>21938</v>
      </c>
      <c r="B1431" s="80" t="s">
        <v>1615</v>
      </c>
      <c r="C1431" s="80" t="s">
        <v>419</v>
      </c>
      <c r="D1431" s="80">
        <v>750</v>
      </c>
      <c r="E1431" s="80">
        <v>12</v>
      </c>
      <c r="F1431" s="80" t="s">
        <v>5042</v>
      </c>
      <c r="G1431" s="80">
        <v>34.99</v>
      </c>
    </row>
    <row r="1432" spans="1:7">
      <c r="A1432" s="80">
        <v>21940</v>
      </c>
      <c r="B1432" s="80" t="s">
        <v>1616</v>
      </c>
      <c r="C1432" s="80" t="s">
        <v>421</v>
      </c>
      <c r="D1432" s="80">
        <v>473</v>
      </c>
      <c r="E1432" s="80">
        <v>24</v>
      </c>
      <c r="F1432" s="80" t="s">
        <v>5135</v>
      </c>
      <c r="G1432" s="80">
        <v>3.15</v>
      </c>
    </row>
    <row r="1433" spans="1:7">
      <c r="A1433" s="80">
        <v>21941</v>
      </c>
      <c r="B1433" s="80" t="s">
        <v>1617</v>
      </c>
      <c r="C1433" s="80" t="s">
        <v>421</v>
      </c>
      <c r="D1433" s="80">
        <v>2130</v>
      </c>
      <c r="E1433" s="80">
        <v>4</v>
      </c>
      <c r="F1433" s="80" t="s">
        <v>5141</v>
      </c>
      <c r="G1433" s="80">
        <v>13.98</v>
      </c>
    </row>
    <row r="1434" spans="1:7">
      <c r="A1434" s="80">
        <v>21942</v>
      </c>
      <c r="B1434" s="80" t="s">
        <v>1618</v>
      </c>
      <c r="C1434" s="80" t="s">
        <v>421</v>
      </c>
      <c r="D1434" s="80">
        <v>2130</v>
      </c>
      <c r="E1434" s="80">
        <v>4</v>
      </c>
      <c r="F1434" s="80" t="s">
        <v>5141</v>
      </c>
      <c r="G1434" s="80">
        <v>13.98</v>
      </c>
    </row>
    <row r="1435" spans="1:7">
      <c r="A1435" s="80">
        <v>21968</v>
      </c>
      <c r="B1435" s="80" t="s">
        <v>1619</v>
      </c>
      <c r="C1435" s="80" t="s">
        <v>421</v>
      </c>
      <c r="D1435" s="80">
        <v>330</v>
      </c>
      <c r="E1435" s="80">
        <v>24</v>
      </c>
      <c r="F1435" s="80" t="s">
        <v>5051</v>
      </c>
      <c r="G1435" s="80">
        <v>4.49</v>
      </c>
    </row>
    <row r="1436" spans="1:7">
      <c r="A1436" s="80">
        <v>21969</v>
      </c>
      <c r="B1436" s="80" t="s">
        <v>1620</v>
      </c>
      <c r="C1436" s="80" t="s">
        <v>420</v>
      </c>
      <c r="D1436" s="80">
        <v>750</v>
      </c>
      <c r="E1436" s="80">
        <v>12</v>
      </c>
      <c r="F1436" s="80" t="s">
        <v>6483</v>
      </c>
      <c r="G1436" s="80">
        <v>13.99</v>
      </c>
    </row>
    <row r="1437" spans="1:7">
      <c r="A1437" s="80">
        <v>21998</v>
      </c>
      <c r="B1437" s="80" t="s">
        <v>1621</v>
      </c>
      <c r="C1437" s="80" t="s">
        <v>420</v>
      </c>
      <c r="D1437" s="80">
        <v>750</v>
      </c>
      <c r="E1437" s="80">
        <v>12</v>
      </c>
      <c r="F1437" s="80" t="s">
        <v>5063</v>
      </c>
      <c r="G1437" s="80">
        <v>24.99</v>
      </c>
    </row>
    <row r="1438" spans="1:7">
      <c r="A1438" s="80">
        <v>22034</v>
      </c>
      <c r="B1438" s="80" t="s">
        <v>1622</v>
      </c>
      <c r="C1438" s="80" t="s">
        <v>419</v>
      </c>
      <c r="D1438" s="80">
        <v>750</v>
      </c>
      <c r="E1438" s="80">
        <v>6</v>
      </c>
      <c r="F1438" s="80" t="s">
        <v>5049</v>
      </c>
      <c r="G1438" s="80">
        <v>49.99</v>
      </c>
    </row>
    <row r="1439" spans="1:7">
      <c r="A1439" s="80">
        <v>22038</v>
      </c>
      <c r="B1439" s="80" t="s">
        <v>74</v>
      </c>
      <c r="C1439" s="80" t="s">
        <v>420</v>
      </c>
      <c r="D1439" s="80">
        <v>750</v>
      </c>
      <c r="E1439" s="80">
        <v>12</v>
      </c>
      <c r="F1439" s="80" t="s">
        <v>5056</v>
      </c>
      <c r="G1439" s="80">
        <v>10.99</v>
      </c>
    </row>
    <row r="1440" spans="1:7">
      <c r="A1440" s="80">
        <v>22045</v>
      </c>
      <c r="B1440" s="80" t="s">
        <v>1623</v>
      </c>
      <c r="C1440" s="80" t="s">
        <v>420</v>
      </c>
      <c r="D1440" s="80">
        <v>750</v>
      </c>
      <c r="E1440" s="80">
        <v>12</v>
      </c>
      <c r="F1440" s="80" t="s">
        <v>5057</v>
      </c>
      <c r="G1440" s="80">
        <v>23.83</v>
      </c>
    </row>
    <row r="1441" spans="1:7">
      <c r="A1441" s="80">
        <v>22061</v>
      </c>
      <c r="B1441" s="80" t="s">
        <v>1624</v>
      </c>
      <c r="C1441" s="80" t="s">
        <v>420</v>
      </c>
      <c r="D1441" s="80">
        <v>750</v>
      </c>
      <c r="E1441" s="80">
        <v>12</v>
      </c>
      <c r="F1441" s="80" t="s">
        <v>5064</v>
      </c>
      <c r="G1441" s="80">
        <v>27.99</v>
      </c>
    </row>
    <row r="1442" spans="1:7">
      <c r="A1442" s="80">
        <v>22067</v>
      </c>
      <c r="B1442" s="80" t="s">
        <v>1625</v>
      </c>
      <c r="C1442" s="80" t="s">
        <v>420</v>
      </c>
      <c r="D1442" s="80">
        <v>750</v>
      </c>
      <c r="E1442" s="80">
        <v>12</v>
      </c>
      <c r="F1442" s="80" t="s">
        <v>5059</v>
      </c>
      <c r="G1442" s="80">
        <v>19.989999999999998</v>
      </c>
    </row>
    <row r="1443" spans="1:7">
      <c r="A1443" s="80">
        <v>22069</v>
      </c>
      <c r="B1443" s="80" t="s">
        <v>284</v>
      </c>
      <c r="C1443" s="80" t="s">
        <v>420</v>
      </c>
      <c r="D1443" s="80">
        <v>750</v>
      </c>
      <c r="E1443" s="80">
        <v>12</v>
      </c>
      <c r="F1443" s="80" t="s">
        <v>5117</v>
      </c>
      <c r="G1443" s="80">
        <v>17.989999999999998</v>
      </c>
    </row>
    <row r="1444" spans="1:7">
      <c r="A1444" s="80">
        <v>22082</v>
      </c>
      <c r="B1444" s="80" t="s">
        <v>1626</v>
      </c>
      <c r="C1444" s="80" t="s">
        <v>420</v>
      </c>
      <c r="D1444" s="80">
        <v>750</v>
      </c>
      <c r="E1444" s="80">
        <v>12</v>
      </c>
      <c r="F1444" s="80" t="s">
        <v>5042</v>
      </c>
      <c r="G1444" s="80">
        <v>33.99</v>
      </c>
    </row>
    <row r="1445" spans="1:7">
      <c r="A1445" s="80">
        <v>22088</v>
      </c>
      <c r="B1445" s="80" t="s">
        <v>1395</v>
      </c>
      <c r="C1445" s="80" t="s">
        <v>419</v>
      </c>
      <c r="D1445" s="80">
        <v>1750</v>
      </c>
      <c r="E1445" s="80">
        <v>6</v>
      </c>
      <c r="F1445" s="80" t="s">
        <v>5150</v>
      </c>
      <c r="G1445" s="80">
        <v>48.87</v>
      </c>
    </row>
    <row r="1446" spans="1:7">
      <c r="A1446" s="80">
        <v>22091</v>
      </c>
      <c r="B1446" s="80" t="s">
        <v>1627</v>
      </c>
      <c r="C1446" s="80" t="s">
        <v>421</v>
      </c>
      <c r="D1446" s="80">
        <v>4260</v>
      </c>
      <c r="E1446" s="80">
        <v>2</v>
      </c>
      <c r="F1446" s="80" t="s">
        <v>5096</v>
      </c>
      <c r="G1446" s="80">
        <v>25.05</v>
      </c>
    </row>
    <row r="1447" spans="1:7">
      <c r="A1447" s="80">
        <v>22093</v>
      </c>
      <c r="B1447" s="80" t="s">
        <v>1629</v>
      </c>
      <c r="C1447" s="80" t="s">
        <v>420</v>
      </c>
      <c r="D1447" s="80">
        <v>750</v>
      </c>
      <c r="E1447" s="80">
        <v>12</v>
      </c>
      <c r="F1447" s="80" t="s">
        <v>5042</v>
      </c>
      <c r="G1447" s="80">
        <v>20.99</v>
      </c>
    </row>
    <row r="1448" spans="1:7">
      <c r="A1448" s="80">
        <v>22096</v>
      </c>
      <c r="B1448" s="80" t="s">
        <v>4651</v>
      </c>
      <c r="C1448" s="80" t="s">
        <v>421</v>
      </c>
      <c r="D1448" s="80">
        <v>5000</v>
      </c>
      <c r="E1448" s="80">
        <v>4</v>
      </c>
      <c r="F1448" s="80" t="s">
        <v>5096</v>
      </c>
      <c r="G1448" s="80">
        <v>29</v>
      </c>
    </row>
    <row r="1449" spans="1:7">
      <c r="A1449" s="80">
        <v>22115</v>
      </c>
      <c r="B1449" s="80" t="s">
        <v>1630</v>
      </c>
      <c r="C1449" s="80" t="s">
        <v>420</v>
      </c>
      <c r="D1449" s="80">
        <v>750</v>
      </c>
      <c r="E1449" s="80">
        <v>12</v>
      </c>
      <c r="F1449" s="80" t="s">
        <v>5049</v>
      </c>
      <c r="G1449" s="80">
        <v>16.989999999999998</v>
      </c>
    </row>
    <row r="1450" spans="1:7">
      <c r="A1450" s="80">
        <v>22117</v>
      </c>
      <c r="B1450" s="80" t="s">
        <v>1631</v>
      </c>
      <c r="C1450" s="80" t="s">
        <v>420</v>
      </c>
      <c r="D1450" s="80">
        <v>750</v>
      </c>
      <c r="E1450" s="80">
        <v>12</v>
      </c>
      <c r="F1450" s="80" t="s">
        <v>5054</v>
      </c>
      <c r="G1450" s="80">
        <v>15.99</v>
      </c>
    </row>
    <row r="1451" spans="1:7">
      <c r="A1451" s="80">
        <v>22119</v>
      </c>
      <c r="B1451" s="80" t="s">
        <v>1632</v>
      </c>
      <c r="C1451" s="80" t="s">
        <v>420</v>
      </c>
      <c r="D1451" s="80">
        <v>750</v>
      </c>
      <c r="E1451" s="80">
        <v>12</v>
      </c>
      <c r="F1451" s="80" t="s">
        <v>5074</v>
      </c>
      <c r="G1451" s="80">
        <v>15.99</v>
      </c>
    </row>
    <row r="1452" spans="1:7">
      <c r="A1452" s="80">
        <v>22121</v>
      </c>
      <c r="B1452" s="80" t="s">
        <v>1633</v>
      </c>
      <c r="C1452" s="80" t="s">
        <v>420</v>
      </c>
      <c r="D1452" s="80">
        <v>750</v>
      </c>
      <c r="E1452" s="80">
        <v>12</v>
      </c>
      <c r="F1452" s="80" t="s">
        <v>5065</v>
      </c>
      <c r="G1452" s="80">
        <v>16.989999999999998</v>
      </c>
    </row>
    <row r="1453" spans="1:7">
      <c r="A1453" s="80">
        <v>22122</v>
      </c>
      <c r="B1453" s="80" t="s">
        <v>1634</v>
      </c>
      <c r="C1453" s="80" t="s">
        <v>420</v>
      </c>
      <c r="D1453" s="80">
        <v>750</v>
      </c>
      <c r="E1453" s="80">
        <v>12</v>
      </c>
      <c r="F1453" s="80" t="s">
        <v>5080</v>
      </c>
      <c r="G1453" s="80">
        <v>19.989999999999998</v>
      </c>
    </row>
    <row r="1454" spans="1:7">
      <c r="A1454" s="80">
        <v>22131</v>
      </c>
      <c r="B1454" s="80" t="s">
        <v>1635</v>
      </c>
      <c r="C1454" s="80" t="s">
        <v>419</v>
      </c>
      <c r="D1454" s="80">
        <v>750</v>
      </c>
      <c r="E1454" s="80">
        <v>12</v>
      </c>
      <c r="F1454" s="80" t="s">
        <v>5155</v>
      </c>
      <c r="G1454" s="80">
        <v>39.99</v>
      </c>
    </row>
    <row r="1455" spans="1:7">
      <c r="A1455" s="80">
        <v>22145</v>
      </c>
      <c r="B1455" s="80" t="s">
        <v>1637</v>
      </c>
      <c r="C1455" s="80" t="s">
        <v>421</v>
      </c>
      <c r="D1455" s="80">
        <v>2840</v>
      </c>
      <c r="E1455" s="80">
        <v>3</v>
      </c>
      <c r="F1455" s="80" t="s">
        <v>5102</v>
      </c>
      <c r="G1455" s="80">
        <v>14.25</v>
      </c>
    </row>
    <row r="1456" spans="1:7">
      <c r="A1456" s="80">
        <v>22155</v>
      </c>
      <c r="B1456" s="80" t="s">
        <v>1638</v>
      </c>
      <c r="C1456" s="80" t="s">
        <v>421</v>
      </c>
      <c r="D1456" s="80">
        <v>330</v>
      </c>
      <c r="E1456" s="80">
        <v>24</v>
      </c>
      <c r="F1456" s="80" t="s">
        <v>5057</v>
      </c>
      <c r="G1456" s="80">
        <v>2.99</v>
      </c>
    </row>
    <row r="1457" spans="1:7">
      <c r="A1457" s="80">
        <v>22169</v>
      </c>
      <c r="B1457" s="80" t="s">
        <v>6252</v>
      </c>
      <c r="C1457" s="80" t="s">
        <v>421</v>
      </c>
      <c r="D1457" s="80">
        <v>500</v>
      </c>
      <c r="E1457" s="80">
        <v>24</v>
      </c>
      <c r="F1457" s="80" t="s">
        <v>5057</v>
      </c>
      <c r="G1457" s="80">
        <v>3.1</v>
      </c>
    </row>
    <row r="1458" spans="1:7">
      <c r="A1458" s="80">
        <v>22184</v>
      </c>
      <c r="B1458" s="80" t="s">
        <v>1639</v>
      </c>
      <c r="C1458" s="80" t="s">
        <v>420</v>
      </c>
      <c r="D1458" s="80">
        <v>750</v>
      </c>
      <c r="E1458" s="80">
        <v>12</v>
      </c>
      <c r="F1458" s="80" t="s">
        <v>5049</v>
      </c>
      <c r="G1458" s="80">
        <v>14.99</v>
      </c>
    </row>
    <row r="1459" spans="1:7">
      <c r="A1459" s="80">
        <v>22203</v>
      </c>
      <c r="B1459" s="80" t="s">
        <v>5167</v>
      </c>
      <c r="C1459" s="80" t="s">
        <v>420</v>
      </c>
      <c r="D1459" s="80">
        <v>750</v>
      </c>
      <c r="E1459" s="80">
        <v>12</v>
      </c>
      <c r="F1459" s="80" t="s">
        <v>5070</v>
      </c>
      <c r="G1459" s="80">
        <v>19.37</v>
      </c>
    </row>
    <row r="1460" spans="1:7">
      <c r="A1460" s="80">
        <v>22207</v>
      </c>
      <c r="B1460" s="80" t="s">
        <v>1640</v>
      </c>
      <c r="C1460" s="80" t="s">
        <v>421</v>
      </c>
      <c r="D1460" s="80">
        <v>1980</v>
      </c>
      <c r="E1460" s="80">
        <v>4</v>
      </c>
      <c r="F1460" s="80" t="s">
        <v>5103</v>
      </c>
      <c r="G1460" s="80">
        <v>10.53</v>
      </c>
    </row>
    <row r="1461" spans="1:7">
      <c r="A1461" s="80">
        <v>22208</v>
      </c>
      <c r="B1461" s="80" t="s">
        <v>1641</v>
      </c>
      <c r="C1461" s="80" t="s">
        <v>421</v>
      </c>
      <c r="D1461" s="80">
        <v>1980</v>
      </c>
      <c r="E1461" s="80">
        <v>4</v>
      </c>
      <c r="F1461" s="80" t="s">
        <v>5103</v>
      </c>
      <c r="G1461" s="80">
        <v>10.53</v>
      </c>
    </row>
    <row r="1462" spans="1:7">
      <c r="A1462" s="80">
        <v>22209</v>
      </c>
      <c r="B1462" s="80" t="s">
        <v>1642</v>
      </c>
      <c r="C1462" s="80" t="s">
        <v>421</v>
      </c>
      <c r="D1462" s="80">
        <v>1980</v>
      </c>
      <c r="E1462" s="80">
        <v>4</v>
      </c>
      <c r="F1462" s="80" t="s">
        <v>5103</v>
      </c>
      <c r="G1462" s="80">
        <v>10.53</v>
      </c>
    </row>
    <row r="1463" spans="1:7">
      <c r="A1463" s="80">
        <v>22211</v>
      </c>
      <c r="B1463" s="80" t="s">
        <v>1643</v>
      </c>
      <c r="C1463" s="80" t="s">
        <v>421</v>
      </c>
      <c r="D1463" s="80">
        <v>1980</v>
      </c>
      <c r="E1463" s="80">
        <v>4</v>
      </c>
      <c r="F1463" s="80" t="s">
        <v>5103</v>
      </c>
      <c r="G1463" s="80">
        <v>10.53</v>
      </c>
    </row>
    <row r="1464" spans="1:7">
      <c r="A1464" s="80">
        <v>22213</v>
      </c>
      <c r="B1464" s="80" t="s">
        <v>1644</v>
      </c>
      <c r="C1464" s="80" t="s">
        <v>421</v>
      </c>
      <c r="D1464" s="80">
        <v>1980</v>
      </c>
      <c r="E1464" s="80">
        <v>4</v>
      </c>
      <c r="F1464" s="80" t="s">
        <v>5103</v>
      </c>
      <c r="G1464" s="80">
        <v>10.53</v>
      </c>
    </row>
    <row r="1465" spans="1:7">
      <c r="A1465" s="80">
        <v>22214</v>
      </c>
      <c r="B1465" s="80" t="s">
        <v>1645</v>
      </c>
      <c r="C1465" s="80" t="s">
        <v>421</v>
      </c>
      <c r="D1465" s="80">
        <v>1980</v>
      </c>
      <c r="E1465" s="80">
        <v>4</v>
      </c>
      <c r="F1465" s="80" t="s">
        <v>5103</v>
      </c>
      <c r="G1465" s="80">
        <v>10.53</v>
      </c>
    </row>
    <row r="1466" spans="1:7">
      <c r="A1466" s="80">
        <v>22215</v>
      </c>
      <c r="B1466" s="80" t="s">
        <v>1646</v>
      </c>
      <c r="C1466" s="80" t="s">
        <v>421</v>
      </c>
      <c r="D1466" s="80">
        <v>1980</v>
      </c>
      <c r="E1466" s="80">
        <v>4</v>
      </c>
      <c r="F1466" s="80" t="s">
        <v>5103</v>
      </c>
      <c r="G1466" s="80">
        <v>10.53</v>
      </c>
    </row>
    <row r="1467" spans="1:7">
      <c r="A1467" s="80">
        <v>22216</v>
      </c>
      <c r="B1467" s="80" t="s">
        <v>1647</v>
      </c>
      <c r="C1467" s="80" t="s">
        <v>421</v>
      </c>
      <c r="D1467" s="80">
        <v>2130</v>
      </c>
      <c r="E1467" s="80">
        <v>4</v>
      </c>
      <c r="F1467" s="80" t="s">
        <v>5103</v>
      </c>
      <c r="G1467" s="80">
        <v>10.35</v>
      </c>
    </row>
    <row r="1468" spans="1:7">
      <c r="A1468" s="80">
        <v>22227</v>
      </c>
      <c r="B1468" s="80" t="s">
        <v>1648</v>
      </c>
      <c r="C1468" s="80" t="s">
        <v>421</v>
      </c>
      <c r="D1468" s="80">
        <v>2130</v>
      </c>
      <c r="E1468" s="80">
        <v>4</v>
      </c>
      <c r="F1468" s="80" t="s">
        <v>5103</v>
      </c>
      <c r="G1468" s="80">
        <v>10.35</v>
      </c>
    </row>
    <row r="1469" spans="1:7">
      <c r="A1469" s="80">
        <v>22231</v>
      </c>
      <c r="B1469" s="80" t="s">
        <v>1649</v>
      </c>
      <c r="C1469" s="80" t="s">
        <v>421</v>
      </c>
      <c r="D1469" s="80">
        <v>750</v>
      </c>
      <c r="E1469" s="80">
        <v>12</v>
      </c>
      <c r="F1469" s="80" t="s">
        <v>5168</v>
      </c>
      <c r="G1469" s="80">
        <v>7</v>
      </c>
    </row>
    <row r="1470" spans="1:7">
      <c r="A1470" s="80">
        <v>22244</v>
      </c>
      <c r="B1470" s="80" t="s">
        <v>1650</v>
      </c>
      <c r="C1470" s="80" t="s">
        <v>420</v>
      </c>
      <c r="D1470" s="80">
        <v>750</v>
      </c>
      <c r="E1470" s="80">
        <v>12</v>
      </c>
      <c r="F1470" s="80" t="s">
        <v>5063</v>
      </c>
      <c r="G1470" s="80">
        <v>12.99</v>
      </c>
    </row>
    <row r="1471" spans="1:7">
      <c r="A1471" s="80">
        <v>22252</v>
      </c>
      <c r="B1471" s="80" t="s">
        <v>1651</v>
      </c>
      <c r="C1471" s="80" t="s">
        <v>420</v>
      </c>
      <c r="D1471" s="80">
        <v>750</v>
      </c>
      <c r="E1471" s="80">
        <v>6</v>
      </c>
      <c r="F1471" s="80" t="s">
        <v>5067</v>
      </c>
      <c r="G1471" s="80">
        <v>38.99</v>
      </c>
    </row>
    <row r="1472" spans="1:7">
      <c r="A1472" s="80">
        <v>22261</v>
      </c>
      <c r="B1472" s="80" t="s">
        <v>1652</v>
      </c>
      <c r="C1472" s="80" t="s">
        <v>420</v>
      </c>
      <c r="D1472" s="80">
        <v>750</v>
      </c>
      <c r="E1472" s="80">
        <v>12</v>
      </c>
      <c r="F1472" s="80" t="s">
        <v>5049</v>
      </c>
      <c r="G1472" s="80">
        <v>14.99</v>
      </c>
    </row>
    <row r="1473" spans="1:7">
      <c r="A1473" s="80">
        <v>22271</v>
      </c>
      <c r="B1473" s="80" t="s">
        <v>1653</v>
      </c>
      <c r="C1473" s="80" t="s">
        <v>419</v>
      </c>
      <c r="D1473" s="80">
        <v>750</v>
      </c>
      <c r="E1473" s="80">
        <v>6</v>
      </c>
      <c r="F1473" s="80" t="s">
        <v>5042</v>
      </c>
      <c r="G1473" s="80">
        <v>70.72</v>
      </c>
    </row>
    <row r="1474" spans="1:7">
      <c r="A1474" s="80">
        <v>22272</v>
      </c>
      <c r="B1474" s="80" t="s">
        <v>287</v>
      </c>
      <c r="C1474" s="80" t="s">
        <v>419</v>
      </c>
      <c r="D1474" s="80">
        <v>750</v>
      </c>
      <c r="E1474" s="80">
        <v>12</v>
      </c>
      <c r="F1474" s="80" t="s">
        <v>5054</v>
      </c>
      <c r="G1474" s="80">
        <v>25.99</v>
      </c>
    </row>
    <row r="1475" spans="1:7">
      <c r="A1475" s="80">
        <v>22273</v>
      </c>
      <c r="B1475" s="80" t="s">
        <v>1654</v>
      </c>
      <c r="C1475" s="80" t="s">
        <v>421</v>
      </c>
      <c r="D1475" s="80">
        <v>3784</v>
      </c>
      <c r="E1475" s="80">
        <v>3</v>
      </c>
      <c r="F1475" s="80" t="s">
        <v>5147</v>
      </c>
      <c r="G1475" s="80">
        <v>26.5</v>
      </c>
    </row>
    <row r="1476" spans="1:7">
      <c r="A1476" s="80">
        <v>22278</v>
      </c>
      <c r="B1476" s="80" t="s">
        <v>1655</v>
      </c>
      <c r="C1476" s="80" t="s">
        <v>419</v>
      </c>
      <c r="D1476" s="80">
        <v>750</v>
      </c>
      <c r="E1476" s="80">
        <v>6</v>
      </c>
      <c r="F1476" s="80" t="s">
        <v>5038</v>
      </c>
      <c r="G1476" s="80">
        <v>86.99</v>
      </c>
    </row>
    <row r="1477" spans="1:7">
      <c r="A1477" s="80">
        <v>22295</v>
      </c>
      <c r="B1477" s="80" t="s">
        <v>1656</v>
      </c>
      <c r="C1477" s="80" t="s">
        <v>420</v>
      </c>
      <c r="D1477" s="80">
        <v>750</v>
      </c>
      <c r="E1477" s="80">
        <v>12</v>
      </c>
      <c r="F1477" s="80" t="s">
        <v>5062</v>
      </c>
      <c r="G1477" s="80">
        <v>13.99</v>
      </c>
    </row>
    <row r="1478" spans="1:7">
      <c r="A1478" s="80">
        <v>22296</v>
      </c>
      <c r="B1478" s="80" t="s">
        <v>1657</v>
      </c>
      <c r="C1478" s="80" t="s">
        <v>420</v>
      </c>
      <c r="D1478" s="80">
        <v>750</v>
      </c>
      <c r="E1478" s="80">
        <v>12</v>
      </c>
      <c r="F1478" s="80" t="s">
        <v>5166</v>
      </c>
      <c r="G1478" s="80">
        <v>39.99</v>
      </c>
    </row>
    <row r="1479" spans="1:7">
      <c r="A1479" s="80">
        <v>22298</v>
      </c>
      <c r="B1479" s="80" t="s">
        <v>6253</v>
      </c>
      <c r="C1479" s="80" t="s">
        <v>419</v>
      </c>
      <c r="D1479" s="80">
        <v>750</v>
      </c>
      <c r="E1479" s="80">
        <v>12</v>
      </c>
      <c r="F1479" s="80" t="s">
        <v>5042</v>
      </c>
      <c r="G1479" s="80">
        <v>27.99</v>
      </c>
    </row>
    <row r="1480" spans="1:7">
      <c r="A1480" s="80">
        <v>22300</v>
      </c>
      <c r="B1480" s="80" t="s">
        <v>1658</v>
      </c>
      <c r="C1480" s="80" t="s">
        <v>419</v>
      </c>
      <c r="D1480" s="80">
        <v>750</v>
      </c>
      <c r="E1480" s="80">
        <v>6</v>
      </c>
      <c r="F1480" s="80" t="s">
        <v>5086</v>
      </c>
      <c r="G1480" s="80">
        <v>59.99</v>
      </c>
    </row>
    <row r="1481" spans="1:7">
      <c r="A1481" s="80">
        <v>22302</v>
      </c>
      <c r="B1481" s="80" t="s">
        <v>1659</v>
      </c>
      <c r="C1481" s="80" t="s">
        <v>419</v>
      </c>
      <c r="D1481" s="80">
        <v>700</v>
      </c>
      <c r="E1481" s="80">
        <v>6</v>
      </c>
      <c r="F1481" s="80" t="s">
        <v>5039</v>
      </c>
      <c r="G1481" s="80">
        <v>72.989999999999995</v>
      </c>
    </row>
    <row r="1482" spans="1:7">
      <c r="A1482" s="80">
        <v>22310</v>
      </c>
      <c r="B1482" s="80" t="s">
        <v>1660</v>
      </c>
      <c r="C1482" s="80" t="s">
        <v>420</v>
      </c>
      <c r="D1482" s="80">
        <v>750</v>
      </c>
      <c r="E1482" s="80">
        <v>12</v>
      </c>
      <c r="F1482" s="80" t="s">
        <v>5101</v>
      </c>
      <c r="G1482" s="80">
        <v>51.49</v>
      </c>
    </row>
    <row r="1483" spans="1:7">
      <c r="A1483" s="80">
        <v>22315</v>
      </c>
      <c r="B1483" s="80" t="s">
        <v>285</v>
      </c>
      <c r="C1483" s="80" t="s">
        <v>419</v>
      </c>
      <c r="D1483" s="80">
        <v>1750</v>
      </c>
      <c r="E1483" s="80">
        <v>6</v>
      </c>
      <c r="F1483" s="80" t="s">
        <v>5046</v>
      </c>
      <c r="G1483" s="80">
        <v>54.99</v>
      </c>
    </row>
    <row r="1484" spans="1:7">
      <c r="A1484" s="80">
        <v>22316</v>
      </c>
      <c r="B1484" s="80" t="s">
        <v>1661</v>
      </c>
      <c r="C1484" s="80" t="s">
        <v>421</v>
      </c>
      <c r="D1484" s="80">
        <v>473</v>
      </c>
      <c r="E1484" s="80">
        <v>24</v>
      </c>
      <c r="F1484" s="80" t="s">
        <v>5096</v>
      </c>
      <c r="G1484" s="80">
        <v>3.13</v>
      </c>
    </row>
    <row r="1485" spans="1:7">
      <c r="A1485" s="80">
        <v>22394</v>
      </c>
      <c r="B1485" s="80" t="s">
        <v>1662</v>
      </c>
      <c r="C1485" s="80" t="s">
        <v>422</v>
      </c>
      <c r="D1485" s="80">
        <v>2130</v>
      </c>
      <c r="E1485" s="80">
        <v>4</v>
      </c>
      <c r="F1485" s="80" t="s">
        <v>5040</v>
      </c>
      <c r="G1485" s="80">
        <v>15.49</v>
      </c>
    </row>
    <row r="1486" spans="1:7">
      <c r="A1486" s="80">
        <v>22404</v>
      </c>
      <c r="B1486" s="80" t="s">
        <v>1663</v>
      </c>
      <c r="C1486" s="80" t="s">
        <v>419</v>
      </c>
      <c r="D1486" s="80">
        <v>750</v>
      </c>
      <c r="E1486" s="80">
        <v>12</v>
      </c>
      <c r="F1486" s="80" t="s">
        <v>5155</v>
      </c>
      <c r="G1486" s="80">
        <v>39.99</v>
      </c>
    </row>
    <row r="1487" spans="1:7">
      <c r="A1487" s="80">
        <v>22420</v>
      </c>
      <c r="B1487" s="80" t="s">
        <v>4996</v>
      </c>
      <c r="C1487" s="80" t="s">
        <v>422</v>
      </c>
      <c r="D1487" s="80">
        <v>4260</v>
      </c>
      <c r="E1487" s="80">
        <v>2</v>
      </c>
      <c r="F1487" s="80" t="s">
        <v>5040</v>
      </c>
      <c r="G1487" s="80">
        <v>29.99</v>
      </c>
    </row>
    <row r="1488" spans="1:7">
      <c r="A1488" s="80">
        <v>22421</v>
      </c>
      <c r="B1488" s="80" t="s">
        <v>1664</v>
      </c>
      <c r="C1488" s="80" t="s">
        <v>422</v>
      </c>
      <c r="D1488" s="80">
        <v>2130</v>
      </c>
      <c r="E1488" s="80">
        <v>4</v>
      </c>
      <c r="F1488" s="80" t="s">
        <v>5040</v>
      </c>
      <c r="G1488" s="80">
        <v>15.49</v>
      </c>
    </row>
    <row r="1489" spans="1:7">
      <c r="A1489" s="80">
        <v>22422</v>
      </c>
      <c r="B1489" s="80" t="s">
        <v>1665</v>
      </c>
      <c r="C1489" s="80" t="s">
        <v>422</v>
      </c>
      <c r="D1489" s="80">
        <v>458</v>
      </c>
      <c r="E1489" s="80">
        <v>24</v>
      </c>
      <c r="F1489" s="80" t="s">
        <v>5049</v>
      </c>
      <c r="G1489" s="80">
        <v>3.39</v>
      </c>
    </row>
    <row r="1490" spans="1:7">
      <c r="A1490" s="80">
        <v>22424</v>
      </c>
      <c r="B1490" s="80" t="s">
        <v>1666</v>
      </c>
      <c r="C1490" s="80" t="s">
        <v>422</v>
      </c>
      <c r="D1490" s="80">
        <v>458</v>
      </c>
      <c r="E1490" s="80">
        <v>24</v>
      </c>
      <c r="F1490" s="80" t="s">
        <v>5049</v>
      </c>
      <c r="G1490" s="80">
        <v>3.39</v>
      </c>
    </row>
    <row r="1491" spans="1:7">
      <c r="A1491" s="80">
        <v>22439</v>
      </c>
      <c r="B1491" s="80" t="s">
        <v>1668</v>
      </c>
      <c r="C1491" s="80" t="s">
        <v>422</v>
      </c>
      <c r="D1491" s="80">
        <v>2130</v>
      </c>
      <c r="E1491" s="80">
        <v>4</v>
      </c>
      <c r="F1491" s="80" t="s">
        <v>5044</v>
      </c>
      <c r="G1491" s="80">
        <v>14.99</v>
      </c>
    </row>
    <row r="1492" spans="1:7">
      <c r="A1492" s="80">
        <v>22445</v>
      </c>
      <c r="B1492" s="80" t="s">
        <v>1669</v>
      </c>
      <c r="C1492" s="80" t="s">
        <v>422</v>
      </c>
      <c r="D1492" s="80">
        <v>4260</v>
      </c>
      <c r="E1492" s="80">
        <v>2</v>
      </c>
      <c r="F1492" s="80" t="s">
        <v>5044</v>
      </c>
      <c r="G1492" s="80">
        <v>27.99</v>
      </c>
    </row>
    <row r="1493" spans="1:7">
      <c r="A1493" s="80">
        <v>22446</v>
      </c>
      <c r="B1493" s="80" t="s">
        <v>1670</v>
      </c>
      <c r="C1493" s="80" t="s">
        <v>422</v>
      </c>
      <c r="D1493" s="80">
        <v>2130</v>
      </c>
      <c r="E1493" s="80">
        <v>4</v>
      </c>
      <c r="F1493" s="80" t="s">
        <v>5044</v>
      </c>
      <c r="G1493" s="80">
        <v>14.99</v>
      </c>
    </row>
    <row r="1494" spans="1:7">
      <c r="A1494" s="80">
        <v>22457</v>
      </c>
      <c r="B1494" s="80" t="s">
        <v>1671</v>
      </c>
      <c r="C1494" s="80" t="s">
        <v>421</v>
      </c>
      <c r="D1494" s="80">
        <v>2130</v>
      </c>
      <c r="E1494" s="80">
        <v>4</v>
      </c>
      <c r="F1494" s="80" t="s">
        <v>5096</v>
      </c>
      <c r="G1494" s="80">
        <v>14.06</v>
      </c>
    </row>
    <row r="1495" spans="1:7">
      <c r="A1495" s="80">
        <v>22470</v>
      </c>
      <c r="B1495" s="80" t="s">
        <v>1672</v>
      </c>
      <c r="C1495" s="80" t="s">
        <v>420</v>
      </c>
      <c r="D1495" s="80">
        <v>750</v>
      </c>
      <c r="E1495" s="80">
        <v>6</v>
      </c>
      <c r="F1495" s="80" t="s">
        <v>5101</v>
      </c>
      <c r="G1495" s="80">
        <v>29.95</v>
      </c>
    </row>
    <row r="1496" spans="1:7">
      <c r="A1496" s="80">
        <v>22499</v>
      </c>
      <c r="B1496" s="80" t="s">
        <v>1673</v>
      </c>
      <c r="C1496" s="80" t="s">
        <v>420</v>
      </c>
      <c r="D1496" s="80">
        <v>750</v>
      </c>
      <c r="E1496" s="80">
        <v>12</v>
      </c>
      <c r="F1496" s="80" t="s">
        <v>5057</v>
      </c>
      <c r="G1496" s="80">
        <v>16.989999999999998</v>
      </c>
    </row>
    <row r="1497" spans="1:7">
      <c r="A1497" s="80">
        <v>22500</v>
      </c>
      <c r="B1497" s="80" t="s">
        <v>1674</v>
      </c>
      <c r="C1497" s="80" t="s">
        <v>420</v>
      </c>
      <c r="D1497" s="80">
        <v>750</v>
      </c>
      <c r="E1497" s="80">
        <v>12</v>
      </c>
      <c r="F1497" s="80" t="s">
        <v>5057</v>
      </c>
      <c r="G1497" s="80">
        <v>16.989999999999998</v>
      </c>
    </row>
    <row r="1498" spans="1:7">
      <c r="A1498" s="80">
        <v>22558</v>
      </c>
      <c r="B1498" s="80" t="s">
        <v>487</v>
      </c>
      <c r="C1498" s="80" t="s">
        <v>419</v>
      </c>
      <c r="D1498" s="80">
        <v>50</v>
      </c>
      <c r="E1498" s="80">
        <v>120</v>
      </c>
      <c r="F1498" s="80" t="s">
        <v>5043</v>
      </c>
      <c r="G1498" s="80">
        <v>2.59</v>
      </c>
    </row>
    <row r="1499" spans="1:7">
      <c r="A1499" s="80">
        <v>22560</v>
      </c>
      <c r="B1499" s="80" t="s">
        <v>1675</v>
      </c>
      <c r="C1499" s="80" t="s">
        <v>420</v>
      </c>
      <c r="D1499" s="80">
        <v>750</v>
      </c>
      <c r="E1499" s="80">
        <v>12</v>
      </c>
      <c r="F1499" s="80" t="s">
        <v>5059</v>
      </c>
      <c r="G1499" s="80">
        <v>15.02</v>
      </c>
    </row>
    <row r="1500" spans="1:7">
      <c r="A1500" s="80">
        <v>22561</v>
      </c>
      <c r="B1500" s="80" t="s">
        <v>1676</v>
      </c>
      <c r="C1500" s="80" t="s">
        <v>420</v>
      </c>
      <c r="D1500" s="80">
        <v>200</v>
      </c>
      <c r="E1500" s="80">
        <v>12</v>
      </c>
      <c r="F1500" s="80" t="s">
        <v>5059</v>
      </c>
      <c r="G1500" s="80">
        <v>24.99</v>
      </c>
    </row>
    <row r="1501" spans="1:7">
      <c r="A1501" s="80">
        <v>22562</v>
      </c>
      <c r="B1501" s="80" t="s">
        <v>1677</v>
      </c>
      <c r="C1501" s="80" t="s">
        <v>421</v>
      </c>
      <c r="D1501" s="80">
        <v>473</v>
      </c>
      <c r="E1501" s="80">
        <v>24</v>
      </c>
      <c r="F1501" s="80" t="s">
        <v>5080</v>
      </c>
      <c r="G1501" s="80">
        <v>3.99</v>
      </c>
    </row>
    <row r="1502" spans="1:7">
      <c r="A1502" s="80">
        <v>22568</v>
      </c>
      <c r="B1502" s="80" t="s">
        <v>283</v>
      </c>
      <c r="C1502" s="80" t="s">
        <v>420</v>
      </c>
      <c r="D1502" s="80">
        <v>750</v>
      </c>
      <c r="E1502" s="80">
        <v>12</v>
      </c>
      <c r="F1502" s="80" t="s">
        <v>5154</v>
      </c>
      <c r="G1502" s="80">
        <v>15.99</v>
      </c>
    </row>
    <row r="1503" spans="1:7">
      <c r="A1503" s="80">
        <v>22578</v>
      </c>
      <c r="B1503" s="80" t="s">
        <v>286</v>
      </c>
      <c r="C1503" s="80" t="s">
        <v>419</v>
      </c>
      <c r="D1503" s="80">
        <v>1140</v>
      </c>
      <c r="E1503" s="80">
        <v>12</v>
      </c>
      <c r="F1503" s="80" t="s">
        <v>5040</v>
      </c>
      <c r="G1503" s="80">
        <v>34.33</v>
      </c>
    </row>
    <row r="1504" spans="1:7">
      <c r="A1504" s="80">
        <v>22580</v>
      </c>
      <c r="B1504" s="80" t="s">
        <v>1678</v>
      </c>
      <c r="C1504" s="80" t="s">
        <v>419</v>
      </c>
      <c r="D1504" s="80">
        <v>750</v>
      </c>
      <c r="E1504" s="80">
        <v>12</v>
      </c>
      <c r="F1504" s="80" t="s">
        <v>5038</v>
      </c>
      <c r="G1504" s="80">
        <v>25.74</v>
      </c>
    </row>
    <row r="1505" spans="1:7">
      <c r="A1505" s="80">
        <v>22586</v>
      </c>
      <c r="B1505" s="80" t="s">
        <v>1679</v>
      </c>
      <c r="C1505" s="80" t="s">
        <v>420</v>
      </c>
      <c r="D1505" s="80">
        <v>750</v>
      </c>
      <c r="E1505" s="80">
        <v>12</v>
      </c>
      <c r="F1505" s="80" t="s">
        <v>6483</v>
      </c>
      <c r="G1505" s="80">
        <v>69.95</v>
      </c>
    </row>
    <row r="1506" spans="1:7">
      <c r="A1506" s="80">
        <v>22594</v>
      </c>
      <c r="B1506" s="80" t="s">
        <v>1680</v>
      </c>
      <c r="C1506" s="80" t="s">
        <v>420</v>
      </c>
      <c r="D1506" s="80">
        <v>750</v>
      </c>
      <c r="E1506" s="80">
        <v>12</v>
      </c>
      <c r="F1506" s="80" t="s">
        <v>5057</v>
      </c>
      <c r="G1506" s="80">
        <v>24.99</v>
      </c>
    </row>
    <row r="1507" spans="1:7">
      <c r="A1507" s="80">
        <v>22597</v>
      </c>
      <c r="B1507" s="80" t="s">
        <v>1681</v>
      </c>
      <c r="C1507" s="80" t="s">
        <v>420</v>
      </c>
      <c r="D1507" s="80">
        <v>750</v>
      </c>
      <c r="E1507" s="80">
        <v>6</v>
      </c>
      <c r="F1507" s="80" t="s">
        <v>5057</v>
      </c>
      <c r="G1507" s="80">
        <v>34.99</v>
      </c>
    </row>
    <row r="1508" spans="1:7">
      <c r="A1508" s="80">
        <v>22599</v>
      </c>
      <c r="B1508" s="80" t="s">
        <v>1682</v>
      </c>
      <c r="C1508" s="80" t="s">
        <v>420</v>
      </c>
      <c r="D1508" s="80">
        <v>750</v>
      </c>
      <c r="E1508" s="80">
        <v>6</v>
      </c>
      <c r="F1508" s="80" t="s">
        <v>5068</v>
      </c>
      <c r="G1508" s="80">
        <v>25.99</v>
      </c>
    </row>
    <row r="1509" spans="1:7">
      <c r="A1509" s="80">
        <v>22600</v>
      </c>
      <c r="B1509" s="80" t="s">
        <v>1683</v>
      </c>
      <c r="C1509" s="80" t="s">
        <v>420</v>
      </c>
      <c r="D1509" s="80">
        <v>3000</v>
      </c>
      <c r="E1509" s="80">
        <v>6</v>
      </c>
      <c r="F1509" s="80" t="s">
        <v>5056</v>
      </c>
      <c r="G1509" s="80">
        <v>40.99</v>
      </c>
    </row>
    <row r="1510" spans="1:7">
      <c r="A1510" s="80">
        <v>22609</v>
      </c>
      <c r="B1510" s="80" t="s">
        <v>1684</v>
      </c>
      <c r="C1510" s="80" t="s">
        <v>420</v>
      </c>
      <c r="D1510" s="80">
        <v>750</v>
      </c>
      <c r="E1510" s="80">
        <v>12</v>
      </c>
      <c r="F1510" s="80" t="s">
        <v>5038</v>
      </c>
      <c r="G1510" s="80">
        <v>14.49</v>
      </c>
    </row>
    <row r="1511" spans="1:7">
      <c r="A1511" s="80">
        <v>22640</v>
      </c>
      <c r="B1511" s="80" t="s">
        <v>1685</v>
      </c>
      <c r="C1511" s="80" t="s">
        <v>419</v>
      </c>
      <c r="D1511" s="80">
        <v>375</v>
      </c>
      <c r="E1511" s="80">
        <v>24</v>
      </c>
      <c r="F1511" s="80" t="s">
        <v>5040</v>
      </c>
      <c r="G1511" s="80">
        <v>11.99</v>
      </c>
    </row>
    <row r="1512" spans="1:7">
      <c r="A1512" s="80">
        <v>22643</v>
      </c>
      <c r="B1512" s="80" t="s">
        <v>1686</v>
      </c>
      <c r="C1512" s="80" t="s">
        <v>420</v>
      </c>
      <c r="D1512" s="80">
        <v>750</v>
      </c>
      <c r="E1512" s="80">
        <v>12</v>
      </c>
      <c r="F1512" s="80" t="s">
        <v>5171</v>
      </c>
      <c r="G1512" s="80">
        <v>20.99</v>
      </c>
    </row>
    <row r="1513" spans="1:7">
      <c r="A1513" s="80">
        <v>22654</v>
      </c>
      <c r="B1513" s="80" t="s">
        <v>1687</v>
      </c>
      <c r="C1513" s="80" t="s">
        <v>420</v>
      </c>
      <c r="D1513" s="80">
        <v>750</v>
      </c>
      <c r="E1513" s="80">
        <v>12</v>
      </c>
      <c r="F1513" s="80" t="s">
        <v>6483</v>
      </c>
      <c r="G1513" s="80">
        <v>16.989999999999998</v>
      </c>
    </row>
    <row r="1514" spans="1:7">
      <c r="A1514" s="80">
        <v>22666</v>
      </c>
      <c r="B1514" s="80" t="s">
        <v>1688</v>
      </c>
      <c r="C1514" s="80" t="s">
        <v>420</v>
      </c>
      <c r="D1514" s="80">
        <v>375</v>
      </c>
      <c r="E1514" s="80">
        <v>24</v>
      </c>
      <c r="F1514" s="80" t="s">
        <v>5049</v>
      </c>
      <c r="G1514" s="80">
        <v>9.99</v>
      </c>
    </row>
    <row r="1515" spans="1:7">
      <c r="A1515" s="80">
        <v>22668</v>
      </c>
      <c r="B1515" s="80" t="s">
        <v>1689</v>
      </c>
      <c r="C1515" s="80" t="s">
        <v>420</v>
      </c>
      <c r="D1515" s="80">
        <v>500</v>
      </c>
      <c r="E1515" s="80">
        <v>12</v>
      </c>
      <c r="F1515" s="80" t="s">
        <v>5056</v>
      </c>
      <c r="G1515" s="80">
        <v>8.99</v>
      </c>
    </row>
    <row r="1516" spans="1:7">
      <c r="A1516" s="80">
        <v>22669</v>
      </c>
      <c r="B1516" s="80" t="s">
        <v>1690</v>
      </c>
      <c r="C1516" s="80" t="s">
        <v>420</v>
      </c>
      <c r="D1516" s="80">
        <v>500</v>
      </c>
      <c r="E1516" s="80">
        <v>12</v>
      </c>
      <c r="F1516" s="80" t="s">
        <v>5056</v>
      </c>
      <c r="G1516" s="80">
        <v>8.99</v>
      </c>
    </row>
    <row r="1517" spans="1:7">
      <c r="A1517" s="80">
        <v>22675</v>
      </c>
      <c r="B1517" s="80" t="s">
        <v>231</v>
      </c>
      <c r="C1517" s="80" t="s">
        <v>420</v>
      </c>
      <c r="D1517" s="80">
        <v>375</v>
      </c>
      <c r="E1517" s="80">
        <v>12</v>
      </c>
      <c r="F1517" s="80" t="s">
        <v>5068</v>
      </c>
      <c r="G1517" s="80">
        <v>9.99</v>
      </c>
    </row>
    <row r="1518" spans="1:7">
      <c r="A1518" s="80">
        <v>22683</v>
      </c>
      <c r="B1518" s="80" t="s">
        <v>1691</v>
      </c>
      <c r="C1518" s="80" t="s">
        <v>421</v>
      </c>
      <c r="D1518" s="80">
        <v>473</v>
      </c>
      <c r="E1518" s="80">
        <v>24</v>
      </c>
      <c r="F1518" s="80" t="s">
        <v>5141</v>
      </c>
      <c r="G1518" s="80">
        <v>3.89</v>
      </c>
    </row>
    <row r="1519" spans="1:7">
      <c r="A1519" s="80">
        <v>22704</v>
      </c>
      <c r="B1519" s="80" t="s">
        <v>1692</v>
      </c>
      <c r="C1519" s="80" t="s">
        <v>420</v>
      </c>
      <c r="D1519" s="80">
        <v>750</v>
      </c>
      <c r="E1519" s="80">
        <v>12</v>
      </c>
      <c r="F1519" s="80" t="s">
        <v>5039</v>
      </c>
      <c r="G1519" s="80">
        <v>22.26</v>
      </c>
    </row>
    <row r="1520" spans="1:7">
      <c r="A1520" s="80">
        <v>22735</v>
      </c>
      <c r="B1520" s="80" t="s">
        <v>1236</v>
      </c>
      <c r="C1520" s="80" t="s">
        <v>419</v>
      </c>
      <c r="D1520" s="80">
        <v>750</v>
      </c>
      <c r="E1520" s="80">
        <v>12</v>
      </c>
      <c r="F1520" s="80" t="s">
        <v>5043</v>
      </c>
      <c r="G1520" s="80">
        <v>25.49</v>
      </c>
    </row>
    <row r="1521" spans="1:7">
      <c r="A1521" s="80">
        <v>22736</v>
      </c>
      <c r="B1521" s="80" t="s">
        <v>1693</v>
      </c>
      <c r="C1521" s="80" t="s">
        <v>420</v>
      </c>
      <c r="D1521" s="80">
        <v>750</v>
      </c>
      <c r="E1521" s="80">
        <v>12</v>
      </c>
      <c r="F1521" s="80" t="s">
        <v>5072</v>
      </c>
      <c r="G1521" s="80">
        <v>18.989999999999998</v>
      </c>
    </row>
    <row r="1522" spans="1:7">
      <c r="A1522" s="80">
        <v>22739</v>
      </c>
      <c r="B1522" s="80" t="s">
        <v>230</v>
      </c>
      <c r="C1522" s="80" t="s">
        <v>419</v>
      </c>
      <c r="D1522" s="80">
        <v>1750</v>
      </c>
      <c r="E1522" s="80">
        <v>6</v>
      </c>
      <c r="F1522" s="80" t="s">
        <v>5038</v>
      </c>
      <c r="G1522" s="80">
        <v>59.63</v>
      </c>
    </row>
    <row r="1523" spans="1:7">
      <c r="A1523" s="80">
        <v>22740</v>
      </c>
      <c r="B1523" s="80" t="s">
        <v>1694</v>
      </c>
      <c r="C1523" s="80" t="s">
        <v>420</v>
      </c>
      <c r="D1523" s="80">
        <v>750</v>
      </c>
      <c r="E1523" s="80">
        <v>12</v>
      </c>
      <c r="F1523" s="80" t="s">
        <v>5074</v>
      </c>
      <c r="G1523" s="80">
        <v>15.99</v>
      </c>
    </row>
    <row r="1524" spans="1:7">
      <c r="A1524" s="80">
        <v>22755</v>
      </c>
      <c r="B1524" s="80" t="s">
        <v>1695</v>
      </c>
      <c r="C1524" s="80" t="s">
        <v>422</v>
      </c>
      <c r="D1524" s="80">
        <v>2130</v>
      </c>
      <c r="E1524" s="80">
        <v>4</v>
      </c>
      <c r="F1524" s="80" t="s">
        <v>5091</v>
      </c>
      <c r="G1524" s="80">
        <v>15.49</v>
      </c>
    </row>
    <row r="1525" spans="1:7">
      <c r="A1525" s="80">
        <v>22769</v>
      </c>
      <c r="B1525" s="80" t="s">
        <v>1696</v>
      </c>
      <c r="C1525" s="80" t="s">
        <v>420</v>
      </c>
      <c r="D1525" s="80">
        <v>750</v>
      </c>
      <c r="E1525" s="80">
        <v>6</v>
      </c>
      <c r="F1525" s="80" t="s">
        <v>5117</v>
      </c>
      <c r="G1525" s="80">
        <v>22.99</v>
      </c>
    </row>
    <row r="1526" spans="1:7">
      <c r="A1526" s="80">
        <v>22770</v>
      </c>
      <c r="B1526" s="80" t="s">
        <v>1697</v>
      </c>
      <c r="C1526" s="80" t="s">
        <v>420</v>
      </c>
      <c r="D1526" s="80">
        <v>750</v>
      </c>
      <c r="E1526" s="80">
        <v>12</v>
      </c>
      <c r="F1526" s="80" t="s">
        <v>5068</v>
      </c>
      <c r="G1526" s="80">
        <v>22.99</v>
      </c>
    </row>
    <row r="1527" spans="1:7">
      <c r="A1527" s="80">
        <v>22771</v>
      </c>
      <c r="B1527" s="80" t="s">
        <v>1698</v>
      </c>
      <c r="C1527" s="80" t="s">
        <v>420</v>
      </c>
      <c r="D1527" s="80">
        <v>750</v>
      </c>
      <c r="E1527" s="80">
        <v>12</v>
      </c>
      <c r="F1527" s="80" t="s">
        <v>5049</v>
      </c>
      <c r="G1527" s="80">
        <v>19.989999999999998</v>
      </c>
    </row>
    <row r="1528" spans="1:7">
      <c r="A1528" s="80">
        <v>22772</v>
      </c>
      <c r="B1528" s="80" t="s">
        <v>1699</v>
      </c>
      <c r="C1528" s="80" t="s">
        <v>420</v>
      </c>
      <c r="D1528" s="80">
        <v>750</v>
      </c>
      <c r="E1528" s="80">
        <v>6</v>
      </c>
      <c r="F1528" s="80" t="s">
        <v>5068</v>
      </c>
      <c r="G1528" s="80">
        <v>53.99</v>
      </c>
    </row>
    <row r="1529" spans="1:7">
      <c r="A1529" s="80">
        <v>22778</v>
      </c>
      <c r="B1529" s="80" t="s">
        <v>1700</v>
      </c>
      <c r="C1529" s="80" t="s">
        <v>420</v>
      </c>
      <c r="D1529" s="80">
        <v>750</v>
      </c>
      <c r="E1529" s="80">
        <v>12</v>
      </c>
      <c r="F1529" s="80" t="s">
        <v>5067</v>
      </c>
      <c r="G1529" s="80">
        <v>13.99</v>
      </c>
    </row>
    <row r="1530" spans="1:7">
      <c r="A1530" s="80">
        <v>22792</v>
      </c>
      <c r="B1530" s="80" t="s">
        <v>3906</v>
      </c>
      <c r="C1530" s="80" t="s">
        <v>421</v>
      </c>
      <c r="D1530" s="80">
        <v>2130</v>
      </c>
      <c r="E1530" s="80">
        <v>4</v>
      </c>
      <c r="F1530" s="80" t="s">
        <v>5095</v>
      </c>
      <c r="G1530" s="80">
        <v>14.19</v>
      </c>
    </row>
    <row r="1531" spans="1:7">
      <c r="A1531" s="80">
        <v>22796</v>
      </c>
      <c r="B1531" s="80" t="s">
        <v>1702</v>
      </c>
      <c r="C1531" s="80" t="s">
        <v>420</v>
      </c>
      <c r="D1531" s="80">
        <v>750</v>
      </c>
      <c r="E1531" s="80">
        <v>12</v>
      </c>
      <c r="F1531" s="80" t="s">
        <v>5070</v>
      </c>
      <c r="G1531" s="80">
        <v>27</v>
      </c>
    </row>
    <row r="1532" spans="1:7">
      <c r="A1532" s="80">
        <v>22804</v>
      </c>
      <c r="B1532" s="80" t="s">
        <v>1703</v>
      </c>
      <c r="C1532" s="80" t="s">
        <v>420</v>
      </c>
      <c r="D1532" s="80">
        <v>750</v>
      </c>
      <c r="E1532" s="80">
        <v>12</v>
      </c>
      <c r="F1532" s="80" t="s">
        <v>5070</v>
      </c>
      <c r="G1532" s="80">
        <v>17.47</v>
      </c>
    </row>
    <row r="1533" spans="1:7">
      <c r="A1533" s="80">
        <v>22832</v>
      </c>
      <c r="B1533" s="80" t="s">
        <v>1704</v>
      </c>
      <c r="C1533" s="80" t="s">
        <v>421</v>
      </c>
      <c r="D1533" s="80">
        <v>473</v>
      </c>
      <c r="E1533" s="80">
        <v>24</v>
      </c>
      <c r="F1533" s="80" t="s">
        <v>5147</v>
      </c>
      <c r="G1533" s="80">
        <v>3.59</v>
      </c>
    </row>
    <row r="1534" spans="1:7">
      <c r="A1534" s="80">
        <v>22835</v>
      </c>
      <c r="B1534" s="80" t="s">
        <v>1705</v>
      </c>
      <c r="C1534" s="80" t="s">
        <v>421</v>
      </c>
      <c r="D1534" s="80">
        <v>750</v>
      </c>
      <c r="E1534" s="80">
        <v>12</v>
      </c>
      <c r="F1534" s="80" t="s">
        <v>5102</v>
      </c>
      <c r="G1534" s="80">
        <v>6.55</v>
      </c>
    </row>
    <row r="1535" spans="1:7">
      <c r="A1535" s="80">
        <v>22842</v>
      </c>
      <c r="B1535" s="80" t="s">
        <v>1706</v>
      </c>
      <c r="C1535" s="80" t="s">
        <v>421</v>
      </c>
      <c r="D1535" s="80">
        <v>473</v>
      </c>
      <c r="E1535" s="80">
        <v>24</v>
      </c>
      <c r="F1535" s="80" t="s">
        <v>5141</v>
      </c>
      <c r="G1535" s="80">
        <v>3.89</v>
      </c>
    </row>
    <row r="1536" spans="1:7">
      <c r="A1536" s="80">
        <v>22846</v>
      </c>
      <c r="B1536" s="80" t="s">
        <v>1707</v>
      </c>
      <c r="C1536" s="80" t="s">
        <v>420</v>
      </c>
      <c r="D1536" s="80">
        <v>750</v>
      </c>
      <c r="E1536" s="80">
        <v>12</v>
      </c>
      <c r="F1536" s="80" t="s">
        <v>5081</v>
      </c>
      <c r="G1536" s="80">
        <v>15.99</v>
      </c>
    </row>
    <row r="1537" spans="1:7">
      <c r="A1537" s="80">
        <v>22847</v>
      </c>
      <c r="B1537" s="80" t="s">
        <v>1708</v>
      </c>
      <c r="C1537" s="80" t="s">
        <v>420</v>
      </c>
      <c r="D1537" s="80">
        <v>750</v>
      </c>
      <c r="E1537" s="80">
        <v>12</v>
      </c>
      <c r="F1537" s="80" t="s">
        <v>5077</v>
      </c>
      <c r="G1537" s="80">
        <v>29.99</v>
      </c>
    </row>
    <row r="1538" spans="1:7">
      <c r="A1538" s="80">
        <v>22858</v>
      </c>
      <c r="B1538" s="80" t="s">
        <v>1709</v>
      </c>
      <c r="C1538" s="80" t="s">
        <v>420</v>
      </c>
      <c r="D1538" s="80">
        <v>750</v>
      </c>
      <c r="E1538" s="80">
        <v>12</v>
      </c>
      <c r="F1538" s="80" t="s">
        <v>5152</v>
      </c>
      <c r="G1538" s="80">
        <v>19.989999999999998</v>
      </c>
    </row>
    <row r="1539" spans="1:7">
      <c r="A1539" s="80">
        <v>22860</v>
      </c>
      <c r="B1539" s="80" t="s">
        <v>2486</v>
      </c>
      <c r="C1539" s="80" t="s">
        <v>420</v>
      </c>
      <c r="D1539" s="80">
        <v>200</v>
      </c>
      <c r="E1539" s="80">
        <v>24</v>
      </c>
      <c r="F1539" s="80" t="s">
        <v>5057</v>
      </c>
      <c r="G1539" s="80">
        <v>8.99</v>
      </c>
    </row>
    <row r="1540" spans="1:7">
      <c r="A1540" s="80">
        <v>22861</v>
      </c>
      <c r="B1540" s="80" t="s">
        <v>1710</v>
      </c>
      <c r="C1540" s="80" t="s">
        <v>420</v>
      </c>
      <c r="D1540" s="80">
        <v>750</v>
      </c>
      <c r="E1540" s="80">
        <v>12</v>
      </c>
      <c r="F1540" s="80" t="s">
        <v>5152</v>
      </c>
      <c r="G1540" s="80">
        <v>27.99</v>
      </c>
    </row>
    <row r="1541" spans="1:7">
      <c r="A1541" s="80">
        <v>22862</v>
      </c>
      <c r="B1541" s="80" t="s">
        <v>4652</v>
      </c>
      <c r="C1541" s="80" t="s">
        <v>420</v>
      </c>
      <c r="D1541" s="80">
        <v>200</v>
      </c>
      <c r="E1541" s="80">
        <v>24</v>
      </c>
      <c r="F1541" s="80" t="s">
        <v>5057</v>
      </c>
      <c r="G1541" s="80">
        <v>7.99</v>
      </c>
    </row>
    <row r="1542" spans="1:7">
      <c r="A1542" s="80">
        <v>22865</v>
      </c>
      <c r="B1542" s="80" t="s">
        <v>1711</v>
      </c>
      <c r="C1542" s="80" t="s">
        <v>421</v>
      </c>
      <c r="D1542" s="80">
        <v>473</v>
      </c>
      <c r="E1542" s="80">
        <v>24</v>
      </c>
      <c r="F1542" s="80" t="s">
        <v>5148</v>
      </c>
      <c r="G1542" s="80">
        <v>2.4500000000000002</v>
      </c>
    </row>
    <row r="1543" spans="1:7">
      <c r="A1543" s="80">
        <v>22889</v>
      </c>
      <c r="B1543" s="80" t="s">
        <v>1712</v>
      </c>
      <c r="C1543" s="80" t="s">
        <v>420</v>
      </c>
      <c r="D1543" s="80">
        <v>750</v>
      </c>
      <c r="E1543" s="80">
        <v>12</v>
      </c>
      <c r="F1543" s="80" t="s">
        <v>5063</v>
      </c>
      <c r="G1543" s="80">
        <v>58.99</v>
      </c>
    </row>
    <row r="1544" spans="1:7">
      <c r="A1544" s="80">
        <v>22905</v>
      </c>
      <c r="B1544" s="80" t="s">
        <v>1713</v>
      </c>
      <c r="C1544" s="80" t="s">
        <v>419</v>
      </c>
      <c r="D1544" s="80">
        <v>375</v>
      </c>
      <c r="E1544" s="80">
        <v>12</v>
      </c>
      <c r="F1544" s="80" t="s">
        <v>5045</v>
      </c>
      <c r="G1544" s="80">
        <v>28.95</v>
      </c>
    </row>
    <row r="1545" spans="1:7">
      <c r="A1545" s="80">
        <v>22915</v>
      </c>
      <c r="B1545" s="80" t="s">
        <v>888</v>
      </c>
      <c r="C1545" s="80" t="s">
        <v>419</v>
      </c>
      <c r="D1545" s="80">
        <v>200</v>
      </c>
      <c r="E1545" s="80">
        <v>12</v>
      </c>
      <c r="F1545" s="80" t="s">
        <v>5044</v>
      </c>
      <c r="G1545" s="80">
        <v>13.99</v>
      </c>
    </row>
    <row r="1546" spans="1:7">
      <c r="A1546" s="80">
        <v>22920</v>
      </c>
      <c r="B1546" s="80" t="s">
        <v>1714</v>
      </c>
      <c r="C1546" s="80" t="s">
        <v>419</v>
      </c>
      <c r="D1546" s="80">
        <v>750</v>
      </c>
      <c r="E1546" s="80">
        <v>12</v>
      </c>
      <c r="F1546" s="80" t="s">
        <v>5050</v>
      </c>
      <c r="G1546" s="80">
        <v>35.49</v>
      </c>
    </row>
    <row r="1547" spans="1:7">
      <c r="A1547" s="80">
        <v>22924</v>
      </c>
      <c r="B1547" s="80" t="s">
        <v>1715</v>
      </c>
      <c r="C1547" s="80" t="s">
        <v>419</v>
      </c>
      <c r="D1547" s="80">
        <v>200</v>
      </c>
      <c r="E1547" s="80">
        <v>24</v>
      </c>
      <c r="F1547" s="80" t="s">
        <v>5043</v>
      </c>
      <c r="G1547" s="80">
        <v>9.99</v>
      </c>
    </row>
    <row r="1548" spans="1:7">
      <c r="A1548" s="80">
        <v>22925</v>
      </c>
      <c r="B1548" s="80" t="s">
        <v>1716</v>
      </c>
      <c r="C1548" s="80" t="s">
        <v>421</v>
      </c>
      <c r="D1548" s="80">
        <v>473</v>
      </c>
      <c r="E1548" s="80">
        <v>24</v>
      </c>
      <c r="F1548" s="80" t="s">
        <v>5169</v>
      </c>
      <c r="G1548" s="80">
        <v>4.29</v>
      </c>
    </row>
    <row r="1549" spans="1:7">
      <c r="A1549" s="80">
        <v>22938</v>
      </c>
      <c r="B1549" s="80" t="s">
        <v>1717</v>
      </c>
      <c r="C1549" s="80" t="s">
        <v>420</v>
      </c>
      <c r="D1549" s="80">
        <v>750</v>
      </c>
      <c r="E1549" s="80">
        <v>12</v>
      </c>
      <c r="F1549" s="80" t="s">
        <v>5064</v>
      </c>
      <c r="G1549" s="80">
        <v>14.99</v>
      </c>
    </row>
    <row r="1550" spans="1:7">
      <c r="A1550" s="80">
        <v>22940</v>
      </c>
      <c r="B1550" s="80" t="s">
        <v>1718</v>
      </c>
      <c r="C1550" s="80" t="s">
        <v>420</v>
      </c>
      <c r="D1550" s="80">
        <v>750</v>
      </c>
      <c r="E1550" s="80">
        <v>12</v>
      </c>
      <c r="F1550" s="80" t="s">
        <v>5057</v>
      </c>
      <c r="G1550" s="80">
        <v>29.99</v>
      </c>
    </row>
    <row r="1551" spans="1:7">
      <c r="A1551" s="80">
        <v>22951</v>
      </c>
      <c r="B1551" s="80" t="s">
        <v>1719</v>
      </c>
      <c r="C1551" s="80" t="s">
        <v>419</v>
      </c>
      <c r="D1551" s="80">
        <v>1750</v>
      </c>
      <c r="E1551" s="80">
        <v>6</v>
      </c>
      <c r="F1551" s="80" t="s">
        <v>5150</v>
      </c>
      <c r="G1551" s="80">
        <v>48.99</v>
      </c>
    </row>
    <row r="1552" spans="1:7">
      <c r="A1552" s="80">
        <v>22989</v>
      </c>
      <c r="B1552" s="80" t="s">
        <v>1720</v>
      </c>
      <c r="C1552" s="80" t="s">
        <v>420</v>
      </c>
      <c r="D1552" s="80">
        <v>3000</v>
      </c>
      <c r="E1552" s="80">
        <v>4</v>
      </c>
      <c r="F1552" s="80" t="s">
        <v>5045</v>
      </c>
      <c r="G1552" s="80">
        <v>39.99</v>
      </c>
    </row>
    <row r="1553" spans="1:7">
      <c r="A1553" s="80">
        <v>22992</v>
      </c>
      <c r="B1553" s="80" t="s">
        <v>1721</v>
      </c>
      <c r="C1553" s="80" t="s">
        <v>420</v>
      </c>
      <c r="D1553" s="80">
        <v>750</v>
      </c>
      <c r="E1553" s="80">
        <v>12</v>
      </c>
      <c r="F1553" s="80" t="s">
        <v>5041</v>
      </c>
      <c r="G1553" s="80">
        <v>13.8</v>
      </c>
    </row>
    <row r="1554" spans="1:7">
      <c r="A1554" s="80">
        <v>22993</v>
      </c>
      <c r="B1554" s="80" t="s">
        <v>1722</v>
      </c>
      <c r="C1554" s="80" t="s">
        <v>420</v>
      </c>
      <c r="D1554" s="80">
        <v>750</v>
      </c>
      <c r="E1554" s="80">
        <v>6</v>
      </c>
      <c r="F1554" s="80" t="s">
        <v>5063</v>
      </c>
      <c r="G1554" s="80">
        <v>47.01</v>
      </c>
    </row>
    <row r="1555" spans="1:7">
      <c r="A1555" s="80">
        <v>22995</v>
      </c>
      <c r="B1555" s="80" t="s">
        <v>1723</v>
      </c>
      <c r="C1555" s="80" t="s">
        <v>421</v>
      </c>
      <c r="D1555" s="80">
        <v>17040</v>
      </c>
      <c r="E1555" s="80">
        <v>1</v>
      </c>
      <c r="F1555" s="80" t="s">
        <v>5095</v>
      </c>
      <c r="G1555" s="80">
        <v>76.989999999999995</v>
      </c>
    </row>
    <row r="1556" spans="1:7">
      <c r="A1556" s="80">
        <v>22996</v>
      </c>
      <c r="B1556" s="80" t="s">
        <v>1724</v>
      </c>
      <c r="C1556" s="80" t="s">
        <v>421</v>
      </c>
      <c r="D1556" s="80">
        <v>17040</v>
      </c>
      <c r="E1556" s="80">
        <v>1</v>
      </c>
      <c r="F1556" s="80" t="s">
        <v>5095</v>
      </c>
      <c r="G1556" s="80">
        <v>76.989999999999995</v>
      </c>
    </row>
    <row r="1557" spans="1:7">
      <c r="A1557" s="80">
        <v>23049</v>
      </c>
      <c r="B1557" s="80" t="s">
        <v>288</v>
      </c>
      <c r="C1557" s="80" t="s">
        <v>420</v>
      </c>
      <c r="D1557" s="80">
        <v>4000</v>
      </c>
      <c r="E1557" s="80">
        <v>4</v>
      </c>
      <c r="F1557" s="80" t="s">
        <v>5062</v>
      </c>
      <c r="G1557" s="80">
        <v>36.99</v>
      </c>
    </row>
    <row r="1558" spans="1:7">
      <c r="A1558" s="80">
        <v>23050</v>
      </c>
      <c r="B1558" s="80" t="s">
        <v>289</v>
      </c>
      <c r="C1558" s="80" t="s">
        <v>420</v>
      </c>
      <c r="D1558" s="80">
        <v>4000</v>
      </c>
      <c r="E1558" s="80">
        <v>4</v>
      </c>
      <c r="F1558" s="80" t="s">
        <v>5062</v>
      </c>
      <c r="G1558" s="80">
        <v>36.99</v>
      </c>
    </row>
    <row r="1559" spans="1:7">
      <c r="A1559" s="80">
        <v>23057</v>
      </c>
      <c r="B1559" s="80" t="s">
        <v>1726</v>
      </c>
      <c r="C1559" s="80" t="s">
        <v>421</v>
      </c>
      <c r="D1559" s="80">
        <v>750</v>
      </c>
      <c r="E1559" s="80">
        <v>12</v>
      </c>
      <c r="F1559" s="80" t="s">
        <v>5156</v>
      </c>
      <c r="G1559" s="80">
        <v>12</v>
      </c>
    </row>
    <row r="1560" spans="1:7">
      <c r="A1560" s="80">
        <v>23068</v>
      </c>
      <c r="B1560" s="80" t="s">
        <v>3907</v>
      </c>
      <c r="C1560" s="80" t="s">
        <v>421</v>
      </c>
      <c r="D1560" s="80">
        <v>8520</v>
      </c>
      <c r="E1560" s="80">
        <v>1</v>
      </c>
      <c r="F1560" s="80" t="s">
        <v>5095</v>
      </c>
      <c r="G1560" s="80">
        <v>46.99</v>
      </c>
    </row>
    <row r="1561" spans="1:7">
      <c r="A1561" s="80">
        <v>23095</v>
      </c>
      <c r="B1561" s="80" t="s">
        <v>1727</v>
      </c>
      <c r="C1561" s="80" t="s">
        <v>420</v>
      </c>
      <c r="D1561" s="80">
        <v>750</v>
      </c>
      <c r="E1561" s="80">
        <v>12</v>
      </c>
      <c r="F1561" s="80" t="s">
        <v>5063</v>
      </c>
      <c r="G1561" s="80">
        <v>11.99</v>
      </c>
    </row>
    <row r="1562" spans="1:7">
      <c r="A1562" s="80">
        <v>23115</v>
      </c>
      <c r="B1562" s="80" t="s">
        <v>1728</v>
      </c>
      <c r="C1562" s="80" t="s">
        <v>421</v>
      </c>
      <c r="D1562" s="80">
        <v>4260</v>
      </c>
      <c r="E1562" s="80">
        <v>2</v>
      </c>
      <c r="F1562" s="80" t="s">
        <v>5141</v>
      </c>
      <c r="G1562" s="80">
        <v>26.95</v>
      </c>
    </row>
    <row r="1563" spans="1:7">
      <c r="A1563" s="80">
        <v>23132</v>
      </c>
      <c r="B1563" s="80" t="s">
        <v>1729</v>
      </c>
      <c r="C1563" s="80" t="s">
        <v>421</v>
      </c>
      <c r="D1563" s="80">
        <v>473</v>
      </c>
      <c r="E1563" s="80">
        <v>24</v>
      </c>
      <c r="F1563" s="80" t="s">
        <v>5133</v>
      </c>
      <c r="G1563" s="80">
        <v>3.09</v>
      </c>
    </row>
    <row r="1564" spans="1:7">
      <c r="A1564" s="80">
        <v>23149</v>
      </c>
      <c r="B1564" s="80" t="s">
        <v>1730</v>
      </c>
      <c r="C1564" s="80" t="s">
        <v>420</v>
      </c>
      <c r="D1564" s="80">
        <v>750</v>
      </c>
      <c r="E1564" s="80">
        <v>12</v>
      </c>
      <c r="F1564" s="80" t="s">
        <v>5062</v>
      </c>
      <c r="G1564" s="80">
        <v>24.01</v>
      </c>
    </row>
    <row r="1565" spans="1:7">
      <c r="A1565" s="80">
        <v>23187</v>
      </c>
      <c r="B1565" s="80" t="s">
        <v>1731</v>
      </c>
      <c r="C1565" s="80" t="s">
        <v>419</v>
      </c>
      <c r="D1565" s="80">
        <v>750</v>
      </c>
      <c r="E1565" s="80">
        <v>12</v>
      </c>
      <c r="F1565" s="80" t="s">
        <v>5038</v>
      </c>
      <c r="G1565" s="80">
        <v>28.79</v>
      </c>
    </row>
    <row r="1566" spans="1:7">
      <c r="A1566" s="80">
        <v>23201</v>
      </c>
      <c r="B1566" s="80" t="s">
        <v>1732</v>
      </c>
      <c r="C1566" s="80" t="s">
        <v>422</v>
      </c>
      <c r="D1566" s="80">
        <v>473</v>
      </c>
      <c r="E1566" s="80">
        <v>24</v>
      </c>
      <c r="F1566" s="80" t="s">
        <v>5040</v>
      </c>
      <c r="G1566" s="80">
        <v>4.1900000000000004</v>
      </c>
    </row>
    <row r="1567" spans="1:7">
      <c r="A1567" s="80">
        <v>23205</v>
      </c>
      <c r="B1567" s="80" t="s">
        <v>6254</v>
      </c>
      <c r="C1567" s="80" t="s">
        <v>420</v>
      </c>
      <c r="D1567" s="80">
        <v>1000</v>
      </c>
      <c r="E1567" s="80">
        <v>6</v>
      </c>
      <c r="F1567" s="80" t="s">
        <v>5054</v>
      </c>
      <c r="G1567" s="80">
        <v>12.99</v>
      </c>
    </row>
    <row r="1568" spans="1:7">
      <c r="A1568" s="80">
        <v>23227</v>
      </c>
      <c r="B1568" s="80" t="s">
        <v>5160</v>
      </c>
      <c r="C1568" s="80" t="s">
        <v>421</v>
      </c>
      <c r="D1568" s="80">
        <v>1000</v>
      </c>
      <c r="E1568" s="80">
        <v>4</v>
      </c>
      <c r="F1568" s="80" t="s">
        <v>5051</v>
      </c>
      <c r="G1568" s="80">
        <v>19.95</v>
      </c>
    </row>
    <row r="1569" spans="1:7">
      <c r="A1569" s="80">
        <v>23242</v>
      </c>
      <c r="B1569" s="80" t="s">
        <v>6255</v>
      </c>
      <c r="C1569" s="80" t="s">
        <v>419</v>
      </c>
      <c r="D1569" s="80">
        <v>120</v>
      </c>
      <c r="E1569" s="80">
        <v>18</v>
      </c>
      <c r="F1569" s="80" t="s">
        <v>5080</v>
      </c>
      <c r="G1569" s="80">
        <v>10.99</v>
      </c>
    </row>
    <row r="1570" spans="1:7">
      <c r="A1570" s="80">
        <v>23253</v>
      </c>
      <c r="B1570" s="80" t="s">
        <v>1733</v>
      </c>
      <c r="C1570" s="80" t="s">
        <v>421</v>
      </c>
      <c r="D1570" s="80">
        <v>473</v>
      </c>
      <c r="E1570" s="80">
        <v>24</v>
      </c>
      <c r="F1570" s="80" t="s">
        <v>5135</v>
      </c>
      <c r="G1570" s="80">
        <v>3.15</v>
      </c>
    </row>
    <row r="1571" spans="1:7">
      <c r="A1571" s="80">
        <v>23254</v>
      </c>
      <c r="B1571" s="80" t="s">
        <v>1734</v>
      </c>
      <c r="C1571" s="80" t="s">
        <v>421</v>
      </c>
      <c r="D1571" s="80">
        <v>473</v>
      </c>
      <c r="E1571" s="80">
        <v>24</v>
      </c>
      <c r="F1571" s="80" t="s">
        <v>5135</v>
      </c>
      <c r="G1571" s="80">
        <v>3.4</v>
      </c>
    </row>
    <row r="1572" spans="1:7">
      <c r="A1572" s="80">
        <v>23255</v>
      </c>
      <c r="B1572" s="80" t="s">
        <v>1735</v>
      </c>
      <c r="C1572" s="80" t="s">
        <v>421</v>
      </c>
      <c r="D1572" s="80">
        <v>473</v>
      </c>
      <c r="E1572" s="80">
        <v>24</v>
      </c>
      <c r="F1572" s="80" t="s">
        <v>5135</v>
      </c>
      <c r="G1572" s="80">
        <v>3.4</v>
      </c>
    </row>
    <row r="1573" spans="1:7">
      <c r="A1573" s="80">
        <v>23257</v>
      </c>
      <c r="B1573" s="80" t="s">
        <v>3908</v>
      </c>
      <c r="C1573" s="80" t="s">
        <v>422</v>
      </c>
      <c r="D1573" s="80">
        <v>4260</v>
      </c>
      <c r="E1573" s="80">
        <v>2</v>
      </c>
      <c r="F1573" s="80" t="s">
        <v>5091</v>
      </c>
      <c r="G1573" s="80">
        <v>29.99</v>
      </c>
    </row>
    <row r="1574" spans="1:7">
      <c r="A1574" s="80">
        <v>23273</v>
      </c>
      <c r="B1574" s="80" t="s">
        <v>1736</v>
      </c>
      <c r="C1574" s="80" t="s">
        <v>420</v>
      </c>
      <c r="D1574" s="80">
        <v>1000</v>
      </c>
      <c r="E1574" s="80">
        <v>12</v>
      </c>
      <c r="F1574" s="80" t="s">
        <v>5065</v>
      </c>
      <c r="G1574" s="80">
        <v>14.49</v>
      </c>
    </row>
    <row r="1575" spans="1:7">
      <c r="A1575" s="80">
        <v>23274</v>
      </c>
      <c r="B1575" s="80" t="s">
        <v>1737</v>
      </c>
      <c r="C1575" s="80" t="s">
        <v>420</v>
      </c>
      <c r="D1575" s="80">
        <v>1000</v>
      </c>
      <c r="E1575" s="80">
        <v>12</v>
      </c>
      <c r="F1575" s="80" t="s">
        <v>5065</v>
      </c>
      <c r="G1575" s="80">
        <v>14.49</v>
      </c>
    </row>
    <row r="1576" spans="1:7">
      <c r="A1576" s="80">
        <v>23283</v>
      </c>
      <c r="B1576" s="80" t="s">
        <v>1738</v>
      </c>
      <c r="C1576" s="80" t="s">
        <v>421</v>
      </c>
      <c r="D1576" s="80">
        <v>440</v>
      </c>
      <c r="E1576" s="80">
        <v>24</v>
      </c>
      <c r="F1576" s="80" t="s">
        <v>5094</v>
      </c>
      <c r="G1576" s="80">
        <v>3.49</v>
      </c>
    </row>
    <row r="1577" spans="1:7">
      <c r="A1577" s="80">
        <v>23295</v>
      </c>
      <c r="B1577" s="80" t="s">
        <v>1739</v>
      </c>
      <c r="C1577" s="80" t="s">
        <v>419</v>
      </c>
      <c r="D1577" s="80">
        <v>750</v>
      </c>
      <c r="E1577" s="80">
        <v>6</v>
      </c>
      <c r="F1577" s="80" t="s">
        <v>5043</v>
      </c>
      <c r="G1577" s="80">
        <v>60.99</v>
      </c>
    </row>
    <row r="1578" spans="1:7">
      <c r="A1578" s="80">
        <v>23298</v>
      </c>
      <c r="B1578" s="80" t="s">
        <v>1740</v>
      </c>
      <c r="C1578" s="80" t="s">
        <v>421</v>
      </c>
      <c r="D1578" s="80">
        <v>330</v>
      </c>
      <c r="E1578" s="80">
        <v>24</v>
      </c>
      <c r="F1578" s="80" t="s">
        <v>5051</v>
      </c>
      <c r="G1578" s="80">
        <v>2.4900000000000002</v>
      </c>
    </row>
    <row r="1579" spans="1:7">
      <c r="A1579" s="80">
        <v>23299</v>
      </c>
      <c r="B1579" s="80" t="s">
        <v>1741</v>
      </c>
      <c r="C1579" s="80" t="s">
        <v>421</v>
      </c>
      <c r="D1579" s="80">
        <v>2500</v>
      </c>
      <c r="E1579" s="80">
        <v>5</v>
      </c>
      <c r="F1579" s="80" t="s">
        <v>5051</v>
      </c>
      <c r="G1579" s="80">
        <v>19.489999999999998</v>
      </c>
    </row>
    <row r="1580" spans="1:7">
      <c r="A1580" s="80">
        <v>23300</v>
      </c>
      <c r="B1580" s="80" t="s">
        <v>1742</v>
      </c>
      <c r="C1580" s="80" t="s">
        <v>421</v>
      </c>
      <c r="D1580" s="80">
        <v>500</v>
      </c>
      <c r="E1580" s="80">
        <v>24</v>
      </c>
      <c r="F1580" s="80" t="s">
        <v>5040</v>
      </c>
      <c r="G1580" s="80">
        <v>3.59</v>
      </c>
    </row>
    <row r="1581" spans="1:7">
      <c r="A1581" s="80">
        <v>23362</v>
      </c>
      <c r="B1581" s="80" t="s">
        <v>1743</v>
      </c>
      <c r="C1581" s="80" t="s">
        <v>421</v>
      </c>
      <c r="D1581" s="80">
        <v>4260</v>
      </c>
      <c r="E1581" s="80">
        <v>2</v>
      </c>
      <c r="F1581" s="80" t="s">
        <v>5066</v>
      </c>
      <c r="G1581" s="80">
        <v>27.99</v>
      </c>
    </row>
    <row r="1582" spans="1:7">
      <c r="A1582" s="80">
        <v>23366</v>
      </c>
      <c r="B1582" s="80" t="s">
        <v>1744</v>
      </c>
      <c r="C1582" s="80" t="s">
        <v>420</v>
      </c>
      <c r="D1582" s="80">
        <v>750</v>
      </c>
      <c r="E1582" s="80">
        <v>12</v>
      </c>
      <c r="F1582" s="80" t="s">
        <v>5039</v>
      </c>
      <c r="G1582" s="80">
        <v>15.99</v>
      </c>
    </row>
    <row r="1583" spans="1:7">
      <c r="A1583" s="80">
        <v>23420</v>
      </c>
      <c r="B1583" s="80" t="s">
        <v>1745</v>
      </c>
      <c r="C1583" s="80" t="s">
        <v>420</v>
      </c>
      <c r="D1583" s="80">
        <v>750</v>
      </c>
      <c r="E1583" s="80">
        <v>12</v>
      </c>
      <c r="F1583" s="80" t="s">
        <v>5041</v>
      </c>
      <c r="G1583" s="80">
        <v>16.989999999999998</v>
      </c>
    </row>
    <row r="1584" spans="1:7">
      <c r="A1584" s="80">
        <v>23421</v>
      </c>
      <c r="B1584" s="80" t="s">
        <v>1746</v>
      </c>
      <c r="C1584" s="80" t="s">
        <v>420</v>
      </c>
      <c r="D1584" s="80">
        <v>750</v>
      </c>
      <c r="E1584" s="80">
        <v>12</v>
      </c>
      <c r="F1584" s="80" t="s">
        <v>5041</v>
      </c>
      <c r="G1584" s="80">
        <v>15.99</v>
      </c>
    </row>
    <row r="1585" spans="1:7">
      <c r="A1585" s="80">
        <v>23424</v>
      </c>
      <c r="B1585" s="80" t="s">
        <v>1649</v>
      </c>
      <c r="C1585" s="80" t="s">
        <v>421</v>
      </c>
      <c r="D1585" s="80">
        <v>750</v>
      </c>
      <c r="E1585" s="80">
        <v>12</v>
      </c>
      <c r="F1585" s="80" t="s">
        <v>5168</v>
      </c>
      <c r="G1585" s="80">
        <v>7</v>
      </c>
    </row>
    <row r="1586" spans="1:7">
      <c r="A1586" s="80">
        <v>23433</v>
      </c>
      <c r="B1586" s="80" t="s">
        <v>1747</v>
      </c>
      <c r="C1586" s="80" t="s">
        <v>419</v>
      </c>
      <c r="D1586" s="80">
        <v>750</v>
      </c>
      <c r="E1586" s="80">
        <v>12</v>
      </c>
      <c r="F1586" s="80" t="s">
        <v>5045</v>
      </c>
      <c r="G1586" s="80">
        <v>28.49</v>
      </c>
    </row>
    <row r="1587" spans="1:7">
      <c r="A1587" s="80">
        <v>23434</v>
      </c>
      <c r="B1587" s="80" t="s">
        <v>1748</v>
      </c>
      <c r="C1587" s="80" t="s">
        <v>419</v>
      </c>
      <c r="D1587" s="80">
        <v>750</v>
      </c>
      <c r="E1587" s="80">
        <v>12</v>
      </c>
      <c r="F1587" s="80" t="s">
        <v>5045</v>
      </c>
      <c r="G1587" s="80">
        <v>33.99</v>
      </c>
    </row>
    <row r="1588" spans="1:7">
      <c r="A1588" s="80">
        <v>23438</v>
      </c>
      <c r="B1588" s="80" t="s">
        <v>1749</v>
      </c>
      <c r="C1588" s="80" t="s">
        <v>419</v>
      </c>
      <c r="D1588" s="80">
        <v>750</v>
      </c>
      <c r="E1588" s="80">
        <v>12</v>
      </c>
      <c r="F1588" s="80" t="s">
        <v>5045</v>
      </c>
      <c r="G1588" s="80">
        <v>40.99</v>
      </c>
    </row>
    <row r="1589" spans="1:7">
      <c r="A1589" s="80">
        <v>23439</v>
      </c>
      <c r="B1589" s="80" t="s">
        <v>1750</v>
      </c>
      <c r="C1589" s="80" t="s">
        <v>419</v>
      </c>
      <c r="D1589" s="80">
        <v>750</v>
      </c>
      <c r="E1589" s="80">
        <v>6</v>
      </c>
      <c r="F1589" s="80" t="s">
        <v>5045</v>
      </c>
      <c r="G1589" s="80">
        <v>69.989999999999995</v>
      </c>
    </row>
    <row r="1590" spans="1:7">
      <c r="A1590" s="80">
        <v>23440</v>
      </c>
      <c r="B1590" s="80" t="s">
        <v>52</v>
      </c>
      <c r="C1590" s="80" t="s">
        <v>419</v>
      </c>
      <c r="D1590" s="80">
        <v>750</v>
      </c>
      <c r="E1590" s="80">
        <v>12</v>
      </c>
      <c r="F1590" s="80" t="s">
        <v>5042</v>
      </c>
      <c r="G1590" s="80">
        <v>23.49</v>
      </c>
    </row>
    <row r="1591" spans="1:7">
      <c r="A1591" s="80">
        <v>23441</v>
      </c>
      <c r="B1591" s="80" t="s">
        <v>52</v>
      </c>
      <c r="C1591" s="80" t="s">
        <v>419</v>
      </c>
      <c r="D1591" s="80">
        <v>1140</v>
      </c>
      <c r="E1591" s="80">
        <v>9</v>
      </c>
      <c r="F1591" s="80" t="s">
        <v>5042</v>
      </c>
      <c r="G1591" s="80">
        <v>34.99</v>
      </c>
    </row>
    <row r="1592" spans="1:7">
      <c r="A1592" s="80">
        <v>23442</v>
      </c>
      <c r="B1592" s="80" t="s">
        <v>1751</v>
      </c>
      <c r="C1592" s="80" t="s">
        <v>421</v>
      </c>
      <c r="D1592" s="80">
        <v>2130</v>
      </c>
      <c r="E1592" s="80">
        <v>4</v>
      </c>
      <c r="F1592" s="80" t="s">
        <v>5158</v>
      </c>
      <c r="G1592" s="80">
        <v>12.28</v>
      </c>
    </row>
    <row r="1593" spans="1:7">
      <c r="A1593" s="80">
        <v>23445</v>
      </c>
      <c r="B1593" s="80" t="s">
        <v>291</v>
      </c>
      <c r="C1593" s="80" t="s">
        <v>422</v>
      </c>
      <c r="D1593" s="80">
        <v>750</v>
      </c>
      <c r="E1593" s="80">
        <v>12</v>
      </c>
      <c r="F1593" s="80" t="s">
        <v>5154</v>
      </c>
      <c r="G1593" s="80">
        <v>10.71</v>
      </c>
    </row>
    <row r="1594" spans="1:7">
      <c r="A1594" s="80">
        <v>23451</v>
      </c>
      <c r="B1594" s="80" t="s">
        <v>6256</v>
      </c>
      <c r="C1594" s="80" t="s">
        <v>422</v>
      </c>
      <c r="D1594" s="80">
        <v>355</v>
      </c>
      <c r="E1594" s="80">
        <v>24</v>
      </c>
      <c r="F1594" s="80" t="s">
        <v>5096</v>
      </c>
      <c r="G1594" s="80">
        <v>2.85</v>
      </c>
    </row>
    <row r="1595" spans="1:7">
      <c r="A1595" s="80">
        <v>23499</v>
      </c>
      <c r="B1595" s="80" t="s">
        <v>1752</v>
      </c>
      <c r="C1595" s="80" t="s">
        <v>419</v>
      </c>
      <c r="D1595" s="80">
        <v>750</v>
      </c>
      <c r="E1595" s="80">
        <v>6</v>
      </c>
      <c r="F1595" s="80" t="s">
        <v>5042</v>
      </c>
      <c r="G1595" s="80">
        <v>99.99</v>
      </c>
    </row>
    <row r="1596" spans="1:7">
      <c r="A1596" s="80">
        <v>23505</v>
      </c>
      <c r="B1596" s="80" t="s">
        <v>290</v>
      </c>
      <c r="C1596" s="80" t="s">
        <v>420</v>
      </c>
      <c r="D1596" s="80">
        <v>750</v>
      </c>
      <c r="E1596" s="80">
        <v>12</v>
      </c>
      <c r="F1596" s="80" t="s">
        <v>5154</v>
      </c>
      <c r="G1596" s="80">
        <v>15.99</v>
      </c>
    </row>
    <row r="1597" spans="1:7">
      <c r="A1597" s="80">
        <v>23575</v>
      </c>
      <c r="B1597" s="80" t="s">
        <v>1753</v>
      </c>
      <c r="C1597" s="80" t="s">
        <v>420</v>
      </c>
      <c r="D1597" s="80">
        <v>750</v>
      </c>
      <c r="E1597" s="80">
        <v>12</v>
      </c>
      <c r="F1597" s="80" t="s">
        <v>5062</v>
      </c>
      <c r="G1597" s="80">
        <v>16.989999999999998</v>
      </c>
    </row>
    <row r="1598" spans="1:7">
      <c r="A1598" s="80">
        <v>23626</v>
      </c>
      <c r="B1598" s="80" t="s">
        <v>1754</v>
      </c>
      <c r="C1598" s="80" t="s">
        <v>419</v>
      </c>
      <c r="D1598" s="80">
        <v>750</v>
      </c>
      <c r="E1598" s="80">
        <v>6</v>
      </c>
      <c r="F1598" s="80" t="s">
        <v>5045</v>
      </c>
      <c r="G1598" s="80">
        <v>99.99</v>
      </c>
    </row>
    <row r="1599" spans="1:7">
      <c r="A1599" s="80">
        <v>23627</v>
      </c>
      <c r="B1599" s="80" t="s">
        <v>1755</v>
      </c>
      <c r="C1599" s="80" t="s">
        <v>419</v>
      </c>
      <c r="D1599" s="80">
        <v>750</v>
      </c>
      <c r="E1599" s="80">
        <v>6</v>
      </c>
      <c r="F1599" s="80" t="s">
        <v>5045</v>
      </c>
      <c r="G1599" s="80">
        <v>99.99</v>
      </c>
    </row>
    <row r="1600" spans="1:7">
      <c r="A1600" s="80">
        <v>23629</v>
      </c>
      <c r="B1600" s="80" t="s">
        <v>1756</v>
      </c>
      <c r="C1600" s="80" t="s">
        <v>420</v>
      </c>
      <c r="D1600" s="80">
        <v>750</v>
      </c>
      <c r="E1600" s="80">
        <v>12</v>
      </c>
      <c r="F1600" s="80" t="s">
        <v>5080</v>
      </c>
      <c r="G1600" s="80">
        <v>17.29</v>
      </c>
    </row>
    <row r="1601" spans="1:7">
      <c r="A1601" s="80">
        <v>23637</v>
      </c>
      <c r="B1601" s="80" t="s">
        <v>1757</v>
      </c>
      <c r="C1601" s="80" t="s">
        <v>419</v>
      </c>
      <c r="D1601" s="80">
        <v>750</v>
      </c>
      <c r="E1601" s="80">
        <v>12</v>
      </c>
      <c r="F1601" s="80" t="s">
        <v>5043</v>
      </c>
      <c r="G1601" s="80">
        <v>99.99</v>
      </c>
    </row>
    <row r="1602" spans="1:7">
      <c r="A1602" s="80">
        <v>23666</v>
      </c>
      <c r="B1602" s="80" t="s">
        <v>1758</v>
      </c>
      <c r="C1602" s="80" t="s">
        <v>420</v>
      </c>
      <c r="D1602" s="80">
        <v>750</v>
      </c>
      <c r="E1602" s="80">
        <v>12</v>
      </c>
      <c r="F1602" s="80" t="s">
        <v>5042</v>
      </c>
      <c r="G1602" s="80">
        <v>24.99</v>
      </c>
    </row>
    <row r="1603" spans="1:7">
      <c r="A1603" s="80">
        <v>23668</v>
      </c>
      <c r="B1603" s="80" t="s">
        <v>1759</v>
      </c>
      <c r="C1603" s="80" t="s">
        <v>420</v>
      </c>
      <c r="D1603" s="80">
        <v>750</v>
      </c>
      <c r="E1603" s="80">
        <v>12</v>
      </c>
      <c r="F1603" s="80" t="s">
        <v>5062</v>
      </c>
      <c r="G1603" s="80">
        <v>11.99</v>
      </c>
    </row>
    <row r="1604" spans="1:7">
      <c r="A1604" s="80">
        <v>23669</v>
      </c>
      <c r="B1604" s="80" t="s">
        <v>1760</v>
      </c>
      <c r="C1604" s="80" t="s">
        <v>420</v>
      </c>
      <c r="D1604" s="80">
        <v>750</v>
      </c>
      <c r="E1604" s="80">
        <v>12</v>
      </c>
      <c r="F1604" s="80" t="s">
        <v>5062</v>
      </c>
      <c r="G1604" s="80">
        <v>11.99</v>
      </c>
    </row>
    <row r="1605" spans="1:7">
      <c r="A1605" s="80">
        <v>23700</v>
      </c>
      <c r="B1605" s="80" t="s">
        <v>294</v>
      </c>
      <c r="C1605" s="80" t="s">
        <v>419</v>
      </c>
      <c r="D1605" s="80">
        <v>750</v>
      </c>
      <c r="E1605" s="80">
        <v>12</v>
      </c>
      <c r="F1605" s="80" t="s">
        <v>5038</v>
      </c>
      <c r="G1605" s="80">
        <v>30.49</v>
      </c>
    </row>
    <row r="1606" spans="1:7">
      <c r="A1606" s="80">
        <v>23706</v>
      </c>
      <c r="B1606" s="80" t="s">
        <v>2</v>
      </c>
      <c r="C1606" s="80" t="s">
        <v>419</v>
      </c>
      <c r="D1606" s="80">
        <v>750</v>
      </c>
      <c r="E1606" s="80">
        <v>12</v>
      </c>
      <c r="F1606" s="80" t="s">
        <v>5038</v>
      </c>
      <c r="G1606" s="80">
        <v>24.29</v>
      </c>
    </row>
    <row r="1607" spans="1:7">
      <c r="A1607" s="80">
        <v>23757</v>
      </c>
      <c r="B1607" s="80" t="s">
        <v>1761</v>
      </c>
      <c r="C1607" s="80" t="s">
        <v>419</v>
      </c>
      <c r="D1607" s="80">
        <v>750</v>
      </c>
      <c r="E1607" s="80">
        <v>12</v>
      </c>
      <c r="F1607" s="80" t="s">
        <v>5045</v>
      </c>
      <c r="G1607" s="80">
        <v>37.99</v>
      </c>
    </row>
    <row r="1608" spans="1:7">
      <c r="A1608" s="80">
        <v>23768</v>
      </c>
      <c r="B1608" s="80" t="s">
        <v>1762</v>
      </c>
      <c r="C1608" s="80" t="s">
        <v>420</v>
      </c>
      <c r="D1608" s="80">
        <v>750</v>
      </c>
      <c r="E1608" s="80">
        <v>12</v>
      </c>
      <c r="F1608" s="80" t="s">
        <v>5157</v>
      </c>
      <c r="G1608" s="80">
        <v>17.989999999999998</v>
      </c>
    </row>
    <row r="1609" spans="1:7">
      <c r="A1609" s="80">
        <v>23773</v>
      </c>
      <c r="B1609" s="80" t="s">
        <v>1763</v>
      </c>
      <c r="C1609" s="80" t="s">
        <v>421</v>
      </c>
      <c r="D1609" s="80">
        <v>473</v>
      </c>
      <c r="E1609" s="80">
        <v>24</v>
      </c>
      <c r="F1609" s="80" t="s">
        <v>5135</v>
      </c>
      <c r="G1609" s="80">
        <v>3.69</v>
      </c>
    </row>
    <row r="1610" spans="1:7">
      <c r="A1610" s="80">
        <v>23784</v>
      </c>
      <c r="B1610" s="80" t="s">
        <v>1764</v>
      </c>
      <c r="C1610" s="80" t="s">
        <v>419</v>
      </c>
      <c r="D1610" s="80">
        <v>750</v>
      </c>
      <c r="E1610" s="80">
        <v>6</v>
      </c>
      <c r="F1610" s="80" t="s">
        <v>5041</v>
      </c>
      <c r="G1610" s="80">
        <v>54.99</v>
      </c>
    </row>
    <row r="1611" spans="1:7">
      <c r="A1611" s="80">
        <v>23802</v>
      </c>
      <c r="B1611" s="80" t="s">
        <v>1765</v>
      </c>
      <c r="C1611" s="80" t="s">
        <v>419</v>
      </c>
      <c r="D1611" s="80">
        <v>750</v>
      </c>
      <c r="E1611" s="80">
        <v>12</v>
      </c>
      <c r="F1611" s="80" t="s">
        <v>5038</v>
      </c>
      <c r="G1611" s="80">
        <v>32.49</v>
      </c>
    </row>
    <row r="1612" spans="1:7">
      <c r="A1612" s="80">
        <v>23806</v>
      </c>
      <c r="B1612" s="80" t="s">
        <v>1766</v>
      </c>
      <c r="C1612" s="80" t="s">
        <v>421</v>
      </c>
      <c r="D1612" s="80">
        <v>473</v>
      </c>
      <c r="E1612" s="80">
        <v>24</v>
      </c>
      <c r="F1612" s="80" t="s">
        <v>5148</v>
      </c>
      <c r="G1612" s="80">
        <v>2.99</v>
      </c>
    </row>
    <row r="1613" spans="1:7">
      <c r="A1613" s="80">
        <v>23809</v>
      </c>
      <c r="B1613" s="80" t="s">
        <v>4176</v>
      </c>
      <c r="C1613" s="80" t="s">
        <v>419</v>
      </c>
      <c r="D1613" s="80">
        <v>750</v>
      </c>
      <c r="E1613" s="80">
        <v>6</v>
      </c>
      <c r="F1613" s="80" t="s">
        <v>5060</v>
      </c>
      <c r="G1613" s="80">
        <v>34.99</v>
      </c>
    </row>
    <row r="1614" spans="1:7">
      <c r="A1614" s="80">
        <v>23818</v>
      </c>
      <c r="B1614" s="80" t="s">
        <v>1768</v>
      </c>
      <c r="C1614" s="80" t="s">
        <v>419</v>
      </c>
      <c r="D1614" s="80">
        <v>750</v>
      </c>
      <c r="E1614" s="80">
        <v>12</v>
      </c>
      <c r="F1614" s="80" t="s">
        <v>5155</v>
      </c>
      <c r="G1614" s="80">
        <v>39.99</v>
      </c>
    </row>
    <row r="1615" spans="1:7">
      <c r="A1615" s="80">
        <v>23841</v>
      </c>
      <c r="B1615" s="80" t="s">
        <v>1769</v>
      </c>
      <c r="C1615" s="80" t="s">
        <v>420</v>
      </c>
      <c r="D1615" s="80">
        <v>750</v>
      </c>
      <c r="E1615" s="80">
        <v>6</v>
      </c>
      <c r="F1615" s="80" t="s">
        <v>5137</v>
      </c>
      <c r="G1615" s="80">
        <v>403.49</v>
      </c>
    </row>
    <row r="1616" spans="1:7">
      <c r="A1616" s="80">
        <v>23856</v>
      </c>
      <c r="B1616" s="80" t="s">
        <v>1770</v>
      </c>
      <c r="C1616" s="80" t="s">
        <v>420</v>
      </c>
      <c r="D1616" s="80">
        <v>750</v>
      </c>
      <c r="E1616" s="80">
        <v>12</v>
      </c>
      <c r="F1616" s="80" t="s">
        <v>5137</v>
      </c>
      <c r="G1616" s="80">
        <v>156.85</v>
      </c>
    </row>
    <row r="1617" spans="1:7">
      <c r="A1617" s="80">
        <v>23857</v>
      </c>
      <c r="B1617" s="80" t="s">
        <v>1771</v>
      </c>
      <c r="C1617" s="80" t="s">
        <v>420</v>
      </c>
      <c r="D1617" s="80">
        <v>750</v>
      </c>
      <c r="E1617" s="80">
        <v>12</v>
      </c>
      <c r="F1617" s="80" t="s">
        <v>5137</v>
      </c>
      <c r="G1617" s="80">
        <v>174.99</v>
      </c>
    </row>
    <row r="1618" spans="1:7">
      <c r="A1618" s="80">
        <v>23858</v>
      </c>
      <c r="B1618" s="80" t="s">
        <v>1772</v>
      </c>
      <c r="C1618" s="80" t="s">
        <v>420</v>
      </c>
      <c r="D1618" s="80">
        <v>750</v>
      </c>
      <c r="E1618" s="80">
        <v>12</v>
      </c>
      <c r="F1618" s="80" t="s">
        <v>5137</v>
      </c>
      <c r="G1618" s="80">
        <v>109.7</v>
      </c>
    </row>
    <row r="1619" spans="1:7">
      <c r="A1619" s="80">
        <v>23860</v>
      </c>
      <c r="B1619" s="80" t="s">
        <v>1773</v>
      </c>
      <c r="C1619" s="80" t="s">
        <v>420</v>
      </c>
      <c r="D1619" s="80">
        <v>750</v>
      </c>
      <c r="E1619" s="80">
        <v>12</v>
      </c>
      <c r="F1619" s="80" t="s">
        <v>5137</v>
      </c>
      <c r="G1619" s="80">
        <v>204</v>
      </c>
    </row>
    <row r="1620" spans="1:7">
      <c r="A1620" s="80">
        <v>23889</v>
      </c>
      <c r="B1620" s="80" t="s">
        <v>1774</v>
      </c>
      <c r="C1620" s="80" t="s">
        <v>419</v>
      </c>
      <c r="D1620" s="80">
        <v>750</v>
      </c>
      <c r="E1620" s="80">
        <v>12</v>
      </c>
      <c r="F1620" s="80" t="s">
        <v>5040</v>
      </c>
      <c r="G1620" s="80">
        <v>31.89</v>
      </c>
    </row>
    <row r="1621" spans="1:7">
      <c r="A1621" s="80">
        <v>23891</v>
      </c>
      <c r="B1621" s="80" t="s">
        <v>295</v>
      </c>
      <c r="C1621" s="80" t="s">
        <v>419</v>
      </c>
      <c r="D1621" s="80">
        <v>1140</v>
      </c>
      <c r="E1621" s="80">
        <v>8</v>
      </c>
      <c r="F1621" s="80" t="s">
        <v>5046</v>
      </c>
      <c r="G1621" s="80">
        <v>42.99</v>
      </c>
    </row>
    <row r="1622" spans="1:7">
      <c r="A1622" s="80">
        <v>23897</v>
      </c>
      <c r="B1622" s="80" t="s">
        <v>292</v>
      </c>
      <c r="C1622" s="80" t="s">
        <v>419</v>
      </c>
      <c r="D1622" s="80">
        <v>750</v>
      </c>
      <c r="E1622" s="80">
        <v>12</v>
      </c>
      <c r="F1622" s="80" t="s">
        <v>5038</v>
      </c>
      <c r="G1622" s="80">
        <v>28.49</v>
      </c>
    </row>
    <row r="1623" spans="1:7">
      <c r="A1623" s="80">
        <v>23898</v>
      </c>
      <c r="B1623" s="80" t="s">
        <v>293</v>
      </c>
      <c r="C1623" s="80" t="s">
        <v>419</v>
      </c>
      <c r="D1623" s="80">
        <v>750</v>
      </c>
      <c r="E1623" s="80">
        <v>12</v>
      </c>
      <c r="F1623" s="80" t="s">
        <v>5040</v>
      </c>
      <c r="G1623" s="80">
        <v>25.34</v>
      </c>
    </row>
    <row r="1624" spans="1:7">
      <c r="A1624" s="80">
        <v>23899</v>
      </c>
      <c r="B1624" s="80" t="s">
        <v>25</v>
      </c>
      <c r="C1624" s="80" t="s">
        <v>419</v>
      </c>
      <c r="D1624" s="80">
        <v>1140</v>
      </c>
      <c r="E1624" s="80">
        <v>6</v>
      </c>
      <c r="F1624" s="80" t="s">
        <v>5044</v>
      </c>
      <c r="G1624" s="80">
        <v>35.99</v>
      </c>
    </row>
    <row r="1625" spans="1:7">
      <c r="A1625" s="80">
        <v>23906</v>
      </c>
      <c r="B1625" s="80" t="s">
        <v>36</v>
      </c>
      <c r="C1625" s="80" t="s">
        <v>419</v>
      </c>
      <c r="D1625" s="80">
        <v>1140</v>
      </c>
      <c r="E1625" s="80">
        <v>6</v>
      </c>
      <c r="F1625" s="80" t="s">
        <v>5044</v>
      </c>
      <c r="G1625" s="80">
        <v>35.99</v>
      </c>
    </row>
    <row r="1626" spans="1:7">
      <c r="A1626" s="80">
        <v>23909</v>
      </c>
      <c r="B1626" s="80" t="s">
        <v>297</v>
      </c>
      <c r="C1626" s="80" t="s">
        <v>419</v>
      </c>
      <c r="D1626" s="80">
        <v>750</v>
      </c>
      <c r="E1626" s="80">
        <v>12</v>
      </c>
      <c r="F1626" s="80" t="s">
        <v>5040</v>
      </c>
      <c r="G1626" s="80">
        <v>27.99</v>
      </c>
    </row>
    <row r="1627" spans="1:7">
      <c r="A1627" s="80">
        <v>23910</v>
      </c>
      <c r="B1627" s="80" t="s">
        <v>298</v>
      </c>
      <c r="C1627" s="80" t="s">
        <v>419</v>
      </c>
      <c r="D1627" s="80">
        <v>750</v>
      </c>
      <c r="E1627" s="80">
        <v>12</v>
      </c>
      <c r="F1627" s="80" t="s">
        <v>5040</v>
      </c>
      <c r="G1627" s="80">
        <v>25.34</v>
      </c>
    </row>
    <row r="1628" spans="1:7">
      <c r="A1628" s="80">
        <v>23911</v>
      </c>
      <c r="B1628" s="80" t="s">
        <v>413</v>
      </c>
      <c r="C1628" s="80" t="s">
        <v>419</v>
      </c>
      <c r="D1628" s="80">
        <v>750</v>
      </c>
      <c r="E1628" s="80">
        <v>12</v>
      </c>
      <c r="F1628" s="80" t="s">
        <v>5040</v>
      </c>
      <c r="G1628" s="80">
        <v>34.99</v>
      </c>
    </row>
    <row r="1629" spans="1:7">
      <c r="A1629" s="80">
        <v>23912</v>
      </c>
      <c r="B1629" s="80" t="s">
        <v>296</v>
      </c>
      <c r="C1629" s="80" t="s">
        <v>419</v>
      </c>
      <c r="D1629" s="80">
        <v>750</v>
      </c>
      <c r="E1629" s="80">
        <v>12</v>
      </c>
      <c r="F1629" s="80" t="s">
        <v>5040</v>
      </c>
      <c r="G1629" s="80">
        <v>25.07</v>
      </c>
    </row>
    <row r="1630" spans="1:7">
      <c r="A1630" s="80">
        <v>23913</v>
      </c>
      <c r="B1630" s="80" t="s">
        <v>14</v>
      </c>
      <c r="C1630" s="80" t="s">
        <v>419</v>
      </c>
      <c r="D1630" s="80">
        <v>1140</v>
      </c>
      <c r="E1630" s="80">
        <v>6</v>
      </c>
      <c r="F1630" s="80" t="s">
        <v>5044</v>
      </c>
      <c r="G1630" s="80">
        <v>35.99</v>
      </c>
    </row>
    <row r="1631" spans="1:7">
      <c r="A1631" s="80">
        <v>23931</v>
      </c>
      <c r="B1631" s="80" t="s">
        <v>1767</v>
      </c>
      <c r="C1631" s="80" t="s">
        <v>419</v>
      </c>
      <c r="D1631" s="80">
        <v>50</v>
      </c>
      <c r="E1631" s="80">
        <v>48</v>
      </c>
      <c r="F1631" s="80" t="s">
        <v>5060</v>
      </c>
      <c r="G1631" s="80">
        <v>2.79</v>
      </c>
    </row>
    <row r="1632" spans="1:7">
      <c r="A1632" s="80">
        <v>23943</v>
      </c>
      <c r="B1632" s="80" t="s">
        <v>1775</v>
      </c>
      <c r="C1632" s="80" t="s">
        <v>420</v>
      </c>
      <c r="D1632" s="80">
        <v>750</v>
      </c>
      <c r="E1632" s="80">
        <v>6</v>
      </c>
      <c r="F1632" s="80" t="s">
        <v>5067</v>
      </c>
      <c r="G1632" s="80">
        <v>213.99</v>
      </c>
    </row>
    <row r="1633" spans="1:7">
      <c r="A1633" s="80">
        <v>23945</v>
      </c>
      <c r="B1633" s="80" t="s">
        <v>1776</v>
      </c>
      <c r="C1633" s="80" t="s">
        <v>419</v>
      </c>
      <c r="D1633" s="80">
        <v>750</v>
      </c>
      <c r="E1633" s="80">
        <v>6</v>
      </c>
      <c r="F1633" s="80" t="s">
        <v>5039</v>
      </c>
      <c r="G1633" s="80">
        <v>34.99</v>
      </c>
    </row>
    <row r="1634" spans="1:7">
      <c r="A1634" s="80">
        <v>23954</v>
      </c>
      <c r="B1634" s="80" t="s">
        <v>1777</v>
      </c>
      <c r="C1634" s="80" t="s">
        <v>421</v>
      </c>
      <c r="D1634" s="80">
        <v>650</v>
      </c>
      <c r="E1634" s="80">
        <v>12</v>
      </c>
      <c r="F1634" s="80" t="s">
        <v>5156</v>
      </c>
      <c r="G1634" s="80">
        <v>7.49</v>
      </c>
    </row>
    <row r="1635" spans="1:7">
      <c r="A1635" s="80">
        <v>23956</v>
      </c>
      <c r="B1635" s="80" t="s">
        <v>1778</v>
      </c>
      <c r="C1635" s="80" t="s">
        <v>421</v>
      </c>
      <c r="D1635" s="80">
        <v>4260</v>
      </c>
      <c r="E1635" s="80">
        <v>1</v>
      </c>
      <c r="F1635" s="80" t="s">
        <v>5094</v>
      </c>
      <c r="G1635" s="80">
        <v>25.01</v>
      </c>
    </row>
    <row r="1636" spans="1:7">
      <c r="A1636" s="80">
        <v>23957</v>
      </c>
      <c r="B1636" s="80" t="s">
        <v>1779</v>
      </c>
      <c r="C1636" s="80" t="s">
        <v>421</v>
      </c>
      <c r="D1636" s="80">
        <v>4260</v>
      </c>
      <c r="E1636" s="80">
        <v>1</v>
      </c>
      <c r="F1636" s="80" t="s">
        <v>5094</v>
      </c>
      <c r="G1636" s="80">
        <v>25.01</v>
      </c>
    </row>
    <row r="1637" spans="1:7">
      <c r="A1637" s="80">
        <v>23958</v>
      </c>
      <c r="B1637" s="80" t="s">
        <v>1780</v>
      </c>
      <c r="C1637" s="80" t="s">
        <v>420</v>
      </c>
      <c r="D1637" s="80">
        <v>750</v>
      </c>
      <c r="E1637" s="80">
        <v>12</v>
      </c>
      <c r="F1637" s="80" t="s">
        <v>5081</v>
      </c>
      <c r="G1637" s="80">
        <v>15.99</v>
      </c>
    </row>
    <row r="1638" spans="1:7">
      <c r="A1638" s="80">
        <v>23991</v>
      </c>
      <c r="B1638" s="80" t="s">
        <v>1781</v>
      </c>
      <c r="C1638" s="80" t="s">
        <v>419</v>
      </c>
      <c r="D1638" s="80">
        <v>750</v>
      </c>
      <c r="E1638" s="80">
        <v>6</v>
      </c>
      <c r="F1638" s="80" t="s">
        <v>5043</v>
      </c>
      <c r="G1638" s="80">
        <v>59.99</v>
      </c>
    </row>
    <row r="1639" spans="1:7">
      <c r="A1639" s="80">
        <v>23995</v>
      </c>
      <c r="B1639" s="80" t="s">
        <v>5490</v>
      </c>
      <c r="C1639" s="80" t="s">
        <v>421</v>
      </c>
      <c r="D1639" s="80">
        <v>473</v>
      </c>
      <c r="E1639" s="80">
        <v>24</v>
      </c>
      <c r="F1639" s="80" t="s">
        <v>5159</v>
      </c>
      <c r="G1639" s="80">
        <v>4.5</v>
      </c>
    </row>
    <row r="1640" spans="1:7">
      <c r="A1640" s="80">
        <v>23998</v>
      </c>
      <c r="B1640" s="80" t="s">
        <v>1782</v>
      </c>
      <c r="C1640" s="80" t="s">
        <v>419</v>
      </c>
      <c r="D1640" s="80">
        <v>750</v>
      </c>
      <c r="E1640" s="80">
        <v>6</v>
      </c>
      <c r="F1640" s="80" t="s">
        <v>5046</v>
      </c>
      <c r="G1640" s="80">
        <v>65.989999999999995</v>
      </c>
    </row>
    <row r="1641" spans="1:7">
      <c r="A1641" s="80">
        <v>24042</v>
      </c>
      <c r="B1641" s="80" t="s">
        <v>219</v>
      </c>
      <c r="C1641" s="80" t="s">
        <v>421</v>
      </c>
      <c r="D1641" s="80">
        <v>6390</v>
      </c>
      <c r="E1641" s="80">
        <v>1</v>
      </c>
      <c r="F1641" s="80" t="s">
        <v>5102</v>
      </c>
      <c r="G1641" s="80">
        <v>27.16</v>
      </c>
    </row>
    <row r="1642" spans="1:7">
      <c r="A1642" s="80">
        <v>24071</v>
      </c>
      <c r="B1642" s="80" t="s">
        <v>1783</v>
      </c>
      <c r="C1642" s="80" t="s">
        <v>421</v>
      </c>
      <c r="D1642" s="80">
        <v>473</v>
      </c>
      <c r="E1642" s="80">
        <v>24</v>
      </c>
      <c r="F1642" s="80" t="s">
        <v>5098</v>
      </c>
      <c r="G1642" s="80">
        <v>2.73</v>
      </c>
    </row>
    <row r="1643" spans="1:7">
      <c r="A1643" s="80">
        <v>24072</v>
      </c>
      <c r="B1643" s="80" t="s">
        <v>1784</v>
      </c>
      <c r="C1643" s="80" t="s">
        <v>421</v>
      </c>
      <c r="D1643" s="80">
        <v>5115</v>
      </c>
      <c r="E1643" s="80">
        <v>1</v>
      </c>
      <c r="F1643" s="80" t="s">
        <v>5102</v>
      </c>
      <c r="G1643" s="80">
        <v>23.99</v>
      </c>
    </row>
    <row r="1644" spans="1:7">
      <c r="A1644" s="80">
        <v>24090</v>
      </c>
      <c r="B1644" s="80" t="s">
        <v>4515</v>
      </c>
      <c r="C1644" s="80" t="s">
        <v>420</v>
      </c>
      <c r="D1644" s="80">
        <v>750</v>
      </c>
      <c r="E1644" s="80">
        <v>12</v>
      </c>
      <c r="F1644" s="80" t="s">
        <v>5118</v>
      </c>
      <c r="G1644" s="80">
        <v>25</v>
      </c>
    </row>
    <row r="1645" spans="1:7">
      <c r="A1645" s="80">
        <v>24125</v>
      </c>
      <c r="B1645" s="80" t="s">
        <v>1785</v>
      </c>
      <c r="C1645" s="80" t="s">
        <v>421</v>
      </c>
      <c r="D1645" s="80">
        <v>5115</v>
      </c>
      <c r="E1645" s="80">
        <v>1</v>
      </c>
      <c r="F1645" s="80" t="s">
        <v>5102</v>
      </c>
      <c r="G1645" s="80">
        <v>22.72</v>
      </c>
    </row>
    <row r="1646" spans="1:7">
      <c r="A1646" s="80">
        <v>24132</v>
      </c>
      <c r="B1646" s="80" t="s">
        <v>3909</v>
      </c>
      <c r="C1646" s="80" t="s">
        <v>421</v>
      </c>
      <c r="D1646" s="80">
        <v>473</v>
      </c>
      <c r="E1646" s="80">
        <v>12</v>
      </c>
      <c r="F1646" s="80" t="s">
        <v>5095</v>
      </c>
      <c r="G1646" s="80">
        <v>3.49</v>
      </c>
    </row>
    <row r="1647" spans="1:7">
      <c r="A1647" s="80">
        <v>24139</v>
      </c>
      <c r="B1647" s="80" t="s">
        <v>1786</v>
      </c>
      <c r="C1647" s="80" t="s">
        <v>421</v>
      </c>
      <c r="D1647" s="80">
        <v>4092</v>
      </c>
      <c r="E1647" s="80">
        <v>1</v>
      </c>
      <c r="F1647" s="80" t="s">
        <v>5095</v>
      </c>
      <c r="G1647" s="80">
        <v>23.99</v>
      </c>
    </row>
    <row r="1648" spans="1:7">
      <c r="A1648" s="80">
        <v>24172</v>
      </c>
      <c r="B1648" s="80" t="s">
        <v>1787</v>
      </c>
      <c r="C1648" s="80" t="s">
        <v>420</v>
      </c>
      <c r="D1648" s="80">
        <v>750</v>
      </c>
      <c r="E1648" s="80">
        <v>12</v>
      </c>
      <c r="F1648" s="80" t="s">
        <v>5068</v>
      </c>
      <c r="G1648" s="80">
        <v>40.99</v>
      </c>
    </row>
    <row r="1649" spans="1:7">
      <c r="A1649" s="80">
        <v>24187</v>
      </c>
      <c r="B1649" s="80" t="s">
        <v>1788</v>
      </c>
      <c r="C1649" s="80" t="s">
        <v>421</v>
      </c>
      <c r="D1649" s="80">
        <v>1980</v>
      </c>
      <c r="E1649" s="80">
        <v>4</v>
      </c>
      <c r="F1649" s="80" t="s">
        <v>5098</v>
      </c>
      <c r="G1649" s="80">
        <v>12.88</v>
      </c>
    </row>
    <row r="1650" spans="1:7">
      <c r="A1650" s="80">
        <v>24194</v>
      </c>
      <c r="B1650" s="80" t="s">
        <v>1789</v>
      </c>
      <c r="C1650" s="80" t="s">
        <v>420</v>
      </c>
      <c r="D1650" s="80">
        <v>750</v>
      </c>
      <c r="E1650" s="80">
        <v>12</v>
      </c>
      <c r="F1650" s="80" t="s">
        <v>5049</v>
      </c>
      <c r="G1650" s="80">
        <v>18.489999999999998</v>
      </c>
    </row>
    <row r="1651" spans="1:7">
      <c r="A1651" s="80">
        <v>24202</v>
      </c>
      <c r="B1651" s="80" t="s">
        <v>5629</v>
      </c>
      <c r="C1651" s="80" t="s">
        <v>421</v>
      </c>
      <c r="D1651" s="80">
        <v>473</v>
      </c>
      <c r="E1651" s="80">
        <v>24</v>
      </c>
      <c r="F1651" s="80" t="s">
        <v>5159</v>
      </c>
      <c r="G1651" s="80">
        <v>4.25</v>
      </c>
    </row>
    <row r="1652" spans="1:7">
      <c r="A1652" s="80">
        <v>24223</v>
      </c>
      <c r="B1652" s="80" t="s">
        <v>1790</v>
      </c>
      <c r="C1652" s="80" t="s">
        <v>419</v>
      </c>
      <c r="D1652" s="80">
        <v>750</v>
      </c>
      <c r="E1652" s="80">
        <v>6</v>
      </c>
      <c r="F1652" s="80" t="s">
        <v>5044</v>
      </c>
      <c r="G1652" s="80">
        <v>34.99</v>
      </c>
    </row>
    <row r="1653" spans="1:7">
      <c r="A1653" s="80">
        <v>24230</v>
      </c>
      <c r="B1653" s="80" t="s">
        <v>1791</v>
      </c>
      <c r="C1653" s="80" t="s">
        <v>421</v>
      </c>
      <c r="D1653" s="80">
        <v>473</v>
      </c>
      <c r="E1653" s="80">
        <v>24</v>
      </c>
      <c r="F1653" s="80" t="s">
        <v>5153</v>
      </c>
      <c r="G1653" s="80">
        <v>2.79</v>
      </c>
    </row>
    <row r="1654" spans="1:7">
      <c r="A1654" s="80">
        <v>24248</v>
      </c>
      <c r="B1654" s="80" t="s">
        <v>3910</v>
      </c>
      <c r="C1654" s="80" t="s">
        <v>419</v>
      </c>
      <c r="D1654" s="80">
        <v>750</v>
      </c>
      <c r="E1654" s="80">
        <v>6</v>
      </c>
      <c r="F1654" s="80" t="s">
        <v>5045</v>
      </c>
      <c r="G1654" s="80">
        <v>52.95</v>
      </c>
    </row>
    <row r="1655" spans="1:7">
      <c r="A1655" s="80">
        <v>24298</v>
      </c>
      <c r="B1655" s="80" t="s">
        <v>1792</v>
      </c>
      <c r="C1655" s="80" t="s">
        <v>420</v>
      </c>
      <c r="D1655" s="80">
        <v>750</v>
      </c>
      <c r="E1655" s="80">
        <v>6</v>
      </c>
      <c r="F1655" s="80" t="s">
        <v>5063</v>
      </c>
      <c r="G1655" s="80">
        <v>199.99</v>
      </c>
    </row>
    <row r="1656" spans="1:7">
      <c r="A1656" s="80">
        <v>24302</v>
      </c>
      <c r="B1656" s="80" t="s">
        <v>1793</v>
      </c>
      <c r="C1656" s="80" t="s">
        <v>419</v>
      </c>
      <c r="D1656" s="80">
        <v>750</v>
      </c>
      <c r="E1656" s="80">
        <v>6</v>
      </c>
      <c r="F1656" s="80" t="s">
        <v>5043</v>
      </c>
      <c r="G1656" s="80">
        <v>84.99</v>
      </c>
    </row>
    <row r="1657" spans="1:7">
      <c r="A1657" s="80">
        <v>24318</v>
      </c>
      <c r="B1657" s="80" t="s">
        <v>1794</v>
      </c>
      <c r="C1657" s="80" t="s">
        <v>420</v>
      </c>
      <c r="D1657" s="80">
        <v>750</v>
      </c>
      <c r="E1657" s="80">
        <v>12</v>
      </c>
      <c r="F1657" s="80" t="s">
        <v>5067</v>
      </c>
      <c r="G1657" s="80">
        <v>13.99</v>
      </c>
    </row>
    <row r="1658" spans="1:7">
      <c r="A1658" s="80">
        <v>24320</v>
      </c>
      <c r="B1658" s="80" t="s">
        <v>1795</v>
      </c>
      <c r="C1658" s="80" t="s">
        <v>420</v>
      </c>
      <c r="D1658" s="80">
        <v>750</v>
      </c>
      <c r="E1658" s="80">
        <v>12</v>
      </c>
      <c r="F1658" s="80" t="s">
        <v>5067</v>
      </c>
      <c r="G1658" s="80">
        <v>13.99</v>
      </c>
    </row>
    <row r="1659" spans="1:7">
      <c r="A1659" s="80">
        <v>24338</v>
      </c>
      <c r="B1659" s="80" t="s">
        <v>1796</v>
      </c>
      <c r="C1659" s="80" t="s">
        <v>421</v>
      </c>
      <c r="D1659" s="80">
        <v>473</v>
      </c>
      <c r="E1659" s="80">
        <v>24</v>
      </c>
      <c r="F1659" s="80" t="s">
        <v>5098</v>
      </c>
      <c r="G1659" s="80">
        <v>3.31</v>
      </c>
    </row>
    <row r="1660" spans="1:7">
      <c r="A1660" s="80">
        <v>24367</v>
      </c>
      <c r="B1660" s="80" t="s">
        <v>1797</v>
      </c>
      <c r="C1660" s="80" t="s">
        <v>421</v>
      </c>
      <c r="D1660" s="80">
        <v>4092</v>
      </c>
      <c r="E1660" s="80">
        <v>1</v>
      </c>
      <c r="F1660" s="80" t="s">
        <v>5094</v>
      </c>
      <c r="G1660" s="80">
        <v>25.99</v>
      </c>
    </row>
    <row r="1661" spans="1:7">
      <c r="A1661" s="80">
        <v>24368</v>
      </c>
      <c r="B1661" s="80" t="s">
        <v>1798</v>
      </c>
      <c r="C1661" s="80" t="s">
        <v>421</v>
      </c>
      <c r="D1661" s="80">
        <v>8184</v>
      </c>
      <c r="E1661" s="80">
        <v>1</v>
      </c>
      <c r="F1661" s="80" t="s">
        <v>5094</v>
      </c>
      <c r="G1661" s="80">
        <v>48.49</v>
      </c>
    </row>
    <row r="1662" spans="1:7">
      <c r="A1662" s="80">
        <v>24369</v>
      </c>
      <c r="B1662" s="80" t="s">
        <v>1799</v>
      </c>
      <c r="C1662" s="80" t="s">
        <v>421</v>
      </c>
      <c r="D1662" s="80">
        <v>8520</v>
      </c>
      <c r="E1662" s="80">
        <v>1</v>
      </c>
      <c r="F1662" s="80" t="s">
        <v>5094</v>
      </c>
      <c r="G1662" s="80">
        <v>38.99</v>
      </c>
    </row>
    <row r="1663" spans="1:7">
      <c r="A1663" s="80">
        <v>24370</v>
      </c>
      <c r="B1663" s="80" t="s">
        <v>1800</v>
      </c>
      <c r="C1663" s="80" t="s">
        <v>421</v>
      </c>
      <c r="D1663" s="80">
        <v>5325</v>
      </c>
      <c r="E1663" s="80">
        <v>1</v>
      </c>
      <c r="F1663" s="80" t="s">
        <v>5094</v>
      </c>
      <c r="G1663" s="80">
        <v>24.75</v>
      </c>
    </row>
    <row r="1664" spans="1:7">
      <c r="A1664" s="80">
        <v>24371</v>
      </c>
      <c r="B1664" s="80" t="s">
        <v>1801</v>
      </c>
      <c r="C1664" s="80" t="s">
        <v>421</v>
      </c>
      <c r="D1664" s="80">
        <v>2130</v>
      </c>
      <c r="E1664" s="80">
        <v>4</v>
      </c>
      <c r="F1664" s="80" t="s">
        <v>5094</v>
      </c>
      <c r="G1664" s="80">
        <v>10.99</v>
      </c>
    </row>
    <row r="1665" spans="1:7">
      <c r="A1665" s="80">
        <v>24372</v>
      </c>
      <c r="B1665" s="80" t="s">
        <v>1802</v>
      </c>
      <c r="C1665" s="80" t="s">
        <v>421</v>
      </c>
      <c r="D1665" s="80">
        <v>473</v>
      </c>
      <c r="E1665" s="80">
        <v>24</v>
      </c>
      <c r="F1665" s="80" t="s">
        <v>5094</v>
      </c>
      <c r="G1665" s="80">
        <v>2.69</v>
      </c>
    </row>
    <row r="1666" spans="1:7">
      <c r="A1666" s="80">
        <v>24404</v>
      </c>
      <c r="B1666" s="80" t="s">
        <v>1803</v>
      </c>
      <c r="C1666" s="80" t="s">
        <v>421</v>
      </c>
      <c r="D1666" s="80">
        <v>750</v>
      </c>
      <c r="E1666" s="80">
        <v>12</v>
      </c>
      <c r="F1666" s="80" t="s">
        <v>5051</v>
      </c>
      <c r="G1666" s="80">
        <v>10.98</v>
      </c>
    </row>
    <row r="1667" spans="1:7">
      <c r="A1667" s="80">
        <v>24414</v>
      </c>
      <c r="B1667" s="80" t="s">
        <v>1804</v>
      </c>
      <c r="C1667" s="80" t="s">
        <v>421</v>
      </c>
      <c r="D1667" s="80">
        <v>500</v>
      </c>
      <c r="E1667" s="80">
        <v>24</v>
      </c>
      <c r="F1667" s="80" t="s">
        <v>5096</v>
      </c>
      <c r="G1667" s="80">
        <v>2.88</v>
      </c>
    </row>
    <row r="1668" spans="1:7">
      <c r="A1668" s="80">
        <v>24415</v>
      </c>
      <c r="B1668" s="80" t="s">
        <v>1805</v>
      </c>
      <c r="C1668" s="80" t="s">
        <v>421</v>
      </c>
      <c r="D1668" s="80">
        <v>500</v>
      </c>
      <c r="E1668" s="80">
        <v>24</v>
      </c>
      <c r="F1668" s="80" t="s">
        <v>5096</v>
      </c>
      <c r="G1668" s="80">
        <v>2.88</v>
      </c>
    </row>
    <row r="1669" spans="1:7">
      <c r="A1669" s="80">
        <v>24430</v>
      </c>
      <c r="B1669" s="80" t="s">
        <v>1806</v>
      </c>
      <c r="C1669" s="80" t="s">
        <v>419</v>
      </c>
      <c r="D1669" s="80">
        <v>750</v>
      </c>
      <c r="E1669" s="80">
        <v>6</v>
      </c>
      <c r="F1669" s="80" t="s">
        <v>5039</v>
      </c>
      <c r="G1669" s="80">
        <v>103.53</v>
      </c>
    </row>
    <row r="1670" spans="1:7">
      <c r="A1670" s="80">
        <v>24431</v>
      </c>
      <c r="B1670" s="80" t="s">
        <v>1807</v>
      </c>
      <c r="C1670" s="80" t="s">
        <v>419</v>
      </c>
      <c r="D1670" s="80">
        <v>700</v>
      </c>
      <c r="E1670" s="80">
        <v>6</v>
      </c>
      <c r="F1670" s="80" t="s">
        <v>5043</v>
      </c>
      <c r="G1670" s="80">
        <v>46.99</v>
      </c>
    </row>
    <row r="1671" spans="1:7">
      <c r="A1671" s="80">
        <v>24483</v>
      </c>
      <c r="B1671" s="80" t="s">
        <v>1808</v>
      </c>
      <c r="C1671" s="80" t="s">
        <v>419</v>
      </c>
      <c r="D1671" s="80">
        <v>750</v>
      </c>
      <c r="E1671" s="80">
        <v>12</v>
      </c>
      <c r="F1671" s="80" t="s">
        <v>5060</v>
      </c>
      <c r="G1671" s="80">
        <v>33.99</v>
      </c>
    </row>
    <row r="1672" spans="1:7">
      <c r="A1672" s="80">
        <v>24502</v>
      </c>
      <c r="B1672" s="80" t="s">
        <v>3911</v>
      </c>
      <c r="C1672" s="80" t="s">
        <v>420</v>
      </c>
      <c r="D1672" s="80">
        <v>750</v>
      </c>
      <c r="E1672" s="80">
        <v>12</v>
      </c>
      <c r="F1672" s="80" t="s">
        <v>5117</v>
      </c>
      <c r="G1672" s="80">
        <v>15.99</v>
      </c>
    </row>
    <row r="1673" spans="1:7">
      <c r="A1673" s="80">
        <v>24534</v>
      </c>
      <c r="B1673" s="80" t="s">
        <v>1809</v>
      </c>
      <c r="C1673" s="80" t="s">
        <v>421</v>
      </c>
      <c r="D1673" s="80">
        <v>650</v>
      </c>
      <c r="E1673" s="80">
        <v>12</v>
      </c>
      <c r="F1673" s="80" t="s">
        <v>5176</v>
      </c>
      <c r="G1673" s="80">
        <v>6.5</v>
      </c>
    </row>
    <row r="1674" spans="1:7">
      <c r="A1674" s="80">
        <v>24536</v>
      </c>
      <c r="B1674" s="80" t="s">
        <v>1810</v>
      </c>
      <c r="C1674" s="80" t="s">
        <v>421</v>
      </c>
      <c r="D1674" s="80">
        <v>650</v>
      </c>
      <c r="E1674" s="80">
        <v>12</v>
      </c>
      <c r="F1674" s="80" t="s">
        <v>5176</v>
      </c>
      <c r="G1674" s="80">
        <v>6.5</v>
      </c>
    </row>
    <row r="1675" spans="1:7">
      <c r="A1675" s="80">
        <v>24537</v>
      </c>
      <c r="B1675" s="80" t="s">
        <v>1811</v>
      </c>
      <c r="C1675" s="80" t="s">
        <v>421</v>
      </c>
      <c r="D1675" s="80">
        <v>650</v>
      </c>
      <c r="E1675" s="80">
        <v>12</v>
      </c>
      <c r="F1675" s="80" t="s">
        <v>5176</v>
      </c>
      <c r="G1675" s="80">
        <v>7.49</v>
      </c>
    </row>
    <row r="1676" spans="1:7">
      <c r="A1676" s="80">
        <v>24538</v>
      </c>
      <c r="B1676" s="80" t="s">
        <v>1812</v>
      </c>
      <c r="C1676" s="80" t="s">
        <v>421</v>
      </c>
      <c r="D1676" s="80">
        <v>650</v>
      </c>
      <c r="E1676" s="80">
        <v>12</v>
      </c>
      <c r="F1676" s="80" t="s">
        <v>5176</v>
      </c>
      <c r="G1676" s="80">
        <v>6.5</v>
      </c>
    </row>
    <row r="1677" spans="1:7">
      <c r="A1677" s="80">
        <v>24539</v>
      </c>
      <c r="B1677" s="80" t="s">
        <v>1813</v>
      </c>
      <c r="C1677" s="80" t="s">
        <v>421</v>
      </c>
      <c r="D1677" s="80">
        <v>650</v>
      </c>
      <c r="E1677" s="80">
        <v>12</v>
      </c>
      <c r="F1677" s="80" t="s">
        <v>5176</v>
      </c>
      <c r="G1677" s="80">
        <v>7.49</v>
      </c>
    </row>
    <row r="1678" spans="1:7">
      <c r="A1678" s="80">
        <v>24540</v>
      </c>
      <c r="B1678" s="80" t="s">
        <v>1814</v>
      </c>
      <c r="C1678" s="80" t="s">
        <v>421</v>
      </c>
      <c r="D1678" s="80">
        <v>650</v>
      </c>
      <c r="E1678" s="80">
        <v>12</v>
      </c>
      <c r="F1678" s="80" t="s">
        <v>5176</v>
      </c>
      <c r="G1678" s="80">
        <v>6.5</v>
      </c>
    </row>
    <row r="1679" spans="1:7">
      <c r="A1679" s="80">
        <v>24558</v>
      </c>
      <c r="B1679" s="80" t="s">
        <v>299</v>
      </c>
      <c r="C1679" s="80" t="s">
        <v>419</v>
      </c>
      <c r="D1679" s="80">
        <v>750</v>
      </c>
      <c r="E1679" s="80">
        <v>12</v>
      </c>
      <c r="F1679" s="80" t="s">
        <v>5038</v>
      </c>
      <c r="G1679" s="80">
        <v>30.37</v>
      </c>
    </row>
    <row r="1680" spans="1:7">
      <c r="A1680" s="80">
        <v>24561</v>
      </c>
      <c r="B1680" s="80" t="s">
        <v>1815</v>
      </c>
      <c r="C1680" s="80" t="s">
        <v>420</v>
      </c>
      <c r="D1680" s="80">
        <v>750</v>
      </c>
      <c r="E1680" s="80">
        <v>6</v>
      </c>
      <c r="F1680" s="80" t="s">
        <v>5068</v>
      </c>
      <c r="G1680" s="80">
        <v>29.99</v>
      </c>
    </row>
    <row r="1681" spans="1:7">
      <c r="A1681" s="80">
        <v>24563</v>
      </c>
      <c r="B1681" s="80" t="s">
        <v>1816</v>
      </c>
      <c r="C1681" s="80" t="s">
        <v>420</v>
      </c>
      <c r="D1681" s="80">
        <v>750</v>
      </c>
      <c r="E1681" s="80">
        <v>6</v>
      </c>
      <c r="F1681" s="80" t="s">
        <v>5068</v>
      </c>
      <c r="G1681" s="80">
        <v>29.99</v>
      </c>
    </row>
    <row r="1682" spans="1:7">
      <c r="A1682" s="80">
        <v>24573</v>
      </c>
      <c r="B1682" s="80" t="s">
        <v>244</v>
      </c>
      <c r="C1682" s="80" t="s">
        <v>420</v>
      </c>
      <c r="D1682" s="80">
        <v>4000</v>
      </c>
      <c r="E1682" s="80">
        <v>4</v>
      </c>
      <c r="F1682" s="80" t="s">
        <v>5062</v>
      </c>
      <c r="G1682" s="80">
        <v>42.99</v>
      </c>
    </row>
    <row r="1683" spans="1:7">
      <c r="A1683" s="80">
        <v>24574</v>
      </c>
      <c r="B1683" s="80" t="s">
        <v>243</v>
      </c>
      <c r="C1683" s="80" t="s">
        <v>420</v>
      </c>
      <c r="D1683" s="80">
        <v>4000</v>
      </c>
      <c r="E1683" s="80">
        <v>4</v>
      </c>
      <c r="F1683" s="80" t="s">
        <v>5062</v>
      </c>
      <c r="G1683" s="80">
        <v>42.99</v>
      </c>
    </row>
    <row r="1684" spans="1:7">
      <c r="A1684" s="80">
        <v>24580</v>
      </c>
      <c r="B1684" s="80" t="s">
        <v>1817</v>
      </c>
      <c r="C1684" s="80" t="s">
        <v>421</v>
      </c>
      <c r="D1684" s="80">
        <v>650</v>
      </c>
      <c r="E1684" s="80">
        <v>12</v>
      </c>
      <c r="F1684" s="80" t="s">
        <v>5170</v>
      </c>
      <c r="G1684" s="80">
        <v>6</v>
      </c>
    </row>
    <row r="1685" spans="1:7">
      <c r="A1685" s="80">
        <v>24582</v>
      </c>
      <c r="B1685" s="80" t="s">
        <v>1818</v>
      </c>
      <c r="C1685" s="80" t="s">
        <v>421</v>
      </c>
      <c r="D1685" s="80">
        <v>650</v>
      </c>
      <c r="E1685" s="80">
        <v>12</v>
      </c>
      <c r="F1685" s="80" t="s">
        <v>5170</v>
      </c>
      <c r="G1685" s="80">
        <v>7</v>
      </c>
    </row>
    <row r="1686" spans="1:7">
      <c r="A1686" s="80">
        <v>24583</v>
      </c>
      <c r="B1686" s="80" t="s">
        <v>1819</v>
      </c>
      <c r="C1686" s="80" t="s">
        <v>421</v>
      </c>
      <c r="D1686" s="80">
        <v>650</v>
      </c>
      <c r="E1686" s="80">
        <v>12</v>
      </c>
      <c r="F1686" s="80" t="s">
        <v>5170</v>
      </c>
      <c r="G1686" s="80">
        <v>8.5</v>
      </c>
    </row>
    <row r="1687" spans="1:7">
      <c r="A1687" s="80">
        <v>24584</v>
      </c>
      <c r="B1687" s="80" t="s">
        <v>1820</v>
      </c>
      <c r="C1687" s="80" t="s">
        <v>421</v>
      </c>
      <c r="D1687" s="80">
        <v>650</v>
      </c>
      <c r="E1687" s="80">
        <v>12</v>
      </c>
      <c r="F1687" s="80" t="s">
        <v>5170</v>
      </c>
      <c r="G1687" s="80">
        <v>6.5</v>
      </c>
    </row>
    <row r="1688" spans="1:7">
      <c r="A1688" s="80">
        <v>24588</v>
      </c>
      <c r="B1688" s="80" t="s">
        <v>4176</v>
      </c>
      <c r="C1688" s="80" t="s">
        <v>419</v>
      </c>
      <c r="D1688" s="80">
        <v>375</v>
      </c>
      <c r="E1688" s="80">
        <v>12</v>
      </c>
      <c r="F1688" s="80" t="s">
        <v>5060</v>
      </c>
      <c r="G1688" s="80">
        <v>19.989999999999998</v>
      </c>
    </row>
    <row r="1689" spans="1:7">
      <c r="A1689" s="80">
        <v>24589</v>
      </c>
      <c r="B1689" s="80" t="s">
        <v>1821</v>
      </c>
      <c r="C1689" s="80" t="s">
        <v>420</v>
      </c>
      <c r="D1689" s="80">
        <v>750</v>
      </c>
      <c r="E1689" s="80">
        <v>12</v>
      </c>
      <c r="F1689" s="80" t="s">
        <v>5154</v>
      </c>
      <c r="G1689" s="80">
        <v>16.489999999999998</v>
      </c>
    </row>
    <row r="1690" spans="1:7">
      <c r="A1690" s="80">
        <v>24593</v>
      </c>
      <c r="B1690" s="80" t="s">
        <v>4177</v>
      </c>
      <c r="C1690" s="80" t="s">
        <v>421</v>
      </c>
      <c r="D1690" s="80">
        <v>473</v>
      </c>
      <c r="E1690" s="80">
        <v>24</v>
      </c>
      <c r="F1690" s="80" t="s">
        <v>5066</v>
      </c>
      <c r="G1690" s="80">
        <v>4.29</v>
      </c>
    </row>
    <row r="1691" spans="1:7">
      <c r="A1691" s="80">
        <v>24599</v>
      </c>
      <c r="B1691" s="80" t="s">
        <v>1822</v>
      </c>
      <c r="C1691" s="80" t="s">
        <v>421</v>
      </c>
      <c r="D1691" s="80">
        <v>473</v>
      </c>
      <c r="E1691" s="80">
        <v>24</v>
      </c>
      <c r="F1691" s="80" t="s">
        <v>5066</v>
      </c>
      <c r="G1691" s="80">
        <v>4.1500000000000004</v>
      </c>
    </row>
    <row r="1692" spans="1:7">
      <c r="A1692" s="80">
        <v>24601</v>
      </c>
      <c r="B1692" s="80" t="s">
        <v>5179</v>
      </c>
      <c r="C1692" s="80" t="s">
        <v>419</v>
      </c>
      <c r="D1692" s="80">
        <v>750</v>
      </c>
      <c r="E1692" s="80">
        <v>12</v>
      </c>
      <c r="F1692" s="80" t="s">
        <v>5040</v>
      </c>
      <c r="G1692" s="80">
        <v>29.99</v>
      </c>
    </row>
    <row r="1693" spans="1:7">
      <c r="A1693" s="80">
        <v>24602</v>
      </c>
      <c r="B1693" s="80" t="s">
        <v>5491</v>
      </c>
      <c r="C1693" s="80" t="s">
        <v>421</v>
      </c>
      <c r="D1693" s="80">
        <v>473</v>
      </c>
      <c r="E1693" s="80">
        <v>24</v>
      </c>
      <c r="F1693" s="80" t="s">
        <v>5066</v>
      </c>
      <c r="G1693" s="80">
        <v>4.29</v>
      </c>
    </row>
    <row r="1694" spans="1:7">
      <c r="A1694" s="80">
        <v>24631</v>
      </c>
      <c r="B1694" s="80" t="s">
        <v>1823</v>
      </c>
      <c r="C1694" s="80" t="s">
        <v>420</v>
      </c>
      <c r="D1694" s="80">
        <v>750</v>
      </c>
      <c r="E1694" s="80">
        <v>6</v>
      </c>
      <c r="F1694" s="80" t="s">
        <v>5057</v>
      </c>
      <c r="G1694" s="80">
        <v>16.989999999999998</v>
      </c>
    </row>
    <row r="1695" spans="1:7">
      <c r="A1695" s="80">
        <v>24641</v>
      </c>
      <c r="B1695" s="80" t="s">
        <v>4653</v>
      </c>
      <c r="C1695" s="80" t="s">
        <v>421</v>
      </c>
      <c r="D1695" s="80">
        <v>5325</v>
      </c>
      <c r="E1695" s="80">
        <v>1</v>
      </c>
      <c r="F1695" s="80" t="s">
        <v>5102</v>
      </c>
      <c r="G1695" s="80">
        <v>27.99</v>
      </c>
    </row>
    <row r="1696" spans="1:7">
      <c r="A1696" s="80">
        <v>24645</v>
      </c>
      <c r="B1696" s="80" t="s">
        <v>1824</v>
      </c>
      <c r="C1696" s="80" t="s">
        <v>420</v>
      </c>
      <c r="D1696" s="80">
        <v>750</v>
      </c>
      <c r="E1696" s="80">
        <v>12</v>
      </c>
      <c r="F1696" s="80" t="s">
        <v>5057</v>
      </c>
      <c r="G1696" s="80">
        <v>15.99</v>
      </c>
    </row>
    <row r="1697" spans="1:7">
      <c r="A1697" s="80">
        <v>24656</v>
      </c>
      <c r="B1697" s="80" t="s">
        <v>5492</v>
      </c>
      <c r="C1697" s="80" t="s">
        <v>420</v>
      </c>
      <c r="D1697" s="80">
        <v>750</v>
      </c>
      <c r="E1697" s="80">
        <v>12</v>
      </c>
      <c r="F1697" s="80" t="s">
        <v>5101</v>
      </c>
      <c r="G1697" s="80">
        <v>13.99</v>
      </c>
    </row>
    <row r="1698" spans="1:7">
      <c r="A1698" s="80">
        <v>24669</v>
      </c>
      <c r="B1698" s="80" t="s">
        <v>1825</v>
      </c>
      <c r="C1698" s="80" t="s">
        <v>420</v>
      </c>
      <c r="D1698" s="80">
        <v>750</v>
      </c>
      <c r="E1698" s="80">
        <v>12</v>
      </c>
      <c r="F1698" s="80" t="s">
        <v>5041</v>
      </c>
      <c r="G1698" s="80">
        <v>17.989999999999998</v>
      </c>
    </row>
    <row r="1699" spans="1:7">
      <c r="A1699" s="80">
        <v>24671</v>
      </c>
      <c r="B1699" s="80" t="s">
        <v>301</v>
      </c>
      <c r="C1699" s="80" t="s">
        <v>420</v>
      </c>
      <c r="D1699" s="80">
        <v>750</v>
      </c>
      <c r="E1699" s="80">
        <v>6</v>
      </c>
      <c r="F1699" s="80" t="s">
        <v>5068</v>
      </c>
      <c r="G1699" s="80">
        <v>21.99</v>
      </c>
    </row>
    <row r="1700" spans="1:7">
      <c r="A1700" s="80">
        <v>24673</v>
      </c>
      <c r="B1700" s="80" t="s">
        <v>1826</v>
      </c>
      <c r="C1700" s="80" t="s">
        <v>420</v>
      </c>
      <c r="D1700" s="80">
        <v>750</v>
      </c>
      <c r="E1700" s="80">
        <v>12</v>
      </c>
      <c r="F1700" s="80" t="s">
        <v>5058</v>
      </c>
      <c r="G1700" s="80">
        <v>39.99</v>
      </c>
    </row>
    <row r="1701" spans="1:7">
      <c r="A1701" s="80">
        <v>24674</v>
      </c>
      <c r="B1701" s="80" t="s">
        <v>1827</v>
      </c>
      <c r="C1701" s="80" t="s">
        <v>420</v>
      </c>
      <c r="D1701" s="80">
        <v>750</v>
      </c>
      <c r="E1701" s="80">
        <v>12</v>
      </c>
      <c r="F1701" s="80" t="s">
        <v>5068</v>
      </c>
      <c r="G1701" s="80">
        <v>15.99</v>
      </c>
    </row>
    <row r="1702" spans="1:7">
      <c r="A1702" s="80">
        <v>24684</v>
      </c>
      <c r="B1702" s="80" t="s">
        <v>1828</v>
      </c>
      <c r="C1702" s="80" t="s">
        <v>421</v>
      </c>
      <c r="D1702" s="80">
        <v>500</v>
      </c>
      <c r="E1702" s="80">
        <v>24</v>
      </c>
      <c r="F1702" s="80" t="s">
        <v>5066</v>
      </c>
      <c r="G1702" s="80">
        <v>4.6500000000000004</v>
      </c>
    </row>
    <row r="1703" spans="1:7">
      <c r="A1703" s="80">
        <v>24691</v>
      </c>
      <c r="B1703" s="80" t="s">
        <v>1829</v>
      </c>
      <c r="C1703" s="80" t="s">
        <v>420</v>
      </c>
      <c r="D1703" s="80">
        <v>750</v>
      </c>
      <c r="E1703" s="80">
        <v>6</v>
      </c>
      <c r="F1703" s="80" t="s">
        <v>5991</v>
      </c>
      <c r="G1703" s="80">
        <v>31.46</v>
      </c>
    </row>
    <row r="1704" spans="1:7">
      <c r="A1704" s="80">
        <v>24694</v>
      </c>
      <c r="B1704" s="80" t="s">
        <v>1830</v>
      </c>
      <c r="C1704" s="80" t="s">
        <v>420</v>
      </c>
      <c r="D1704" s="80">
        <v>750</v>
      </c>
      <c r="E1704" s="80">
        <v>12</v>
      </c>
      <c r="F1704" s="80" t="s">
        <v>5041</v>
      </c>
      <c r="G1704" s="80">
        <v>19.989999999999998</v>
      </c>
    </row>
    <row r="1705" spans="1:7">
      <c r="A1705" s="80">
        <v>24702</v>
      </c>
      <c r="B1705" s="80" t="s">
        <v>1831</v>
      </c>
      <c r="C1705" s="80" t="s">
        <v>420</v>
      </c>
      <c r="D1705" s="80">
        <v>750</v>
      </c>
      <c r="E1705" s="80">
        <v>12</v>
      </c>
      <c r="F1705" s="80" t="s">
        <v>5039</v>
      </c>
      <c r="G1705" s="80">
        <v>23.99</v>
      </c>
    </row>
    <row r="1706" spans="1:7">
      <c r="A1706" s="80">
        <v>24703</v>
      </c>
      <c r="B1706" s="80" t="s">
        <v>1832</v>
      </c>
      <c r="C1706" s="80" t="s">
        <v>420</v>
      </c>
      <c r="D1706" s="80">
        <v>750</v>
      </c>
      <c r="E1706" s="80">
        <v>6</v>
      </c>
      <c r="F1706" s="80" t="s">
        <v>5049</v>
      </c>
      <c r="G1706" s="80">
        <v>70</v>
      </c>
    </row>
    <row r="1707" spans="1:7">
      <c r="A1707" s="80">
        <v>24706</v>
      </c>
      <c r="B1707" s="80" t="s">
        <v>1833</v>
      </c>
      <c r="C1707" s="80" t="s">
        <v>420</v>
      </c>
      <c r="D1707" s="80">
        <v>750</v>
      </c>
      <c r="E1707" s="80">
        <v>6</v>
      </c>
      <c r="F1707" s="80" t="s">
        <v>5049</v>
      </c>
      <c r="G1707" s="80">
        <v>80</v>
      </c>
    </row>
    <row r="1708" spans="1:7">
      <c r="A1708" s="80">
        <v>24731</v>
      </c>
      <c r="B1708" s="80" t="s">
        <v>1834</v>
      </c>
      <c r="C1708" s="80" t="s">
        <v>420</v>
      </c>
      <c r="D1708" s="80">
        <v>750</v>
      </c>
      <c r="E1708" s="80">
        <v>12</v>
      </c>
      <c r="F1708" s="80" t="s">
        <v>5077</v>
      </c>
      <c r="G1708" s="80">
        <v>19.989999999999998</v>
      </c>
    </row>
    <row r="1709" spans="1:7">
      <c r="A1709" s="80">
        <v>24779</v>
      </c>
      <c r="B1709" s="80" t="s">
        <v>1835</v>
      </c>
      <c r="C1709" s="80" t="s">
        <v>421</v>
      </c>
      <c r="D1709" s="80">
        <v>473</v>
      </c>
      <c r="E1709" s="80">
        <v>24</v>
      </c>
      <c r="F1709" s="80" t="s">
        <v>5148</v>
      </c>
      <c r="G1709" s="80">
        <v>2.99</v>
      </c>
    </row>
    <row r="1710" spans="1:7">
      <c r="A1710" s="80">
        <v>24782</v>
      </c>
      <c r="B1710" s="80" t="s">
        <v>1836</v>
      </c>
      <c r="C1710" s="80" t="s">
        <v>421</v>
      </c>
      <c r="D1710" s="80">
        <v>5325</v>
      </c>
      <c r="E1710" s="80">
        <v>1</v>
      </c>
      <c r="F1710" s="80" t="s">
        <v>5097</v>
      </c>
      <c r="G1710" s="80">
        <v>29.49</v>
      </c>
    </row>
    <row r="1711" spans="1:7">
      <c r="A1711" s="80">
        <v>24783</v>
      </c>
      <c r="B1711" s="80" t="s">
        <v>1837</v>
      </c>
      <c r="C1711" s="80" t="s">
        <v>419</v>
      </c>
      <c r="D1711" s="80">
        <v>750</v>
      </c>
      <c r="E1711" s="80">
        <v>12</v>
      </c>
      <c r="F1711" s="80" t="s">
        <v>5038</v>
      </c>
      <c r="G1711" s="80">
        <v>30.76</v>
      </c>
    </row>
    <row r="1712" spans="1:7">
      <c r="A1712" s="80">
        <v>24785</v>
      </c>
      <c r="B1712" s="80" t="s">
        <v>1838</v>
      </c>
      <c r="C1712" s="80" t="s">
        <v>420</v>
      </c>
      <c r="D1712" s="80">
        <v>750</v>
      </c>
      <c r="E1712" s="80">
        <v>12</v>
      </c>
      <c r="F1712" s="80" t="s">
        <v>5038</v>
      </c>
      <c r="G1712" s="80">
        <v>20.49</v>
      </c>
    </row>
    <row r="1713" spans="1:7">
      <c r="A1713" s="80">
        <v>24789</v>
      </c>
      <c r="B1713" s="80" t="s">
        <v>1839</v>
      </c>
      <c r="C1713" s="80" t="s">
        <v>420</v>
      </c>
      <c r="D1713" s="80">
        <v>750</v>
      </c>
      <c r="E1713" s="80">
        <v>12</v>
      </c>
      <c r="F1713" s="80" t="s">
        <v>5059</v>
      </c>
      <c r="G1713" s="80">
        <v>19.989999999999998</v>
      </c>
    </row>
    <row r="1714" spans="1:7">
      <c r="A1714" s="80">
        <v>24814</v>
      </c>
      <c r="B1714" s="80" t="s">
        <v>1840</v>
      </c>
      <c r="C1714" s="80" t="s">
        <v>421</v>
      </c>
      <c r="D1714" s="80">
        <v>4260</v>
      </c>
      <c r="E1714" s="80">
        <v>1</v>
      </c>
      <c r="F1714" s="80" t="s">
        <v>5097</v>
      </c>
      <c r="G1714" s="80">
        <v>23.49</v>
      </c>
    </row>
    <row r="1715" spans="1:7">
      <c r="A1715" s="80">
        <v>24827</v>
      </c>
      <c r="B1715" s="80" t="s">
        <v>1841</v>
      </c>
      <c r="C1715" s="80" t="s">
        <v>420</v>
      </c>
      <c r="D1715" s="80">
        <v>750</v>
      </c>
      <c r="E1715" s="80">
        <v>6</v>
      </c>
      <c r="F1715" s="80" t="s">
        <v>5065</v>
      </c>
      <c r="G1715" s="80">
        <v>130.11000000000001</v>
      </c>
    </row>
    <row r="1716" spans="1:7">
      <c r="A1716" s="80">
        <v>24834</v>
      </c>
      <c r="B1716" s="80" t="s">
        <v>302</v>
      </c>
      <c r="C1716" s="80" t="s">
        <v>421</v>
      </c>
      <c r="D1716" s="80">
        <v>473</v>
      </c>
      <c r="E1716" s="80">
        <v>24</v>
      </c>
      <c r="F1716" s="80" t="s">
        <v>5096</v>
      </c>
      <c r="G1716" s="80">
        <v>3.55</v>
      </c>
    </row>
    <row r="1717" spans="1:7">
      <c r="A1717" s="80">
        <v>24835</v>
      </c>
      <c r="B1717" s="80" t="s">
        <v>6257</v>
      </c>
      <c r="C1717" s="80" t="s">
        <v>421</v>
      </c>
      <c r="D1717" s="80">
        <v>473</v>
      </c>
      <c r="E1717" s="80">
        <v>24</v>
      </c>
      <c r="F1717" s="80" t="s">
        <v>5141</v>
      </c>
      <c r="G1717" s="80">
        <v>3.89</v>
      </c>
    </row>
    <row r="1718" spans="1:7">
      <c r="A1718" s="80">
        <v>24836</v>
      </c>
      <c r="B1718" s="80" t="s">
        <v>1842</v>
      </c>
      <c r="C1718" s="80" t="s">
        <v>421</v>
      </c>
      <c r="D1718" s="80">
        <v>473</v>
      </c>
      <c r="E1718" s="80">
        <v>24</v>
      </c>
      <c r="F1718" s="80" t="s">
        <v>5141</v>
      </c>
      <c r="G1718" s="80">
        <v>3.89</v>
      </c>
    </row>
    <row r="1719" spans="1:7">
      <c r="A1719" s="80">
        <v>24846</v>
      </c>
      <c r="B1719" s="80" t="s">
        <v>4489</v>
      </c>
      <c r="C1719" s="80" t="s">
        <v>421</v>
      </c>
      <c r="D1719" s="80">
        <v>750</v>
      </c>
      <c r="E1719" s="80">
        <v>12</v>
      </c>
      <c r="F1719" s="80" t="s">
        <v>5170</v>
      </c>
      <c r="G1719" s="80">
        <v>10.74</v>
      </c>
    </row>
    <row r="1720" spans="1:7">
      <c r="A1720" s="80">
        <v>24847</v>
      </c>
      <c r="B1720" s="80" t="s">
        <v>1843</v>
      </c>
      <c r="C1720" s="80" t="s">
        <v>420</v>
      </c>
      <c r="D1720" s="80">
        <v>750</v>
      </c>
      <c r="E1720" s="80">
        <v>12</v>
      </c>
      <c r="F1720" s="80" t="s">
        <v>5131</v>
      </c>
      <c r="G1720" s="80">
        <v>21.99</v>
      </c>
    </row>
    <row r="1721" spans="1:7">
      <c r="A1721" s="80">
        <v>24851</v>
      </c>
      <c r="B1721" s="80" t="s">
        <v>1844</v>
      </c>
      <c r="C1721" s="80" t="s">
        <v>419</v>
      </c>
      <c r="D1721" s="80">
        <v>750</v>
      </c>
      <c r="E1721" s="80">
        <v>6</v>
      </c>
      <c r="F1721" s="80" t="s">
        <v>5049</v>
      </c>
      <c r="G1721" s="80">
        <v>199.99</v>
      </c>
    </row>
    <row r="1722" spans="1:7">
      <c r="A1722" s="80">
        <v>24859</v>
      </c>
      <c r="B1722" s="80" t="s">
        <v>1845</v>
      </c>
      <c r="C1722" s="80" t="s">
        <v>419</v>
      </c>
      <c r="D1722" s="80">
        <v>750</v>
      </c>
      <c r="E1722" s="80">
        <v>6</v>
      </c>
      <c r="F1722" s="80" t="s">
        <v>5043</v>
      </c>
      <c r="G1722" s="80">
        <v>46.99</v>
      </c>
    </row>
    <row r="1723" spans="1:7">
      <c r="A1723" s="80">
        <v>24860</v>
      </c>
      <c r="B1723" s="80" t="s">
        <v>1846</v>
      </c>
      <c r="C1723" s="80" t="s">
        <v>419</v>
      </c>
      <c r="D1723" s="80">
        <v>750</v>
      </c>
      <c r="E1723" s="80">
        <v>6</v>
      </c>
      <c r="F1723" s="80" t="s">
        <v>5042</v>
      </c>
      <c r="G1723" s="80">
        <v>44.99</v>
      </c>
    </row>
    <row r="1724" spans="1:7">
      <c r="A1724" s="80">
        <v>24886</v>
      </c>
      <c r="B1724" s="80" t="s">
        <v>1847</v>
      </c>
      <c r="C1724" s="80" t="s">
        <v>419</v>
      </c>
      <c r="D1724" s="80">
        <v>1750</v>
      </c>
      <c r="E1724" s="80">
        <v>6</v>
      </c>
      <c r="F1724" s="80" t="s">
        <v>5039</v>
      </c>
      <c r="G1724" s="80">
        <v>48.99</v>
      </c>
    </row>
    <row r="1725" spans="1:7">
      <c r="A1725" s="80">
        <v>24890</v>
      </c>
      <c r="B1725" s="80" t="s">
        <v>1849</v>
      </c>
      <c r="C1725" s="80" t="s">
        <v>419</v>
      </c>
      <c r="D1725" s="80">
        <v>750</v>
      </c>
      <c r="E1725" s="80">
        <v>6</v>
      </c>
      <c r="F1725" s="80" t="s">
        <v>5038</v>
      </c>
      <c r="G1725" s="80">
        <v>51.99</v>
      </c>
    </row>
    <row r="1726" spans="1:7">
      <c r="A1726" s="80">
        <v>24893</v>
      </c>
      <c r="B1726" s="80" t="s">
        <v>1850</v>
      </c>
      <c r="C1726" s="80" t="s">
        <v>419</v>
      </c>
      <c r="D1726" s="80">
        <v>750</v>
      </c>
      <c r="E1726" s="80">
        <v>6</v>
      </c>
      <c r="F1726" s="80" t="s">
        <v>5054</v>
      </c>
      <c r="G1726" s="80">
        <v>29.99</v>
      </c>
    </row>
    <row r="1727" spans="1:7">
      <c r="A1727" s="80">
        <v>24903</v>
      </c>
      <c r="B1727" s="80" t="s">
        <v>1851</v>
      </c>
      <c r="C1727" s="80" t="s">
        <v>420</v>
      </c>
      <c r="D1727" s="80">
        <v>750</v>
      </c>
      <c r="E1727" s="80">
        <v>12</v>
      </c>
      <c r="F1727" s="80" t="s">
        <v>5152</v>
      </c>
      <c r="G1727" s="80">
        <v>17.989999999999998</v>
      </c>
    </row>
    <row r="1728" spans="1:7">
      <c r="A1728" s="80">
        <v>24910</v>
      </c>
      <c r="B1728" s="80" t="s">
        <v>1852</v>
      </c>
      <c r="C1728" s="80" t="s">
        <v>420</v>
      </c>
      <c r="D1728" s="80">
        <v>750</v>
      </c>
      <c r="E1728" s="80">
        <v>12</v>
      </c>
      <c r="F1728" s="80" t="s">
        <v>5152</v>
      </c>
      <c r="G1728" s="80">
        <v>17.989999999999998</v>
      </c>
    </row>
    <row r="1729" spans="1:7">
      <c r="A1729" s="80">
        <v>24920</v>
      </c>
      <c r="B1729" s="80" t="s">
        <v>1853</v>
      </c>
      <c r="C1729" s="80" t="s">
        <v>421</v>
      </c>
      <c r="D1729" s="80">
        <v>750</v>
      </c>
      <c r="E1729" s="80">
        <v>12</v>
      </c>
      <c r="F1729" s="80" t="s">
        <v>5178</v>
      </c>
      <c r="G1729" s="80">
        <v>15</v>
      </c>
    </row>
    <row r="1730" spans="1:7">
      <c r="A1730" s="80">
        <v>24923</v>
      </c>
      <c r="B1730" s="80" t="s">
        <v>1854</v>
      </c>
      <c r="C1730" s="80" t="s">
        <v>421</v>
      </c>
      <c r="D1730" s="80">
        <v>8520</v>
      </c>
      <c r="E1730" s="80">
        <v>1</v>
      </c>
      <c r="F1730" s="80" t="s">
        <v>5095</v>
      </c>
      <c r="G1730" s="80">
        <v>39.79</v>
      </c>
    </row>
    <row r="1731" spans="1:7">
      <c r="A1731" s="80">
        <v>24927</v>
      </c>
      <c r="B1731" s="80" t="s">
        <v>1855</v>
      </c>
      <c r="C1731" s="80" t="s">
        <v>421</v>
      </c>
      <c r="D1731" s="80">
        <v>355</v>
      </c>
      <c r="E1731" s="80">
        <v>24</v>
      </c>
      <c r="F1731" s="80" t="s">
        <v>5170</v>
      </c>
      <c r="G1731" s="80">
        <v>2.44</v>
      </c>
    </row>
    <row r="1732" spans="1:7">
      <c r="A1732" s="80">
        <v>24931</v>
      </c>
      <c r="B1732" s="80" t="s">
        <v>1856</v>
      </c>
      <c r="C1732" s="80" t="s">
        <v>420</v>
      </c>
      <c r="D1732" s="80">
        <v>750</v>
      </c>
      <c r="E1732" s="80">
        <v>12</v>
      </c>
      <c r="F1732" s="80" t="s">
        <v>5039</v>
      </c>
      <c r="G1732" s="80">
        <v>16.989999999999998</v>
      </c>
    </row>
    <row r="1733" spans="1:7">
      <c r="A1733" s="80">
        <v>24932</v>
      </c>
      <c r="B1733" s="80" t="s">
        <v>1768</v>
      </c>
      <c r="C1733" s="80" t="s">
        <v>419</v>
      </c>
      <c r="D1733" s="80">
        <v>200</v>
      </c>
      <c r="E1733" s="80">
        <v>24</v>
      </c>
      <c r="F1733" s="80" t="s">
        <v>5155</v>
      </c>
      <c r="G1733" s="80">
        <v>14.06</v>
      </c>
    </row>
    <row r="1734" spans="1:7">
      <c r="A1734" s="80">
        <v>24940</v>
      </c>
      <c r="B1734" s="80" t="s">
        <v>1857</v>
      </c>
      <c r="C1734" s="80" t="s">
        <v>420</v>
      </c>
      <c r="D1734" s="80">
        <v>750</v>
      </c>
      <c r="E1734" s="80">
        <v>6</v>
      </c>
      <c r="F1734" s="80" t="s">
        <v>5180</v>
      </c>
      <c r="G1734" s="80">
        <v>25.66</v>
      </c>
    </row>
    <row r="1735" spans="1:7">
      <c r="A1735" s="80">
        <v>24946</v>
      </c>
      <c r="B1735" s="80" t="s">
        <v>1858</v>
      </c>
      <c r="C1735" s="80" t="s">
        <v>420</v>
      </c>
      <c r="D1735" s="80">
        <v>375</v>
      </c>
      <c r="E1735" s="80">
        <v>6</v>
      </c>
      <c r="F1735" s="80" t="s">
        <v>5062</v>
      </c>
      <c r="G1735" s="80">
        <v>58.99</v>
      </c>
    </row>
    <row r="1736" spans="1:7">
      <c r="A1736" s="80">
        <v>25020</v>
      </c>
      <c r="B1736" s="80" t="s">
        <v>5177</v>
      </c>
      <c r="C1736" s="80" t="s">
        <v>419</v>
      </c>
      <c r="D1736" s="80">
        <v>750</v>
      </c>
      <c r="E1736" s="80">
        <v>6</v>
      </c>
      <c r="F1736" s="80" t="s">
        <v>5041</v>
      </c>
      <c r="G1736" s="80">
        <v>89.99</v>
      </c>
    </row>
    <row r="1737" spans="1:7">
      <c r="A1737" s="80">
        <v>25047</v>
      </c>
      <c r="B1737" s="80" t="s">
        <v>1859</v>
      </c>
      <c r="C1737" s="80" t="s">
        <v>420</v>
      </c>
      <c r="D1737" s="80">
        <v>750</v>
      </c>
      <c r="E1737" s="80">
        <v>12</v>
      </c>
      <c r="F1737" s="80" t="s">
        <v>5049</v>
      </c>
      <c r="G1737" s="80">
        <v>19.989999999999998</v>
      </c>
    </row>
    <row r="1738" spans="1:7">
      <c r="A1738" s="80">
        <v>25048</v>
      </c>
      <c r="B1738" s="80" t="s">
        <v>396</v>
      </c>
      <c r="C1738" s="80" t="s">
        <v>420</v>
      </c>
      <c r="D1738" s="80">
        <v>750</v>
      </c>
      <c r="E1738" s="80">
        <v>12</v>
      </c>
      <c r="F1738" s="80" t="s">
        <v>5049</v>
      </c>
      <c r="G1738" s="80">
        <v>19.989999999999998</v>
      </c>
    </row>
    <row r="1739" spans="1:7">
      <c r="A1739" s="80">
        <v>25049</v>
      </c>
      <c r="B1739" s="80" t="s">
        <v>1860</v>
      </c>
      <c r="C1739" s="80" t="s">
        <v>420</v>
      </c>
      <c r="D1739" s="80">
        <v>750</v>
      </c>
      <c r="E1739" s="80">
        <v>12</v>
      </c>
      <c r="F1739" s="80" t="s">
        <v>5049</v>
      </c>
      <c r="G1739" s="80">
        <v>19.989999999999998</v>
      </c>
    </row>
    <row r="1740" spans="1:7">
      <c r="A1740" s="80">
        <v>25057</v>
      </c>
      <c r="B1740" s="80" t="s">
        <v>1861</v>
      </c>
      <c r="C1740" s="80" t="s">
        <v>421</v>
      </c>
      <c r="D1740" s="80">
        <v>473</v>
      </c>
      <c r="E1740" s="80">
        <v>24</v>
      </c>
      <c r="F1740" s="80" t="s">
        <v>5141</v>
      </c>
      <c r="G1740" s="80">
        <v>3.89</v>
      </c>
    </row>
    <row r="1741" spans="1:7">
      <c r="A1741" s="80">
        <v>25069</v>
      </c>
      <c r="B1741" s="80" t="s">
        <v>300</v>
      </c>
      <c r="C1741" s="80" t="s">
        <v>419</v>
      </c>
      <c r="D1741" s="80">
        <v>750</v>
      </c>
      <c r="E1741" s="80">
        <v>12</v>
      </c>
      <c r="F1741" s="80" t="s">
        <v>5040</v>
      </c>
      <c r="G1741" s="80">
        <v>29.27</v>
      </c>
    </row>
    <row r="1742" spans="1:7">
      <c r="A1742" s="80">
        <v>25092</v>
      </c>
      <c r="B1742" s="80" t="s">
        <v>1862</v>
      </c>
      <c r="C1742" s="80" t="s">
        <v>422</v>
      </c>
      <c r="D1742" s="80">
        <v>473</v>
      </c>
      <c r="E1742" s="80">
        <v>24</v>
      </c>
      <c r="F1742" s="80" t="s">
        <v>5040</v>
      </c>
      <c r="G1742" s="80">
        <v>4.1900000000000004</v>
      </c>
    </row>
    <row r="1743" spans="1:7">
      <c r="A1743" s="80">
        <v>25102</v>
      </c>
      <c r="B1743" s="80" t="s">
        <v>1863</v>
      </c>
      <c r="C1743" s="80" t="s">
        <v>419</v>
      </c>
      <c r="D1743" s="80">
        <v>750</v>
      </c>
      <c r="E1743" s="80">
        <v>12</v>
      </c>
      <c r="F1743" s="80" t="s">
        <v>5044</v>
      </c>
      <c r="G1743" s="80">
        <v>37.99</v>
      </c>
    </row>
    <row r="1744" spans="1:7">
      <c r="A1744" s="80">
        <v>25116</v>
      </c>
      <c r="B1744" s="80" t="s">
        <v>1864</v>
      </c>
      <c r="C1744" s="80" t="s">
        <v>419</v>
      </c>
      <c r="D1744" s="80">
        <v>750</v>
      </c>
      <c r="E1744" s="80">
        <v>6</v>
      </c>
      <c r="F1744" s="80" t="s">
        <v>5039</v>
      </c>
      <c r="G1744" s="80">
        <v>54.99</v>
      </c>
    </row>
    <row r="1745" spans="1:7">
      <c r="A1745" s="80">
        <v>25126</v>
      </c>
      <c r="B1745" s="80" t="s">
        <v>1865</v>
      </c>
      <c r="C1745" s="80" t="s">
        <v>422</v>
      </c>
      <c r="D1745" s="80">
        <v>473</v>
      </c>
      <c r="E1745" s="80">
        <v>24</v>
      </c>
      <c r="F1745" s="80" t="s">
        <v>5040</v>
      </c>
      <c r="G1745" s="80">
        <v>4.1900000000000004</v>
      </c>
    </row>
    <row r="1746" spans="1:7">
      <c r="A1746" s="80">
        <v>25127</v>
      </c>
      <c r="B1746" s="80" t="s">
        <v>1866</v>
      </c>
      <c r="C1746" s="80" t="s">
        <v>422</v>
      </c>
      <c r="D1746" s="80">
        <v>473</v>
      </c>
      <c r="E1746" s="80">
        <v>24</v>
      </c>
      <c r="F1746" s="80" t="s">
        <v>5040</v>
      </c>
      <c r="G1746" s="80">
        <v>4.1900000000000004</v>
      </c>
    </row>
    <row r="1747" spans="1:7">
      <c r="A1747" s="80">
        <v>25131</v>
      </c>
      <c r="B1747" s="80" t="s">
        <v>1867</v>
      </c>
      <c r="C1747" s="80" t="s">
        <v>422</v>
      </c>
      <c r="D1747" s="80">
        <v>458</v>
      </c>
      <c r="E1747" s="80">
        <v>24</v>
      </c>
      <c r="F1747" s="80" t="s">
        <v>5049</v>
      </c>
      <c r="G1747" s="80">
        <v>3.39</v>
      </c>
    </row>
    <row r="1748" spans="1:7">
      <c r="A1748" s="80">
        <v>25133</v>
      </c>
      <c r="B1748" s="80" t="s">
        <v>1868</v>
      </c>
      <c r="C1748" s="80" t="s">
        <v>422</v>
      </c>
      <c r="D1748" s="80">
        <v>473</v>
      </c>
      <c r="E1748" s="80">
        <v>24</v>
      </c>
      <c r="F1748" s="80" t="s">
        <v>5049</v>
      </c>
      <c r="G1748" s="80">
        <v>3.35</v>
      </c>
    </row>
    <row r="1749" spans="1:7">
      <c r="A1749" s="80">
        <v>25139</v>
      </c>
      <c r="B1749" s="80" t="s">
        <v>1869</v>
      </c>
      <c r="C1749" s="80" t="s">
        <v>419</v>
      </c>
      <c r="D1749" s="80">
        <v>750</v>
      </c>
      <c r="E1749" s="80">
        <v>12</v>
      </c>
      <c r="F1749" s="80" t="s">
        <v>5040</v>
      </c>
      <c r="G1749" s="80">
        <v>25.99</v>
      </c>
    </row>
    <row r="1750" spans="1:7">
      <c r="A1750" s="80">
        <v>25164</v>
      </c>
      <c r="B1750" s="80" t="s">
        <v>1870</v>
      </c>
      <c r="C1750" s="80" t="s">
        <v>421</v>
      </c>
      <c r="D1750" s="80">
        <v>750</v>
      </c>
      <c r="E1750" s="80">
        <v>12</v>
      </c>
      <c r="F1750" s="80" t="s">
        <v>5178</v>
      </c>
      <c r="G1750" s="80">
        <v>13</v>
      </c>
    </row>
    <row r="1751" spans="1:7">
      <c r="A1751" s="80">
        <v>25169</v>
      </c>
      <c r="B1751" s="80" t="s">
        <v>1871</v>
      </c>
      <c r="C1751" s="80" t="s">
        <v>422</v>
      </c>
      <c r="D1751" s="80">
        <v>1420</v>
      </c>
      <c r="E1751" s="80">
        <v>6</v>
      </c>
      <c r="F1751" s="80" t="s">
        <v>5102</v>
      </c>
      <c r="G1751" s="80">
        <v>10.99</v>
      </c>
    </row>
    <row r="1752" spans="1:7">
      <c r="A1752" s="80">
        <v>25184</v>
      </c>
      <c r="B1752" s="80" t="s">
        <v>1873</v>
      </c>
      <c r="C1752" s="80" t="s">
        <v>422</v>
      </c>
      <c r="D1752" s="80">
        <v>2130</v>
      </c>
      <c r="E1752" s="80">
        <v>4</v>
      </c>
      <c r="F1752" s="80" t="s">
        <v>5096</v>
      </c>
      <c r="G1752" s="80">
        <v>14.06</v>
      </c>
    </row>
    <row r="1753" spans="1:7">
      <c r="A1753" s="80">
        <v>25205</v>
      </c>
      <c r="B1753" s="80" t="s">
        <v>1874</v>
      </c>
      <c r="C1753" s="80" t="s">
        <v>420</v>
      </c>
      <c r="D1753" s="80">
        <v>750</v>
      </c>
      <c r="E1753" s="80">
        <v>12</v>
      </c>
      <c r="F1753" s="80" t="s">
        <v>5062</v>
      </c>
      <c r="G1753" s="80">
        <v>16.989999999999998</v>
      </c>
    </row>
    <row r="1754" spans="1:7">
      <c r="A1754" s="80">
        <v>25208</v>
      </c>
      <c r="B1754" s="80" t="s">
        <v>1875</v>
      </c>
      <c r="C1754" s="80" t="s">
        <v>420</v>
      </c>
      <c r="D1754" s="80">
        <v>750</v>
      </c>
      <c r="E1754" s="80">
        <v>12</v>
      </c>
      <c r="F1754" s="80" t="s">
        <v>5062</v>
      </c>
      <c r="G1754" s="80">
        <v>16.989999999999998</v>
      </c>
    </row>
    <row r="1755" spans="1:7">
      <c r="A1755" s="80">
        <v>25230</v>
      </c>
      <c r="B1755" s="80" t="s">
        <v>1876</v>
      </c>
      <c r="C1755" s="80" t="s">
        <v>421</v>
      </c>
      <c r="D1755" s="80">
        <v>473</v>
      </c>
      <c r="E1755" s="80">
        <v>24</v>
      </c>
      <c r="F1755" s="80" t="s">
        <v>5135</v>
      </c>
      <c r="G1755" s="80">
        <v>3.69</v>
      </c>
    </row>
    <row r="1756" spans="1:7">
      <c r="A1756" s="80">
        <v>25249</v>
      </c>
      <c r="B1756" s="80" t="s">
        <v>1877</v>
      </c>
      <c r="C1756" s="80" t="s">
        <v>420</v>
      </c>
      <c r="D1756" s="80">
        <v>750</v>
      </c>
      <c r="E1756" s="80">
        <v>12</v>
      </c>
      <c r="F1756" s="80" t="s">
        <v>5068</v>
      </c>
      <c r="G1756" s="80">
        <v>22.99</v>
      </c>
    </row>
    <row r="1757" spans="1:7">
      <c r="A1757" s="80">
        <v>25250</v>
      </c>
      <c r="B1757" s="80" t="s">
        <v>1878</v>
      </c>
      <c r="C1757" s="80" t="s">
        <v>420</v>
      </c>
      <c r="D1757" s="80">
        <v>750</v>
      </c>
      <c r="E1757" s="80">
        <v>12</v>
      </c>
      <c r="F1757" s="80" t="s">
        <v>5154</v>
      </c>
      <c r="G1757" s="80">
        <v>16.989999999999998</v>
      </c>
    </row>
    <row r="1758" spans="1:7">
      <c r="A1758" s="80">
        <v>25254</v>
      </c>
      <c r="B1758" s="80" t="s">
        <v>1879</v>
      </c>
      <c r="C1758" s="80" t="s">
        <v>420</v>
      </c>
      <c r="D1758" s="80">
        <v>750</v>
      </c>
      <c r="E1758" s="80">
        <v>12</v>
      </c>
      <c r="F1758" s="80" t="s">
        <v>5068</v>
      </c>
      <c r="G1758" s="80">
        <v>15.99</v>
      </c>
    </row>
    <row r="1759" spans="1:7">
      <c r="A1759" s="80">
        <v>25256</v>
      </c>
      <c r="B1759" s="80" t="s">
        <v>1880</v>
      </c>
      <c r="C1759" s="80" t="s">
        <v>420</v>
      </c>
      <c r="D1759" s="80">
        <v>750</v>
      </c>
      <c r="E1759" s="80">
        <v>12</v>
      </c>
      <c r="F1759" s="80" t="s">
        <v>5054</v>
      </c>
      <c r="G1759" s="80">
        <v>16.989999999999998</v>
      </c>
    </row>
    <row r="1760" spans="1:7">
      <c r="A1760" s="80">
        <v>25270</v>
      </c>
      <c r="B1760" s="80" t="s">
        <v>1882</v>
      </c>
      <c r="C1760" s="80" t="s">
        <v>420</v>
      </c>
      <c r="D1760" s="80">
        <v>750</v>
      </c>
      <c r="E1760" s="80">
        <v>12</v>
      </c>
      <c r="F1760" s="80" t="s">
        <v>5063</v>
      </c>
      <c r="G1760" s="80">
        <v>27.99</v>
      </c>
    </row>
    <row r="1761" spans="1:7">
      <c r="A1761" s="80">
        <v>25272</v>
      </c>
      <c r="B1761" s="80" t="s">
        <v>1883</v>
      </c>
      <c r="C1761" s="80" t="s">
        <v>420</v>
      </c>
      <c r="D1761" s="80">
        <v>750</v>
      </c>
      <c r="E1761" s="80">
        <v>12</v>
      </c>
      <c r="F1761" s="80" t="s">
        <v>5041</v>
      </c>
      <c r="G1761" s="80">
        <v>16.8</v>
      </c>
    </row>
    <row r="1762" spans="1:7">
      <c r="A1762" s="80">
        <v>25275</v>
      </c>
      <c r="B1762" s="80" t="s">
        <v>1884</v>
      </c>
      <c r="C1762" s="80" t="s">
        <v>420</v>
      </c>
      <c r="D1762" s="80">
        <v>750</v>
      </c>
      <c r="E1762" s="80">
        <v>12</v>
      </c>
      <c r="F1762" s="80" t="s">
        <v>5063</v>
      </c>
      <c r="G1762" s="80">
        <v>15.99</v>
      </c>
    </row>
    <row r="1763" spans="1:7">
      <c r="A1763" s="80">
        <v>25276</v>
      </c>
      <c r="B1763" s="80" t="s">
        <v>4654</v>
      </c>
      <c r="C1763" s="80" t="s">
        <v>421</v>
      </c>
      <c r="D1763" s="80">
        <v>500</v>
      </c>
      <c r="E1763" s="80">
        <v>24</v>
      </c>
      <c r="F1763" s="80" t="s">
        <v>5045</v>
      </c>
      <c r="G1763" s="80">
        <v>3.54</v>
      </c>
    </row>
    <row r="1764" spans="1:7">
      <c r="A1764" s="80">
        <v>25278</v>
      </c>
      <c r="B1764" s="80" t="s">
        <v>4516</v>
      </c>
      <c r="C1764" s="80" t="s">
        <v>421</v>
      </c>
      <c r="D1764" s="80">
        <v>500</v>
      </c>
      <c r="E1764" s="80">
        <v>12</v>
      </c>
      <c r="F1764" s="80" t="s">
        <v>5159</v>
      </c>
      <c r="G1764" s="80">
        <v>11.99</v>
      </c>
    </row>
    <row r="1765" spans="1:7">
      <c r="A1765" s="80">
        <v>25285</v>
      </c>
      <c r="B1765" s="80" t="s">
        <v>1886</v>
      </c>
      <c r="C1765" s="80" t="s">
        <v>420</v>
      </c>
      <c r="D1765" s="80">
        <v>750</v>
      </c>
      <c r="E1765" s="80">
        <v>12</v>
      </c>
      <c r="F1765" s="80" t="s">
        <v>5068</v>
      </c>
      <c r="G1765" s="80">
        <v>15.99</v>
      </c>
    </row>
    <row r="1766" spans="1:7">
      <c r="A1766" s="80">
        <v>25309</v>
      </c>
      <c r="B1766" s="80" t="s">
        <v>1887</v>
      </c>
      <c r="C1766" s="80" t="s">
        <v>422</v>
      </c>
      <c r="D1766" s="80">
        <v>473</v>
      </c>
      <c r="E1766" s="80">
        <v>24</v>
      </c>
      <c r="F1766" s="80" t="s">
        <v>5175</v>
      </c>
      <c r="G1766" s="80">
        <v>3.79</v>
      </c>
    </row>
    <row r="1767" spans="1:7">
      <c r="A1767" s="80">
        <v>25311</v>
      </c>
      <c r="B1767" s="80" t="s">
        <v>1888</v>
      </c>
      <c r="C1767" s="80" t="s">
        <v>420</v>
      </c>
      <c r="D1767" s="80">
        <v>750</v>
      </c>
      <c r="E1767" s="80">
        <v>12</v>
      </c>
      <c r="F1767" s="80" t="s">
        <v>5068</v>
      </c>
      <c r="G1767" s="80">
        <v>15.99</v>
      </c>
    </row>
    <row r="1768" spans="1:7">
      <c r="A1768" s="80">
        <v>25313</v>
      </c>
      <c r="B1768" s="80" t="s">
        <v>1889</v>
      </c>
      <c r="C1768" s="80" t="s">
        <v>420</v>
      </c>
      <c r="D1768" s="80">
        <v>750</v>
      </c>
      <c r="E1768" s="80">
        <v>12</v>
      </c>
      <c r="F1768" s="80" t="s">
        <v>5067</v>
      </c>
      <c r="G1768" s="80">
        <v>17.989999999999998</v>
      </c>
    </row>
    <row r="1769" spans="1:7">
      <c r="A1769" s="80">
        <v>25325</v>
      </c>
      <c r="B1769" s="80" t="s">
        <v>1054</v>
      </c>
      <c r="C1769" s="80" t="s">
        <v>419</v>
      </c>
      <c r="D1769" s="80">
        <v>750</v>
      </c>
      <c r="E1769" s="80">
        <v>6</v>
      </c>
      <c r="F1769" s="80" t="s">
        <v>5063</v>
      </c>
      <c r="G1769" s="80">
        <v>49.99</v>
      </c>
    </row>
    <row r="1770" spans="1:7">
      <c r="A1770" s="80">
        <v>25327</v>
      </c>
      <c r="B1770" s="80" t="s">
        <v>1890</v>
      </c>
      <c r="C1770" s="80" t="s">
        <v>419</v>
      </c>
      <c r="D1770" s="80">
        <v>750</v>
      </c>
      <c r="E1770" s="80">
        <v>12</v>
      </c>
      <c r="F1770" s="80" t="s">
        <v>5038</v>
      </c>
      <c r="G1770" s="80">
        <v>30.73</v>
      </c>
    </row>
    <row r="1771" spans="1:7">
      <c r="A1771" s="80">
        <v>25328</v>
      </c>
      <c r="B1771" s="80" t="s">
        <v>307</v>
      </c>
      <c r="C1771" s="80" t="s">
        <v>419</v>
      </c>
      <c r="D1771" s="80">
        <v>1750</v>
      </c>
      <c r="E1771" s="80">
        <v>6</v>
      </c>
      <c r="F1771" s="80" t="s">
        <v>5038</v>
      </c>
      <c r="G1771" s="80">
        <v>50.38</v>
      </c>
    </row>
    <row r="1772" spans="1:7">
      <c r="A1772" s="80">
        <v>25338</v>
      </c>
      <c r="B1772" s="80" t="s">
        <v>1891</v>
      </c>
      <c r="C1772" s="80" t="s">
        <v>420</v>
      </c>
      <c r="D1772" s="80">
        <v>750</v>
      </c>
      <c r="E1772" s="80">
        <v>12</v>
      </c>
      <c r="F1772" s="80" t="s">
        <v>5117</v>
      </c>
      <c r="G1772" s="80">
        <v>17.989999999999998</v>
      </c>
    </row>
    <row r="1773" spans="1:7">
      <c r="A1773" s="80">
        <v>25339</v>
      </c>
      <c r="B1773" s="80" t="s">
        <v>1892</v>
      </c>
      <c r="C1773" s="80" t="s">
        <v>420</v>
      </c>
      <c r="D1773" s="80">
        <v>250</v>
      </c>
      <c r="E1773" s="80">
        <v>24</v>
      </c>
      <c r="F1773" s="80" t="s">
        <v>5096</v>
      </c>
      <c r="G1773" s="80">
        <v>4.72</v>
      </c>
    </row>
    <row r="1774" spans="1:7">
      <c r="A1774" s="80">
        <v>25353</v>
      </c>
      <c r="B1774" s="80" t="s">
        <v>1893</v>
      </c>
      <c r="C1774" s="80" t="s">
        <v>421</v>
      </c>
      <c r="D1774" s="80">
        <v>2046</v>
      </c>
      <c r="E1774" s="80">
        <v>4</v>
      </c>
      <c r="F1774" s="80" t="s">
        <v>5132</v>
      </c>
      <c r="G1774" s="80">
        <v>12.98</v>
      </c>
    </row>
    <row r="1775" spans="1:7">
      <c r="A1775" s="80">
        <v>25416</v>
      </c>
      <c r="B1775" s="80" t="s">
        <v>1894</v>
      </c>
      <c r="C1775" s="80" t="s">
        <v>421</v>
      </c>
      <c r="D1775" s="80">
        <v>2840</v>
      </c>
      <c r="E1775" s="80">
        <v>3</v>
      </c>
      <c r="F1775" s="80" t="s">
        <v>5096</v>
      </c>
      <c r="G1775" s="80">
        <v>12.29</v>
      </c>
    </row>
    <row r="1776" spans="1:7">
      <c r="A1776" s="80">
        <v>25417</v>
      </c>
      <c r="B1776" s="80" t="s">
        <v>1895</v>
      </c>
      <c r="C1776" s="80" t="s">
        <v>421</v>
      </c>
      <c r="D1776" s="80">
        <v>473</v>
      </c>
      <c r="E1776" s="80">
        <v>24</v>
      </c>
      <c r="F1776" s="80" t="s">
        <v>5096</v>
      </c>
      <c r="G1776" s="80">
        <v>3.35</v>
      </c>
    </row>
    <row r="1777" spans="1:7">
      <c r="A1777" s="80">
        <v>25420</v>
      </c>
      <c r="B1777" s="80" t="s">
        <v>1896</v>
      </c>
      <c r="C1777" s="80" t="s">
        <v>421</v>
      </c>
      <c r="D1777" s="80">
        <v>4260</v>
      </c>
      <c r="E1777" s="80">
        <v>2</v>
      </c>
      <c r="F1777" s="80" t="s">
        <v>5141</v>
      </c>
      <c r="G1777" s="80">
        <v>26.95</v>
      </c>
    </row>
    <row r="1778" spans="1:7">
      <c r="A1778" s="80">
        <v>25421</v>
      </c>
      <c r="B1778" s="80" t="s">
        <v>1897</v>
      </c>
      <c r="C1778" s="80" t="s">
        <v>421</v>
      </c>
      <c r="D1778" s="80">
        <v>4260</v>
      </c>
      <c r="E1778" s="80">
        <v>2</v>
      </c>
      <c r="F1778" s="80" t="s">
        <v>5141</v>
      </c>
      <c r="G1778" s="80">
        <v>26.95</v>
      </c>
    </row>
    <row r="1779" spans="1:7">
      <c r="A1779" s="80">
        <v>25422</v>
      </c>
      <c r="B1779" s="80" t="s">
        <v>1898</v>
      </c>
      <c r="C1779" s="80" t="s">
        <v>421</v>
      </c>
      <c r="D1779" s="80">
        <v>473</v>
      </c>
      <c r="E1779" s="80">
        <v>24</v>
      </c>
      <c r="F1779" s="80" t="s">
        <v>5096</v>
      </c>
      <c r="G1779" s="80">
        <v>3.08</v>
      </c>
    </row>
    <row r="1780" spans="1:7">
      <c r="A1780" s="80">
        <v>25423</v>
      </c>
      <c r="B1780" s="80" t="s">
        <v>5493</v>
      </c>
      <c r="C1780" s="80" t="s">
        <v>421</v>
      </c>
      <c r="D1780" s="80">
        <v>750</v>
      </c>
      <c r="E1780" s="80">
        <v>12</v>
      </c>
      <c r="F1780" s="80" t="s">
        <v>5178</v>
      </c>
      <c r="G1780" s="80">
        <v>17</v>
      </c>
    </row>
    <row r="1781" spans="1:7">
      <c r="A1781" s="80">
        <v>25437</v>
      </c>
      <c r="B1781" s="80" t="s">
        <v>1899</v>
      </c>
      <c r="C1781" s="80" t="s">
        <v>421</v>
      </c>
      <c r="D1781" s="80">
        <v>650</v>
      </c>
      <c r="E1781" s="80">
        <v>12</v>
      </c>
      <c r="F1781" s="80" t="s">
        <v>5094</v>
      </c>
      <c r="G1781" s="80">
        <v>6.45</v>
      </c>
    </row>
    <row r="1782" spans="1:7">
      <c r="A1782" s="80">
        <v>25438</v>
      </c>
      <c r="B1782" s="80" t="s">
        <v>1900</v>
      </c>
      <c r="C1782" s="80" t="s">
        <v>421</v>
      </c>
      <c r="D1782" s="80">
        <v>473</v>
      </c>
      <c r="E1782" s="80">
        <v>24</v>
      </c>
      <c r="F1782" s="80" t="s">
        <v>5094</v>
      </c>
      <c r="G1782" s="80">
        <v>3.24</v>
      </c>
    </row>
    <row r="1783" spans="1:7">
      <c r="A1783" s="80">
        <v>25442</v>
      </c>
      <c r="B1783" s="80" t="s">
        <v>1901</v>
      </c>
      <c r="C1783" s="80" t="s">
        <v>421</v>
      </c>
      <c r="D1783" s="80">
        <v>4260</v>
      </c>
      <c r="E1783" s="80">
        <v>1</v>
      </c>
      <c r="F1783" s="80" t="s">
        <v>5094</v>
      </c>
      <c r="G1783" s="80">
        <v>24.94</v>
      </c>
    </row>
    <row r="1784" spans="1:7">
      <c r="A1784" s="80">
        <v>25460</v>
      </c>
      <c r="B1784" s="80" t="s">
        <v>1902</v>
      </c>
      <c r="C1784" s="80" t="s">
        <v>420</v>
      </c>
      <c r="D1784" s="80">
        <v>750</v>
      </c>
      <c r="E1784" s="80">
        <v>6</v>
      </c>
      <c r="F1784" s="80" t="s">
        <v>5074</v>
      </c>
      <c r="G1784" s="80">
        <v>21.99</v>
      </c>
    </row>
    <row r="1785" spans="1:7">
      <c r="A1785" s="80">
        <v>25476</v>
      </c>
      <c r="B1785" s="80" t="s">
        <v>1903</v>
      </c>
      <c r="C1785" s="80" t="s">
        <v>419</v>
      </c>
      <c r="D1785" s="80">
        <v>500</v>
      </c>
      <c r="E1785" s="80">
        <v>6</v>
      </c>
      <c r="F1785" s="80" t="s">
        <v>5045</v>
      </c>
      <c r="G1785" s="80">
        <v>40.49</v>
      </c>
    </row>
    <row r="1786" spans="1:7">
      <c r="A1786" s="80">
        <v>25481</v>
      </c>
      <c r="B1786" s="80" t="s">
        <v>1904</v>
      </c>
      <c r="C1786" s="80" t="s">
        <v>421</v>
      </c>
      <c r="D1786" s="80">
        <v>355</v>
      </c>
      <c r="E1786" s="80">
        <v>24</v>
      </c>
      <c r="F1786" s="80" t="s">
        <v>5102</v>
      </c>
      <c r="G1786" s="80">
        <v>3.06</v>
      </c>
    </row>
    <row r="1787" spans="1:7">
      <c r="A1787" s="80">
        <v>25487</v>
      </c>
      <c r="B1787" s="80" t="s">
        <v>5847</v>
      </c>
      <c r="C1787" s="80" t="s">
        <v>419</v>
      </c>
      <c r="D1787" s="80">
        <v>750</v>
      </c>
      <c r="E1787" s="80">
        <v>6</v>
      </c>
      <c r="F1787" s="80" t="s">
        <v>5046</v>
      </c>
      <c r="G1787" s="80">
        <v>26.99</v>
      </c>
    </row>
    <row r="1788" spans="1:7">
      <c r="A1788" s="80">
        <v>25489</v>
      </c>
      <c r="B1788" s="80" t="s">
        <v>1905</v>
      </c>
      <c r="C1788" s="80" t="s">
        <v>419</v>
      </c>
      <c r="D1788" s="80">
        <v>375</v>
      </c>
      <c r="E1788" s="80">
        <v>12</v>
      </c>
      <c r="F1788" s="80" t="s">
        <v>5042</v>
      </c>
      <c r="G1788" s="80">
        <v>19.989999999999998</v>
      </c>
    </row>
    <row r="1789" spans="1:7">
      <c r="A1789" s="80">
        <v>25508</v>
      </c>
      <c r="B1789" s="80" t="s">
        <v>3845</v>
      </c>
      <c r="C1789" s="80" t="s">
        <v>420</v>
      </c>
      <c r="D1789" s="80">
        <v>750</v>
      </c>
      <c r="E1789" s="80">
        <v>6</v>
      </c>
      <c r="F1789" s="80" t="s">
        <v>5068</v>
      </c>
      <c r="G1789" s="80">
        <v>95.99</v>
      </c>
    </row>
    <row r="1790" spans="1:7">
      <c r="A1790" s="80">
        <v>25524</v>
      </c>
      <c r="B1790" s="80" t="s">
        <v>1907</v>
      </c>
      <c r="C1790" s="80" t="s">
        <v>421</v>
      </c>
      <c r="D1790" s="80">
        <v>5325</v>
      </c>
      <c r="E1790" s="80">
        <v>1</v>
      </c>
      <c r="F1790" s="80" t="s">
        <v>5095</v>
      </c>
      <c r="G1790" s="80">
        <v>30.79</v>
      </c>
    </row>
    <row r="1791" spans="1:7">
      <c r="A1791" s="80">
        <v>25525</v>
      </c>
      <c r="B1791" s="80" t="s">
        <v>4885</v>
      </c>
      <c r="C1791" s="80" t="s">
        <v>421</v>
      </c>
      <c r="D1791" s="80">
        <v>8520</v>
      </c>
      <c r="E1791" s="80">
        <v>1</v>
      </c>
      <c r="F1791" s="80" t="s">
        <v>5095</v>
      </c>
      <c r="G1791" s="80">
        <v>38.49</v>
      </c>
    </row>
    <row r="1792" spans="1:7">
      <c r="A1792" s="80">
        <v>25546</v>
      </c>
      <c r="B1792" s="80" t="s">
        <v>1908</v>
      </c>
      <c r="C1792" s="80" t="s">
        <v>421</v>
      </c>
      <c r="D1792" s="80">
        <v>4260</v>
      </c>
      <c r="E1792" s="80">
        <v>1</v>
      </c>
      <c r="F1792" s="80" t="s">
        <v>5094</v>
      </c>
      <c r="G1792" s="80">
        <v>25.01</v>
      </c>
    </row>
    <row r="1793" spans="1:7">
      <c r="A1793" s="80">
        <v>25547</v>
      </c>
      <c r="B1793" s="80" t="s">
        <v>1909</v>
      </c>
      <c r="C1793" s="80" t="s">
        <v>420</v>
      </c>
      <c r="D1793" s="80">
        <v>750</v>
      </c>
      <c r="E1793" s="80">
        <v>12</v>
      </c>
      <c r="F1793" s="80" t="s">
        <v>5065</v>
      </c>
      <c r="G1793" s="80">
        <v>30.59</v>
      </c>
    </row>
    <row r="1794" spans="1:7">
      <c r="A1794" s="80">
        <v>25549</v>
      </c>
      <c r="B1794" s="80" t="s">
        <v>1910</v>
      </c>
      <c r="C1794" s="80" t="s">
        <v>420</v>
      </c>
      <c r="D1794" s="80">
        <v>750</v>
      </c>
      <c r="E1794" s="80">
        <v>12</v>
      </c>
      <c r="F1794" s="80" t="s">
        <v>5059</v>
      </c>
      <c r="G1794" s="80">
        <v>44.98</v>
      </c>
    </row>
    <row r="1795" spans="1:7">
      <c r="A1795" s="80">
        <v>25550</v>
      </c>
      <c r="B1795" s="80" t="s">
        <v>1911</v>
      </c>
      <c r="C1795" s="80" t="s">
        <v>420</v>
      </c>
      <c r="D1795" s="80">
        <v>1500</v>
      </c>
      <c r="E1795" s="80">
        <v>6</v>
      </c>
      <c r="F1795" s="80" t="s">
        <v>5062</v>
      </c>
      <c r="G1795" s="80">
        <v>26.99</v>
      </c>
    </row>
    <row r="1796" spans="1:7">
      <c r="A1796" s="80">
        <v>25562</v>
      </c>
      <c r="B1796" s="80" t="s">
        <v>5846</v>
      </c>
      <c r="C1796" s="80" t="s">
        <v>422</v>
      </c>
      <c r="D1796" s="80">
        <v>4260</v>
      </c>
      <c r="E1796" s="80">
        <v>1</v>
      </c>
      <c r="F1796" s="80" t="s">
        <v>5091</v>
      </c>
      <c r="G1796" s="80">
        <v>27</v>
      </c>
    </row>
    <row r="1797" spans="1:7">
      <c r="A1797" s="80">
        <v>25569</v>
      </c>
      <c r="B1797" s="80" t="s">
        <v>1229</v>
      </c>
      <c r="C1797" s="80" t="s">
        <v>419</v>
      </c>
      <c r="D1797" s="80">
        <v>375</v>
      </c>
      <c r="E1797" s="80">
        <v>24</v>
      </c>
      <c r="F1797" s="80" t="s">
        <v>5043</v>
      </c>
      <c r="G1797" s="80">
        <v>16.489999999999998</v>
      </c>
    </row>
    <row r="1798" spans="1:7">
      <c r="A1798" s="80">
        <v>25570</v>
      </c>
      <c r="B1798" s="80" t="s">
        <v>1912</v>
      </c>
      <c r="C1798" s="80" t="s">
        <v>421</v>
      </c>
      <c r="D1798" s="80">
        <v>473</v>
      </c>
      <c r="E1798" s="80">
        <v>24</v>
      </c>
      <c r="F1798" s="80" t="s">
        <v>5100</v>
      </c>
      <c r="G1798" s="80">
        <v>3.39</v>
      </c>
    </row>
    <row r="1799" spans="1:7">
      <c r="A1799" s="80">
        <v>25603</v>
      </c>
      <c r="B1799" s="80" t="s">
        <v>4884</v>
      </c>
      <c r="C1799" s="80" t="s">
        <v>421</v>
      </c>
      <c r="D1799" s="80">
        <v>355</v>
      </c>
      <c r="E1799" s="80">
        <v>24</v>
      </c>
      <c r="F1799" s="80" t="s">
        <v>5170</v>
      </c>
      <c r="G1799" s="80">
        <v>2.74</v>
      </c>
    </row>
    <row r="1800" spans="1:7">
      <c r="A1800" s="80">
        <v>25611</v>
      </c>
      <c r="B1800" s="80" t="s">
        <v>1913</v>
      </c>
      <c r="C1800" s="80" t="s">
        <v>419</v>
      </c>
      <c r="D1800" s="80">
        <v>750</v>
      </c>
      <c r="E1800" s="80">
        <v>6</v>
      </c>
      <c r="F1800" s="80" t="s">
        <v>5040</v>
      </c>
      <c r="G1800" s="80">
        <v>82.99</v>
      </c>
    </row>
    <row r="1801" spans="1:7">
      <c r="A1801" s="80">
        <v>25614</v>
      </c>
      <c r="B1801" s="80" t="s">
        <v>1916</v>
      </c>
      <c r="C1801" s="80" t="s">
        <v>419</v>
      </c>
      <c r="D1801" s="80">
        <v>750</v>
      </c>
      <c r="E1801" s="80">
        <v>6</v>
      </c>
      <c r="F1801" s="80" t="s">
        <v>5040</v>
      </c>
      <c r="G1801" s="80">
        <v>91.99</v>
      </c>
    </row>
    <row r="1802" spans="1:7">
      <c r="A1802" s="80">
        <v>25631</v>
      </c>
      <c r="B1802" s="80" t="s">
        <v>303</v>
      </c>
      <c r="C1802" s="80" t="s">
        <v>420</v>
      </c>
      <c r="D1802" s="80">
        <v>4000</v>
      </c>
      <c r="E1802" s="80">
        <v>4</v>
      </c>
      <c r="F1802" s="80" t="s">
        <v>5062</v>
      </c>
      <c r="G1802" s="80">
        <v>42.99</v>
      </c>
    </row>
    <row r="1803" spans="1:7">
      <c r="A1803" s="80">
        <v>25647</v>
      </c>
      <c r="B1803" s="80" t="s">
        <v>1917</v>
      </c>
      <c r="C1803" s="80" t="s">
        <v>421</v>
      </c>
      <c r="D1803" s="80">
        <v>473</v>
      </c>
      <c r="E1803" s="80">
        <v>24</v>
      </c>
      <c r="F1803" s="80" t="s">
        <v>5135</v>
      </c>
      <c r="G1803" s="80">
        <v>4.7699999999999996</v>
      </c>
    </row>
    <row r="1804" spans="1:7">
      <c r="A1804" s="80">
        <v>25656</v>
      </c>
      <c r="B1804" s="80" t="s">
        <v>1918</v>
      </c>
      <c r="C1804" s="80" t="s">
        <v>421</v>
      </c>
      <c r="D1804" s="80">
        <v>650</v>
      </c>
      <c r="E1804" s="80">
        <v>12</v>
      </c>
      <c r="F1804" s="80" t="s">
        <v>5135</v>
      </c>
      <c r="G1804" s="80">
        <v>12.69</v>
      </c>
    </row>
    <row r="1805" spans="1:7">
      <c r="A1805" s="80">
        <v>25673</v>
      </c>
      <c r="B1805" s="80" t="s">
        <v>1919</v>
      </c>
      <c r="C1805" s="80" t="s">
        <v>421</v>
      </c>
      <c r="D1805" s="80">
        <v>500</v>
      </c>
      <c r="E1805" s="80">
        <v>24</v>
      </c>
      <c r="F1805" s="80" t="s">
        <v>5051</v>
      </c>
      <c r="G1805" s="80">
        <v>3.69</v>
      </c>
    </row>
    <row r="1806" spans="1:7">
      <c r="A1806" s="80">
        <v>25674</v>
      </c>
      <c r="B1806" s="80" t="s">
        <v>1920</v>
      </c>
      <c r="C1806" s="80" t="s">
        <v>421</v>
      </c>
      <c r="D1806" s="80">
        <v>2000</v>
      </c>
      <c r="E1806" s="80">
        <v>6</v>
      </c>
      <c r="F1806" s="80" t="s">
        <v>5051</v>
      </c>
      <c r="G1806" s="80">
        <v>14.29</v>
      </c>
    </row>
    <row r="1807" spans="1:7">
      <c r="A1807" s="80">
        <v>25678</v>
      </c>
      <c r="B1807" s="80" t="s">
        <v>1921</v>
      </c>
      <c r="C1807" s="80" t="s">
        <v>421</v>
      </c>
      <c r="D1807" s="80">
        <v>473</v>
      </c>
      <c r="E1807" s="80">
        <v>24</v>
      </c>
      <c r="F1807" s="80" t="s">
        <v>5156</v>
      </c>
      <c r="G1807" s="80">
        <v>3.8</v>
      </c>
    </row>
    <row r="1808" spans="1:7">
      <c r="A1808" s="80">
        <v>25680</v>
      </c>
      <c r="B1808" s="80" t="s">
        <v>1922</v>
      </c>
      <c r="C1808" s="80" t="s">
        <v>421</v>
      </c>
      <c r="D1808" s="80">
        <v>473</v>
      </c>
      <c r="E1808" s="80">
        <v>24</v>
      </c>
      <c r="F1808" s="80" t="s">
        <v>5156</v>
      </c>
      <c r="G1808" s="80">
        <v>3.8</v>
      </c>
    </row>
    <row r="1809" spans="1:7">
      <c r="A1809" s="80">
        <v>25681</v>
      </c>
      <c r="B1809" s="80" t="s">
        <v>1923</v>
      </c>
      <c r="C1809" s="80" t="s">
        <v>421</v>
      </c>
      <c r="D1809" s="80">
        <v>473</v>
      </c>
      <c r="E1809" s="80">
        <v>24</v>
      </c>
      <c r="F1809" s="80" t="s">
        <v>5156</v>
      </c>
      <c r="G1809" s="80">
        <v>3.8</v>
      </c>
    </row>
    <row r="1810" spans="1:7">
      <c r="A1810" s="80">
        <v>25686</v>
      </c>
      <c r="B1810" s="80" t="s">
        <v>1924</v>
      </c>
      <c r="C1810" s="80" t="s">
        <v>421</v>
      </c>
      <c r="D1810" s="80">
        <v>473</v>
      </c>
      <c r="E1810" s="80">
        <v>24</v>
      </c>
      <c r="F1810" s="80" t="s">
        <v>5156</v>
      </c>
      <c r="G1810" s="80">
        <v>3.59</v>
      </c>
    </row>
    <row r="1811" spans="1:7">
      <c r="A1811" s="80">
        <v>25696</v>
      </c>
      <c r="B1811" s="80" t="s">
        <v>1925</v>
      </c>
      <c r="C1811" s="80" t="s">
        <v>421</v>
      </c>
      <c r="D1811" s="80">
        <v>473</v>
      </c>
      <c r="E1811" s="80">
        <v>24</v>
      </c>
      <c r="F1811" s="80" t="s">
        <v>5156</v>
      </c>
      <c r="G1811" s="80">
        <v>4.25</v>
      </c>
    </row>
    <row r="1812" spans="1:7">
      <c r="A1812" s="80">
        <v>25697</v>
      </c>
      <c r="B1812" s="80" t="s">
        <v>1926</v>
      </c>
      <c r="C1812" s="80" t="s">
        <v>421</v>
      </c>
      <c r="D1812" s="80">
        <v>473</v>
      </c>
      <c r="E1812" s="80">
        <v>24</v>
      </c>
      <c r="F1812" s="80" t="s">
        <v>5095</v>
      </c>
      <c r="G1812" s="80">
        <v>3.59</v>
      </c>
    </row>
    <row r="1813" spans="1:7">
      <c r="A1813" s="80">
        <v>25706</v>
      </c>
      <c r="B1813" s="80" t="s">
        <v>1927</v>
      </c>
      <c r="C1813" s="80" t="s">
        <v>420</v>
      </c>
      <c r="D1813" s="80">
        <v>750</v>
      </c>
      <c r="E1813" s="80">
        <v>12</v>
      </c>
      <c r="F1813" s="80" t="s">
        <v>5057</v>
      </c>
      <c r="G1813" s="80">
        <v>19.989999999999998</v>
      </c>
    </row>
    <row r="1814" spans="1:7">
      <c r="A1814" s="80">
        <v>25708</v>
      </c>
      <c r="B1814" s="80" t="s">
        <v>1928</v>
      </c>
      <c r="C1814" s="80" t="s">
        <v>419</v>
      </c>
      <c r="D1814" s="80">
        <v>750</v>
      </c>
      <c r="E1814" s="80">
        <v>12</v>
      </c>
      <c r="F1814" s="80" t="s">
        <v>5044</v>
      </c>
      <c r="G1814" s="80">
        <v>27.99</v>
      </c>
    </row>
    <row r="1815" spans="1:7">
      <c r="A1815" s="80">
        <v>25714</v>
      </c>
      <c r="B1815" s="80" t="s">
        <v>1929</v>
      </c>
      <c r="C1815" s="80" t="s">
        <v>420</v>
      </c>
      <c r="D1815" s="80">
        <v>3000</v>
      </c>
      <c r="E1815" s="80">
        <v>4</v>
      </c>
      <c r="F1815" s="80" t="s">
        <v>5072</v>
      </c>
      <c r="G1815" s="80">
        <v>38.99</v>
      </c>
    </row>
    <row r="1816" spans="1:7">
      <c r="A1816" s="80">
        <v>25744</v>
      </c>
      <c r="B1816" s="80" t="s">
        <v>1931</v>
      </c>
      <c r="C1816" s="80" t="s">
        <v>420</v>
      </c>
      <c r="D1816" s="80">
        <v>3000</v>
      </c>
      <c r="E1816" s="80">
        <v>4</v>
      </c>
      <c r="F1816" s="80" t="s">
        <v>5068</v>
      </c>
      <c r="G1816" s="80">
        <v>44.99</v>
      </c>
    </row>
    <row r="1817" spans="1:7">
      <c r="A1817" s="80">
        <v>25748</v>
      </c>
      <c r="B1817" s="80" t="s">
        <v>305</v>
      </c>
      <c r="C1817" s="80" t="s">
        <v>421</v>
      </c>
      <c r="D1817" s="80">
        <v>473</v>
      </c>
      <c r="E1817" s="80">
        <v>24</v>
      </c>
      <c r="F1817" s="80" t="s">
        <v>5097</v>
      </c>
      <c r="G1817" s="80">
        <v>3.4</v>
      </c>
    </row>
    <row r="1818" spans="1:7">
      <c r="A1818" s="80">
        <v>25751</v>
      </c>
      <c r="B1818" s="80" t="s">
        <v>1932</v>
      </c>
      <c r="C1818" s="80" t="s">
        <v>421</v>
      </c>
      <c r="D1818" s="80">
        <v>5325</v>
      </c>
      <c r="E1818" s="80">
        <v>1</v>
      </c>
      <c r="F1818" s="80" t="s">
        <v>5095</v>
      </c>
      <c r="G1818" s="80">
        <v>30.79</v>
      </c>
    </row>
    <row r="1819" spans="1:7">
      <c r="A1819" s="80">
        <v>25757</v>
      </c>
      <c r="B1819" s="80" t="s">
        <v>1933</v>
      </c>
      <c r="C1819" s="80" t="s">
        <v>420</v>
      </c>
      <c r="D1819" s="80">
        <v>4000</v>
      </c>
      <c r="E1819" s="80">
        <v>4</v>
      </c>
      <c r="F1819" s="80" t="s">
        <v>5062</v>
      </c>
      <c r="G1819" s="80">
        <v>42.99</v>
      </c>
    </row>
    <row r="1820" spans="1:7">
      <c r="A1820" s="80">
        <v>25760</v>
      </c>
      <c r="B1820" s="80" t="s">
        <v>1934</v>
      </c>
      <c r="C1820" s="80" t="s">
        <v>419</v>
      </c>
      <c r="D1820" s="80">
        <v>750</v>
      </c>
      <c r="E1820" s="80">
        <v>6</v>
      </c>
      <c r="F1820" s="80" t="s">
        <v>5043</v>
      </c>
      <c r="G1820" s="80">
        <v>59.99</v>
      </c>
    </row>
    <row r="1821" spans="1:7">
      <c r="A1821" s="80">
        <v>25762</v>
      </c>
      <c r="B1821" s="80" t="s">
        <v>1935</v>
      </c>
      <c r="C1821" s="80" t="s">
        <v>420</v>
      </c>
      <c r="D1821" s="80">
        <v>750</v>
      </c>
      <c r="E1821" s="80">
        <v>12</v>
      </c>
      <c r="F1821" s="80" t="s">
        <v>5045</v>
      </c>
      <c r="G1821" s="80">
        <v>12.99</v>
      </c>
    </row>
    <row r="1822" spans="1:7">
      <c r="A1822" s="80">
        <v>25772</v>
      </c>
      <c r="B1822" s="80" t="s">
        <v>1936</v>
      </c>
      <c r="C1822" s="80" t="s">
        <v>420</v>
      </c>
      <c r="D1822" s="80">
        <v>3000</v>
      </c>
      <c r="E1822" s="80">
        <v>4</v>
      </c>
      <c r="F1822" s="80" t="s">
        <v>5056</v>
      </c>
      <c r="G1822" s="80">
        <v>48.99</v>
      </c>
    </row>
    <row r="1823" spans="1:7">
      <c r="A1823" s="80">
        <v>25774</v>
      </c>
      <c r="B1823" s="80" t="s">
        <v>1937</v>
      </c>
      <c r="C1823" s="80" t="s">
        <v>419</v>
      </c>
      <c r="D1823" s="80">
        <v>700</v>
      </c>
      <c r="E1823" s="80">
        <v>6</v>
      </c>
      <c r="F1823" s="80" t="s">
        <v>5063</v>
      </c>
      <c r="G1823" s="80">
        <v>98.31</v>
      </c>
    </row>
    <row r="1824" spans="1:7">
      <c r="A1824" s="80">
        <v>25775</v>
      </c>
      <c r="B1824" s="80" t="s">
        <v>1938</v>
      </c>
      <c r="C1824" s="80" t="s">
        <v>420</v>
      </c>
      <c r="D1824" s="80">
        <v>750</v>
      </c>
      <c r="E1824" s="80">
        <v>12</v>
      </c>
      <c r="F1824" s="80" t="s">
        <v>5068</v>
      </c>
      <c r="G1824" s="80">
        <v>21.99</v>
      </c>
    </row>
    <row r="1825" spans="1:7">
      <c r="A1825" s="80">
        <v>25776</v>
      </c>
      <c r="B1825" s="80" t="s">
        <v>1939</v>
      </c>
      <c r="C1825" s="80" t="s">
        <v>419</v>
      </c>
      <c r="D1825" s="80">
        <v>750</v>
      </c>
      <c r="E1825" s="80">
        <v>6</v>
      </c>
      <c r="F1825" s="80" t="s">
        <v>5044</v>
      </c>
      <c r="G1825" s="80">
        <v>46.99</v>
      </c>
    </row>
    <row r="1826" spans="1:7">
      <c r="A1826" s="80">
        <v>25779</v>
      </c>
      <c r="B1826" s="80" t="s">
        <v>1940</v>
      </c>
      <c r="C1826" s="80" t="s">
        <v>420</v>
      </c>
      <c r="D1826" s="80">
        <v>750</v>
      </c>
      <c r="E1826" s="80">
        <v>12</v>
      </c>
      <c r="F1826" s="80" t="s">
        <v>5056</v>
      </c>
      <c r="G1826" s="80">
        <v>9.99</v>
      </c>
    </row>
    <row r="1827" spans="1:7">
      <c r="A1827" s="80">
        <v>25780</v>
      </c>
      <c r="B1827" s="80" t="s">
        <v>1941</v>
      </c>
      <c r="C1827" s="80" t="s">
        <v>419</v>
      </c>
      <c r="D1827" s="80">
        <v>375</v>
      </c>
      <c r="E1827" s="80">
        <v>12</v>
      </c>
      <c r="F1827" s="80" t="s">
        <v>5043</v>
      </c>
      <c r="G1827" s="80">
        <v>22.49</v>
      </c>
    </row>
    <row r="1828" spans="1:7">
      <c r="A1828" s="80">
        <v>25781</v>
      </c>
      <c r="B1828" s="80" t="s">
        <v>1942</v>
      </c>
      <c r="C1828" s="80" t="s">
        <v>420</v>
      </c>
      <c r="D1828" s="80">
        <v>750</v>
      </c>
      <c r="E1828" s="80">
        <v>12</v>
      </c>
      <c r="F1828" s="80" t="s">
        <v>5056</v>
      </c>
      <c r="G1828" s="80">
        <v>13.99</v>
      </c>
    </row>
    <row r="1829" spans="1:7">
      <c r="A1829" s="80">
        <v>25785</v>
      </c>
      <c r="B1829" s="80" t="s">
        <v>1943</v>
      </c>
      <c r="C1829" s="80" t="s">
        <v>420</v>
      </c>
      <c r="D1829" s="80">
        <v>750</v>
      </c>
      <c r="E1829" s="80">
        <v>12</v>
      </c>
      <c r="F1829" s="80" t="s">
        <v>5056</v>
      </c>
      <c r="G1829" s="80">
        <v>13.99</v>
      </c>
    </row>
    <row r="1830" spans="1:7">
      <c r="A1830" s="80">
        <v>25787</v>
      </c>
      <c r="B1830" s="80" t="s">
        <v>1944</v>
      </c>
      <c r="C1830" s="80" t="s">
        <v>420</v>
      </c>
      <c r="D1830" s="80">
        <v>750</v>
      </c>
      <c r="E1830" s="80">
        <v>12</v>
      </c>
      <c r="F1830" s="80" t="s">
        <v>5056</v>
      </c>
      <c r="G1830" s="80">
        <v>13.99</v>
      </c>
    </row>
    <row r="1831" spans="1:7">
      <c r="A1831" s="80">
        <v>25788</v>
      </c>
      <c r="B1831" s="80" t="s">
        <v>1631</v>
      </c>
      <c r="C1831" s="80" t="s">
        <v>420</v>
      </c>
      <c r="D1831" s="80">
        <v>250</v>
      </c>
      <c r="E1831" s="80">
        <v>12</v>
      </c>
      <c r="F1831" s="80" t="s">
        <v>5054</v>
      </c>
      <c r="G1831" s="80">
        <v>5.99</v>
      </c>
    </row>
    <row r="1832" spans="1:7">
      <c r="A1832" s="80">
        <v>25793</v>
      </c>
      <c r="B1832" s="80" t="s">
        <v>1945</v>
      </c>
      <c r="C1832" s="80" t="s">
        <v>420</v>
      </c>
      <c r="D1832" s="80">
        <v>750</v>
      </c>
      <c r="E1832" s="80">
        <v>12</v>
      </c>
      <c r="F1832" s="80" t="s">
        <v>5060</v>
      </c>
      <c r="G1832" s="80">
        <v>36.67</v>
      </c>
    </row>
    <row r="1833" spans="1:7">
      <c r="A1833" s="80">
        <v>25794</v>
      </c>
      <c r="B1833" s="80" t="s">
        <v>5092</v>
      </c>
      <c r="C1833" s="80" t="s">
        <v>420</v>
      </c>
      <c r="D1833" s="80">
        <v>750</v>
      </c>
      <c r="E1833" s="80">
        <v>6</v>
      </c>
      <c r="F1833" s="80" t="s">
        <v>5072</v>
      </c>
      <c r="G1833" s="80">
        <v>55.86</v>
      </c>
    </row>
    <row r="1834" spans="1:7">
      <c r="A1834" s="80">
        <v>25796</v>
      </c>
      <c r="B1834" s="80" t="s">
        <v>5993</v>
      </c>
      <c r="C1834" s="80" t="s">
        <v>421</v>
      </c>
      <c r="D1834" s="80">
        <v>473</v>
      </c>
      <c r="E1834" s="80">
        <v>24</v>
      </c>
      <c r="F1834" s="80" t="s">
        <v>5159</v>
      </c>
      <c r="G1834" s="80">
        <v>3.99</v>
      </c>
    </row>
    <row r="1835" spans="1:7">
      <c r="A1835" s="80">
        <v>25805</v>
      </c>
      <c r="B1835" s="80" t="s">
        <v>1946</v>
      </c>
      <c r="C1835" s="80" t="s">
        <v>421</v>
      </c>
      <c r="D1835" s="80">
        <v>355</v>
      </c>
      <c r="E1835" s="80">
        <v>24</v>
      </c>
      <c r="F1835" s="80" t="s">
        <v>5059</v>
      </c>
      <c r="G1835" s="80">
        <v>2.21</v>
      </c>
    </row>
    <row r="1836" spans="1:7">
      <c r="A1836" s="80">
        <v>25814</v>
      </c>
      <c r="B1836" s="80" t="s">
        <v>306</v>
      </c>
      <c r="C1836" s="80" t="s">
        <v>419</v>
      </c>
      <c r="D1836" s="80">
        <v>750</v>
      </c>
      <c r="E1836" s="80">
        <v>12</v>
      </c>
      <c r="F1836" s="80" t="s">
        <v>5038</v>
      </c>
      <c r="G1836" s="80">
        <v>22.67</v>
      </c>
    </row>
    <row r="1837" spans="1:7">
      <c r="A1837" s="80">
        <v>25815</v>
      </c>
      <c r="B1837" s="80" t="s">
        <v>1947</v>
      </c>
      <c r="C1837" s="80" t="s">
        <v>421</v>
      </c>
      <c r="D1837" s="80">
        <v>500</v>
      </c>
      <c r="E1837" s="80">
        <v>24</v>
      </c>
      <c r="F1837" s="80" t="s">
        <v>5082</v>
      </c>
      <c r="G1837" s="80">
        <v>3.82</v>
      </c>
    </row>
    <row r="1838" spans="1:7">
      <c r="A1838" s="80">
        <v>25816</v>
      </c>
      <c r="B1838" s="80" t="s">
        <v>1948</v>
      </c>
      <c r="C1838" s="80" t="s">
        <v>421</v>
      </c>
      <c r="D1838" s="80">
        <v>500</v>
      </c>
      <c r="E1838" s="80">
        <v>24</v>
      </c>
      <c r="F1838" s="80" t="s">
        <v>5082</v>
      </c>
      <c r="G1838" s="80">
        <v>3.34</v>
      </c>
    </row>
    <row r="1839" spans="1:7">
      <c r="A1839" s="80">
        <v>25818</v>
      </c>
      <c r="B1839" s="80" t="s">
        <v>1949</v>
      </c>
      <c r="C1839" s="80" t="s">
        <v>421</v>
      </c>
      <c r="D1839" s="80">
        <v>500</v>
      </c>
      <c r="E1839" s="80">
        <v>24</v>
      </c>
      <c r="F1839" s="80" t="s">
        <v>5082</v>
      </c>
      <c r="G1839" s="80">
        <v>3.34</v>
      </c>
    </row>
    <row r="1840" spans="1:7">
      <c r="A1840" s="80">
        <v>25819</v>
      </c>
      <c r="B1840" s="80" t="s">
        <v>1950</v>
      </c>
      <c r="C1840" s="80" t="s">
        <v>421</v>
      </c>
      <c r="D1840" s="80">
        <v>330</v>
      </c>
      <c r="E1840" s="80">
        <v>24</v>
      </c>
      <c r="F1840" s="80" t="s">
        <v>5082</v>
      </c>
      <c r="G1840" s="80">
        <v>2.74</v>
      </c>
    </row>
    <row r="1841" spans="1:7">
      <c r="A1841" s="80">
        <v>25820</v>
      </c>
      <c r="B1841" s="80" t="s">
        <v>1951</v>
      </c>
      <c r="C1841" s="80" t="s">
        <v>421</v>
      </c>
      <c r="D1841" s="80">
        <v>473</v>
      </c>
      <c r="E1841" s="80">
        <v>24</v>
      </c>
      <c r="F1841" s="80" t="s">
        <v>5097</v>
      </c>
      <c r="G1841" s="80">
        <v>3.39</v>
      </c>
    </row>
    <row r="1842" spans="1:7">
      <c r="A1842" s="80">
        <v>25825</v>
      </c>
      <c r="B1842" s="80" t="s">
        <v>1952</v>
      </c>
      <c r="C1842" s="80" t="s">
        <v>421</v>
      </c>
      <c r="D1842" s="80">
        <v>4260</v>
      </c>
      <c r="E1842" s="80">
        <v>1</v>
      </c>
      <c r="F1842" s="80" t="s">
        <v>5102</v>
      </c>
      <c r="G1842" s="80">
        <v>24.15</v>
      </c>
    </row>
    <row r="1843" spans="1:7">
      <c r="A1843" s="80">
        <v>25830</v>
      </c>
      <c r="B1843" s="80" t="s">
        <v>1953</v>
      </c>
      <c r="C1843" s="80" t="s">
        <v>422</v>
      </c>
      <c r="D1843" s="80">
        <v>473</v>
      </c>
      <c r="E1843" s="80">
        <v>24</v>
      </c>
      <c r="F1843" s="80" t="s">
        <v>5080</v>
      </c>
      <c r="G1843" s="80">
        <v>3.79</v>
      </c>
    </row>
    <row r="1844" spans="1:7">
      <c r="A1844" s="80">
        <v>25834</v>
      </c>
      <c r="B1844" s="80" t="s">
        <v>1954</v>
      </c>
      <c r="C1844" s="80" t="s">
        <v>422</v>
      </c>
      <c r="D1844" s="80">
        <v>355</v>
      </c>
      <c r="E1844" s="80">
        <v>24</v>
      </c>
      <c r="F1844" s="80" t="s">
        <v>5080</v>
      </c>
      <c r="G1844" s="80">
        <v>3.29</v>
      </c>
    </row>
    <row r="1845" spans="1:7">
      <c r="A1845" s="80">
        <v>25847</v>
      </c>
      <c r="B1845" s="80" t="s">
        <v>6258</v>
      </c>
      <c r="C1845" s="80" t="s">
        <v>421</v>
      </c>
      <c r="D1845" s="80">
        <v>473</v>
      </c>
      <c r="E1845" s="80">
        <v>24</v>
      </c>
      <c r="F1845" s="80" t="s">
        <v>6484</v>
      </c>
      <c r="G1845" s="80">
        <v>4.25</v>
      </c>
    </row>
    <row r="1846" spans="1:7">
      <c r="A1846" s="80">
        <v>25863</v>
      </c>
      <c r="B1846" s="80" t="s">
        <v>1955</v>
      </c>
      <c r="C1846" s="80" t="s">
        <v>421</v>
      </c>
      <c r="D1846" s="80">
        <v>473</v>
      </c>
      <c r="E1846" s="80">
        <v>24</v>
      </c>
      <c r="F1846" s="80" t="s">
        <v>5135</v>
      </c>
      <c r="G1846" s="80">
        <v>3.25</v>
      </c>
    </row>
    <row r="1847" spans="1:7">
      <c r="A1847" s="80">
        <v>25865</v>
      </c>
      <c r="B1847" s="80" t="s">
        <v>1956</v>
      </c>
      <c r="C1847" s="80" t="s">
        <v>420</v>
      </c>
      <c r="D1847" s="80">
        <v>750</v>
      </c>
      <c r="E1847" s="80">
        <v>12</v>
      </c>
      <c r="F1847" s="80" t="s">
        <v>5065</v>
      </c>
      <c r="G1847" s="80">
        <v>11.07</v>
      </c>
    </row>
    <row r="1848" spans="1:7">
      <c r="A1848" s="80">
        <v>25880</v>
      </c>
      <c r="B1848" s="80" t="s">
        <v>5848</v>
      </c>
      <c r="C1848" s="80" t="s">
        <v>421</v>
      </c>
      <c r="D1848" s="80">
        <v>473</v>
      </c>
      <c r="E1848" s="80">
        <v>24</v>
      </c>
      <c r="F1848" s="80" t="s">
        <v>5169</v>
      </c>
      <c r="G1848" s="80">
        <v>3.99</v>
      </c>
    </row>
    <row r="1849" spans="1:7">
      <c r="A1849" s="80">
        <v>25884</v>
      </c>
      <c r="B1849" s="80" t="s">
        <v>1957</v>
      </c>
      <c r="C1849" s="80" t="s">
        <v>421</v>
      </c>
      <c r="D1849" s="80">
        <v>473</v>
      </c>
      <c r="E1849" s="80">
        <v>24</v>
      </c>
      <c r="F1849" s="80" t="s">
        <v>5182</v>
      </c>
      <c r="G1849" s="80">
        <v>3.34</v>
      </c>
    </row>
    <row r="1850" spans="1:7">
      <c r="A1850" s="80">
        <v>25885</v>
      </c>
      <c r="B1850" s="80" t="s">
        <v>1958</v>
      </c>
      <c r="C1850" s="80" t="s">
        <v>421</v>
      </c>
      <c r="D1850" s="80">
        <v>473</v>
      </c>
      <c r="E1850" s="80">
        <v>24</v>
      </c>
      <c r="F1850" s="80" t="s">
        <v>5169</v>
      </c>
      <c r="G1850" s="80">
        <v>4.29</v>
      </c>
    </row>
    <row r="1851" spans="1:7">
      <c r="A1851" s="80">
        <v>25886</v>
      </c>
      <c r="B1851" s="80" t="s">
        <v>1959</v>
      </c>
      <c r="C1851" s="80" t="s">
        <v>421</v>
      </c>
      <c r="D1851" s="80">
        <v>3784</v>
      </c>
      <c r="E1851" s="80">
        <v>3</v>
      </c>
      <c r="F1851" s="80" t="s">
        <v>5057</v>
      </c>
      <c r="G1851" s="80">
        <v>24.99</v>
      </c>
    </row>
    <row r="1852" spans="1:7">
      <c r="A1852" s="80">
        <v>25887</v>
      </c>
      <c r="B1852" s="80" t="s">
        <v>1960</v>
      </c>
      <c r="C1852" s="80" t="s">
        <v>421</v>
      </c>
      <c r="D1852" s="80">
        <v>473</v>
      </c>
      <c r="E1852" s="80">
        <v>24</v>
      </c>
      <c r="F1852" s="80" t="s">
        <v>5182</v>
      </c>
      <c r="G1852" s="80">
        <v>3.34</v>
      </c>
    </row>
    <row r="1853" spans="1:7">
      <c r="A1853" s="80">
        <v>25898</v>
      </c>
      <c r="B1853" s="80" t="s">
        <v>1961</v>
      </c>
      <c r="C1853" s="80" t="s">
        <v>421</v>
      </c>
      <c r="D1853" s="80">
        <v>473</v>
      </c>
      <c r="E1853" s="80">
        <v>24</v>
      </c>
      <c r="F1853" s="80" t="s">
        <v>5182</v>
      </c>
      <c r="G1853" s="80">
        <v>2.83</v>
      </c>
    </row>
    <row r="1854" spans="1:7">
      <c r="A1854" s="80">
        <v>25908</v>
      </c>
      <c r="B1854" s="80" t="s">
        <v>1962</v>
      </c>
      <c r="C1854" s="80" t="s">
        <v>421</v>
      </c>
      <c r="D1854" s="80">
        <v>500</v>
      </c>
      <c r="E1854" s="80">
        <v>24</v>
      </c>
      <c r="F1854" s="80" t="s">
        <v>5040</v>
      </c>
      <c r="G1854" s="80">
        <v>3.79</v>
      </c>
    </row>
    <row r="1855" spans="1:7">
      <c r="A1855" s="80">
        <v>25909</v>
      </c>
      <c r="B1855" s="80" t="s">
        <v>167</v>
      </c>
      <c r="C1855" s="80" t="s">
        <v>420</v>
      </c>
      <c r="D1855" s="80">
        <v>750</v>
      </c>
      <c r="E1855" s="80">
        <v>12</v>
      </c>
      <c r="F1855" s="80" t="s">
        <v>5070</v>
      </c>
      <c r="G1855" s="80">
        <v>180.08</v>
      </c>
    </row>
    <row r="1856" spans="1:7">
      <c r="A1856" s="80">
        <v>25917</v>
      </c>
      <c r="B1856" s="80" t="s">
        <v>1963</v>
      </c>
      <c r="C1856" s="80" t="s">
        <v>421</v>
      </c>
      <c r="D1856" s="80">
        <v>2130</v>
      </c>
      <c r="E1856" s="80">
        <v>4</v>
      </c>
      <c r="F1856" s="80" t="s">
        <v>5100</v>
      </c>
      <c r="G1856" s="80">
        <v>9.99</v>
      </c>
    </row>
    <row r="1857" spans="1:7">
      <c r="A1857" s="80">
        <v>25923</v>
      </c>
      <c r="B1857" s="80" t="s">
        <v>1964</v>
      </c>
      <c r="C1857" s="80" t="s">
        <v>421</v>
      </c>
      <c r="D1857" s="80">
        <v>8520</v>
      </c>
      <c r="E1857" s="80">
        <v>1</v>
      </c>
      <c r="F1857" s="80" t="s">
        <v>5159</v>
      </c>
      <c r="G1857" s="80">
        <v>48.5</v>
      </c>
    </row>
    <row r="1858" spans="1:7">
      <c r="A1858" s="80">
        <v>25925</v>
      </c>
      <c r="B1858" s="80" t="s">
        <v>1965</v>
      </c>
      <c r="C1858" s="80" t="s">
        <v>421</v>
      </c>
      <c r="D1858" s="80">
        <v>8520</v>
      </c>
      <c r="E1858" s="80">
        <v>1</v>
      </c>
      <c r="F1858" s="80" t="s">
        <v>5159</v>
      </c>
      <c r="G1858" s="80">
        <v>44.4</v>
      </c>
    </row>
    <row r="1859" spans="1:7">
      <c r="A1859" s="80">
        <v>25926</v>
      </c>
      <c r="B1859" s="80" t="s">
        <v>1966</v>
      </c>
      <c r="C1859" s="80" t="s">
        <v>421</v>
      </c>
      <c r="D1859" s="80">
        <v>8520</v>
      </c>
      <c r="E1859" s="80">
        <v>1</v>
      </c>
      <c r="F1859" s="80" t="s">
        <v>5159</v>
      </c>
      <c r="G1859" s="80">
        <v>44.4</v>
      </c>
    </row>
    <row r="1860" spans="1:7">
      <c r="A1860" s="80">
        <v>25938</v>
      </c>
      <c r="B1860" s="80" t="s">
        <v>304</v>
      </c>
      <c r="C1860" s="80" t="s">
        <v>420</v>
      </c>
      <c r="D1860" s="80">
        <v>4000</v>
      </c>
      <c r="E1860" s="80">
        <v>4</v>
      </c>
      <c r="F1860" s="80" t="s">
        <v>5062</v>
      </c>
      <c r="G1860" s="80">
        <v>40.99</v>
      </c>
    </row>
    <row r="1861" spans="1:7">
      <c r="A1861" s="80">
        <v>25940</v>
      </c>
      <c r="B1861" s="80" t="s">
        <v>1967</v>
      </c>
      <c r="C1861" s="80" t="s">
        <v>421</v>
      </c>
      <c r="D1861" s="80">
        <v>473</v>
      </c>
      <c r="E1861" s="80">
        <v>24</v>
      </c>
      <c r="F1861" s="80" t="s">
        <v>5096</v>
      </c>
      <c r="G1861" s="80">
        <v>2.99</v>
      </c>
    </row>
    <row r="1862" spans="1:7">
      <c r="A1862" s="80">
        <v>25944</v>
      </c>
      <c r="B1862" s="80" t="s">
        <v>1968</v>
      </c>
      <c r="C1862" s="80" t="s">
        <v>421</v>
      </c>
      <c r="D1862" s="80">
        <v>2046</v>
      </c>
      <c r="E1862" s="80">
        <v>4</v>
      </c>
      <c r="F1862" s="80" t="s">
        <v>5102</v>
      </c>
      <c r="G1862" s="80">
        <v>12.3</v>
      </c>
    </row>
    <row r="1863" spans="1:7">
      <c r="A1863" s="80">
        <v>25947</v>
      </c>
      <c r="B1863" s="80" t="s">
        <v>1969</v>
      </c>
      <c r="C1863" s="80" t="s">
        <v>421</v>
      </c>
      <c r="D1863" s="80">
        <v>750</v>
      </c>
      <c r="E1863" s="80">
        <v>12</v>
      </c>
      <c r="F1863" s="80" t="s">
        <v>5102</v>
      </c>
      <c r="G1863" s="80">
        <v>6.55</v>
      </c>
    </row>
    <row r="1864" spans="1:7">
      <c r="A1864" s="80">
        <v>25960</v>
      </c>
      <c r="B1864" s="80" t="s">
        <v>1971</v>
      </c>
      <c r="C1864" s="80" t="s">
        <v>421</v>
      </c>
      <c r="D1864" s="80">
        <v>473</v>
      </c>
      <c r="E1864" s="80">
        <v>24</v>
      </c>
      <c r="F1864" s="80" t="s">
        <v>5095</v>
      </c>
      <c r="G1864" s="80">
        <v>2.99</v>
      </c>
    </row>
    <row r="1865" spans="1:7">
      <c r="A1865" s="80">
        <v>25961</v>
      </c>
      <c r="B1865" s="80" t="s">
        <v>1972</v>
      </c>
      <c r="C1865" s="80" t="s">
        <v>421</v>
      </c>
      <c r="D1865" s="80">
        <v>1980</v>
      </c>
      <c r="E1865" s="80">
        <v>4</v>
      </c>
      <c r="F1865" s="80" t="s">
        <v>5094</v>
      </c>
      <c r="G1865" s="80">
        <v>11.99</v>
      </c>
    </row>
    <row r="1866" spans="1:7">
      <c r="A1866" s="80">
        <v>25964</v>
      </c>
      <c r="B1866" s="80" t="s">
        <v>1973</v>
      </c>
      <c r="C1866" s="80" t="s">
        <v>421</v>
      </c>
      <c r="D1866" s="80">
        <v>473</v>
      </c>
      <c r="E1866" s="80">
        <v>24</v>
      </c>
      <c r="F1866" s="80" t="s">
        <v>5172</v>
      </c>
      <c r="G1866" s="80">
        <v>3.17</v>
      </c>
    </row>
    <row r="1867" spans="1:7">
      <c r="A1867" s="80">
        <v>25966</v>
      </c>
      <c r="B1867" s="80" t="s">
        <v>544</v>
      </c>
      <c r="C1867" s="80" t="s">
        <v>420</v>
      </c>
      <c r="D1867" s="80">
        <v>750</v>
      </c>
      <c r="E1867" s="80">
        <v>6</v>
      </c>
      <c r="F1867" s="80" t="s">
        <v>5101</v>
      </c>
      <c r="G1867" s="80">
        <v>49.99</v>
      </c>
    </row>
    <row r="1868" spans="1:7">
      <c r="A1868" s="80">
        <v>25967</v>
      </c>
      <c r="B1868" s="80" t="s">
        <v>1974</v>
      </c>
      <c r="C1868" s="80" t="s">
        <v>421</v>
      </c>
      <c r="D1868" s="80">
        <v>473</v>
      </c>
      <c r="E1868" s="80">
        <v>24</v>
      </c>
      <c r="F1868" s="80" t="s">
        <v>5135</v>
      </c>
      <c r="G1868" s="80">
        <v>3.5</v>
      </c>
    </row>
    <row r="1869" spans="1:7">
      <c r="A1869" s="80">
        <v>25983</v>
      </c>
      <c r="B1869" s="80" t="s">
        <v>1975</v>
      </c>
      <c r="C1869" s="80" t="s">
        <v>421</v>
      </c>
      <c r="D1869" s="80">
        <v>473</v>
      </c>
      <c r="E1869" s="80">
        <v>24</v>
      </c>
      <c r="F1869" s="80" t="s">
        <v>5172</v>
      </c>
      <c r="G1869" s="80">
        <v>3.17</v>
      </c>
    </row>
    <row r="1870" spans="1:7">
      <c r="A1870" s="80">
        <v>25994</v>
      </c>
      <c r="B1870" s="80" t="s">
        <v>1976</v>
      </c>
      <c r="C1870" s="80" t="s">
        <v>420</v>
      </c>
      <c r="D1870" s="80">
        <v>750</v>
      </c>
      <c r="E1870" s="80">
        <v>12</v>
      </c>
      <c r="F1870" s="80" t="s">
        <v>5077</v>
      </c>
      <c r="G1870" s="80">
        <v>9.99</v>
      </c>
    </row>
    <row r="1871" spans="1:7">
      <c r="A1871" s="80">
        <v>26073</v>
      </c>
      <c r="B1871" s="80" t="s">
        <v>4882</v>
      </c>
      <c r="C1871" s="80" t="s">
        <v>421</v>
      </c>
      <c r="D1871" s="80">
        <v>355</v>
      </c>
      <c r="E1871" s="80">
        <v>24</v>
      </c>
      <c r="F1871" s="80" t="s">
        <v>5170</v>
      </c>
      <c r="G1871" s="80">
        <v>2.94</v>
      </c>
    </row>
    <row r="1872" spans="1:7">
      <c r="A1872" s="80">
        <v>26081</v>
      </c>
      <c r="B1872" s="80" t="s">
        <v>1977</v>
      </c>
      <c r="C1872" s="80" t="s">
        <v>421</v>
      </c>
      <c r="D1872" s="80">
        <v>4260</v>
      </c>
      <c r="E1872" s="80">
        <v>2</v>
      </c>
      <c r="F1872" s="80" t="s">
        <v>5094</v>
      </c>
      <c r="G1872" s="80">
        <v>16.489999999999998</v>
      </c>
    </row>
    <row r="1873" spans="1:7">
      <c r="A1873" s="80">
        <v>26083</v>
      </c>
      <c r="B1873" s="80" t="s">
        <v>1978</v>
      </c>
      <c r="C1873" s="80" t="s">
        <v>420</v>
      </c>
      <c r="D1873" s="80">
        <v>1500</v>
      </c>
      <c r="E1873" s="80">
        <v>6</v>
      </c>
      <c r="F1873" s="80" t="s">
        <v>5045</v>
      </c>
      <c r="G1873" s="80">
        <v>23.98</v>
      </c>
    </row>
    <row r="1874" spans="1:7">
      <c r="A1874" s="80">
        <v>26101</v>
      </c>
      <c r="B1874" s="80" t="s">
        <v>6259</v>
      </c>
      <c r="C1874" s="80" t="s">
        <v>422</v>
      </c>
      <c r="D1874" s="80">
        <v>30000</v>
      </c>
      <c r="E1874" s="80">
        <v>1</v>
      </c>
      <c r="F1874" s="80" t="s">
        <v>5135</v>
      </c>
      <c r="G1874" s="80">
        <v>356.84</v>
      </c>
    </row>
    <row r="1875" spans="1:7">
      <c r="A1875" s="80">
        <v>26111</v>
      </c>
      <c r="B1875" s="80" t="s">
        <v>1979</v>
      </c>
      <c r="C1875" s="80" t="s">
        <v>421</v>
      </c>
      <c r="D1875" s="80">
        <v>473</v>
      </c>
      <c r="E1875" s="80">
        <v>24</v>
      </c>
      <c r="F1875" s="80" t="s">
        <v>5135</v>
      </c>
      <c r="G1875" s="80">
        <v>2.99</v>
      </c>
    </row>
    <row r="1876" spans="1:7">
      <c r="A1876" s="80">
        <v>26112</v>
      </c>
      <c r="B1876" s="80" t="s">
        <v>1980</v>
      </c>
      <c r="C1876" s="80" t="s">
        <v>421</v>
      </c>
      <c r="D1876" s="80">
        <v>473</v>
      </c>
      <c r="E1876" s="80">
        <v>24</v>
      </c>
      <c r="F1876" s="80" t="s">
        <v>5135</v>
      </c>
      <c r="G1876" s="80">
        <v>2.99</v>
      </c>
    </row>
    <row r="1877" spans="1:7">
      <c r="A1877" s="80">
        <v>26129</v>
      </c>
      <c r="B1877" s="80" t="s">
        <v>1981</v>
      </c>
      <c r="C1877" s="80" t="s">
        <v>421</v>
      </c>
      <c r="D1877" s="80">
        <v>5325</v>
      </c>
      <c r="E1877" s="80">
        <v>1</v>
      </c>
      <c r="F1877" s="80" t="s">
        <v>5102</v>
      </c>
      <c r="G1877" s="80">
        <v>27.69</v>
      </c>
    </row>
    <row r="1878" spans="1:7">
      <c r="A1878" s="80">
        <v>26134</v>
      </c>
      <c r="B1878" s="80" t="s">
        <v>1982</v>
      </c>
      <c r="C1878" s="80" t="s">
        <v>419</v>
      </c>
      <c r="D1878" s="80">
        <v>750</v>
      </c>
      <c r="E1878" s="80">
        <v>12</v>
      </c>
      <c r="F1878" s="80" t="s">
        <v>5043</v>
      </c>
      <c r="G1878" s="80">
        <v>50.99</v>
      </c>
    </row>
    <row r="1879" spans="1:7">
      <c r="A1879" s="80">
        <v>26137</v>
      </c>
      <c r="B1879" s="80" t="s">
        <v>1983</v>
      </c>
      <c r="C1879" s="80" t="s">
        <v>421</v>
      </c>
      <c r="D1879" s="80">
        <v>4260</v>
      </c>
      <c r="E1879" s="80">
        <v>2</v>
      </c>
      <c r="F1879" s="80" t="s">
        <v>5094</v>
      </c>
      <c r="G1879" s="80">
        <v>22.99</v>
      </c>
    </row>
    <row r="1880" spans="1:7">
      <c r="A1880" s="80">
        <v>26170</v>
      </c>
      <c r="B1880" s="80" t="s">
        <v>1984</v>
      </c>
      <c r="C1880" s="80" t="s">
        <v>421</v>
      </c>
      <c r="D1880" s="80">
        <v>473</v>
      </c>
      <c r="E1880" s="80">
        <v>24</v>
      </c>
      <c r="F1880" s="80" t="s">
        <v>5168</v>
      </c>
      <c r="G1880" s="80">
        <v>4.32</v>
      </c>
    </row>
    <row r="1881" spans="1:7">
      <c r="A1881" s="80">
        <v>26173</v>
      </c>
      <c r="B1881" s="80" t="s">
        <v>1985</v>
      </c>
      <c r="C1881" s="80" t="s">
        <v>421</v>
      </c>
      <c r="D1881" s="80">
        <v>2130</v>
      </c>
      <c r="E1881" s="80">
        <v>4</v>
      </c>
      <c r="F1881" s="80" t="s">
        <v>5096</v>
      </c>
      <c r="G1881" s="80">
        <v>14.34</v>
      </c>
    </row>
    <row r="1882" spans="1:7">
      <c r="A1882" s="80">
        <v>26177</v>
      </c>
      <c r="B1882" s="80" t="s">
        <v>1986</v>
      </c>
      <c r="C1882" s="80" t="s">
        <v>421</v>
      </c>
      <c r="D1882" s="80">
        <v>3784</v>
      </c>
      <c r="E1882" s="80">
        <v>3</v>
      </c>
      <c r="F1882" s="80" t="s">
        <v>5168</v>
      </c>
      <c r="G1882" s="80">
        <v>31.74</v>
      </c>
    </row>
    <row r="1883" spans="1:7">
      <c r="A1883" s="80">
        <v>26182</v>
      </c>
      <c r="B1883" s="80" t="s">
        <v>1987</v>
      </c>
      <c r="C1883" s="80" t="s">
        <v>421</v>
      </c>
      <c r="D1883" s="80">
        <v>473</v>
      </c>
      <c r="E1883" s="80">
        <v>24</v>
      </c>
      <c r="F1883" s="80" t="s">
        <v>5135</v>
      </c>
      <c r="G1883" s="80">
        <v>3.4</v>
      </c>
    </row>
    <row r="1884" spans="1:7">
      <c r="A1884" s="80">
        <v>26183</v>
      </c>
      <c r="B1884" s="80" t="s">
        <v>3912</v>
      </c>
      <c r="C1884" s="80" t="s">
        <v>421</v>
      </c>
      <c r="D1884" s="80">
        <v>473</v>
      </c>
      <c r="E1884" s="80">
        <v>24</v>
      </c>
      <c r="F1884" s="80" t="s">
        <v>5156</v>
      </c>
      <c r="G1884" s="80">
        <v>4.8499999999999996</v>
      </c>
    </row>
    <row r="1885" spans="1:7">
      <c r="A1885" s="80">
        <v>26184</v>
      </c>
      <c r="B1885" s="80" t="s">
        <v>1988</v>
      </c>
      <c r="C1885" s="80" t="s">
        <v>421</v>
      </c>
      <c r="D1885" s="80">
        <v>473</v>
      </c>
      <c r="E1885" s="80">
        <v>24</v>
      </c>
      <c r="F1885" s="80" t="s">
        <v>5156</v>
      </c>
      <c r="G1885" s="80">
        <v>4.55</v>
      </c>
    </row>
    <row r="1886" spans="1:7">
      <c r="A1886" s="80">
        <v>26185</v>
      </c>
      <c r="B1886" s="80" t="s">
        <v>1989</v>
      </c>
      <c r="C1886" s="80" t="s">
        <v>421</v>
      </c>
      <c r="D1886" s="80">
        <v>17040</v>
      </c>
      <c r="E1886" s="80">
        <v>1</v>
      </c>
      <c r="F1886" s="80" t="s">
        <v>5095</v>
      </c>
      <c r="G1886" s="80">
        <v>75.989999999999995</v>
      </c>
    </row>
    <row r="1887" spans="1:7">
      <c r="A1887" s="80">
        <v>26190</v>
      </c>
      <c r="B1887" s="80" t="s">
        <v>1990</v>
      </c>
      <c r="C1887" s="80" t="s">
        <v>421</v>
      </c>
      <c r="D1887" s="80">
        <v>330</v>
      </c>
      <c r="E1887" s="80">
        <v>24</v>
      </c>
      <c r="F1887" s="80" t="s">
        <v>5096</v>
      </c>
      <c r="G1887" s="80">
        <v>2.69</v>
      </c>
    </row>
    <row r="1888" spans="1:7">
      <c r="A1888" s="80">
        <v>26191</v>
      </c>
      <c r="B1888" s="80" t="s">
        <v>1991</v>
      </c>
      <c r="C1888" s="80" t="s">
        <v>421</v>
      </c>
      <c r="D1888" s="80">
        <v>500</v>
      </c>
      <c r="E1888" s="80">
        <v>24</v>
      </c>
      <c r="F1888" s="80" t="s">
        <v>5096</v>
      </c>
      <c r="G1888" s="80">
        <v>3.99</v>
      </c>
    </row>
    <row r="1889" spans="1:7">
      <c r="A1889" s="80">
        <v>26194</v>
      </c>
      <c r="B1889" s="80" t="s">
        <v>1992</v>
      </c>
      <c r="C1889" s="80" t="s">
        <v>421</v>
      </c>
      <c r="D1889" s="80">
        <v>710</v>
      </c>
      <c r="E1889" s="80">
        <v>12</v>
      </c>
      <c r="F1889" s="80" t="s">
        <v>5094</v>
      </c>
      <c r="G1889" s="80">
        <v>4.3899999999999997</v>
      </c>
    </row>
    <row r="1890" spans="1:7">
      <c r="A1890" s="80">
        <v>26203</v>
      </c>
      <c r="B1890" s="80" t="s">
        <v>1993</v>
      </c>
      <c r="C1890" s="80" t="s">
        <v>419</v>
      </c>
      <c r="D1890" s="80">
        <v>750</v>
      </c>
      <c r="E1890" s="80">
        <v>12</v>
      </c>
      <c r="F1890" s="80" t="s">
        <v>5043</v>
      </c>
      <c r="G1890" s="80">
        <v>99.99</v>
      </c>
    </row>
    <row r="1891" spans="1:7">
      <c r="A1891" s="80">
        <v>26216</v>
      </c>
      <c r="B1891" s="80" t="s">
        <v>1994</v>
      </c>
      <c r="C1891" s="80" t="s">
        <v>421</v>
      </c>
      <c r="D1891" s="80">
        <v>5325</v>
      </c>
      <c r="E1891" s="80">
        <v>1</v>
      </c>
      <c r="F1891" s="80" t="s">
        <v>5098</v>
      </c>
      <c r="G1891" s="80">
        <v>24.65</v>
      </c>
    </row>
    <row r="1892" spans="1:7">
      <c r="A1892" s="80">
        <v>26258</v>
      </c>
      <c r="B1892" s="80" t="s">
        <v>1995</v>
      </c>
      <c r="C1892" s="80" t="s">
        <v>421</v>
      </c>
      <c r="D1892" s="80">
        <v>500</v>
      </c>
      <c r="E1892" s="80">
        <v>24</v>
      </c>
      <c r="F1892" s="80" t="s">
        <v>5099</v>
      </c>
      <c r="G1892" s="80">
        <v>3.4</v>
      </c>
    </row>
    <row r="1893" spans="1:7">
      <c r="A1893" s="80">
        <v>26259</v>
      </c>
      <c r="B1893" s="80" t="s">
        <v>1996</v>
      </c>
      <c r="C1893" s="80" t="s">
        <v>421</v>
      </c>
      <c r="D1893" s="80">
        <v>2130</v>
      </c>
      <c r="E1893" s="80">
        <v>4</v>
      </c>
      <c r="F1893" s="80" t="s">
        <v>5096</v>
      </c>
      <c r="G1893" s="80">
        <v>14.35</v>
      </c>
    </row>
    <row r="1894" spans="1:7">
      <c r="A1894" s="80">
        <v>26260</v>
      </c>
      <c r="B1894" s="80" t="s">
        <v>1997</v>
      </c>
      <c r="C1894" s="80" t="s">
        <v>421</v>
      </c>
      <c r="D1894" s="80">
        <v>2130</v>
      </c>
      <c r="E1894" s="80">
        <v>4</v>
      </c>
      <c r="F1894" s="80" t="s">
        <v>5174</v>
      </c>
      <c r="G1894" s="80">
        <v>14.12</v>
      </c>
    </row>
    <row r="1895" spans="1:7">
      <c r="A1895" s="80">
        <v>26265</v>
      </c>
      <c r="B1895" s="80" t="s">
        <v>1998</v>
      </c>
      <c r="C1895" s="80" t="s">
        <v>420</v>
      </c>
      <c r="D1895" s="80">
        <v>750</v>
      </c>
      <c r="E1895" s="80">
        <v>12</v>
      </c>
      <c r="F1895" s="80" t="s">
        <v>5096</v>
      </c>
      <c r="G1895" s="80">
        <v>14.14</v>
      </c>
    </row>
    <row r="1896" spans="1:7">
      <c r="A1896" s="80">
        <v>26268</v>
      </c>
      <c r="B1896" s="80" t="s">
        <v>308</v>
      </c>
      <c r="C1896" s="80" t="s">
        <v>420</v>
      </c>
      <c r="D1896" s="80">
        <v>750</v>
      </c>
      <c r="E1896" s="80">
        <v>6</v>
      </c>
      <c r="F1896" s="80" t="s">
        <v>5068</v>
      </c>
      <c r="G1896" s="80">
        <v>22.99</v>
      </c>
    </row>
    <row r="1897" spans="1:7">
      <c r="A1897" s="80">
        <v>26277</v>
      </c>
      <c r="B1897" s="80" t="s">
        <v>1999</v>
      </c>
      <c r="C1897" s="80" t="s">
        <v>420</v>
      </c>
      <c r="D1897" s="80">
        <v>750</v>
      </c>
      <c r="E1897" s="80">
        <v>12</v>
      </c>
      <c r="F1897" s="80" t="s">
        <v>5068</v>
      </c>
      <c r="G1897" s="80">
        <v>21.99</v>
      </c>
    </row>
    <row r="1898" spans="1:7">
      <c r="A1898" s="80">
        <v>26278</v>
      </c>
      <c r="B1898" s="80" t="s">
        <v>502</v>
      </c>
      <c r="C1898" s="80" t="s">
        <v>420</v>
      </c>
      <c r="D1898" s="80">
        <v>1500</v>
      </c>
      <c r="E1898" s="80">
        <v>6</v>
      </c>
      <c r="F1898" s="80" t="s">
        <v>5068</v>
      </c>
      <c r="G1898" s="80">
        <v>26.99</v>
      </c>
    </row>
    <row r="1899" spans="1:7">
      <c r="A1899" s="80">
        <v>26281</v>
      </c>
      <c r="B1899" s="80" t="s">
        <v>2000</v>
      </c>
      <c r="C1899" s="80" t="s">
        <v>419</v>
      </c>
      <c r="D1899" s="80">
        <v>750</v>
      </c>
      <c r="E1899" s="80">
        <v>12</v>
      </c>
      <c r="F1899" s="80" t="s">
        <v>5040</v>
      </c>
      <c r="G1899" s="80">
        <v>28.99</v>
      </c>
    </row>
    <row r="1900" spans="1:7">
      <c r="A1900" s="80">
        <v>26284</v>
      </c>
      <c r="B1900" s="80" t="s">
        <v>2001</v>
      </c>
      <c r="C1900" s="80" t="s">
        <v>421</v>
      </c>
      <c r="D1900" s="80">
        <v>2130</v>
      </c>
      <c r="E1900" s="80">
        <v>4</v>
      </c>
      <c r="F1900" s="80" t="s">
        <v>5174</v>
      </c>
      <c r="G1900" s="80">
        <v>14.12</v>
      </c>
    </row>
    <row r="1901" spans="1:7">
      <c r="A1901" s="80">
        <v>26324</v>
      </c>
      <c r="B1901" s="80" t="s">
        <v>2002</v>
      </c>
      <c r="C1901" s="80" t="s">
        <v>420</v>
      </c>
      <c r="D1901" s="80">
        <v>750</v>
      </c>
      <c r="E1901" s="80">
        <v>6</v>
      </c>
      <c r="F1901" s="80" t="s">
        <v>5063</v>
      </c>
      <c r="G1901" s="80">
        <v>22.99</v>
      </c>
    </row>
    <row r="1902" spans="1:7">
      <c r="A1902" s="80">
        <v>26326</v>
      </c>
      <c r="B1902" s="80" t="s">
        <v>4881</v>
      </c>
      <c r="C1902" s="80" t="s">
        <v>421</v>
      </c>
      <c r="D1902" s="80">
        <v>355</v>
      </c>
      <c r="E1902" s="80">
        <v>24</v>
      </c>
      <c r="F1902" s="80" t="s">
        <v>5170</v>
      </c>
      <c r="G1902" s="80">
        <v>2.74</v>
      </c>
    </row>
    <row r="1903" spans="1:7">
      <c r="A1903" s="80">
        <v>26328</v>
      </c>
      <c r="B1903" s="80" t="s">
        <v>2003</v>
      </c>
      <c r="C1903" s="80" t="s">
        <v>419</v>
      </c>
      <c r="D1903" s="80">
        <v>750</v>
      </c>
      <c r="E1903" s="80">
        <v>6</v>
      </c>
      <c r="F1903" s="80" t="s">
        <v>5045</v>
      </c>
      <c r="G1903" s="80">
        <v>33.99</v>
      </c>
    </row>
    <row r="1904" spans="1:7">
      <c r="A1904" s="80">
        <v>26353</v>
      </c>
      <c r="B1904" s="80" t="s">
        <v>2004</v>
      </c>
      <c r="C1904" s="80" t="s">
        <v>421</v>
      </c>
      <c r="D1904" s="80">
        <v>650</v>
      </c>
      <c r="E1904" s="80">
        <v>12</v>
      </c>
      <c r="F1904" s="80" t="s">
        <v>5094</v>
      </c>
      <c r="G1904" s="80">
        <v>6.42</v>
      </c>
    </row>
    <row r="1905" spans="1:7">
      <c r="A1905" s="80">
        <v>26359</v>
      </c>
      <c r="B1905" s="80" t="s">
        <v>309</v>
      </c>
      <c r="C1905" s="80" t="s">
        <v>420</v>
      </c>
      <c r="D1905" s="80">
        <v>750</v>
      </c>
      <c r="E1905" s="80">
        <v>12</v>
      </c>
      <c r="F1905" s="80" t="s">
        <v>5062</v>
      </c>
      <c r="G1905" s="80">
        <v>10.99</v>
      </c>
    </row>
    <row r="1906" spans="1:7">
      <c r="A1906" s="80">
        <v>26364</v>
      </c>
      <c r="B1906" s="80" t="s">
        <v>2005</v>
      </c>
      <c r="C1906" s="80" t="s">
        <v>420</v>
      </c>
      <c r="D1906" s="80">
        <v>750</v>
      </c>
      <c r="E1906" s="80">
        <v>12</v>
      </c>
      <c r="F1906" s="80" t="s">
        <v>5061</v>
      </c>
      <c r="G1906" s="80">
        <v>16.989999999999998</v>
      </c>
    </row>
    <row r="1907" spans="1:7">
      <c r="A1907" s="80">
        <v>26365</v>
      </c>
      <c r="B1907" s="80" t="s">
        <v>6260</v>
      </c>
      <c r="C1907" s="80" t="s">
        <v>421</v>
      </c>
      <c r="D1907" s="80">
        <v>473</v>
      </c>
      <c r="E1907" s="80">
        <v>24</v>
      </c>
      <c r="F1907" s="80" t="s">
        <v>5173</v>
      </c>
      <c r="G1907" s="80">
        <v>3.49</v>
      </c>
    </row>
    <row r="1908" spans="1:7">
      <c r="A1908" s="80">
        <v>26367</v>
      </c>
      <c r="B1908" s="80" t="s">
        <v>2006</v>
      </c>
      <c r="C1908" s="80" t="s">
        <v>421</v>
      </c>
      <c r="D1908" s="80">
        <v>473</v>
      </c>
      <c r="E1908" s="80">
        <v>24</v>
      </c>
      <c r="F1908" s="80" t="s">
        <v>5173</v>
      </c>
      <c r="G1908" s="80">
        <v>3.49</v>
      </c>
    </row>
    <row r="1909" spans="1:7">
      <c r="A1909" s="80">
        <v>26368</v>
      </c>
      <c r="B1909" s="80" t="s">
        <v>2007</v>
      </c>
      <c r="C1909" s="80" t="s">
        <v>421</v>
      </c>
      <c r="D1909" s="80">
        <v>473</v>
      </c>
      <c r="E1909" s="80">
        <v>24</v>
      </c>
      <c r="F1909" s="80" t="s">
        <v>5173</v>
      </c>
      <c r="G1909" s="80">
        <v>2.99</v>
      </c>
    </row>
    <row r="1910" spans="1:7">
      <c r="A1910" s="80">
        <v>26375</v>
      </c>
      <c r="B1910" s="80" t="s">
        <v>2008</v>
      </c>
      <c r="C1910" s="80" t="s">
        <v>421</v>
      </c>
      <c r="D1910" s="80">
        <v>473</v>
      </c>
      <c r="E1910" s="80">
        <v>24</v>
      </c>
      <c r="F1910" s="80" t="s">
        <v>5096</v>
      </c>
      <c r="G1910" s="80">
        <v>3.31</v>
      </c>
    </row>
    <row r="1911" spans="1:7">
      <c r="A1911" s="80">
        <v>26376</v>
      </c>
      <c r="B1911" s="80" t="s">
        <v>1905</v>
      </c>
      <c r="C1911" s="80" t="s">
        <v>419</v>
      </c>
      <c r="D1911" s="80">
        <v>1140</v>
      </c>
      <c r="E1911" s="80">
        <v>8</v>
      </c>
      <c r="F1911" s="80" t="s">
        <v>5042</v>
      </c>
      <c r="G1911" s="80">
        <v>49.99</v>
      </c>
    </row>
    <row r="1912" spans="1:7">
      <c r="A1912" s="80">
        <v>26407</v>
      </c>
      <c r="B1912" s="80" t="s">
        <v>2009</v>
      </c>
      <c r="C1912" s="80" t="s">
        <v>420</v>
      </c>
      <c r="D1912" s="80">
        <v>750</v>
      </c>
      <c r="E1912" s="80">
        <v>12</v>
      </c>
      <c r="F1912" s="80" t="s">
        <v>5056</v>
      </c>
      <c r="G1912" s="80">
        <v>16.989999999999998</v>
      </c>
    </row>
    <row r="1913" spans="1:7">
      <c r="A1913" s="80">
        <v>26409</v>
      </c>
      <c r="B1913" s="80" t="s">
        <v>6261</v>
      </c>
      <c r="C1913" s="80" t="s">
        <v>419</v>
      </c>
      <c r="D1913" s="80">
        <v>750</v>
      </c>
      <c r="E1913" s="80">
        <v>6</v>
      </c>
      <c r="F1913" s="80" t="s">
        <v>5040</v>
      </c>
      <c r="G1913" s="80">
        <v>37.49</v>
      </c>
    </row>
    <row r="1914" spans="1:7">
      <c r="A1914" s="80">
        <v>26417</v>
      </c>
      <c r="B1914" s="80" t="s">
        <v>2010</v>
      </c>
      <c r="C1914" s="80" t="s">
        <v>419</v>
      </c>
      <c r="D1914" s="80">
        <v>750</v>
      </c>
      <c r="E1914" s="80">
        <v>6</v>
      </c>
      <c r="F1914" s="80" t="s">
        <v>5043</v>
      </c>
      <c r="G1914" s="80">
        <v>52.99</v>
      </c>
    </row>
    <row r="1915" spans="1:7">
      <c r="A1915" s="80">
        <v>26439</v>
      </c>
      <c r="B1915" s="80" t="s">
        <v>6262</v>
      </c>
      <c r="C1915" s="80" t="s">
        <v>419</v>
      </c>
      <c r="D1915" s="80">
        <v>750</v>
      </c>
      <c r="E1915" s="80">
        <v>6</v>
      </c>
      <c r="F1915" s="80" t="s">
        <v>5043</v>
      </c>
      <c r="G1915" s="80">
        <v>36.03</v>
      </c>
    </row>
    <row r="1916" spans="1:7">
      <c r="A1916" s="80">
        <v>26441</v>
      </c>
      <c r="B1916" s="80" t="s">
        <v>2012</v>
      </c>
      <c r="C1916" s="80" t="s">
        <v>419</v>
      </c>
      <c r="D1916" s="80">
        <v>750</v>
      </c>
      <c r="E1916" s="80">
        <v>6</v>
      </c>
      <c r="F1916" s="80" t="s">
        <v>5136</v>
      </c>
      <c r="G1916" s="80">
        <v>58.11</v>
      </c>
    </row>
    <row r="1917" spans="1:7">
      <c r="A1917" s="80">
        <v>26442</v>
      </c>
      <c r="B1917" s="80" t="s">
        <v>6263</v>
      </c>
      <c r="C1917" s="80" t="s">
        <v>419</v>
      </c>
      <c r="D1917" s="80">
        <v>750</v>
      </c>
      <c r="E1917" s="80">
        <v>12</v>
      </c>
      <c r="F1917" s="80" t="s">
        <v>5042</v>
      </c>
      <c r="G1917" s="80">
        <v>21.99</v>
      </c>
    </row>
    <row r="1918" spans="1:7">
      <c r="A1918" s="80">
        <v>26443</v>
      </c>
      <c r="B1918" s="80" t="s">
        <v>2013</v>
      </c>
      <c r="C1918" s="80" t="s">
        <v>419</v>
      </c>
      <c r="D1918" s="80">
        <v>750</v>
      </c>
      <c r="E1918" s="80">
        <v>6</v>
      </c>
      <c r="F1918" s="80" t="s">
        <v>5039</v>
      </c>
      <c r="G1918" s="80">
        <v>91.32</v>
      </c>
    </row>
    <row r="1919" spans="1:7">
      <c r="A1919" s="80">
        <v>26446</v>
      </c>
      <c r="B1919" s="80" t="s">
        <v>2014</v>
      </c>
      <c r="C1919" s="80" t="s">
        <v>420</v>
      </c>
      <c r="D1919" s="80">
        <v>750</v>
      </c>
      <c r="E1919" s="80">
        <v>12</v>
      </c>
      <c r="F1919" s="80" t="s">
        <v>5060</v>
      </c>
      <c r="G1919" s="80">
        <v>19.079999999999998</v>
      </c>
    </row>
    <row r="1920" spans="1:7">
      <c r="A1920" s="80">
        <v>26459</v>
      </c>
      <c r="B1920" s="80" t="s">
        <v>2015</v>
      </c>
      <c r="C1920" s="80" t="s">
        <v>419</v>
      </c>
      <c r="D1920" s="80">
        <v>750</v>
      </c>
      <c r="E1920" s="80">
        <v>12</v>
      </c>
      <c r="F1920" s="80" t="s">
        <v>5046</v>
      </c>
      <c r="G1920" s="80">
        <v>25.99</v>
      </c>
    </row>
    <row r="1921" spans="1:7">
      <c r="A1921" s="80">
        <v>26462</v>
      </c>
      <c r="B1921" s="80" t="s">
        <v>2016</v>
      </c>
      <c r="C1921" s="80" t="s">
        <v>420</v>
      </c>
      <c r="D1921" s="80">
        <v>750</v>
      </c>
      <c r="E1921" s="80">
        <v>6</v>
      </c>
      <c r="F1921" s="80" t="s">
        <v>5063</v>
      </c>
      <c r="G1921" s="80">
        <v>13.99</v>
      </c>
    </row>
    <row r="1922" spans="1:7">
      <c r="A1922" s="80">
        <v>26471</v>
      </c>
      <c r="B1922" s="80" t="s">
        <v>2017</v>
      </c>
      <c r="C1922" s="80" t="s">
        <v>421</v>
      </c>
      <c r="D1922" s="80">
        <v>2840</v>
      </c>
      <c r="E1922" s="80">
        <v>3</v>
      </c>
      <c r="F1922" s="80" t="s">
        <v>5153</v>
      </c>
      <c r="G1922" s="80">
        <v>13.29</v>
      </c>
    </row>
    <row r="1923" spans="1:7">
      <c r="A1923" s="80">
        <v>26474</v>
      </c>
      <c r="B1923" s="80" t="s">
        <v>2018</v>
      </c>
      <c r="C1923" s="80" t="s">
        <v>421</v>
      </c>
      <c r="D1923" s="80">
        <v>473</v>
      </c>
      <c r="E1923" s="80">
        <v>24</v>
      </c>
      <c r="F1923" s="80" t="s">
        <v>5100</v>
      </c>
      <c r="G1923" s="80">
        <v>2.98</v>
      </c>
    </row>
    <row r="1924" spans="1:7">
      <c r="A1924" s="80">
        <v>26479</v>
      </c>
      <c r="B1924" s="80" t="s">
        <v>2019</v>
      </c>
      <c r="C1924" s="80" t="s">
        <v>420</v>
      </c>
      <c r="D1924" s="80">
        <v>750</v>
      </c>
      <c r="E1924" s="80">
        <v>12</v>
      </c>
      <c r="F1924" s="80" t="s">
        <v>5071</v>
      </c>
      <c r="G1924" s="80">
        <v>19.989999999999998</v>
      </c>
    </row>
    <row r="1925" spans="1:7">
      <c r="A1925" s="80">
        <v>26486</v>
      </c>
      <c r="B1925" s="80" t="s">
        <v>2020</v>
      </c>
      <c r="C1925" s="80" t="s">
        <v>420</v>
      </c>
      <c r="D1925" s="80">
        <v>750</v>
      </c>
      <c r="E1925" s="80">
        <v>12</v>
      </c>
      <c r="F1925" s="80" t="s">
        <v>5071</v>
      </c>
      <c r="G1925" s="80">
        <v>19.989999999999998</v>
      </c>
    </row>
    <row r="1926" spans="1:7">
      <c r="A1926" s="80">
        <v>26499</v>
      </c>
      <c r="B1926" s="80" t="s">
        <v>3913</v>
      </c>
      <c r="C1926" s="80" t="s">
        <v>419</v>
      </c>
      <c r="D1926" s="80">
        <v>750</v>
      </c>
      <c r="E1926" s="80">
        <v>12</v>
      </c>
      <c r="F1926" s="80" t="s">
        <v>5042</v>
      </c>
      <c r="G1926" s="80">
        <v>41.99</v>
      </c>
    </row>
    <row r="1927" spans="1:7">
      <c r="A1927" s="80">
        <v>26522</v>
      </c>
      <c r="B1927" s="80" t="s">
        <v>2022</v>
      </c>
      <c r="C1927" s="80" t="s">
        <v>420</v>
      </c>
      <c r="D1927" s="80">
        <v>750</v>
      </c>
      <c r="E1927" s="80">
        <v>12</v>
      </c>
      <c r="F1927" s="80" t="s">
        <v>5058</v>
      </c>
      <c r="G1927" s="80">
        <v>11.49</v>
      </c>
    </row>
    <row r="1928" spans="1:7">
      <c r="A1928" s="80">
        <v>26527</v>
      </c>
      <c r="B1928" s="80" t="s">
        <v>2023</v>
      </c>
      <c r="C1928" s="80" t="s">
        <v>419</v>
      </c>
      <c r="D1928" s="80">
        <v>750</v>
      </c>
      <c r="E1928" s="80">
        <v>12</v>
      </c>
      <c r="F1928" s="80" t="s">
        <v>5038</v>
      </c>
      <c r="G1928" s="80">
        <v>29.99</v>
      </c>
    </row>
    <row r="1929" spans="1:7">
      <c r="A1929" s="80">
        <v>26531</v>
      </c>
      <c r="B1929" s="80" t="s">
        <v>2024</v>
      </c>
      <c r="C1929" s="80" t="s">
        <v>420</v>
      </c>
      <c r="D1929" s="80">
        <v>3000</v>
      </c>
      <c r="E1929" s="80">
        <v>6</v>
      </c>
      <c r="F1929" s="80" t="s">
        <v>5067</v>
      </c>
      <c r="G1929" s="80">
        <v>38.99</v>
      </c>
    </row>
    <row r="1930" spans="1:7">
      <c r="A1930" s="80">
        <v>26537</v>
      </c>
      <c r="B1930" s="80" t="s">
        <v>3914</v>
      </c>
      <c r="C1930" s="80" t="s">
        <v>419</v>
      </c>
      <c r="D1930" s="80">
        <v>750</v>
      </c>
      <c r="E1930" s="80">
        <v>12</v>
      </c>
      <c r="F1930" s="80" t="s">
        <v>5043</v>
      </c>
      <c r="G1930" s="80">
        <v>139.99</v>
      </c>
    </row>
    <row r="1931" spans="1:7">
      <c r="A1931" s="80">
        <v>26541</v>
      </c>
      <c r="B1931" s="80" t="s">
        <v>2025</v>
      </c>
      <c r="C1931" s="80" t="s">
        <v>419</v>
      </c>
      <c r="D1931" s="80">
        <v>750</v>
      </c>
      <c r="E1931" s="80">
        <v>6</v>
      </c>
      <c r="F1931" s="80" t="s">
        <v>5158</v>
      </c>
      <c r="G1931" s="80">
        <v>59.12</v>
      </c>
    </row>
    <row r="1932" spans="1:7">
      <c r="A1932" s="80">
        <v>26550</v>
      </c>
      <c r="B1932" s="80" t="s">
        <v>2027</v>
      </c>
      <c r="C1932" s="80" t="s">
        <v>421</v>
      </c>
      <c r="D1932" s="80">
        <v>355</v>
      </c>
      <c r="E1932" s="80">
        <v>24</v>
      </c>
      <c r="F1932" s="80" t="s">
        <v>5172</v>
      </c>
      <c r="G1932" s="80">
        <v>2.09</v>
      </c>
    </row>
    <row r="1933" spans="1:7">
      <c r="A1933" s="80">
        <v>26553</v>
      </c>
      <c r="B1933" s="80" t="s">
        <v>2028</v>
      </c>
      <c r="C1933" s="80" t="s">
        <v>421</v>
      </c>
      <c r="D1933" s="80">
        <v>750</v>
      </c>
      <c r="E1933" s="80">
        <v>12</v>
      </c>
      <c r="F1933" s="80" t="s">
        <v>5142</v>
      </c>
      <c r="G1933" s="80">
        <v>12.34</v>
      </c>
    </row>
    <row r="1934" spans="1:7">
      <c r="A1934" s="80">
        <v>26567</v>
      </c>
      <c r="B1934" s="80" t="s">
        <v>4514</v>
      </c>
      <c r="C1934" s="80" t="s">
        <v>421</v>
      </c>
      <c r="D1934" s="80">
        <v>1500</v>
      </c>
      <c r="E1934" s="80">
        <v>6</v>
      </c>
      <c r="F1934" s="80" t="s">
        <v>5099</v>
      </c>
      <c r="G1934" s="80">
        <v>12.99</v>
      </c>
    </row>
    <row r="1935" spans="1:7">
      <c r="A1935" s="80">
        <v>26570</v>
      </c>
      <c r="B1935" s="80" t="s">
        <v>2029</v>
      </c>
      <c r="C1935" s="80" t="s">
        <v>420</v>
      </c>
      <c r="D1935" s="80">
        <v>750</v>
      </c>
      <c r="E1935" s="80">
        <v>6</v>
      </c>
      <c r="F1935" s="80" t="s">
        <v>5067</v>
      </c>
      <c r="G1935" s="80">
        <v>27.99</v>
      </c>
    </row>
    <row r="1936" spans="1:7">
      <c r="A1936" s="80">
        <v>26585</v>
      </c>
      <c r="B1936" s="80" t="s">
        <v>2030</v>
      </c>
      <c r="C1936" s="80" t="s">
        <v>421</v>
      </c>
      <c r="D1936" s="80">
        <v>473</v>
      </c>
      <c r="E1936" s="80">
        <v>24</v>
      </c>
      <c r="F1936" s="80" t="s">
        <v>5135</v>
      </c>
      <c r="G1936" s="80">
        <v>2.99</v>
      </c>
    </row>
    <row r="1937" spans="1:7">
      <c r="A1937" s="80">
        <v>26614</v>
      </c>
      <c r="B1937" s="80" t="s">
        <v>2032</v>
      </c>
      <c r="C1937" s="80" t="s">
        <v>420</v>
      </c>
      <c r="D1937" s="80">
        <v>750</v>
      </c>
      <c r="E1937" s="80">
        <v>12</v>
      </c>
      <c r="F1937" s="80" t="s">
        <v>5134</v>
      </c>
      <c r="G1937" s="80">
        <v>17.989999999999998</v>
      </c>
    </row>
    <row r="1938" spans="1:7">
      <c r="A1938" s="80">
        <v>26615</v>
      </c>
      <c r="B1938" s="80" t="s">
        <v>2033</v>
      </c>
      <c r="C1938" s="80" t="s">
        <v>421</v>
      </c>
      <c r="D1938" s="80">
        <v>2046</v>
      </c>
      <c r="E1938" s="80">
        <v>4</v>
      </c>
      <c r="F1938" s="80" t="s">
        <v>5094</v>
      </c>
      <c r="G1938" s="80">
        <v>12.98</v>
      </c>
    </row>
    <row r="1939" spans="1:7">
      <c r="A1939" s="80">
        <v>26623</v>
      </c>
      <c r="B1939" s="80" t="s">
        <v>6264</v>
      </c>
      <c r="C1939" s="80" t="s">
        <v>421</v>
      </c>
      <c r="D1939" s="80">
        <v>500</v>
      </c>
      <c r="E1939" s="80">
        <v>8</v>
      </c>
      <c r="F1939" s="80" t="s">
        <v>5169</v>
      </c>
      <c r="G1939" s="80">
        <v>5.35</v>
      </c>
    </row>
    <row r="1940" spans="1:7">
      <c r="A1940" s="80">
        <v>26626</v>
      </c>
      <c r="B1940" s="80" t="s">
        <v>2034</v>
      </c>
      <c r="C1940" s="80" t="s">
        <v>419</v>
      </c>
      <c r="D1940" s="80">
        <v>700</v>
      </c>
      <c r="E1940" s="80">
        <v>6</v>
      </c>
      <c r="F1940" s="80" t="s">
        <v>6483</v>
      </c>
      <c r="G1940" s="80">
        <v>75.989999999999995</v>
      </c>
    </row>
    <row r="1941" spans="1:7">
      <c r="A1941" s="80">
        <v>26657</v>
      </c>
      <c r="B1941" s="80" t="s">
        <v>4883</v>
      </c>
      <c r="C1941" s="80" t="s">
        <v>421</v>
      </c>
      <c r="D1941" s="80">
        <v>473</v>
      </c>
      <c r="E1941" s="80">
        <v>24</v>
      </c>
      <c r="F1941" s="80" t="s">
        <v>5135</v>
      </c>
      <c r="G1941" s="80">
        <v>3.25</v>
      </c>
    </row>
    <row r="1942" spans="1:7">
      <c r="A1942" s="80">
        <v>26659</v>
      </c>
      <c r="B1942" s="80" t="s">
        <v>5494</v>
      </c>
      <c r="C1942" s="80" t="s">
        <v>421</v>
      </c>
      <c r="D1942" s="80">
        <v>473</v>
      </c>
      <c r="E1942" s="80">
        <v>24</v>
      </c>
      <c r="F1942" s="80" t="s">
        <v>5159</v>
      </c>
      <c r="G1942" s="80">
        <v>4.29</v>
      </c>
    </row>
    <row r="1943" spans="1:7">
      <c r="A1943" s="80">
        <v>26664</v>
      </c>
      <c r="B1943" s="80" t="s">
        <v>2035</v>
      </c>
      <c r="C1943" s="80" t="s">
        <v>421</v>
      </c>
      <c r="D1943" s="80">
        <v>355</v>
      </c>
      <c r="E1943" s="80">
        <v>24</v>
      </c>
      <c r="F1943" s="80" t="s">
        <v>5170</v>
      </c>
      <c r="G1943" s="80">
        <v>2.94</v>
      </c>
    </row>
    <row r="1944" spans="1:7">
      <c r="A1944" s="80">
        <v>26675</v>
      </c>
      <c r="B1944" s="80" t="s">
        <v>2036</v>
      </c>
      <c r="C1944" s="80" t="s">
        <v>421</v>
      </c>
      <c r="D1944" s="80">
        <v>473</v>
      </c>
      <c r="E1944" s="80">
        <v>24</v>
      </c>
      <c r="F1944" s="80" t="s">
        <v>5110</v>
      </c>
      <c r="G1944" s="80">
        <v>4.29</v>
      </c>
    </row>
    <row r="1945" spans="1:7">
      <c r="A1945" s="80">
        <v>26682</v>
      </c>
      <c r="B1945" s="80" t="s">
        <v>2038</v>
      </c>
      <c r="C1945" s="80" t="s">
        <v>419</v>
      </c>
      <c r="D1945" s="80">
        <v>750</v>
      </c>
      <c r="E1945" s="80">
        <v>6</v>
      </c>
      <c r="F1945" s="80" t="s">
        <v>5063</v>
      </c>
      <c r="G1945" s="80">
        <v>59.99</v>
      </c>
    </row>
    <row r="1946" spans="1:7">
      <c r="A1946" s="80">
        <v>26693</v>
      </c>
      <c r="B1946" s="80" t="s">
        <v>2039</v>
      </c>
      <c r="C1946" s="80" t="s">
        <v>420</v>
      </c>
      <c r="D1946" s="80">
        <v>750</v>
      </c>
      <c r="E1946" s="80">
        <v>6</v>
      </c>
      <c r="F1946" s="80" t="s">
        <v>5057</v>
      </c>
      <c r="G1946" s="80">
        <v>29.99</v>
      </c>
    </row>
    <row r="1947" spans="1:7">
      <c r="A1947" s="80">
        <v>26698</v>
      </c>
      <c r="B1947" s="80" t="s">
        <v>874</v>
      </c>
      <c r="C1947" s="80" t="s">
        <v>419</v>
      </c>
      <c r="D1947" s="80">
        <v>1140</v>
      </c>
      <c r="E1947" s="80">
        <v>6</v>
      </c>
      <c r="F1947" s="80" t="s">
        <v>5058</v>
      </c>
      <c r="G1947" s="80">
        <v>35.99</v>
      </c>
    </row>
    <row r="1948" spans="1:7">
      <c r="A1948" s="80">
        <v>26719</v>
      </c>
      <c r="B1948" s="80" t="s">
        <v>2040</v>
      </c>
      <c r="C1948" s="80" t="s">
        <v>421</v>
      </c>
      <c r="D1948" s="80">
        <v>4260</v>
      </c>
      <c r="E1948" s="80">
        <v>1</v>
      </c>
      <c r="F1948" s="80" t="s">
        <v>5100</v>
      </c>
      <c r="G1948" s="80">
        <v>23.99</v>
      </c>
    </row>
    <row r="1949" spans="1:7">
      <c r="A1949" s="80">
        <v>26726</v>
      </c>
      <c r="B1949" s="80" t="s">
        <v>6265</v>
      </c>
      <c r="C1949" s="80" t="s">
        <v>419</v>
      </c>
      <c r="D1949" s="80">
        <v>750</v>
      </c>
      <c r="E1949" s="80">
        <v>6</v>
      </c>
      <c r="F1949" s="80" t="s">
        <v>5045</v>
      </c>
      <c r="G1949" s="80">
        <v>52.49</v>
      </c>
    </row>
    <row r="1950" spans="1:7">
      <c r="A1950" s="80">
        <v>26728</v>
      </c>
      <c r="B1950" s="80" t="s">
        <v>2041</v>
      </c>
      <c r="C1950" s="80" t="s">
        <v>421</v>
      </c>
      <c r="D1950" s="80">
        <v>8520</v>
      </c>
      <c r="E1950" s="80">
        <v>1</v>
      </c>
      <c r="F1950" s="80" t="s">
        <v>5096</v>
      </c>
      <c r="G1950" s="80">
        <v>39.99</v>
      </c>
    </row>
    <row r="1951" spans="1:7">
      <c r="A1951" s="80">
        <v>26742</v>
      </c>
      <c r="B1951" s="80" t="s">
        <v>2042</v>
      </c>
      <c r="C1951" s="80" t="s">
        <v>421</v>
      </c>
      <c r="D1951" s="80">
        <v>500</v>
      </c>
      <c r="E1951" s="80">
        <v>20</v>
      </c>
      <c r="F1951" s="80" t="s">
        <v>5135</v>
      </c>
      <c r="G1951" s="80">
        <v>5.66</v>
      </c>
    </row>
    <row r="1952" spans="1:7">
      <c r="A1952" s="80">
        <v>26747</v>
      </c>
      <c r="B1952" s="80" t="s">
        <v>6266</v>
      </c>
      <c r="C1952" s="80" t="s">
        <v>419</v>
      </c>
      <c r="D1952" s="80">
        <v>750</v>
      </c>
      <c r="E1952" s="80">
        <v>6</v>
      </c>
      <c r="F1952" s="80" t="s">
        <v>5040</v>
      </c>
      <c r="G1952" s="80">
        <v>29.99</v>
      </c>
    </row>
    <row r="1953" spans="1:7">
      <c r="A1953" s="80">
        <v>26755</v>
      </c>
      <c r="B1953" s="80" t="s">
        <v>2043</v>
      </c>
      <c r="C1953" s="80" t="s">
        <v>420</v>
      </c>
      <c r="D1953" s="80">
        <v>750</v>
      </c>
      <c r="E1953" s="80">
        <v>12</v>
      </c>
      <c r="F1953" s="80" t="s">
        <v>6483</v>
      </c>
      <c r="G1953" s="80">
        <v>14.52</v>
      </c>
    </row>
    <row r="1954" spans="1:7">
      <c r="A1954" s="80">
        <v>26757</v>
      </c>
      <c r="B1954" s="80" t="s">
        <v>2044</v>
      </c>
      <c r="C1954" s="80" t="s">
        <v>420</v>
      </c>
      <c r="D1954" s="80">
        <v>1000</v>
      </c>
      <c r="E1954" s="80">
        <v>12</v>
      </c>
      <c r="F1954" s="80" t="s">
        <v>5041</v>
      </c>
      <c r="G1954" s="80">
        <v>13.99</v>
      </c>
    </row>
    <row r="1955" spans="1:7">
      <c r="A1955" s="80">
        <v>26758</v>
      </c>
      <c r="B1955" s="80" t="s">
        <v>2045</v>
      </c>
      <c r="C1955" s="80" t="s">
        <v>420</v>
      </c>
      <c r="D1955" s="80">
        <v>1000</v>
      </c>
      <c r="E1955" s="80">
        <v>12</v>
      </c>
      <c r="F1955" s="80" t="s">
        <v>5041</v>
      </c>
      <c r="G1955" s="80">
        <v>13.99</v>
      </c>
    </row>
    <row r="1956" spans="1:7">
      <c r="A1956" s="80">
        <v>26761</v>
      </c>
      <c r="B1956" s="80" t="s">
        <v>2046</v>
      </c>
      <c r="C1956" s="80" t="s">
        <v>420</v>
      </c>
      <c r="D1956" s="80">
        <v>750</v>
      </c>
      <c r="E1956" s="80">
        <v>6</v>
      </c>
      <c r="F1956" s="80" t="s">
        <v>5038</v>
      </c>
      <c r="G1956" s="80">
        <v>20.49</v>
      </c>
    </row>
    <row r="1957" spans="1:7">
      <c r="A1957" s="80">
        <v>26792</v>
      </c>
      <c r="B1957" s="80" t="s">
        <v>709</v>
      </c>
      <c r="C1957" s="80" t="s">
        <v>419</v>
      </c>
      <c r="D1957" s="80">
        <v>1750</v>
      </c>
      <c r="E1957" s="80">
        <v>6</v>
      </c>
      <c r="F1957" s="80" t="s">
        <v>5040</v>
      </c>
      <c r="G1957" s="80">
        <v>104.99</v>
      </c>
    </row>
    <row r="1958" spans="1:7">
      <c r="A1958" s="80">
        <v>26793</v>
      </c>
      <c r="B1958" s="80" t="s">
        <v>2047</v>
      </c>
      <c r="C1958" s="80" t="s">
        <v>420</v>
      </c>
      <c r="D1958" s="80">
        <v>750</v>
      </c>
      <c r="E1958" s="80">
        <v>12</v>
      </c>
      <c r="F1958" s="80" t="s">
        <v>5154</v>
      </c>
      <c r="G1958" s="80">
        <v>12.5</v>
      </c>
    </row>
    <row r="1959" spans="1:7">
      <c r="A1959" s="80">
        <v>26796</v>
      </c>
      <c r="B1959" s="80" t="s">
        <v>5849</v>
      </c>
      <c r="C1959" s="80" t="s">
        <v>419</v>
      </c>
      <c r="D1959" s="80">
        <v>750</v>
      </c>
      <c r="E1959" s="80">
        <v>6</v>
      </c>
      <c r="F1959" s="80" t="s">
        <v>5063</v>
      </c>
      <c r="G1959" s="80">
        <v>39.99</v>
      </c>
    </row>
    <row r="1960" spans="1:7">
      <c r="A1960" s="80">
        <v>26799</v>
      </c>
      <c r="B1960" s="80" t="s">
        <v>2048</v>
      </c>
      <c r="C1960" s="80" t="s">
        <v>421</v>
      </c>
      <c r="D1960" s="80">
        <v>355</v>
      </c>
      <c r="E1960" s="80">
        <v>24</v>
      </c>
      <c r="F1960" s="80" t="s">
        <v>5172</v>
      </c>
      <c r="G1960" s="80">
        <v>3.17</v>
      </c>
    </row>
    <row r="1961" spans="1:7">
      <c r="A1961" s="80">
        <v>26800</v>
      </c>
      <c r="B1961" s="80" t="s">
        <v>2049</v>
      </c>
      <c r="C1961" s="80" t="s">
        <v>421</v>
      </c>
      <c r="D1961" s="80">
        <v>355</v>
      </c>
      <c r="E1961" s="80">
        <v>24</v>
      </c>
      <c r="F1961" s="80" t="s">
        <v>5172</v>
      </c>
      <c r="G1961" s="80">
        <v>3.17</v>
      </c>
    </row>
    <row r="1962" spans="1:7">
      <c r="A1962" s="80">
        <v>26802</v>
      </c>
      <c r="B1962" s="80" t="s">
        <v>2050</v>
      </c>
      <c r="C1962" s="80" t="s">
        <v>421</v>
      </c>
      <c r="D1962" s="80">
        <v>355</v>
      </c>
      <c r="E1962" s="80">
        <v>24</v>
      </c>
      <c r="F1962" s="80" t="s">
        <v>5172</v>
      </c>
      <c r="G1962" s="80">
        <v>3.17</v>
      </c>
    </row>
    <row r="1963" spans="1:7">
      <c r="A1963" s="80">
        <v>26803</v>
      </c>
      <c r="B1963" s="80" t="s">
        <v>2051</v>
      </c>
      <c r="C1963" s="80" t="s">
        <v>420</v>
      </c>
      <c r="D1963" s="80">
        <v>750</v>
      </c>
      <c r="E1963" s="80">
        <v>12</v>
      </c>
      <c r="F1963" s="80" t="s">
        <v>5049</v>
      </c>
      <c r="G1963" s="80">
        <v>18.989999999999998</v>
      </c>
    </row>
    <row r="1964" spans="1:7">
      <c r="A1964" s="80">
        <v>26804</v>
      </c>
      <c r="B1964" s="80" t="s">
        <v>2052</v>
      </c>
      <c r="C1964" s="80" t="s">
        <v>421</v>
      </c>
      <c r="D1964" s="80">
        <v>473</v>
      </c>
      <c r="E1964" s="80">
        <v>24</v>
      </c>
      <c r="F1964" s="80" t="s">
        <v>5098</v>
      </c>
      <c r="G1964" s="80">
        <v>3.4</v>
      </c>
    </row>
    <row r="1965" spans="1:7">
      <c r="A1965" s="80">
        <v>26812</v>
      </c>
      <c r="B1965" s="80" t="s">
        <v>2053</v>
      </c>
      <c r="C1965" s="80" t="s">
        <v>419</v>
      </c>
      <c r="D1965" s="80">
        <v>750</v>
      </c>
      <c r="E1965" s="80">
        <v>6</v>
      </c>
      <c r="F1965" s="80" t="s">
        <v>5043</v>
      </c>
      <c r="G1965" s="80">
        <v>44.99</v>
      </c>
    </row>
    <row r="1966" spans="1:7">
      <c r="A1966" s="80">
        <v>26821</v>
      </c>
      <c r="B1966" s="80" t="s">
        <v>2054</v>
      </c>
      <c r="C1966" s="80" t="s">
        <v>420</v>
      </c>
      <c r="D1966" s="80">
        <v>750</v>
      </c>
      <c r="E1966" s="80">
        <v>12</v>
      </c>
      <c r="F1966" s="80" t="s">
        <v>5117</v>
      </c>
      <c r="G1966" s="80">
        <v>29.99</v>
      </c>
    </row>
    <row r="1967" spans="1:7">
      <c r="A1967" s="80">
        <v>26830</v>
      </c>
      <c r="B1967" s="80" t="s">
        <v>2055</v>
      </c>
      <c r="C1967" s="80" t="s">
        <v>419</v>
      </c>
      <c r="D1967" s="80">
        <v>750</v>
      </c>
      <c r="E1967" s="80">
        <v>6</v>
      </c>
      <c r="F1967" s="80" t="s">
        <v>5197</v>
      </c>
      <c r="G1967" s="80">
        <v>66.989999999999995</v>
      </c>
    </row>
    <row r="1968" spans="1:7">
      <c r="A1968" s="80">
        <v>26832</v>
      </c>
      <c r="B1968" s="80" t="s">
        <v>2056</v>
      </c>
      <c r="C1968" s="80" t="s">
        <v>420</v>
      </c>
      <c r="D1968" s="80">
        <v>750</v>
      </c>
      <c r="E1968" s="80">
        <v>12</v>
      </c>
      <c r="F1968" s="80" t="s">
        <v>5039</v>
      </c>
      <c r="G1968" s="80">
        <v>34.99</v>
      </c>
    </row>
    <row r="1969" spans="1:7">
      <c r="A1969" s="80">
        <v>26856</v>
      </c>
      <c r="B1969" s="80" t="s">
        <v>2057</v>
      </c>
      <c r="C1969" s="80" t="s">
        <v>421</v>
      </c>
      <c r="D1969" s="80">
        <v>5325</v>
      </c>
      <c r="E1969" s="80">
        <v>1</v>
      </c>
      <c r="F1969" s="80" t="s">
        <v>5097</v>
      </c>
      <c r="G1969" s="80">
        <v>23.99</v>
      </c>
    </row>
    <row r="1970" spans="1:7">
      <c r="A1970" s="80">
        <v>26863</v>
      </c>
      <c r="B1970" s="80" t="s">
        <v>2058</v>
      </c>
      <c r="C1970" s="80" t="s">
        <v>421</v>
      </c>
      <c r="D1970" s="80">
        <v>330</v>
      </c>
      <c r="E1970" s="80">
        <v>24</v>
      </c>
      <c r="F1970" s="80" t="s">
        <v>5057</v>
      </c>
      <c r="G1970" s="80">
        <v>3.21</v>
      </c>
    </row>
    <row r="1971" spans="1:7">
      <c r="A1971" s="80">
        <v>26878</v>
      </c>
      <c r="B1971" s="80" t="s">
        <v>2059</v>
      </c>
      <c r="C1971" s="80" t="s">
        <v>421</v>
      </c>
      <c r="D1971" s="80">
        <v>500</v>
      </c>
      <c r="E1971" s="80">
        <v>24</v>
      </c>
      <c r="F1971" s="80" t="s">
        <v>5099</v>
      </c>
      <c r="G1971" s="80">
        <v>3.05</v>
      </c>
    </row>
    <row r="1972" spans="1:7">
      <c r="A1972" s="80">
        <v>26879</v>
      </c>
      <c r="B1972" s="80" t="s">
        <v>2060</v>
      </c>
      <c r="C1972" s="80" t="s">
        <v>421</v>
      </c>
      <c r="D1972" s="80">
        <v>750</v>
      </c>
      <c r="E1972" s="80">
        <v>8</v>
      </c>
      <c r="F1972" s="80" t="s">
        <v>5102</v>
      </c>
      <c r="G1972" s="80">
        <v>12.08</v>
      </c>
    </row>
    <row r="1973" spans="1:7">
      <c r="A1973" s="80">
        <v>26884</v>
      </c>
      <c r="B1973" s="80" t="s">
        <v>2061</v>
      </c>
      <c r="C1973" s="80" t="s">
        <v>421</v>
      </c>
      <c r="D1973" s="80">
        <v>650</v>
      </c>
      <c r="E1973" s="80">
        <v>12</v>
      </c>
      <c r="F1973" s="80" t="s">
        <v>5135</v>
      </c>
      <c r="G1973" s="80">
        <v>12.26</v>
      </c>
    </row>
    <row r="1974" spans="1:7">
      <c r="A1974" s="80">
        <v>26886</v>
      </c>
      <c r="B1974" s="80" t="s">
        <v>2062</v>
      </c>
      <c r="C1974" s="80" t="s">
        <v>420</v>
      </c>
      <c r="D1974" s="80">
        <v>750</v>
      </c>
      <c r="E1974" s="80">
        <v>12</v>
      </c>
      <c r="F1974" s="80" t="s">
        <v>5053</v>
      </c>
      <c r="G1974" s="80">
        <v>16.920000000000002</v>
      </c>
    </row>
    <row r="1975" spans="1:7">
      <c r="A1975" s="80">
        <v>26889</v>
      </c>
      <c r="B1975" s="80" t="s">
        <v>2063</v>
      </c>
      <c r="C1975" s="80" t="s">
        <v>420</v>
      </c>
      <c r="D1975" s="80">
        <v>750</v>
      </c>
      <c r="E1975" s="80">
        <v>12</v>
      </c>
      <c r="F1975" s="80" t="s">
        <v>5039</v>
      </c>
      <c r="G1975" s="80">
        <v>14.99</v>
      </c>
    </row>
    <row r="1976" spans="1:7">
      <c r="A1976" s="80">
        <v>26901</v>
      </c>
      <c r="B1976" s="80" t="s">
        <v>4655</v>
      </c>
      <c r="C1976" s="80" t="s">
        <v>421</v>
      </c>
      <c r="D1976" s="80">
        <v>473</v>
      </c>
      <c r="E1976" s="80">
        <v>24</v>
      </c>
      <c r="F1976" s="80" t="s">
        <v>5630</v>
      </c>
      <c r="G1976" s="80">
        <v>3.4</v>
      </c>
    </row>
    <row r="1977" spans="1:7">
      <c r="A1977" s="80">
        <v>26908</v>
      </c>
      <c r="B1977" s="80" t="s">
        <v>2064</v>
      </c>
      <c r="C1977" s="80" t="s">
        <v>419</v>
      </c>
      <c r="D1977" s="80">
        <v>750</v>
      </c>
      <c r="E1977" s="80">
        <v>6</v>
      </c>
      <c r="F1977" s="80" t="s">
        <v>5071</v>
      </c>
      <c r="G1977" s="80">
        <v>39.99</v>
      </c>
    </row>
    <row r="1978" spans="1:7">
      <c r="A1978" s="80">
        <v>26911</v>
      </c>
      <c r="B1978" s="80" t="s">
        <v>2065</v>
      </c>
      <c r="C1978" s="80" t="s">
        <v>420</v>
      </c>
      <c r="D1978" s="80">
        <v>750</v>
      </c>
      <c r="E1978" s="80">
        <v>12</v>
      </c>
      <c r="F1978" s="80" t="s">
        <v>6483</v>
      </c>
      <c r="G1978" s="80">
        <v>15.99</v>
      </c>
    </row>
    <row r="1979" spans="1:7">
      <c r="A1979" s="80">
        <v>26922</v>
      </c>
      <c r="B1979" s="80" t="s">
        <v>2066</v>
      </c>
      <c r="C1979" s="80" t="s">
        <v>421</v>
      </c>
      <c r="D1979" s="80">
        <v>473</v>
      </c>
      <c r="E1979" s="80">
        <v>24</v>
      </c>
      <c r="F1979" s="80" t="s">
        <v>5183</v>
      </c>
      <c r="G1979" s="80">
        <v>3.99</v>
      </c>
    </row>
    <row r="1980" spans="1:7">
      <c r="A1980" s="80">
        <v>26927</v>
      </c>
      <c r="B1980" s="80" t="s">
        <v>5850</v>
      </c>
      <c r="C1980" s="80" t="s">
        <v>420</v>
      </c>
      <c r="D1980" s="80">
        <v>3000</v>
      </c>
      <c r="E1980" s="80">
        <v>4</v>
      </c>
      <c r="F1980" s="80" t="s">
        <v>5056</v>
      </c>
      <c r="G1980" s="80">
        <v>36.99</v>
      </c>
    </row>
    <row r="1981" spans="1:7">
      <c r="A1981" s="80">
        <v>26944</v>
      </c>
      <c r="B1981" s="80" t="s">
        <v>2067</v>
      </c>
      <c r="C1981" s="80" t="s">
        <v>420</v>
      </c>
      <c r="D1981" s="80">
        <v>750</v>
      </c>
      <c r="E1981" s="80">
        <v>6</v>
      </c>
      <c r="F1981" s="80" t="s">
        <v>6483</v>
      </c>
      <c r="G1981" s="80">
        <v>17.989999999999998</v>
      </c>
    </row>
    <row r="1982" spans="1:7">
      <c r="A1982" s="80">
        <v>26951</v>
      </c>
      <c r="B1982" s="80" t="s">
        <v>2068</v>
      </c>
      <c r="C1982" s="80" t="s">
        <v>421</v>
      </c>
      <c r="D1982" s="80">
        <v>473</v>
      </c>
      <c r="E1982" s="80">
        <v>24</v>
      </c>
      <c r="F1982" s="80" t="s">
        <v>5156</v>
      </c>
      <c r="G1982" s="80">
        <v>4.3499999999999996</v>
      </c>
    </row>
    <row r="1983" spans="1:7">
      <c r="A1983" s="80">
        <v>26953</v>
      </c>
      <c r="B1983" s="80" t="s">
        <v>2069</v>
      </c>
      <c r="C1983" s="80" t="s">
        <v>420</v>
      </c>
      <c r="D1983" s="80">
        <v>3000</v>
      </c>
      <c r="E1983" s="80">
        <v>4</v>
      </c>
      <c r="F1983" s="80" t="s">
        <v>5056</v>
      </c>
      <c r="G1983" s="80">
        <v>36.99</v>
      </c>
    </row>
    <row r="1984" spans="1:7">
      <c r="A1984" s="80">
        <v>27011</v>
      </c>
      <c r="B1984" s="80" t="s">
        <v>5192</v>
      </c>
      <c r="C1984" s="80" t="s">
        <v>419</v>
      </c>
      <c r="D1984" s="80">
        <v>750</v>
      </c>
      <c r="E1984" s="80">
        <v>6</v>
      </c>
      <c r="F1984" s="80" t="s">
        <v>5038</v>
      </c>
      <c r="G1984" s="80">
        <v>99.99</v>
      </c>
    </row>
    <row r="1985" spans="1:7">
      <c r="A1985" s="80">
        <v>27066</v>
      </c>
      <c r="B1985" s="80" t="s">
        <v>2070</v>
      </c>
      <c r="C1985" s="80" t="s">
        <v>421</v>
      </c>
      <c r="D1985" s="80">
        <v>473</v>
      </c>
      <c r="E1985" s="80">
        <v>24</v>
      </c>
      <c r="F1985" s="80" t="s">
        <v>5173</v>
      </c>
      <c r="G1985" s="80">
        <v>3.49</v>
      </c>
    </row>
    <row r="1986" spans="1:7">
      <c r="A1986" s="80">
        <v>27235</v>
      </c>
      <c r="B1986" s="80" t="s">
        <v>891</v>
      </c>
      <c r="C1986" s="80" t="s">
        <v>419</v>
      </c>
      <c r="D1986" s="80">
        <v>750</v>
      </c>
      <c r="E1986" s="80">
        <v>12</v>
      </c>
      <c r="F1986" s="80" t="s">
        <v>5043</v>
      </c>
      <c r="G1986" s="80">
        <v>33.49</v>
      </c>
    </row>
    <row r="1987" spans="1:7">
      <c r="A1987" s="80">
        <v>27252</v>
      </c>
      <c r="B1987" s="80" t="s">
        <v>2071</v>
      </c>
      <c r="C1987" s="80" t="s">
        <v>422</v>
      </c>
      <c r="D1987" s="80">
        <v>473</v>
      </c>
      <c r="E1987" s="80">
        <v>24</v>
      </c>
      <c r="F1987" s="80" t="s">
        <v>5175</v>
      </c>
      <c r="G1987" s="80">
        <v>3.79</v>
      </c>
    </row>
    <row r="1988" spans="1:7">
      <c r="A1988" s="80">
        <v>27281</v>
      </c>
      <c r="B1988" s="80" t="s">
        <v>2072</v>
      </c>
      <c r="C1988" s="80" t="s">
        <v>420</v>
      </c>
      <c r="D1988" s="80">
        <v>750</v>
      </c>
      <c r="E1988" s="80">
        <v>12</v>
      </c>
      <c r="F1988" s="80" t="s">
        <v>5068</v>
      </c>
      <c r="G1988" s="80">
        <v>15.99</v>
      </c>
    </row>
    <row r="1989" spans="1:7">
      <c r="A1989" s="80">
        <v>27283</v>
      </c>
      <c r="B1989" s="80" t="s">
        <v>4656</v>
      </c>
      <c r="C1989" s="80" t="s">
        <v>420</v>
      </c>
      <c r="D1989" s="80">
        <v>750</v>
      </c>
      <c r="E1989" s="80">
        <v>12</v>
      </c>
      <c r="F1989" s="80" t="s">
        <v>5152</v>
      </c>
      <c r="G1989" s="80">
        <v>15.99</v>
      </c>
    </row>
    <row r="1990" spans="1:7">
      <c r="A1990" s="80">
        <v>27285</v>
      </c>
      <c r="B1990" s="80" t="s">
        <v>2073</v>
      </c>
      <c r="C1990" s="80" t="s">
        <v>420</v>
      </c>
      <c r="D1990" s="80">
        <v>3000</v>
      </c>
      <c r="E1990" s="80">
        <v>4</v>
      </c>
      <c r="F1990" s="80" t="s">
        <v>5056</v>
      </c>
      <c r="G1990" s="80">
        <v>36.99</v>
      </c>
    </row>
    <row r="1991" spans="1:7">
      <c r="A1991" s="80">
        <v>27286</v>
      </c>
      <c r="B1991" s="80" t="s">
        <v>2074</v>
      </c>
      <c r="C1991" s="80" t="s">
        <v>420</v>
      </c>
      <c r="D1991" s="80">
        <v>750</v>
      </c>
      <c r="E1991" s="80">
        <v>12</v>
      </c>
      <c r="F1991" s="80" t="s">
        <v>5067</v>
      </c>
      <c r="G1991" s="80">
        <v>18.989999999999998</v>
      </c>
    </row>
    <row r="1992" spans="1:7">
      <c r="A1992" s="80">
        <v>27287</v>
      </c>
      <c r="B1992" s="80" t="s">
        <v>2075</v>
      </c>
      <c r="C1992" s="80" t="s">
        <v>420</v>
      </c>
      <c r="D1992" s="80">
        <v>750</v>
      </c>
      <c r="E1992" s="80">
        <v>12</v>
      </c>
      <c r="F1992" s="80" t="s">
        <v>5117</v>
      </c>
      <c r="G1992" s="80">
        <v>17.989999999999998</v>
      </c>
    </row>
    <row r="1993" spans="1:7">
      <c r="A1993" s="80">
        <v>27309</v>
      </c>
      <c r="B1993" s="80" t="s">
        <v>2076</v>
      </c>
      <c r="C1993" s="80" t="s">
        <v>419</v>
      </c>
      <c r="D1993" s="80">
        <v>750</v>
      </c>
      <c r="E1993" s="80">
        <v>6</v>
      </c>
      <c r="F1993" s="80" t="s">
        <v>5045</v>
      </c>
      <c r="G1993" s="80">
        <v>89.99</v>
      </c>
    </row>
    <row r="1994" spans="1:7">
      <c r="A1994" s="80">
        <v>27333</v>
      </c>
      <c r="B1994" s="80" t="s">
        <v>2077</v>
      </c>
      <c r="C1994" s="80" t="s">
        <v>419</v>
      </c>
      <c r="D1994" s="80">
        <v>750</v>
      </c>
      <c r="E1994" s="80">
        <v>12</v>
      </c>
      <c r="F1994" s="80" t="s">
        <v>5038</v>
      </c>
      <c r="G1994" s="80">
        <v>42.99</v>
      </c>
    </row>
    <row r="1995" spans="1:7">
      <c r="A1995" s="80">
        <v>27337</v>
      </c>
      <c r="B1995" s="80" t="s">
        <v>2078</v>
      </c>
      <c r="C1995" s="80" t="s">
        <v>419</v>
      </c>
      <c r="D1995" s="80">
        <v>750</v>
      </c>
      <c r="E1995" s="80">
        <v>6</v>
      </c>
      <c r="F1995" s="80" t="s">
        <v>5046</v>
      </c>
      <c r="G1995" s="80">
        <v>59.99</v>
      </c>
    </row>
    <row r="1996" spans="1:7">
      <c r="A1996" s="80">
        <v>27428</v>
      </c>
      <c r="B1996" s="80" t="s">
        <v>2079</v>
      </c>
      <c r="C1996" s="80" t="s">
        <v>420</v>
      </c>
      <c r="D1996" s="80">
        <v>3000</v>
      </c>
      <c r="E1996" s="80">
        <v>4</v>
      </c>
      <c r="F1996" s="80" t="s">
        <v>5039</v>
      </c>
      <c r="G1996" s="80">
        <v>31.99</v>
      </c>
    </row>
    <row r="1997" spans="1:7">
      <c r="A1997" s="80">
        <v>27455</v>
      </c>
      <c r="B1997" s="80" t="s">
        <v>2080</v>
      </c>
      <c r="C1997" s="80" t="s">
        <v>420</v>
      </c>
      <c r="D1997" s="80">
        <v>3000</v>
      </c>
      <c r="E1997" s="80">
        <v>4</v>
      </c>
      <c r="F1997" s="80" t="s">
        <v>5039</v>
      </c>
      <c r="G1997" s="80">
        <v>31.99</v>
      </c>
    </row>
    <row r="1998" spans="1:7">
      <c r="A1998" s="80">
        <v>27467</v>
      </c>
      <c r="B1998" s="80" t="s">
        <v>2081</v>
      </c>
      <c r="C1998" s="80" t="s">
        <v>421</v>
      </c>
      <c r="D1998" s="80">
        <v>473</v>
      </c>
      <c r="E1998" s="80">
        <v>24</v>
      </c>
      <c r="F1998" s="80" t="s">
        <v>5174</v>
      </c>
      <c r="G1998" s="80">
        <v>3.89</v>
      </c>
    </row>
    <row r="1999" spans="1:7">
      <c r="A1999" s="80">
        <v>27517</v>
      </c>
      <c r="B1999" s="80" t="s">
        <v>6267</v>
      </c>
      <c r="C1999" s="80" t="s">
        <v>419</v>
      </c>
      <c r="D1999" s="80">
        <v>750</v>
      </c>
      <c r="E1999" s="80">
        <v>12</v>
      </c>
      <c r="F1999" s="80" t="s">
        <v>5049</v>
      </c>
      <c r="G1999" s="80">
        <v>39.99</v>
      </c>
    </row>
    <row r="2000" spans="1:7">
      <c r="A2000" s="80">
        <v>27530</v>
      </c>
      <c r="B2000" s="80" t="s">
        <v>2082</v>
      </c>
      <c r="C2000" s="80" t="s">
        <v>421</v>
      </c>
      <c r="D2000" s="80">
        <v>4260</v>
      </c>
      <c r="E2000" s="80">
        <v>1</v>
      </c>
      <c r="F2000" s="80" t="s">
        <v>5102</v>
      </c>
      <c r="G2000" s="80">
        <v>24.75</v>
      </c>
    </row>
    <row r="2001" spans="1:7">
      <c r="A2001" s="80">
        <v>27531</v>
      </c>
      <c r="B2001" s="80" t="s">
        <v>2083</v>
      </c>
      <c r="C2001" s="80" t="s">
        <v>420</v>
      </c>
      <c r="D2001" s="80">
        <v>750</v>
      </c>
      <c r="E2001" s="80">
        <v>6</v>
      </c>
      <c r="F2001" s="80" t="s">
        <v>5193</v>
      </c>
      <c r="G2001" s="80">
        <v>9.99</v>
      </c>
    </row>
    <row r="2002" spans="1:7">
      <c r="A2002" s="80">
        <v>27544</v>
      </c>
      <c r="B2002" s="80" t="s">
        <v>2084</v>
      </c>
      <c r="C2002" s="80" t="s">
        <v>420</v>
      </c>
      <c r="D2002" s="80">
        <v>4000</v>
      </c>
      <c r="E2002" s="80">
        <v>4</v>
      </c>
      <c r="F2002" s="80" t="s">
        <v>5062</v>
      </c>
      <c r="G2002" s="80">
        <v>39.99</v>
      </c>
    </row>
    <row r="2003" spans="1:7">
      <c r="A2003" s="80">
        <v>27547</v>
      </c>
      <c r="B2003" s="80" t="s">
        <v>2085</v>
      </c>
      <c r="C2003" s="80" t="s">
        <v>420</v>
      </c>
      <c r="D2003" s="80">
        <v>4000</v>
      </c>
      <c r="E2003" s="80">
        <v>4</v>
      </c>
      <c r="F2003" s="80" t="s">
        <v>5062</v>
      </c>
      <c r="G2003" s="80">
        <v>39.99</v>
      </c>
    </row>
    <row r="2004" spans="1:7">
      <c r="A2004" s="80">
        <v>27593</v>
      </c>
      <c r="B2004" s="80" t="s">
        <v>2086</v>
      </c>
      <c r="C2004" s="80" t="s">
        <v>420</v>
      </c>
      <c r="D2004" s="80">
        <v>750</v>
      </c>
      <c r="E2004" s="80">
        <v>6</v>
      </c>
      <c r="F2004" s="80" t="s">
        <v>5193</v>
      </c>
      <c r="G2004" s="80">
        <v>9.99</v>
      </c>
    </row>
    <row r="2005" spans="1:7">
      <c r="A2005" s="80">
        <v>27594</v>
      </c>
      <c r="B2005" s="80" t="s">
        <v>2087</v>
      </c>
      <c r="C2005" s="80" t="s">
        <v>420</v>
      </c>
      <c r="D2005" s="80">
        <v>750</v>
      </c>
      <c r="E2005" s="80">
        <v>12</v>
      </c>
      <c r="F2005" s="80" t="s">
        <v>5049</v>
      </c>
      <c r="G2005" s="80">
        <v>19.989999999999998</v>
      </c>
    </row>
    <row r="2006" spans="1:7">
      <c r="A2006" s="80">
        <v>27598</v>
      </c>
      <c r="B2006" s="80" t="s">
        <v>310</v>
      </c>
      <c r="C2006" s="80" t="s">
        <v>420</v>
      </c>
      <c r="D2006" s="80">
        <v>750</v>
      </c>
      <c r="E2006" s="80">
        <v>12</v>
      </c>
      <c r="F2006" s="80" t="s">
        <v>5062</v>
      </c>
      <c r="G2006" s="80">
        <v>10.99</v>
      </c>
    </row>
    <row r="2007" spans="1:7">
      <c r="A2007" s="80">
        <v>27603</v>
      </c>
      <c r="B2007" s="80" t="s">
        <v>2088</v>
      </c>
      <c r="C2007" s="80" t="s">
        <v>420</v>
      </c>
      <c r="D2007" s="80">
        <v>750</v>
      </c>
      <c r="E2007" s="80">
        <v>6</v>
      </c>
      <c r="F2007" s="80" t="s">
        <v>5193</v>
      </c>
      <c r="G2007" s="80">
        <v>10.49</v>
      </c>
    </row>
    <row r="2008" spans="1:7">
      <c r="A2008" s="80">
        <v>27610</v>
      </c>
      <c r="B2008" s="80" t="s">
        <v>2089</v>
      </c>
      <c r="C2008" s="80" t="s">
        <v>421</v>
      </c>
      <c r="D2008" s="80">
        <v>473</v>
      </c>
      <c r="E2008" s="80">
        <v>24</v>
      </c>
      <c r="F2008" s="80" t="s">
        <v>5174</v>
      </c>
      <c r="G2008" s="80">
        <v>3.89</v>
      </c>
    </row>
    <row r="2009" spans="1:7">
      <c r="A2009" s="80">
        <v>27632</v>
      </c>
      <c r="B2009" s="80" t="s">
        <v>1233</v>
      </c>
      <c r="C2009" s="80" t="s">
        <v>419</v>
      </c>
      <c r="D2009" s="80">
        <v>750</v>
      </c>
      <c r="E2009" s="80">
        <v>6</v>
      </c>
      <c r="F2009" s="80" t="s">
        <v>5044</v>
      </c>
      <c r="G2009" s="80">
        <v>59.99</v>
      </c>
    </row>
    <row r="2010" spans="1:7">
      <c r="A2010" s="80">
        <v>27654</v>
      </c>
      <c r="B2010" s="80" t="s">
        <v>2090</v>
      </c>
      <c r="C2010" s="80" t="s">
        <v>419</v>
      </c>
      <c r="D2010" s="80">
        <v>750</v>
      </c>
      <c r="E2010" s="80">
        <v>12</v>
      </c>
      <c r="F2010" s="80" t="s">
        <v>5155</v>
      </c>
      <c r="G2010" s="80">
        <v>33.99</v>
      </c>
    </row>
    <row r="2011" spans="1:7">
      <c r="A2011" s="80">
        <v>27655</v>
      </c>
      <c r="B2011" s="80" t="s">
        <v>1905</v>
      </c>
      <c r="C2011" s="80" t="s">
        <v>419</v>
      </c>
      <c r="D2011" s="80">
        <v>1750</v>
      </c>
      <c r="E2011" s="80">
        <v>6</v>
      </c>
      <c r="F2011" s="80" t="s">
        <v>5042</v>
      </c>
      <c r="G2011" s="80">
        <v>69.989999999999995</v>
      </c>
    </row>
    <row r="2012" spans="1:7">
      <c r="A2012" s="80">
        <v>27659</v>
      </c>
      <c r="B2012" s="80" t="s">
        <v>2091</v>
      </c>
      <c r="C2012" s="80" t="s">
        <v>419</v>
      </c>
      <c r="D2012" s="80">
        <v>750</v>
      </c>
      <c r="E2012" s="80">
        <v>6</v>
      </c>
      <c r="F2012" s="80" t="s">
        <v>5063</v>
      </c>
      <c r="G2012" s="80">
        <v>61.99</v>
      </c>
    </row>
    <row r="2013" spans="1:7">
      <c r="A2013" s="80">
        <v>27661</v>
      </c>
      <c r="B2013" s="80" t="s">
        <v>2092</v>
      </c>
      <c r="C2013" s="80" t="s">
        <v>419</v>
      </c>
      <c r="D2013" s="80">
        <v>750</v>
      </c>
      <c r="E2013" s="80">
        <v>12</v>
      </c>
      <c r="F2013" s="80" t="s">
        <v>5155</v>
      </c>
      <c r="G2013" s="80">
        <v>33.99</v>
      </c>
    </row>
    <row r="2014" spans="1:7">
      <c r="A2014" s="80">
        <v>27663</v>
      </c>
      <c r="B2014" s="80" t="s">
        <v>2093</v>
      </c>
      <c r="C2014" s="80" t="s">
        <v>420</v>
      </c>
      <c r="D2014" s="80">
        <v>750</v>
      </c>
      <c r="E2014" s="80">
        <v>6</v>
      </c>
      <c r="F2014" s="80" t="s">
        <v>5068</v>
      </c>
      <c r="G2014" s="80">
        <v>90.03</v>
      </c>
    </row>
    <row r="2015" spans="1:7">
      <c r="A2015" s="80">
        <v>27664</v>
      </c>
      <c r="B2015" s="80" t="s">
        <v>3915</v>
      </c>
      <c r="C2015" s="80" t="s">
        <v>421</v>
      </c>
      <c r="D2015" s="80">
        <v>473</v>
      </c>
      <c r="E2015" s="80">
        <v>24</v>
      </c>
      <c r="F2015" s="80" t="s">
        <v>5183</v>
      </c>
      <c r="G2015" s="80">
        <v>4.25</v>
      </c>
    </row>
    <row r="2016" spans="1:7">
      <c r="A2016" s="80">
        <v>27669</v>
      </c>
      <c r="B2016" s="80" t="s">
        <v>2094</v>
      </c>
      <c r="C2016" s="80" t="s">
        <v>421</v>
      </c>
      <c r="D2016" s="80">
        <v>473</v>
      </c>
      <c r="E2016" s="80">
        <v>24</v>
      </c>
      <c r="F2016" s="80" t="s">
        <v>5195</v>
      </c>
      <c r="G2016" s="80">
        <v>4.3499999999999996</v>
      </c>
    </row>
    <row r="2017" spans="1:7">
      <c r="A2017" s="80">
        <v>27670</v>
      </c>
      <c r="B2017" s="80" t="s">
        <v>2095</v>
      </c>
      <c r="C2017" s="80" t="s">
        <v>421</v>
      </c>
      <c r="D2017" s="80">
        <v>473</v>
      </c>
      <c r="E2017" s="80">
        <v>24</v>
      </c>
      <c r="F2017" s="80" t="s">
        <v>5159</v>
      </c>
      <c r="G2017" s="80">
        <v>3.79</v>
      </c>
    </row>
    <row r="2018" spans="1:7">
      <c r="A2018" s="80">
        <v>27677</v>
      </c>
      <c r="B2018" s="80" t="s">
        <v>2096</v>
      </c>
      <c r="C2018" s="80" t="s">
        <v>421</v>
      </c>
      <c r="D2018" s="80">
        <v>1980</v>
      </c>
      <c r="E2018" s="80">
        <v>4</v>
      </c>
      <c r="F2018" s="80" t="s">
        <v>5098</v>
      </c>
      <c r="G2018" s="80">
        <v>12.88</v>
      </c>
    </row>
    <row r="2019" spans="1:7">
      <c r="A2019" s="80">
        <v>27680</v>
      </c>
      <c r="B2019" s="80" t="s">
        <v>2097</v>
      </c>
      <c r="C2019" s="80" t="s">
        <v>420</v>
      </c>
      <c r="D2019" s="80">
        <v>750</v>
      </c>
      <c r="E2019" s="80">
        <v>12</v>
      </c>
      <c r="F2019" s="80" t="s">
        <v>5096</v>
      </c>
      <c r="G2019" s="80">
        <v>12.67</v>
      </c>
    </row>
    <row r="2020" spans="1:7">
      <c r="A2020" s="80">
        <v>27706</v>
      </c>
      <c r="B2020" s="80" t="s">
        <v>2098</v>
      </c>
      <c r="C2020" s="80" t="s">
        <v>421</v>
      </c>
      <c r="D2020" s="80">
        <v>473</v>
      </c>
      <c r="E2020" s="80">
        <v>24</v>
      </c>
      <c r="F2020" s="80" t="s">
        <v>5135</v>
      </c>
      <c r="G2020" s="80">
        <v>3.94</v>
      </c>
    </row>
    <row r="2021" spans="1:7">
      <c r="A2021" s="80">
        <v>27710</v>
      </c>
      <c r="B2021" s="80" t="s">
        <v>2099</v>
      </c>
      <c r="C2021" s="80" t="s">
        <v>420</v>
      </c>
      <c r="D2021" s="80">
        <v>750</v>
      </c>
      <c r="E2021" s="80">
        <v>12</v>
      </c>
      <c r="F2021" s="80" t="s">
        <v>5049</v>
      </c>
      <c r="G2021" s="80">
        <v>12.99</v>
      </c>
    </row>
    <row r="2022" spans="1:7">
      <c r="A2022" s="80">
        <v>27716</v>
      </c>
      <c r="B2022" s="80" t="s">
        <v>2100</v>
      </c>
      <c r="C2022" s="80" t="s">
        <v>420</v>
      </c>
      <c r="D2022" s="80">
        <v>750</v>
      </c>
      <c r="E2022" s="80">
        <v>12</v>
      </c>
      <c r="F2022" s="80" t="s">
        <v>5063</v>
      </c>
      <c r="G2022" s="80">
        <v>48.99</v>
      </c>
    </row>
    <row r="2023" spans="1:7">
      <c r="A2023" s="80">
        <v>27742</v>
      </c>
      <c r="B2023" s="80" t="s">
        <v>2101</v>
      </c>
      <c r="C2023" s="80" t="s">
        <v>421</v>
      </c>
      <c r="D2023" s="80">
        <v>650</v>
      </c>
      <c r="E2023" s="80">
        <v>12</v>
      </c>
      <c r="F2023" s="80" t="s">
        <v>5135</v>
      </c>
      <c r="G2023" s="80">
        <v>16.53</v>
      </c>
    </row>
    <row r="2024" spans="1:7">
      <c r="A2024" s="80">
        <v>27745</v>
      </c>
      <c r="B2024" s="80" t="s">
        <v>2102</v>
      </c>
      <c r="C2024" s="80" t="s">
        <v>421</v>
      </c>
      <c r="D2024" s="80">
        <v>375</v>
      </c>
      <c r="E2024" s="80">
        <v>12</v>
      </c>
      <c r="F2024" s="80" t="s">
        <v>5135</v>
      </c>
      <c r="G2024" s="80">
        <v>23.95</v>
      </c>
    </row>
    <row r="2025" spans="1:7">
      <c r="A2025" s="80">
        <v>27781</v>
      </c>
      <c r="B2025" s="80" t="s">
        <v>180</v>
      </c>
      <c r="C2025" s="80" t="s">
        <v>419</v>
      </c>
      <c r="D2025" s="80">
        <v>1140</v>
      </c>
      <c r="E2025" s="80">
        <v>12</v>
      </c>
      <c r="F2025" s="80" t="s">
        <v>5040</v>
      </c>
      <c r="G2025" s="80">
        <v>39.29</v>
      </c>
    </row>
    <row r="2026" spans="1:7">
      <c r="A2026" s="80">
        <v>27790</v>
      </c>
      <c r="B2026" s="80" t="s">
        <v>2104</v>
      </c>
      <c r="C2026" s="80" t="s">
        <v>421</v>
      </c>
      <c r="D2026" s="80">
        <v>355</v>
      </c>
      <c r="E2026" s="80">
        <v>6</v>
      </c>
      <c r="F2026" s="80" t="s">
        <v>5135</v>
      </c>
      <c r="G2026" s="80">
        <v>4.45</v>
      </c>
    </row>
    <row r="2027" spans="1:7">
      <c r="A2027" s="80">
        <v>27791</v>
      </c>
      <c r="B2027" s="80" t="s">
        <v>2105</v>
      </c>
      <c r="C2027" s="80" t="s">
        <v>421</v>
      </c>
      <c r="D2027" s="80">
        <v>650</v>
      </c>
      <c r="E2027" s="80">
        <v>12</v>
      </c>
      <c r="F2027" s="80" t="s">
        <v>5135</v>
      </c>
      <c r="G2027" s="80">
        <v>13.48</v>
      </c>
    </row>
    <row r="2028" spans="1:7">
      <c r="A2028" s="80">
        <v>27803</v>
      </c>
      <c r="B2028" s="80" t="s">
        <v>2106</v>
      </c>
      <c r="C2028" s="80" t="s">
        <v>421</v>
      </c>
      <c r="D2028" s="80">
        <v>375</v>
      </c>
      <c r="E2028" s="80">
        <v>12</v>
      </c>
      <c r="F2028" s="80" t="s">
        <v>5135</v>
      </c>
      <c r="G2028" s="80">
        <v>26.88</v>
      </c>
    </row>
    <row r="2029" spans="1:7">
      <c r="A2029" s="80">
        <v>27808</v>
      </c>
      <c r="B2029" s="80" t="s">
        <v>2107</v>
      </c>
      <c r="C2029" s="80" t="s">
        <v>421</v>
      </c>
      <c r="D2029" s="80">
        <v>355</v>
      </c>
      <c r="E2029" s="80">
        <v>4</v>
      </c>
      <c r="F2029" s="80" t="s">
        <v>5135</v>
      </c>
      <c r="G2029" s="80">
        <v>5.44</v>
      </c>
    </row>
    <row r="2030" spans="1:7">
      <c r="A2030" s="80">
        <v>27815</v>
      </c>
      <c r="B2030" s="80" t="s">
        <v>2108</v>
      </c>
      <c r="C2030" s="80" t="s">
        <v>421</v>
      </c>
      <c r="D2030" s="80">
        <v>473</v>
      </c>
      <c r="E2030" s="80">
        <v>24</v>
      </c>
      <c r="F2030" s="80" t="s">
        <v>5183</v>
      </c>
      <c r="G2030" s="80">
        <v>3.99</v>
      </c>
    </row>
    <row r="2031" spans="1:7">
      <c r="A2031" s="80">
        <v>27817</v>
      </c>
      <c r="B2031" s="80" t="s">
        <v>2109</v>
      </c>
      <c r="C2031" s="80" t="s">
        <v>421</v>
      </c>
      <c r="D2031" s="80">
        <v>473</v>
      </c>
      <c r="E2031" s="80">
        <v>24</v>
      </c>
      <c r="F2031" s="80" t="s">
        <v>5183</v>
      </c>
      <c r="G2031" s="80">
        <v>3.99</v>
      </c>
    </row>
    <row r="2032" spans="1:7">
      <c r="A2032" s="80">
        <v>27822</v>
      </c>
      <c r="B2032" s="80" t="s">
        <v>2110</v>
      </c>
      <c r="C2032" s="80" t="s">
        <v>421</v>
      </c>
      <c r="D2032" s="80">
        <v>355</v>
      </c>
      <c r="E2032" s="80">
        <v>24</v>
      </c>
      <c r="F2032" s="80" t="s">
        <v>5135</v>
      </c>
      <c r="G2032" s="80">
        <v>5.67</v>
      </c>
    </row>
    <row r="2033" spans="1:7">
      <c r="A2033" s="80">
        <v>27823</v>
      </c>
      <c r="B2033" s="80" t="s">
        <v>2111</v>
      </c>
      <c r="C2033" s="80" t="s">
        <v>421</v>
      </c>
      <c r="D2033" s="80">
        <v>355</v>
      </c>
      <c r="E2033" s="80">
        <v>24</v>
      </c>
      <c r="F2033" s="80" t="s">
        <v>5135</v>
      </c>
      <c r="G2033" s="80">
        <v>5.28</v>
      </c>
    </row>
    <row r="2034" spans="1:7">
      <c r="A2034" s="80">
        <v>27888</v>
      </c>
      <c r="B2034" s="80" t="s">
        <v>2112</v>
      </c>
      <c r="C2034" s="80" t="s">
        <v>421</v>
      </c>
      <c r="D2034" s="80">
        <v>473</v>
      </c>
      <c r="E2034" s="80">
        <v>24</v>
      </c>
      <c r="F2034" s="80" t="s">
        <v>5173</v>
      </c>
      <c r="G2034" s="80">
        <v>3.49</v>
      </c>
    </row>
    <row r="2035" spans="1:7">
      <c r="A2035" s="80">
        <v>27926</v>
      </c>
      <c r="B2035" s="80" t="s">
        <v>2113</v>
      </c>
      <c r="C2035" s="80" t="s">
        <v>420</v>
      </c>
      <c r="D2035" s="80">
        <v>750</v>
      </c>
      <c r="E2035" s="80">
        <v>6</v>
      </c>
      <c r="F2035" s="80" t="s">
        <v>5049</v>
      </c>
      <c r="G2035" s="80">
        <v>34.99</v>
      </c>
    </row>
    <row r="2036" spans="1:7">
      <c r="A2036" s="80">
        <v>27962</v>
      </c>
      <c r="B2036" s="80" t="s">
        <v>2114</v>
      </c>
      <c r="C2036" s="80" t="s">
        <v>421</v>
      </c>
      <c r="D2036" s="80">
        <v>473</v>
      </c>
      <c r="E2036" s="80">
        <v>24</v>
      </c>
      <c r="F2036" s="80" t="s">
        <v>5141</v>
      </c>
      <c r="G2036" s="80">
        <v>3.89</v>
      </c>
    </row>
    <row r="2037" spans="1:7">
      <c r="A2037" s="80">
        <v>27965</v>
      </c>
      <c r="B2037" s="80" t="s">
        <v>2115</v>
      </c>
      <c r="C2037" s="80" t="s">
        <v>421</v>
      </c>
      <c r="D2037" s="80">
        <v>473</v>
      </c>
      <c r="E2037" s="80">
        <v>24</v>
      </c>
      <c r="F2037" s="80" t="s">
        <v>5141</v>
      </c>
      <c r="G2037" s="80">
        <v>3.89</v>
      </c>
    </row>
    <row r="2038" spans="1:7">
      <c r="A2038" s="80">
        <v>27970</v>
      </c>
      <c r="B2038" s="80" t="s">
        <v>6268</v>
      </c>
      <c r="C2038" s="80" t="s">
        <v>421</v>
      </c>
      <c r="D2038" s="80">
        <v>473</v>
      </c>
      <c r="E2038" s="80">
        <v>24</v>
      </c>
      <c r="F2038" s="80" t="s">
        <v>5156</v>
      </c>
      <c r="G2038" s="80">
        <v>4.25</v>
      </c>
    </row>
    <row r="2039" spans="1:7">
      <c r="A2039" s="80">
        <v>27975</v>
      </c>
      <c r="B2039" s="80" t="s">
        <v>2116</v>
      </c>
      <c r="C2039" s="80" t="s">
        <v>420</v>
      </c>
      <c r="D2039" s="80">
        <v>750</v>
      </c>
      <c r="E2039" s="80">
        <v>12</v>
      </c>
      <c r="F2039" s="80" t="s">
        <v>5063</v>
      </c>
      <c r="G2039" s="80">
        <v>14.99</v>
      </c>
    </row>
    <row r="2040" spans="1:7">
      <c r="A2040" s="80">
        <v>27999</v>
      </c>
      <c r="B2040" s="80" t="s">
        <v>2117</v>
      </c>
      <c r="C2040" s="80" t="s">
        <v>421</v>
      </c>
      <c r="D2040" s="80">
        <v>2000</v>
      </c>
      <c r="E2040" s="80">
        <v>6</v>
      </c>
      <c r="F2040" s="80" t="s">
        <v>5099</v>
      </c>
      <c r="G2040" s="80">
        <v>7.79</v>
      </c>
    </row>
    <row r="2041" spans="1:7">
      <c r="A2041" s="80">
        <v>28003</v>
      </c>
      <c r="B2041" s="80" t="s">
        <v>2118</v>
      </c>
      <c r="C2041" s="80" t="s">
        <v>421</v>
      </c>
      <c r="D2041" s="80">
        <v>650</v>
      </c>
      <c r="E2041" s="80">
        <v>12</v>
      </c>
      <c r="F2041" s="80" t="s">
        <v>5170</v>
      </c>
      <c r="G2041" s="80">
        <v>7</v>
      </c>
    </row>
    <row r="2042" spans="1:7">
      <c r="A2042" s="80">
        <v>28004</v>
      </c>
      <c r="B2042" s="80" t="s">
        <v>2119</v>
      </c>
      <c r="C2042" s="80" t="s">
        <v>421</v>
      </c>
      <c r="D2042" s="80">
        <v>2000</v>
      </c>
      <c r="E2042" s="80">
        <v>6</v>
      </c>
      <c r="F2042" s="80" t="s">
        <v>5099</v>
      </c>
      <c r="G2042" s="80">
        <v>7.79</v>
      </c>
    </row>
    <row r="2043" spans="1:7">
      <c r="A2043" s="80">
        <v>28006</v>
      </c>
      <c r="B2043" s="80" t="s">
        <v>2120</v>
      </c>
      <c r="C2043" s="80" t="s">
        <v>421</v>
      </c>
      <c r="D2043" s="80">
        <v>650</v>
      </c>
      <c r="E2043" s="80">
        <v>12</v>
      </c>
      <c r="F2043" s="80" t="s">
        <v>5135</v>
      </c>
      <c r="G2043" s="80">
        <v>14.63</v>
      </c>
    </row>
    <row r="2044" spans="1:7">
      <c r="A2044" s="80">
        <v>28009</v>
      </c>
      <c r="B2044" s="80" t="s">
        <v>3707</v>
      </c>
      <c r="C2044" s="80" t="s">
        <v>420</v>
      </c>
      <c r="D2044" s="80">
        <v>750</v>
      </c>
      <c r="E2044" s="80">
        <v>12</v>
      </c>
      <c r="F2044" s="80" t="s">
        <v>6483</v>
      </c>
      <c r="G2044" s="80">
        <v>19.989999999999998</v>
      </c>
    </row>
    <row r="2045" spans="1:7">
      <c r="A2045" s="80">
        <v>28012</v>
      </c>
      <c r="B2045" s="80" t="s">
        <v>2121</v>
      </c>
      <c r="C2045" s="80" t="s">
        <v>420</v>
      </c>
      <c r="D2045" s="80">
        <v>750</v>
      </c>
      <c r="E2045" s="80">
        <v>12</v>
      </c>
      <c r="F2045" s="80" t="s">
        <v>6483</v>
      </c>
      <c r="G2045" s="80">
        <v>45.99</v>
      </c>
    </row>
    <row r="2046" spans="1:7">
      <c r="A2046" s="80">
        <v>28013</v>
      </c>
      <c r="B2046" s="80" t="s">
        <v>4657</v>
      </c>
      <c r="C2046" s="80" t="s">
        <v>419</v>
      </c>
      <c r="D2046" s="80">
        <v>750</v>
      </c>
      <c r="E2046" s="80">
        <v>6</v>
      </c>
      <c r="F2046" s="80" t="s">
        <v>5071</v>
      </c>
      <c r="G2046" s="80">
        <v>40.19</v>
      </c>
    </row>
    <row r="2047" spans="1:7">
      <c r="A2047" s="80">
        <v>28091</v>
      </c>
      <c r="B2047" s="80" t="s">
        <v>2122</v>
      </c>
      <c r="C2047" s="80" t="s">
        <v>419</v>
      </c>
      <c r="D2047" s="80">
        <v>750</v>
      </c>
      <c r="E2047" s="80">
        <v>6</v>
      </c>
      <c r="F2047" s="80" t="s">
        <v>5060</v>
      </c>
      <c r="G2047" s="80">
        <v>54.99</v>
      </c>
    </row>
    <row r="2048" spans="1:7">
      <c r="A2048" s="80">
        <v>28106</v>
      </c>
      <c r="B2048" s="80" t="s">
        <v>2124</v>
      </c>
      <c r="C2048" s="80" t="s">
        <v>421</v>
      </c>
      <c r="D2048" s="80">
        <v>473</v>
      </c>
      <c r="E2048" s="80">
        <v>24</v>
      </c>
      <c r="F2048" s="80" t="s">
        <v>5135</v>
      </c>
      <c r="G2048" s="80">
        <v>2.99</v>
      </c>
    </row>
    <row r="2049" spans="1:7">
      <c r="A2049" s="80">
        <v>28107</v>
      </c>
      <c r="B2049" s="80" t="s">
        <v>2125</v>
      </c>
      <c r="C2049" s="80" t="s">
        <v>419</v>
      </c>
      <c r="D2049" s="80">
        <v>750</v>
      </c>
      <c r="E2049" s="80">
        <v>6</v>
      </c>
      <c r="F2049" s="80" t="s">
        <v>5038</v>
      </c>
      <c r="G2049" s="80">
        <v>83.99</v>
      </c>
    </row>
    <row r="2050" spans="1:7">
      <c r="A2050" s="80">
        <v>28108</v>
      </c>
      <c r="B2050" s="80" t="s">
        <v>312</v>
      </c>
      <c r="C2050" s="80" t="s">
        <v>420</v>
      </c>
      <c r="D2050" s="80">
        <v>3000</v>
      </c>
      <c r="E2050" s="80">
        <v>4</v>
      </c>
      <c r="F2050" s="80" t="s">
        <v>5060</v>
      </c>
      <c r="G2050" s="80">
        <v>35.99</v>
      </c>
    </row>
    <row r="2051" spans="1:7">
      <c r="A2051" s="80">
        <v>28111</v>
      </c>
      <c r="B2051" s="80" t="s">
        <v>403</v>
      </c>
      <c r="C2051" s="80" t="s">
        <v>420</v>
      </c>
      <c r="D2051" s="80">
        <v>750</v>
      </c>
      <c r="E2051" s="80">
        <v>12</v>
      </c>
      <c r="F2051" s="80" t="s">
        <v>5060</v>
      </c>
      <c r="G2051" s="80">
        <v>12.99</v>
      </c>
    </row>
    <row r="2052" spans="1:7">
      <c r="A2052" s="80">
        <v>28112</v>
      </c>
      <c r="B2052" s="80" t="s">
        <v>313</v>
      </c>
      <c r="C2052" s="80" t="s">
        <v>420</v>
      </c>
      <c r="D2052" s="80">
        <v>750</v>
      </c>
      <c r="E2052" s="80">
        <v>12</v>
      </c>
      <c r="F2052" s="80" t="s">
        <v>5060</v>
      </c>
      <c r="G2052" s="80">
        <v>10.49</v>
      </c>
    </row>
    <row r="2053" spans="1:7">
      <c r="A2053" s="80">
        <v>28113</v>
      </c>
      <c r="B2053" s="80" t="s">
        <v>314</v>
      </c>
      <c r="C2053" s="80" t="s">
        <v>420</v>
      </c>
      <c r="D2053" s="80">
        <v>750</v>
      </c>
      <c r="E2053" s="80">
        <v>12</v>
      </c>
      <c r="F2053" s="80" t="s">
        <v>5060</v>
      </c>
      <c r="G2053" s="80">
        <v>10.99</v>
      </c>
    </row>
    <row r="2054" spans="1:7">
      <c r="A2054" s="80">
        <v>28115</v>
      </c>
      <c r="B2054" s="80" t="s">
        <v>2126</v>
      </c>
      <c r="C2054" s="80" t="s">
        <v>420</v>
      </c>
      <c r="D2054" s="80">
        <v>3000</v>
      </c>
      <c r="E2054" s="80">
        <v>4</v>
      </c>
      <c r="F2054" s="80" t="s">
        <v>5062</v>
      </c>
      <c r="G2054" s="80">
        <v>44.99</v>
      </c>
    </row>
    <row r="2055" spans="1:7">
      <c r="A2055" s="80">
        <v>28120</v>
      </c>
      <c r="B2055" s="80" t="s">
        <v>2127</v>
      </c>
      <c r="C2055" s="80" t="s">
        <v>421</v>
      </c>
      <c r="D2055" s="80">
        <v>4260</v>
      </c>
      <c r="E2055" s="80">
        <v>2</v>
      </c>
      <c r="F2055" s="80" t="s">
        <v>5169</v>
      </c>
      <c r="G2055" s="80">
        <v>29.99</v>
      </c>
    </row>
    <row r="2056" spans="1:7">
      <c r="A2056" s="80">
        <v>28137</v>
      </c>
      <c r="B2056" s="80" t="s">
        <v>311</v>
      </c>
      <c r="C2056" s="80" t="s">
        <v>420</v>
      </c>
      <c r="D2056" s="80">
        <v>750</v>
      </c>
      <c r="E2056" s="80">
        <v>12</v>
      </c>
      <c r="F2056" s="80" t="s">
        <v>5062</v>
      </c>
      <c r="G2056" s="80">
        <v>10.99</v>
      </c>
    </row>
    <row r="2057" spans="1:7">
      <c r="A2057" s="80">
        <v>28190</v>
      </c>
      <c r="B2057" s="80" t="s">
        <v>2130</v>
      </c>
      <c r="C2057" s="80" t="s">
        <v>419</v>
      </c>
      <c r="D2057" s="80">
        <v>750</v>
      </c>
      <c r="E2057" s="80">
        <v>6</v>
      </c>
      <c r="F2057" s="80" t="s">
        <v>5046</v>
      </c>
      <c r="G2057" s="80">
        <v>85.99</v>
      </c>
    </row>
    <row r="2058" spans="1:7">
      <c r="A2058" s="80">
        <v>28221</v>
      </c>
      <c r="B2058" s="80" t="s">
        <v>2131</v>
      </c>
      <c r="C2058" s="80" t="s">
        <v>421</v>
      </c>
      <c r="D2058" s="80">
        <v>473</v>
      </c>
      <c r="E2058" s="80">
        <v>24</v>
      </c>
      <c r="F2058" s="80" t="s">
        <v>5159</v>
      </c>
      <c r="G2058" s="80">
        <v>3.99</v>
      </c>
    </row>
    <row r="2059" spans="1:7">
      <c r="A2059" s="80">
        <v>28224</v>
      </c>
      <c r="B2059" s="80" t="s">
        <v>2132</v>
      </c>
      <c r="C2059" s="80" t="s">
        <v>421</v>
      </c>
      <c r="D2059" s="80">
        <v>473</v>
      </c>
      <c r="E2059" s="80">
        <v>24</v>
      </c>
      <c r="F2059" s="80" t="s">
        <v>5159</v>
      </c>
      <c r="G2059" s="80">
        <v>3.49</v>
      </c>
    </row>
    <row r="2060" spans="1:7">
      <c r="A2060" s="80">
        <v>28236</v>
      </c>
      <c r="B2060" s="80" t="s">
        <v>2133</v>
      </c>
      <c r="C2060" s="80" t="s">
        <v>421</v>
      </c>
      <c r="D2060" s="80">
        <v>473</v>
      </c>
      <c r="E2060" s="80">
        <v>24</v>
      </c>
      <c r="F2060" s="80" t="s">
        <v>5183</v>
      </c>
      <c r="G2060" s="80">
        <v>3.71</v>
      </c>
    </row>
    <row r="2061" spans="1:7">
      <c r="A2061" s="80">
        <v>28246</v>
      </c>
      <c r="B2061" s="80" t="s">
        <v>2134</v>
      </c>
      <c r="C2061" s="80" t="s">
        <v>420</v>
      </c>
      <c r="D2061" s="80">
        <v>750</v>
      </c>
      <c r="E2061" s="80">
        <v>12</v>
      </c>
      <c r="F2061" s="80" t="s">
        <v>5074</v>
      </c>
      <c r="G2061" s="80">
        <v>23.99</v>
      </c>
    </row>
    <row r="2062" spans="1:7">
      <c r="A2062" s="80">
        <v>28247</v>
      </c>
      <c r="B2062" s="80" t="s">
        <v>2135</v>
      </c>
      <c r="C2062" s="80" t="s">
        <v>419</v>
      </c>
      <c r="D2062" s="80">
        <v>750</v>
      </c>
      <c r="E2062" s="80">
        <v>12</v>
      </c>
      <c r="F2062" s="80" t="s">
        <v>5040</v>
      </c>
      <c r="G2062" s="80">
        <v>54.99</v>
      </c>
    </row>
    <row r="2063" spans="1:7">
      <c r="A2063" s="80">
        <v>28254</v>
      </c>
      <c r="B2063" s="80" t="s">
        <v>2137</v>
      </c>
      <c r="C2063" s="80" t="s">
        <v>421</v>
      </c>
      <c r="D2063" s="80">
        <v>2838</v>
      </c>
      <c r="E2063" s="80">
        <v>4</v>
      </c>
      <c r="F2063" s="80" t="s">
        <v>5183</v>
      </c>
      <c r="G2063" s="80">
        <v>22.75</v>
      </c>
    </row>
    <row r="2064" spans="1:7">
      <c r="A2064" s="80">
        <v>28258</v>
      </c>
      <c r="B2064" s="80" t="s">
        <v>2138</v>
      </c>
      <c r="C2064" s="80" t="s">
        <v>419</v>
      </c>
      <c r="D2064" s="80">
        <v>750</v>
      </c>
      <c r="E2064" s="80">
        <v>12</v>
      </c>
      <c r="F2064" s="80" t="s">
        <v>5155</v>
      </c>
      <c r="G2064" s="80">
        <v>22.99</v>
      </c>
    </row>
    <row r="2065" spans="1:7">
      <c r="A2065" s="80">
        <v>28266</v>
      </c>
      <c r="B2065" s="80" t="s">
        <v>5194</v>
      </c>
      <c r="C2065" s="80" t="s">
        <v>421</v>
      </c>
      <c r="D2065" s="80">
        <v>473</v>
      </c>
      <c r="E2065" s="80">
        <v>24</v>
      </c>
      <c r="F2065" s="80" t="s">
        <v>5141</v>
      </c>
      <c r="G2065" s="80">
        <v>3.49</v>
      </c>
    </row>
    <row r="2066" spans="1:7">
      <c r="A2066" s="80">
        <v>28267</v>
      </c>
      <c r="B2066" s="80" t="s">
        <v>2139</v>
      </c>
      <c r="C2066" s="80" t="s">
        <v>421</v>
      </c>
      <c r="D2066" s="80">
        <v>473</v>
      </c>
      <c r="E2066" s="80">
        <v>24</v>
      </c>
      <c r="F2066" s="80" t="s">
        <v>5141</v>
      </c>
      <c r="G2066" s="80">
        <v>3.49</v>
      </c>
    </row>
    <row r="2067" spans="1:7">
      <c r="A2067" s="80">
        <v>28269</v>
      </c>
      <c r="B2067" s="80" t="s">
        <v>5196</v>
      </c>
      <c r="C2067" s="80" t="s">
        <v>421</v>
      </c>
      <c r="D2067" s="80">
        <v>473</v>
      </c>
      <c r="E2067" s="80">
        <v>24</v>
      </c>
      <c r="F2067" s="80" t="s">
        <v>5141</v>
      </c>
      <c r="G2067" s="80">
        <v>3.49</v>
      </c>
    </row>
    <row r="2068" spans="1:7">
      <c r="A2068" s="80">
        <v>28274</v>
      </c>
      <c r="B2068" s="80" t="s">
        <v>2140</v>
      </c>
      <c r="C2068" s="80" t="s">
        <v>421</v>
      </c>
      <c r="D2068" s="80">
        <v>473</v>
      </c>
      <c r="E2068" s="80">
        <v>24</v>
      </c>
      <c r="F2068" s="80" t="s">
        <v>5173</v>
      </c>
      <c r="G2068" s="80">
        <v>4</v>
      </c>
    </row>
    <row r="2069" spans="1:7">
      <c r="A2069" s="80">
        <v>28286</v>
      </c>
      <c r="B2069" s="80" t="s">
        <v>402</v>
      </c>
      <c r="C2069" s="80" t="s">
        <v>420</v>
      </c>
      <c r="D2069" s="80">
        <v>750</v>
      </c>
      <c r="E2069" s="80">
        <v>6</v>
      </c>
      <c r="F2069" s="80" t="s">
        <v>5039</v>
      </c>
      <c r="G2069" s="80">
        <v>433.45</v>
      </c>
    </row>
    <row r="2070" spans="1:7">
      <c r="A2070" s="80">
        <v>28312</v>
      </c>
      <c r="B2070" s="80" t="s">
        <v>2141</v>
      </c>
      <c r="C2070" s="80" t="s">
        <v>420</v>
      </c>
      <c r="D2070" s="80">
        <v>750</v>
      </c>
      <c r="E2070" s="80">
        <v>6</v>
      </c>
      <c r="F2070" s="80" t="s">
        <v>5063</v>
      </c>
      <c r="G2070" s="80">
        <v>23.99</v>
      </c>
    </row>
    <row r="2071" spans="1:7">
      <c r="A2071" s="80">
        <v>28321</v>
      </c>
      <c r="B2071" s="80" t="s">
        <v>2142</v>
      </c>
      <c r="C2071" s="80" t="s">
        <v>420</v>
      </c>
      <c r="D2071" s="80">
        <v>750</v>
      </c>
      <c r="E2071" s="80">
        <v>12</v>
      </c>
      <c r="F2071" s="80" t="s">
        <v>5096</v>
      </c>
      <c r="G2071" s="80">
        <v>13.99</v>
      </c>
    </row>
    <row r="2072" spans="1:7">
      <c r="A2072" s="80">
        <v>28323</v>
      </c>
      <c r="B2072" s="80" t="s">
        <v>2143</v>
      </c>
      <c r="C2072" s="80" t="s">
        <v>420</v>
      </c>
      <c r="D2072" s="80">
        <v>750</v>
      </c>
      <c r="E2072" s="80">
        <v>12</v>
      </c>
      <c r="F2072" s="80" t="s">
        <v>5096</v>
      </c>
      <c r="G2072" s="80">
        <v>12.99</v>
      </c>
    </row>
    <row r="2073" spans="1:7">
      <c r="A2073" s="80">
        <v>28326</v>
      </c>
      <c r="B2073" s="80" t="s">
        <v>2144</v>
      </c>
      <c r="C2073" s="80" t="s">
        <v>420</v>
      </c>
      <c r="D2073" s="80">
        <v>750</v>
      </c>
      <c r="E2073" s="80">
        <v>12</v>
      </c>
      <c r="F2073" s="80" t="s">
        <v>5096</v>
      </c>
      <c r="G2073" s="80">
        <v>13.99</v>
      </c>
    </row>
    <row r="2074" spans="1:7">
      <c r="A2074" s="80">
        <v>28339</v>
      </c>
      <c r="B2074" s="80" t="s">
        <v>2145</v>
      </c>
      <c r="C2074" s="80" t="s">
        <v>420</v>
      </c>
      <c r="D2074" s="80">
        <v>750</v>
      </c>
      <c r="E2074" s="80">
        <v>12</v>
      </c>
      <c r="F2074" s="80" t="s">
        <v>5137</v>
      </c>
      <c r="G2074" s="80">
        <v>156.97999999999999</v>
      </c>
    </row>
    <row r="2075" spans="1:7">
      <c r="A2075" s="80">
        <v>28343</v>
      </c>
      <c r="B2075" s="80" t="s">
        <v>2146</v>
      </c>
      <c r="C2075" s="80" t="s">
        <v>420</v>
      </c>
      <c r="D2075" s="80">
        <v>750</v>
      </c>
      <c r="E2075" s="80">
        <v>6</v>
      </c>
      <c r="F2075" s="80" t="s">
        <v>5123</v>
      </c>
      <c r="G2075" s="80">
        <v>15.99</v>
      </c>
    </row>
    <row r="2076" spans="1:7">
      <c r="A2076" s="80">
        <v>28361</v>
      </c>
      <c r="B2076" s="80" t="s">
        <v>2147</v>
      </c>
      <c r="C2076" s="80" t="s">
        <v>420</v>
      </c>
      <c r="D2076" s="80">
        <v>750</v>
      </c>
      <c r="E2076" s="80">
        <v>6</v>
      </c>
      <c r="F2076" s="80" t="s">
        <v>5137</v>
      </c>
      <c r="G2076" s="80">
        <v>1056.47</v>
      </c>
    </row>
    <row r="2077" spans="1:7">
      <c r="A2077" s="80">
        <v>28371</v>
      </c>
      <c r="B2077" s="80" t="s">
        <v>2148</v>
      </c>
      <c r="C2077" s="80" t="s">
        <v>420</v>
      </c>
      <c r="D2077" s="80">
        <v>750</v>
      </c>
      <c r="E2077" s="80">
        <v>6</v>
      </c>
      <c r="F2077" s="80" t="s">
        <v>5137</v>
      </c>
      <c r="G2077" s="80">
        <v>173.9</v>
      </c>
    </row>
    <row r="2078" spans="1:7">
      <c r="A2078" s="80">
        <v>28372</v>
      </c>
      <c r="B2078" s="80" t="s">
        <v>2149</v>
      </c>
      <c r="C2078" s="80" t="s">
        <v>420</v>
      </c>
      <c r="D2078" s="80">
        <v>750</v>
      </c>
      <c r="E2078" s="80">
        <v>12</v>
      </c>
      <c r="F2078" s="80" t="s">
        <v>5137</v>
      </c>
      <c r="G2078" s="80">
        <v>164.23</v>
      </c>
    </row>
    <row r="2079" spans="1:7">
      <c r="A2079" s="80">
        <v>28374</v>
      </c>
      <c r="B2079" s="80" t="s">
        <v>2150</v>
      </c>
      <c r="C2079" s="80" t="s">
        <v>420</v>
      </c>
      <c r="D2079" s="80">
        <v>750</v>
      </c>
      <c r="E2079" s="80">
        <v>12</v>
      </c>
      <c r="F2079" s="80" t="s">
        <v>5137</v>
      </c>
      <c r="G2079" s="80">
        <v>55.38</v>
      </c>
    </row>
    <row r="2080" spans="1:7">
      <c r="A2080" s="80">
        <v>28375</v>
      </c>
      <c r="B2080" s="80" t="s">
        <v>2151</v>
      </c>
      <c r="C2080" s="80" t="s">
        <v>420</v>
      </c>
      <c r="D2080" s="80">
        <v>750</v>
      </c>
      <c r="E2080" s="80">
        <v>12</v>
      </c>
      <c r="F2080" s="80" t="s">
        <v>5137</v>
      </c>
      <c r="G2080" s="80">
        <v>117.04</v>
      </c>
    </row>
    <row r="2081" spans="1:7">
      <c r="A2081" s="80">
        <v>28395</v>
      </c>
      <c r="B2081" s="80" t="s">
        <v>2152</v>
      </c>
      <c r="C2081" s="80" t="s">
        <v>420</v>
      </c>
      <c r="D2081" s="80">
        <v>750</v>
      </c>
      <c r="E2081" s="80">
        <v>6</v>
      </c>
      <c r="F2081" s="80" t="s">
        <v>5137</v>
      </c>
      <c r="G2081" s="80">
        <v>84.74</v>
      </c>
    </row>
    <row r="2082" spans="1:7">
      <c r="A2082" s="80">
        <v>28396</v>
      </c>
      <c r="B2082" s="80" t="s">
        <v>2153</v>
      </c>
      <c r="C2082" s="80" t="s">
        <v>420</v>
      </c>
      <c r="D2082" s="80">
        <v>750</v>
      </c>
      <c r="E2082" s="80">
        <v>12</v>
      </c>
      <c r="F2082" s="80" t="s">
        <v>5137</v>
      </c>
      <c r="G2082" s="80">
        <v>98.9</v>
      </c>
    </row>
    <row r="2083" spans="1:7">
      <c r="A2083" s="80">
        <v>28397</v>
      </c>
      <c r="B2083" s="80" t="s">
        <v>2154</v>
      </c>
      <c r="C2083" s="80" t="s">
        <v>420</v>
      </c>
      <c r="D2083" s="80">
        <v>750</v>
      </c>
      <c r="E2083" s="80">
        <v>12</v>
      </c>
      <c r="F2083" s="80" t="s">
        <v>5137</v>
      </c>
      <c r="G2083" s="80">
        <v>231.29</v>
      </c>
    </row>
    <row r="2084" spans="1:7">
      <c r="A2084" s="80">
        <v>28398</v>
      </c>
      <c r="B2084" s="80" t="s">
        <v>2155</v>
      </c>
      <c r="C2084" s="80" t="s">
        <v>420</v>
      </c>
      <c r="D2084" s="80">
        <v>750</v>
      </c>
      <c r="E2084" s="80">
        <v>12</v>
      </c>
      <c r="F2084" s="80" t="s">
        <v>5137</v>
      </c>
      <c r="G2084" s="80">
        <v>95.32</v>
      </c>
    </row>
    <row r="2085" spans="1:7">
      <c r="A2085" s="80">
        <v>28401</v>
      </c>
      <c r="B2085" s="80" t="s">
        <v>2156</v>
      </c>
      <c r="C2085" s="80" t="s">
        <v>421</v>
      </c>
      <c r="D2085" s="80">
        <v>473</v>
      </c>
      <c r="E2085" s="80">
        <v>24</v>
      </c>
      <c r="F2085" s="80" t="s">
        <v>5169</v>
      </c>
      <c r="G2085" s="80">
        <v>4.1900000000000004</v>
      </c>
    </row>
    <row r="2086" spans="1:7">
      <c r="A2086" s="80">
        <v>28405</v>
      </c>
      <c r="B2086" s="80" t="s">
        <v>2157</v>
      </c>
      <c r="C2086" s="80" t="s">
        <v>419</v>
      </c>
      <c r="D2086" s="80">
        <v>750</v>
      </c>
      <c r="E2086" s="80">
        <v>12</v>
      </c>
      <c r="F2086" s="80" t="s">
        <v>5155</v>
      </c>
      <c r="G2086" s="80">
        <v>39.99</v>
      </c>
    </row>
    <row r="2087" spans="1:7">
      <c r="A2087" s="80">
        <v>28413</v>
      </c>
      <c r="B2087" s="80" t="s">
        <v>2158</v>
      </c>
      <c r="C2087" s="80" t="s">
        <v>420</v>
      </c>
      <c r="D2087" s="80">
        <v>750</v>
      </c>
      <c r="E2087" s="80">
        <v>6</v>
      </c>
      <c r="F2087" s="80" t="s">
        <v>5049</v>
      </c>
      <c r="G2087" s="80">
        <v>18</v>
      </c>
    </row>
    <row r="2088" spans="1:7">
      <c r="A2088" s="80">
        <v>28418</v>
      </c>
      <c r="B2088" s="80" t="s">
        <v>1479</v>
      </c>
      <c r="C2088" s="80" t="s">
        <v>420</v>
      </c>
      <c r="D2088" s="80">
        <v>750</v>
      </c>
      <c r="E2088" s="80">
        <v>12</v>
      </c>
      <c r="F2088" s="80" t="s">
        <v>5101</v>
      </c>
      <c r="G2088" s="80">
        <v>31.68</v>
      </c>
    </row>
    <row r="2089" spans="1:7">
      <c r="A2089" s="80">
        <v>28424</v>
      </c>
      <c r="B2089" s="80" t="s">
        <v>2159</v>
      </c>
      <c r="C2089" s="80" t="s">
        <v>421</v>
      </c>
      <c r="D2089" s="80">
        <v>355</v>
      </c>
      <c r="E2089" s="80">
        <v>24</v>
      </c>
      <c r="F2089" s="80" t="s">
        <v>5135</v>
      </c>
      <c r="G2089" s="80">
        <v>4.95</v>
      </c>
    </row>
    <row r="2090" spans="1:7">
      <c r="A2090" s="80">
        <v>28439</v>
      </c>
      <c r="B2090" s="80" t="s">
        <v>2160</v>
      </c>
      <c r="C2090" s="80" t="s">
        <v>420</v>
      </c>
      <c r="D2090" s="80">
        <v>750</v>
      </c>
      <c r="E2090" s="80">
        <v>12</v>
      </c>
      <c r="F2090" s="80" t="s">
        <v>5068</v>
      </c>
      <c r="G2090" s="80">
        <v>19.989999999999998</v>
      </c>
    </row>
    <row r="2091" spans="1:7">
      <c r="A2091" s="80">
        <v>28454</v>
      </c>
      <c r="B2091" s="80" t="s">
        <v>2162</v>
      </c>
      <c r="C2091" s="80" t="s">
        <v>420</v>
      </c>
      <c r="D2091" s="80">
        <v>750</v>
      </c>
      <c r="E2091" s="80">
        <v>6</v>
      </c>
      <c r="F2091" s="80" t="s">
        <v>5054</v>
      </c>
      <c r="G2091" s="80">
        <v>19.989999999999998</v>
      </c>
    </row>
    <row r="2092" spans="1:7">
      <c r="A2092" s="80">
        <v>28460</v>
      </c>
      <c r="B2092" s="80" t="s">
        <v>2163</v>
      </c>
      <c r="C2092" s="80" t="s">
        <v>421</v>
      </c>
      <c r="D2092" s="80">
        <v>750</v>
      </c>
      <c r="E2092" s="80">
        <v>12</v>
      </c>
      <c r="F2092" s="80" t="s">
        <v>5178</v>
      </c>
      <c r="G2092" s="80">
        <v>13</v>
      </c>
    </row>
    <row r="2093" spans="1:7">
      <c r="A2093" s="80">
        <v>28461</v>
      </c>
      <c r="B2093" s="80" t="s">
        <v>2164</v>
      </c>
      <c r="C2093" s="80" t="s">
        <v>420</v>
      </c>
      <c r="D2093" s="80">
        <v>750</v>
      </c>
      <c r="E2093" s="80">
        <v>12</v>
      </c>
      <c r="F2093" s="80" t="s">
        <v>5068</v>
      </c>
      <c r="G2093" s="80">
        <v>16.989999999999998</v>
      </c>
    </row>
    <row r="2094" spans="1:7">
      <c r="A2094" s="80">
        <v>28466</v>
      </c>
      <c r="B2094" s="80" t="s">
        <v>2165</v>
      </c>
      <c r="C2094" s="80" t="s">
        <v>421</v>
      </c>
      <c r="D2094" s="80">
        <v>473</v>
      </c>
      <c r="E2094" s="80">
        <v>24</v>
      </c>
      <c r="F2094" s="80" t="s">
        <v>5195</v>
      </c>
      <c r="G2094" s="80">
        <v>4.75</v>
      </c>
    </row>
    <row r="2095" spans="1:7">
      <c r="A2095" s="80">
        <v>28467</v>
      </c>
      <c r="B2095" s="80" t="s">
        <v>2166</v>
      </c>
      <c r="C2095" s="80" t="s">
        <v>421</v>
      </c>
      <c r="D2095" s="80">
        <v>473</v>
      </c>
      <c r="E2095" s="80">
        <v>24</v>
      </c>
      <c r="F2095" s="80" t="s">
        <v>5183</v>
      </c>
      <c r="G2095" s="80">
        <v>3.99</v>
      </c>
    </row>
    <row r="2096" spans="1:7">
      <c r="A2096" s="80">
        <v>28471</v>
      </c>
      <c r="B2096" s="80" t="s">
        <v>2167</v>
      </c>
      <c r="C2096" s="80" t="s">
        <v>420</v>
      </c>
      <c r="D2096" s="80">
        <v>750</v>
      </c>
      <c r="E2096" s="80">
        <v>12</v>
      </c>
      <c r="F2096" s="80" t="s">
        <v>5054</v>
      </c>
      <c r="G2096" s="80">
        <v>17.989999999999998</v>
      </c>
    </row>
    <row r="2097" spans="1:7">
      <c r="A2097" s="80">
        <v>28475</v>
      </c>
      <c r="B2097" s="80" t="s">
        <v>417</v>
      </c>
      <c r="C2097" s="80" t="s">
        <v>420</v>
      </c>
      <c r="D2097" s="80">
        <v>750</v>
      </c>
      <c r="E2097" s="80">
        <v>12</v>
      </c>
      <c r="F2097" s="80" t="s">
        <v>5054</v>
      </c>
      <c r="G2097" s="80">
        <v>19.989999999999998</v>
      </c>
    </row>
    <row r="2098" spans="1:7">
      <c r="A2098" s="80">
        <v>28493</v>
      </c>
      <c r="B2098" s="80" t="s">
        <v>2168</v>
      </c>
      <c r="C2098" s="80" t="s">
        <v>420</v>
      </c>
      <c r="D2098" s="80">
        <v>750</v>
      </c>
      <c r="E2098" s="80">
        <v>6</v>
      </c>
      <c r="F2098" s="80" t="s">
        <v>5086</v>
      </c>
      <c r="G2098" s="80">
        <v>16.989999999999998</v>
      </c>
    </row>
    <row r="2099" spans="1:7">
      <c r="A2099" s="80">
        <v>28504</v>
      </c>
      <c r="B2099" s="80" t="s">
        <v>2169</v>
      </c>
      <c r="C2099" s="80" t="s">
        <v>420</v>
      </c>
      <c r="D2099" s="80">
        <v>750</v>
      </c>
      <c r="E2099" s="80">
        <v>12</v>
      </c>
      <c r="F2099" s="80" t="s">
        <v>5057</v>
      </c>
      <c r="G2099" s="80">
        <v>22.99</v>
      </c>
    </row>
    <row r="2100" spans="1:7">
      <c r="A2100" s="80">
        <v>28508</v>
      </c>
      <c r="B2100" s="80" t="s">
        <v>2170</v>
      </c>
      <c r="C2100" s="80" t="s">
        <v>420</v>
      </c>
      <c r="D2100" s="80">
        <v>1500</v>
      </c>
      <c r="E2100" s="80">
        <v>6</v>
      </c>
      <c r="F2100" s="80" t="s">
        <v>5063</v>
      </c>
      <c r="G2100" s="80">
        <v>224.99</v>
      </c>
    </row>
    <row r="2101" spans="1:7">
      <c r="A2101" s="80">
        <v>28527</v>
      </c>
      <c r="B2101" s="80" t="s">
        <v>2171</v>
      </c>
      <c r="C2101" s="80" t="s">
        <v>420</v>
      </c>
      <c r="D2101" s="80">
        <v>750</v>
      </c>
      <c r="E2101" s="80">
        <v>12</v>
      </c>
      <c r="F2101" s="80" t="s">
        <v>5045</v>
      </c>
      <c r="G2101" s="80">
        <v>13.99</v>
      </c>
    </row>
    <row r="2102" spans="1:7">
      <c r="A2102" s="80">
        <v>28539</v>
      </c>
      <c r="B2102" s="80" t="s">
        <v>2173</v>
      </c>
      <c r="C2102" s="80" t="s">
        <v>419</v>
      </c>
      <c r="D2102" s="80">
        <v>50</v>
      </c>
      <c r="E2102" s="80">
        <v>48</v>
      </c>
      <c r="F2102" s="80" t="s">
        <v>5042</v>
      </c>
      <c r="G2102" s="80">
        <v>4.99</v>
      </c>
    </row>
    <row r="2103" spans="1:7">
      <c r="A2103" s="80">
        <v>28542</v>
      </c>
      <c r="B2103" s="80" t="s">
        <v>2174</v>
      </c>
      <c r="C2103" s="80" t="s">
        <v>421</v>
      </c>
      <c r="D2103" s="80">
        <v>473</v>
      </c>
      <c r="E2103" s="80">
        <v>24</v>
      </c>
      <c r="F2103" s="80" t="s">
        <v>5183</v>
      </c>
      <c r="G2103" s="80">
        <v>4.5</v>
      </c>
    </row>
    <row r="2104" spans="1:7">
      <c r="A2104" s="80">
        <v>28580</v>
      </c>
      <c r="B2104" s="80" t="s">
        <v>2175</v>
      </c>
      <c r="C2104" s="80" t="s">
        <v>420</v>
      </c>
      <c r="D2104" s="80">
        <v>750</v>
      </c>
      <c r="E2104" s="80">
        <v>12</v>
      </c>
      <c r="F2104" s="80" t="s">
        <v>5077</v>
      </c>
      <c r="G2104" s="80">
        <v>10.99</v>
      </c>
    </row>
    <row r="2105" spans="1:7">
      <c r="A2105" s="80">
        <v>28582</v>
      </c>
      <c r="B2105" s="80" t="s">
        <v>2176</v>
      </c>
      <c r="C2105" s="80" t="s">
        <v>420</v>
      </c>
      <c r="D2105" s="80">
        <v>750</v>
      </c>
      <c r="E2105" s="80">
        <v>12</v>
      </c>
      <c r="F2105" s="80" t="s">
        <v>5152</v>
      </c>
      <c r="G2105" s="80">
        <v>16.989999999999998</v>
      </c>
    </row>
    <row r="2106" spans="1:7">
      <c r="A2106" s="80">
        <v>28583</v>
      </c>
      <c r="B2106" s="80" t="s">
        <v>2177</v>
      </c>
      <c r="C2106" s="80" t="s">
        <v>420</v>
      </c>
      <c r="D2106" s="80">
        <v>750</v>
      </c>
      <c r="E2106" s="80">
        <v>12</v>
      </c>
      <c r="F2106" s="80" t="s">
        <v>5152</v>
      </c>
      <c r="G2106" s="80">
        <v>16.989999999999998</v>
      </c>
    </row>
    <row r="2107" spans="1:7">
      <c r="A2107" s="80">
        <v>28588</v>
      </c>
      <c r="B2107" s="80" t="s">
        <v>2178</v>
      </c>
      <c r="C2107" s="80" t="s">
        <v>421</v>
      </c>
      <c r="D2107" s="80">
        <v>1760</v>
      </c>
      <c r="E2107" s="80">
        <v>6</v>
      </c>
      <c r="F2107" s="80" t="s">
        <v>5040</v>
      </c>
      <c r="G2107" s="80">
        <v>12.99</v>
      </c>
    </row>
    <row r="2108" spans="1:7">
      <c r="A2108" s="80">
        <v>28591</v>
      </c>
      <c r="B2108" s="80" t="s">
        <v>3916</v>
      </c>
      <c r="C2108" s="80" t="s">
        <v>420</v>
      </c>
      <c r="D2108" s="80">
        <v>750</v>
      </c>
      <c r="E2108" s="80">
        <v>12</v>
      </c>
      <c r="F2108" s="80" t="s">
        <v>5101</v>
      </c>
      <c r="G2108" s="80">
        <v>14.99</v>
      </c>
    </row>
    <row r="2109" spans="1:7">
      <c r="A2109" s="80">
        <v>28600</v>
      </c>
      <c r="B2109" s="80" t="s">
        <v>2179</v>
      </c>
      <c r="C2109" s="80" t="s">
        <v>421</v>
      </c>
      <c r="D2109" s="80">
        <v>500</v>
      </c>
      <c r="E2109" s="80">
        <v>24</v>
      </c>
      <c r="F2109" s="80" t="s">
        <v>5040</v>
      </c>
      <c r="G2109" s="80">
        <v>3.99</v>
      </c>
    </row>
    <row r="2110" spans="1:7">
      <c r="A2110" s="80">
        <v>28602</v>
      </c>
      <c r="B2110" s="80" t="s">
        <v>4659</v>
      </c>
      <c r="C2110" s="80" t="s">
        <v>421</v>
      </c>
      <c r="D2110" s="80">
        <v>3784</v>
      </c>
      <c r="E2110" s="80">
        <v>3</v>
      </c>
      <c r="F2110" s="80" t="s">
        <v>5630</v>
      </c>
      <c r="G2110" s="80">
        <v>24.5</v>
      </c>
    </row>
    <row r="2111" spans="1:7">
      <c r="A2111" s="80">
        <v>28604</v>
      </c>
      <c r="B2111" s="80" t="s">
        <v>4660</v>
      </c>
      <c r="C2111" s="80" t="s">
        <v>421</v>
      </c>
      <c r="D2111" s="80">
        <v>1892</v>
      </c>
      <c r="E2111" s="80">
        <v>6</v>
      </c>
      <c r="F2111" s="80" t="s">
        <v>5630</v>
      </c>
      <c r="G2111" s="80">
        <v>12.76</v>
      </c>
    </row>
    <row r="2112" spans="1:7">
      <c r="A2112" s="80">
        <v>28605</v>
      </c>
      <c r="B2112" s="80" t="s">
        <v>398</v>
      </c>
      <c r="C2112" s="80" t="s">
        <v>420</v>
      </c>
      <c r="D2112" s="80">
        <v>750</v>
      </c>
      <c r="E2112" s="80">
        <v>12</v>
      </c>
      <c r="F2112" s="80" t="s">
        <v>5068</v>
      </c>
      <c r="G2112" s="80">
        <v>17.989999999999998</v>
      </c>
    </row>
    <row r="2113" spans="1:7">
      <c r="A2113" s="80">
        <v>28607</v>
      </c>
      <c r="B2113" s="80" t="s">
        <v>2180</v>
      </c>
      <c r="C2113" s="80" t="s">
        <v>420</v>
      </c>
      <c r="D2113" s="80">
        <v>750</v>
      </c>
      <c r="E2113" s="80">
        <v>12</v>
      </c>
      <c r="F2113" s="80" t="s">
        <v>5185</v>
      </c>
      <c r="G2113" s="80">
        <v>7.49</v>
      </c>
    </row>
    <row r="2114" spans="1:7">
      <c r="A2114" s="80">
        <v>28610</v>
      </c>
      <c r="B2114" s="80" t="s">
        <v>2181</v>
      </c>
      <c r="C2114" s="80" t="s">
        <v>421</v>
      </c>
      <c r="D2114" s="80">
        <v>473</v>
      </c>
      <c r="E2114" s="80">
        <v>24</v>
      </c>
      <c r="F2114" s="80" t="s">
        <v>5183</v>
      </c>
      <c r="G2114" s="80">
        <v>3.99</v>
      </c>
    </row>
    <row r="2115" spans="1:7">
      <c r="A2115" s="80">
        <v>28616</v>
      </c>
      <c r="B2115" s="80" t="s">
        <v>2182</v>
      </c>
      <c r="C2115" s="80" t="s">
        <v>421</v>
      </c>
      <c r="D2115" s="80">
        <v>355</v>
      </c>
      <c r="E2115" s="80">
        <v>24</v>
      </c>
      <c r="F2115" s="80" t="s">
        <v>5135</v>
      </c>
      <c r="G2115" s="80">
        <v>2.48</v>
      </c>
    </row>
    <row r="2116" spans="1:7">
      <c r="A2116" s="80">
        <v>28617</v>
      </c>
      <c r="B2116" s="80" t="s">
        <v>2183</v>
      </c>
      <c r="C2116" s="80" t="s">
        <v>420</v>
      </c>
      <c r="D2116" s="80">
        <v>750</v>
      </c>
      <c r="E2116" s="80">
        <v>12</v>
      </c>
      <c r="F2116" s="80" t="s">
        <v>5185</v>
      </c>
      <c r="G2116" s="80">
        <v>7.49</v>
      </c>
    </row>
    <row r="2117" spans="1:7">
      <c r="A2117" s="80">
        <v>28618</v>
      </c>
      <c r="B2117" s="80" t="s">
        <v>2184</v>
      </c>
      <c r="C2117" s="80" t="s">
        <v>419</v>
      </c>
      <c r="D2117" s="80">
        <v>750</v>
      </c>
      <c r="E2117" s="80">
        <v>6</v>
      </c>
      <c r="F2117" s="80" t="s">
        <v>5043</v>
      </c>
      <c r="G2117" s="80">
        <v>44.49</v>
      </c>
    </row>
    <row r="2118" spans="1:7">
      <c r="A2118" s="80">
        <v>28619</v>
      </c>
      <c r="B2118" s="80" t="s">
        <v>2185</v>
      </c>
      <c r="C2118" s="80" t="s">
        <v>421</v>
      </c>
      <c r="D2118" s="80">
        <v>355</v>
      </c>
      <c r="E2118" s="80">
        <v>24</v>
      </c>
      <c r="F2118" s="80" t="s">
        <v>5135</v>
      </c>
      <c r="G2118" s="80">
        <v>2.48</v>
      </c>
    </row>
    <row r="2119" spans="1:7">
      <c r="A2119" s="80">
        <v>28624</v>
      </c>
      <c r="B2119" s="80" t="s">
        <v>2186</v>
      </c>
      <c r="C2119" s="80" t="s">
        <v>420</v>
      </c>
      <c r="D2119" s="80">
        <v>750</v>
      </c>
      <c r="E2119" s="80">
        <v>12</v>
      </c>
      <c r="F2119" s="80" t="s">
        <v>5185</v>
      </c>
      <c r="G2119" s="80">
        <v>7.49</v>
      </c>
    </row>
    <row r="2120" spans="1:7">
      <c r="A2120" s="80">
        <v>28625</v>
      </c>
      <c r="B2120" s="80" t="s">
        <v>2187</v>
      </c>
      <c r="C2120" s="80" t="s">
        <v>421</v>
      </c>
      <c r="D2120" s="80">
        <v>473</v>
      </c>
      <c r="E2120" s="80">
        <v>24</v>
      </c>
      <c r="F2120" s="80" t="s">
        <v>5135</v>
      </c>
      <c r="G2120" s="80">
        <v>4.49</v>
      </c>
    </row>
    <row r="2121" spans="1:7">
      <c r="A2121" s="80">
        <v>28626</v>
      </c>
      <c r="B2121" s="80" t="s">
        <v>2188</v>
      </c>
      <c r="C2121" s="80" t="s">
        <v>420</v>
      </c>
      <c r="D2121" s="80">
        <v>750</v>
      </c>
      <c r="E2121" s="80">
        <v>12</v>
      </c>
      <c r="F2121" s="80" t="s">
        <v>5056</v>
      </c>
      <c r="G2121" s="80">
        <v>16.989999999999998</v>
      </c>
    </row>
    <row r="2122" spans="1:7">
      <c r="A2122" s="80">
        <v>28628</v>
      </c>
      <c r="B2122" s="80" t="s">
        <v>2189</v>
      </c>
      <c r="C2122" s="80" t="s">
        <v>419</v>
      </c>
      <c r="D2122" s="80">
        <v>750</v>
      </c>
      <c r="E2122" s="80">
        <v>6</v>
      </c>
      <c r="F2122" s="80" t="s">
        <v>5043</v>
      </c>
      <c r="G2122" s="80">
        <v>46.99</v>
      </c>
    </row>
    <row r="2123" spans="1:7">
      <c r="A2123" s="80">
        <v>28630</v>
      </c>
      <c r="B2123" s="80" t="s">
        <v>2190</v>
      </c>
      <c r="C2123" s="80" t="s">
        <v>421</v>
      </c>
      <c r="D2123" s="80">
        <v>355</v>
      </c>
      <c r="E2123" s="80">
        <v>24</v>
      </c>
      <c r="F2123" s="80" t="s">
        <v>5135</v>
      </c>
      <c r="G2123" s="80">
        <v>2.48</v>
      </c>
    </row>
    <row r="2124" spans="1:7">
      <c r="A2124" s="80">
        <v>28631</v>
      </c>
      <c r="B2124" s="80" t="s">
        <v>2191</v>
      </c>
      <c r="C2124" s="80" t="s">
        <v>421</v>
      </c>
      <c r="D2124" s="80">
        <v>5325</v>
      </c>
      <c r="E2124" s="80">
        <v>1</v>
      </c>
      <c r="F2124" s="80" t="s">
        <v>5135</v>
      </c>
      <c r="G2124" s="80">
        <v>22.98</v>
      </c>
    </row>
    <row r="2125" spans="1:7">
      <c r="A2125" s="80">
        <v>28632</v>
      </c>
      <c r="B2125" s="80" t="s">
        <v>2192</v>
      </c>
      <c r="C2125" s="80" t="s">
        <v>421</v>
      </c>
      <c r="D2125" s="80">
        <v>473</v>
      </c>
      <c r="E2125" s="80">
        <v>24</v>
      </c>
      <c r="F2125" s="80" t="s">
        <v>5135</v>
      </c>
      <c r="G2125" s="80">
        <v>1.99</v>
      </c>
    </row>
    <row r="2126" spans="1:7">
      <c r="A2126" s="80">
        <v>28636</v>
      </c>
      <c r="B2126" s="80" t="s">
        <v>2193</v>
      </c>
      <c r="C2126" s="80" t="s">
        <v>421</v>
      </c>
      <c r="D2126" s="80">
        <v>473</v>
      </c>
      <c r="E2126" s="80">
        <v>24</v>
      </c>
      <c r="F2126" s="80" t="s">
        <v>5135</v>
      </c>
      <c r="G2126" s="80">
        <v>3.95</v>
      </c>
    </row>
    <row r="2127" spans="1:7">
      <c r="A2127" s="80">
        <v>28637</v>
      </c>
      <c r="B2127" s="80" t="s">
        <v>2194</v>
      </c>
      <c r="C2127" s="80" t="s">
        <v>421</v>
      </c>
      <c r="D2127" s="80">
        <v>473</v>
      </c>
      <c r="E2127" s="80">
        <v>24</v>
      </c>
      <c r="F2127" s="80" t="s">
        <v>5135</v>
      </c>
      <c r="G2127" s="80">
        <v>4.49</v>
      </c>
    </row>
    <row r="2128" spans="1:7">
      <c r="A2128" s="80">
        <v>28642</v>
      </c>
      <c r="B2128" s="80" t="s">
        <v>2195</v>
      </c>
      <c r="C2128" s="80" t="s">
        <v>419</v>
      </c>
      <c r="D2128" s="80">
        <v>750</v>
      </c>
      <c r="E2128" s="80">
        <v>12</v>
      </c>
      <c r="F2128" s="80" t="s">
        <v>5038</v>
      </c>
      <c r="G2128" s="80">
        <v>27.49</v>
      </c>
    </row>
    <row r="2129" spans="1:7">
      <c r="A2129" s="80">
        <v>28644</v>
      </c>
      <c r="B2129" s="80" t="s">
        <v>4661</v>
      </c>
      <c r="C2129" s="80" t="s">
        <v>420</v>
      </c>
      <c r="D2129" s="80">
        <v>750</v>
      </c>
      <c r="E2129" s="80">
        <v>12</v>
      </c>
      <c r="F2129" s="80" t="s">
        <v>6483</v>
      </c>
      <c r="G2129" s="80">
        <v>22.99</v>
      </c>
    </row>
    <row r="2130" spans="1:7">
      <c r="A2130" s="80">
        <v>28646</v>
      </c>
      <c r="B2130" s="80" t="s">
        <v>2196</v>
      </c>
      <c r="C2130" s="80" t="s">
        <v>421</v>
      </c>
      <c r="D2130" s="80">
        <v>473</v>
      </c>
      <c r="E2130" s="80">
        <v>24</v>
      </c>
      <c r="F2130" s="80" t="s">
        <v>5183</v>
      </c>
      <c r="G2130" s="80">
        <v>3.79</v>
      </c>
    </row>
    <row r="2131" spans="1:7">
      <c r="A2131" s="80">
        <v>28648</v>
      </c>
      <c r="B2131" s="80" t="s">
        <v>3846</v>
      </c>
      <c r="C2131" s="80" t="s">
        <v>420</v>
      </c>
      <c r="D2131" s="80">
        <v>750</v>
      </c>
      <c r="E2131" s="80">
        <v>12</v>
      </c>
      <c r="F2131" s="80" t="s">
        <v>6483</v>
      </c>
      <c r="G2131" s="80">
        <v>22.99</v>
      </c>
    </row>
    <row r="2132" spans="1:7">
      <c r="A2132" s="80">
        <v>28649</v>
      </c>
      <c r="B2132" s="80" t="s">
        <v>2197</v>
      </c>
      <c r="C2132" s="80" t="s">
        <v>420</v>
      </c>
      <c r="D2132" s="80">
        <v>750</v>
      </c>
      <c r="E2132" s="80">
        <v>12</v>
      </c>
      <c r="F2132" s="80" t="s">
        <v>6483</v>
      </c>
      <c r="G2132" s="80">
        <v>22.99</v>
      </c>
    </row>
    <row r="2133" spans="1:7">
      <c r="A2133" s="80">
        <v>28650</v>
      </c>
      <c r="B2133" s="80" t="s">
        <v>2198</v>
      </c>
      <c r="C2133" s="80" t="s">
        <v>421</v>
      </c>
      <c r="D2133" s="80">
        <v>355</v>
      </c>
      <c r="E2133" s="80">
        <v>24</v>
      </c>
      <c r="F2133" s="80" t="s">
        <v>5135</v>
      </c>
      <c r="G2133" s="80">
        <v>2.75</v>
      </c>
    </row>
    <row r="2134" spans="1:7">
      <c r="A2134" s="80">
        <v>28658</v>
      </c>
      <c r="B2134" s="80" t="s">
        <v>2199</v>
      </c>
      <c r="C2134" s="80" t="s">
        <v>421</v>
      </c>
      <c r="D2134" s="80">
        <v>355</v>
      </c>
      <c r="E2134" s="80">
        <v>24</v>
      </c>
      <c r="F2134" s="80" t="s">
        <v>5135</v>
      </c>
      <c r="G2134" s="80">
        <v>2.75</v>
      </c>
    </row>
    <row r="2135" spans="1:7">
      <c r="A2135" s="80">
        <v>28662</v>
      </c>
      <c r="B2135" s="80" t="s">
        <v>2200</v>
      </c>
      <c r="C2135" s="80" t="s">
        <v>421</v>
      </c>
      <c r="D2135" s="80">
        <v>473</v>
      </c>
      <c r="E2135" s="80">
        <v>24</v>
      </c>
      <c r="F2135" s="80" t="s">
        <v>5135</v>
      </c>
      <c r="G2135" s="80">
        <v>3.74</v>
      </c>
    </row>
    <row r="2136" spans="1:7">
      <c r="A2136" s="80">
        <v>28663</v>
      </c>
      <c r="B2136" s="80" t="s">
        <v>2201</v>
      </c>
      <c r="C2136" s="80" t="s">
        <v>421</v>
      </c>
      <c r="D2136" s="80">
        <v>355</v>
      </c>
      <c r="E2136" s="80">
        <v>24</v>
      </c>
      <c r="F2136" s="80" t="s">
        <v>5135</v>
      </c>
      <c r="G2136" s="80">
        <v>2.75</v>
      </c>
    </row>
    <row r="2137" spans="1:7">
      <c r="A2137" s="80">
        <v>28664</v>
      </c>
      <c r="B2137" s="80" t="s">
        <v>2202</v>
      </c>
      <c r="C2137" s="80" t="s">
        <v>421</v>
      </c>
      <c r="D2137" s="80">
        <v>473</v>
      </c>
      <c r="E2137" s="80">
        <v>24</v>
      </c>
      <c r="F2137" s="80" t="s">
        <v>5183</v>
      </c>
      <c r="G2137" s="80">
        <v>3.99</v>
      </c>
    </row>
    <row r="2138" spans="1:7">
      <c r="A2138" s="80">
        <v>28666</v>
      </c>
      <c r="B2138" s="80" t="s">
        <v>2203</v>
      </c>
      <c r="C2138" s="80" t="s">
        <v>421</v>
      </c>
      <c r="D2138" s="80">
        <v>473</v>
      </c>
      <c r="E2138" s="80">
        <v>24</v>
      </c>
      <c r="F2138" s="80" t="s">
        <v>5147</v>
      </c>
      <c r="G2138" s="80">
        <v>4.09</v>
      </c>
    </row>
    <row r="2139" spans="1:7">
      <c r="A2139" s="80">
        <v>28668</v>
      </c>
      <c r="B2139" s="80" t="s">
        <v>2204</v>
      </c>
      <c r="C2139" s="80" t="s">
        <v>421</v>
      </c>
      <c r="D2139" s="80">
        <v>3784</v>
      </c>
      <c r="E2139" s="80">
        <v>3</v>
      </c>
      <c r="F2139" s="80" t="s">
        <v>5147</v>
      </c>
      <c r="G2139" s="80">
        <v>26.5</v>
      </c>
    </row>
    <row r="2140" spans="1:7">
      <c r="A2140" s="80">
        <v>28669</v>
      </c>
      <c r="B2140" s="80" t="s">
        <v>2205</v>
      </c>
      <c r="C2140" s="80" t="s">
        <v>421</v>
      </c>
      <c r="D2140" s="80">
        <v>3784</v>
      </c>
      <c r="E2140" s="80">
        <v>3</v>
      </c>
      <c r="F2140" s="80" t="s">
        <v>5147</v>
      </c>
      <c r="G2140" s="80">
        <v>28.99</v>
      </c>
    </row>
    <row r="2141" spans="1:7">
      <c r="A2141" s="80">
        <v>28671</v>
      </c>
      <c r="B2141" s="80" t="s">
        <v>2206</v>
      </c>
      <c r="C2141" s="80" t="s">
        <v>420</v>
      </c>
      <c r="D2141" s="80">
        <v>750</v>
      </c>
      <c r="E2141" s="80">
        <v>12</v>
      </c>
      <c r="F2141" s="80" t="s">
        <v>5068</v>
      </c>
      <c r="G2141" s="80">
        <v>15.99</v>
      </c>
    </row>
    <row r="2142" spans="1:7">
      <c r="A2142" s="80">
        <v>28681</v>
      </c>
      <c r="B2142" s="80" t="s">
        <v>2207</v>
      </c>
      <c r="C2142" s="80" t="s">
        <v>420</v>
      </c>
      <c r="D2142" s="80">
        <v>750</v>
      </c>
      <c r="E2142" s="80">
        <v>12</v>
      </c>
      <c r="F2142" s="80" t="s">
        <v>5041</v>
      </c>
      <c r="G2142" s="80">
        <v>19.989999999999998</v>
      </c>
    </row>
    <row r="2143" spans="1:7">
      <c r="A2143" s="80">
        <v>28683</v>
      </c>
      <c r="B2143" s="80" t="s">
        <v>886</v>
      </c>
      <c r="C2143" s="80" t="s">
        <v>420</v>
      </c>
      <c r="D2143" s="80">
        <v>1500</v>
      </c>
      <c r="E2143" s="80">
        <v>1</v>
      </c>
      <c r="F2143" s="80" t="s">
        <v>5039</v>
      </c>
      <c r="G2143" s="80">
        <v>169.98</v>
      </c>
    </row>
    <row r="2144" spans="1:7">
      <c r="A2144" s="80">
        <v>28684</v>
      </c>
      <c r="B2144" s="80" t="s">
        <v>2208</v>
      </c>
      <c r="C2144" s="80" t="s">
        <v>421</v>
      </c>
      <c r="D2144" s="80">
        <v>750</v>
      </c>
      <c r="E2144" s="80">
        <v>12</v>
      </c>
      <c r="F2144" s="80" t="s">
        <v>5178</v>
      </c>
      <c r="G2144" s="80">
        <v>15</v>
      </c>
    </row>
    <row r="2145" spans="1:7">
      <c r="A2145" s="80">
        <v>28687</v>
      </c>
      <c r="B2145" s="80" t="s">
        <v>2209</v>
      </c>
      <c r="C2145" s="80" t="s">
        <v>420</v>
      </c>
      <c r="D2145" s="80">
        <v>750</v>
      </c>
      <c r="E2145" s="80">
        <v>12</v>
      </c>
      <c r="F2145" s="80" t="s">
        <v>5057</v>
      </c>
      <c r="G2145" s="80">
        <v>19.989999999999998</v>
      </c>
    </row>
    <row r="2146" spans="1:7">
      <c r="A2146" s="80">
        <v>28690</v>
      </c>
      <c r="B2146" s="80" t="s">
        <v>2210</v>
      </c>
      <c r="C2146" s="80" t="s">
        <v>420</v>
      </c>
      <c r="D2146" s="80">
        <v>750</v>
      </c>
      <c r="E2146" s="80">
        <v>12</v>
      </c>
      <c r="F2146" s="80" t="s">
        <v>5058</v>
      </c>
      <c r="G2146" s="80">
        <v>15.99</v>
      </c>
    </row>
    <row r="2147" spans="1:7">
      <c r="A2147" s="80">
        <v>28691</v>
      </c>
      <c r="B2147" s="80" t="s">
        <v>2211</v>
      </c>
      <c r="C2147" s="80" t="s">
        <v>420</v>
      </c>
      <c r="D2147" s="80">
        <v>750</v>
      </c>
      <c r="E2147" s="80">
        <v>12</v>
      </c>
      <c r="F2147" s="80" t="s">
        <v>5045</v>
      </c>
      <c r="G2147" s="80">
        <v>13.99</v>
      </c>
    </row>
    <row r="2148" spans="1:7">
      <c r="A2148" s="80">
        <v>28699</v>
      </c>
      <c r="B2148" s="80" t="s">
        <v>2212</v>
      </c>
      <c r="C2148" s="80" t="s">
        <v>420</v>
      </c>
      <c r="D2148" s="80">
        <v>750</v>
      </c>
      <c r="E2148" s="80">
        <v>12</v>
      </c>
      <c r="F2148" s="80" t="s">
        <v>5072</v>
      </c>
      <c r="G2148" s="80">
        <v>11.99</v>
      </c>
    </row>
    <row r="2149" spans="1:7">
      <c r="A2149" s="80">
        <v>28704</v>
      </c>
      <c r="B2149" s="80" t="s">
        <v>2213</v>
      </c>
      <c r="C2149" s="80" t="s">
        <v>419</v>
      </c>
      <c r="D2149" s="80">
        <v>750</v>
      </c>
      <c r="E2149" s="80">
        <v>12</v>
      </c>
      <c r="F2149" s="80" t="s">
        <v>5040</v>
      </c>
      <c r="G2149" s="80">
        <v>49.99</v>
      </c>
    </row>
    <row r="2150" spans="1:7">
      <c r="A2150" s="80">
        <v>28705</v>
      </c>
      <c r="B2150" s="80" t="s">
        <v>2214</v>
      </c>
      <c r="C2150" s="80" t="s">
        <v>420</v>
      </c>
      <c r="D2150" s="80">
        <v>375</v>
      </c>
      <c r="E2150" s="80">
        <v>12</v>
      </c>
      <c r="F2150" s="80" t="s">
        <v>6483</v>
      </c>
      <c r="G2150" s="80">
        <v>16.95</v>
      </c>
    </row>
    <row r="2151" spans="1:7">
      <c r="A2151" s="80">
        <v>28710</v>
      </c>
      <c r="B2151" s="80" t="s">
        <v>2215</v>
      </c>
      <c r="C2151" s="80" t="s">
        <v>419</v>
      </c>
      <c r="D2151" s="80">
        <v>750</v>
      </c>
      <c r="E2151" s="80">
        <v>12</v>
      </c>
      <c r="F2151" s="80" t="s">
        <v>5040</v>
      </c>
      <c r="G2151" s="80">
        <v>35.99</v>
      </c>
    </row>
    <row r="2152" spans="1:7">
      <c r="A2152" s="80">
        <v>28723</v>
      </c>
      <c r="B2152" s="80" t="s">
        <v>2366</v>
      </c>
      <c r="C2152" s="80" t="s">
        <v>421</v>
      </c>
      <c r="D2152" s="80">
        <v>4260</v>
      </c>
      <c r="E2152" s="80">
        <v>2</v>
      </c>
      <c r="F2152" s="80" t="s">
        <v>5066</v>
      </c>
      <c r="G2152" s="80">
        <v>32.99</v>
      </c>
    </row>
    <row r="2153" spans="1:7">
      <c r="A2153" s="80">
        <v>28743</v>
      </c>
      <c r="B2153" s="80" t="s">
        <v>2216</v>
      </c>
      <c r="C2153" s="80" t="s">
        <v>421</v>
      </c>
      <c r="D2153" s="80">
        <v>650</v>
      </c>
      <c r="E2153" s="80">
        <v>12</v>
      </c>
      <c r="F2153" s="80" t="s">
        <v>5135</v>
      </c>
      <c r="G2153" s="80">
        <v>7.99</v>
      </c>
    </row>
    <row r="2154" spans="1:7">
      <c r="A2154" s="80">
        <v>28744</v>
      </c>
      <c r="B2154" s="80" t="s">
        <v>2217</v>
      </c>
      <c r="C2154" s="80" t="s">
        <v>421</v>
      </c>
      <c r="D2154" s="80">
        <v>650</v>
      </c>
      <c r="E2154" s="80">
        <v>12</v>
      </c>
      <c r="F2154" s="80" t="s">
        <v>5135</v>
      </c>
      <c r="G2154" s="80">
        <v>7.99</v>
      </c>
    </row>
    <row r="2155" spans="1:7">
      <c r="A2155" s="80">
        <v>28745</v>
      </c>
      <c r="B2155" s="80" t="s">
        <v>2218</v>
      </c>
      <c r="C2155" s="80" t="s">
        <v>421</v>
      </c>
      <c r="D2155" s="80">
        <v>8520</v>
      </c>
      <c r="E2155" s="80">
        <v>1</v>
      </c>
      <c r="F2155" s="80" t="s">
        <v>5135</v>
      </c>
      <c r="G2155" s="80">
        <v>33.450000000000003</v>
      </c>
    </row>
    <row r="2156" spans="1:7">
      <c r="A2156" s="80">
        <v>28747</v>
      </c>
      <c r="B2156" s="80" t="s">
        <v>2219</v>
      </c>
      <c r="C2156" s="80" t="s">
        <v>420</v>
      </c>
      <c r="D2156" s="80">
        <v>3000</v>
      </c>
      <c r="E2156" s="80">
        <v>4</v>
      </c>
      <c r="F2156" s="80" t="s">
        <v>5068</v>
      </c>
      <c r="G2156" s="80">
        <v>44.99</v>
      </c>
    </row>
    <row r="2157" spans="1:7">
      <c r="A2157" s="80">
        <v>28748</v>
      </c>
      <c r="B2157" s="80" t="s">
        <v>2220</v>
      </c>
      <c r="C2157" s="80" t="s">
        <v>421</v>
      </c>
      <c r="D2157" s="80">
        <v>473</v>
      </c>
      <c r="E2157" s="80">
        <v>24</v>
      </c>
      <c r="F2157" s="80" t="s">
        <v>5135</v>
      </c>
      <c r="G2157" s="80">
        <v>4.49</v>
      </c>
    </row>
    <row r="2158" spans="1:7">
      <c r="A2158" s="80">
        <v>28750</v>
      </c>
      <c r="B2158" s="80" t="s">
        <v>2221</v>
      </c>
      <c r="C2158" s="80" t="s">
        <v>421</v>
      </c>
      <c r="D2158" s="80">
        <v>650</v>
      </c>
      <c r="E2158" s="80">
        <v>12</v>
      </c>
      <c r="F2158" s="80" t="s">
        <v>5135</v>
      </c>
      <c r="G2158" s="80">
        <v>7.49</v>
      </c>
    </row>
    <row r="2159" spans="1:7">
      <c r="A2159" s="80">
        <v>28751</v>
      </c>
      <c r="B2159" s="80" t="s">
        <v>2222</v>
      </c>
      <c r="C2159" s="80" t="s">
        <v>421</v>
      </c>
      <c r="D2159" s="80">
        <v>650</v>
      </c>
      <c r="E2159" s="80">
        <v>12</v>
      </c>
      <c r="F2159" s="80" t="s">
        <v>5135</v>
      </c>
      <c r="G2159" s="80">
        <v>7.49</v>
      </c>
    </row>
    <row r="2160" spans="1:7">
      <c r="A2160" s="80">
        <v>28753</v>
      </c>
      <c r="B2160" s="80" t="s">
        <v>2223</v>
      </c>
      <c r="C2160" s="80" t="s">
        <v>421</v>
      </c>
      <c r="D2160" s="80">
        <v>650</v>
      </c>
      <c r="E2160" s="80">
        <v>12</v>
      </c>
      <c r="F2160" s="80" t="s">
        <v>5135</v>
      </c>
      <c r="G2160" s="80">
        <v>7.99</v>
      </c>
    </row>
    <row r="2161" spans="1:7">
      <c r="A2161" s="80">
        <v>28755</v>
      </c>
      <c r="B2161" s="80" t="s">
        <v>2224</v>
      </c>
      <c r="C2161" s="80" t="s">
        <v>421</v>
      </c>
      <c r="D2161" s="80">
        <v>650</v>
      </c>
      <c r="E2161" s="80">
        <v>12</v>
      </c>
      <c r="F2161" s="80" t="s">
        <v>5135</v>
      </c>
      <c r="G2161" s="80">
        <v>7.99</v>
      </c>
    </row>
    <row r="2162" spans="1:7">
      <c r="A2162" s="80">
        <v>28756</v>
      </c>
      <c r="B2162" s="80" t="s">
        <v>2225</v>
      </c>
      <c r="C2162" s="80" t="s">
        <v>420</v>
      </c>
      <c r="D2162" s="80">
        <v>750</v>
      </c>
      <c r="E2162" s="80">
        <v>6</v>
      </c>
      <c r="F2162" s="80" t="s">
        <v>5186</v>
      </c>
      <c r="G2162" s="80">
        <v>29.24</v>
      </c>
    </row>
    <row r="2163" spans="1:7">
      <c r="A2163" s="80">
        <v>28766</v>
      </c>
      <c r="B2163" s="80" t="s">
        <v>4517</v>
      </c>
      <c r="C2163" s="80" t="s">
        <v>419</v>
      </c>
      <c r="D2163" s="80">
        <v>700</v>
      </c>
      <c r="E2163" s="80">
        <v>6</v>
      </c>
      <c r="F2163" s="80" t="s">
        <v>5190</v>
      </c>
      <c r="G2163" s="80">
        <v>99.99</v>
      </c>
    </row>
    <row r="2164" spans="1:7">
      <c r="A2164" s="80">
        <v>28771</v>
      </c>
      <c r="B2164" s="80" t="s">
        <v>2226</v>
      </c>
      <c r="C2164" s="80" t="s">
        <v>422</v>
      </c>
      <c r="D2164" s="80">
        <v>355</v>
      </c>
      <c r="E2164" s="80">
        <v>24</v>
      </c>
      <c r="F2164" s="80" t="s">
        <v>5184</v>
      </c>
      <c r="G2164" s="80">
        <v>3.29</v>
      </c>
    </row>
    <row r="2165" spans="1:7">
      <c r="A2165" s="80">
        <v>28775</v>
      </c>
      <c r="B2165" s="80" t="s">
        <v>2227</v>
      </c>
      <c r="C2165" s="80" t="s">
        <v>421</v>
      </c>
      <c r="D2165" s="80">
        <v>473</v>
      </c>
      <c r="E2165" s="80">
        <v>24</v>
      </c>
      <c r="F2165" s="80" t="s">
        <v>5142</v>
      </c>
      <c r="G2165" s="80">
        <v>4.68</v>
      </c>
    </row>
    <row r="2166" spans="1:7">
      <c r="A2166" s="80">
        <v>28778</v>
      </c>
      <c r="B2166" s="80" t="s">
        <v>2228</v>
      </c>
      <c r="C2166" s="80" t="s">
        <v>421</v>
      </c>
      <c r="D2166" s="80">
        <v>473</v>
      </c>
      <c r="E2166" s="80">
        <v>24</v>
      </c>
      <c r="F2166" s="80" t="s">
        <v>5142</v>
      </c>
      <c r="G2166" s="80">
        <v>4.74</v>
      </c>
    </row>
    <row r="2167" spans="1:7">
      <c r="A2167" s="80">
        <v>28779</v>
      </c>
      <c r="B2167" s="80" t="s">
        <v>397</v>
      </c>
      <c r="C2167" s="80" t="s">
        <v>420</v>
      </c>
      <c r="D2167" s="80">
        <v>250</v>
      </c>
      <c r="E2167" s="80">
        <v>24</v>
      </c>
      <c r="F2167" s="80" t="s">
        <v>5049</v>
      </c>
      <c r="G2167" s="80">
        <v>4.4000000000000004</v>
      </c>
    </row>
    <row r="2168" spans="1:7">
      <c r="A2168" s="80">
        <v>28780</v>
      </c>
      <c r="B2168" s="80" t="s">
        <v>399</v>
      </c>
      <c r="C2168" s="80" t="s">
        <v>420</v>
      </c>
      <c r="D2168" s="80">
        <v>250</v>
      </c>
      <c r="E2168" s="80">
        <v>24</v>
      </c>
      <c r="F2168" s="80" t="s">
        <v>5049</v>
      </c>
      <c r="G2168" s="80">
        <v>4.4000000000000004</v>
      </c>
    </row>
    <row r="2169" spans="1:7">
      <c r="A2169" s="80">
        <v>28782</v>
      </c>
      <c r="B2169" s="80" t="s">
        <v>400</v>
      </c>
      <c r="C2169" s="80" t="s">
        <v>420</v>
      </c>
      <c r="D2169" s="80">
        <v>250</v>
      </c>
      <c r="E2169" s="80">
        <v>24</v>
      </c>
      <c r="F2169" s="80" t="s">
        <v>5049</v>
      </c>
      <c r="G2169" s="80">
        <v>4.4000000000000004</v>
      </c>
    </row>
    <row r="2170" spans="1:7">
      <c r="A2170" s="80">
        <v>28783</v>
      </c>
      <c r="B2170" s="80" t="s">
        <v>2229</v>
      </c>
      <c r="C2170" s="80" t="s">
        <v>421</v>
      </c>
      <c r="D2170" s="80">
        <v>473</v>
      </c>
      <c r="E2170" s="80">
        <v>24</v>
      </c>
      <c r="F2170" s="80" t="s">
        <v>5141</v>
      </c>
      <c r="G2170" s="80">
        <v>3.24</v>
      </c>
    </row>
    <row r="2171" spans="1:7">
      <c r="A2171" s="80">
        <v>28818</v>
      </c>
      <c r="B2171" s="80" t="s">
        <v>2230</v>
      </c>
      <c r="C2171" s="80" t="s">
        <v>421</v>
      </c>
      <c r="D2171" s="80">
        <v>5325</v>
      </c>
      <c r="E2171" s="80">
        <v>1</v>
      </c>
      <c r="F2171" s="80" t="s">
        <v>5100</v>
      </c>
      <c r="G2171" s="80">
        <v>24.1</v>
      </c>
    </row>
    <row r="2172" spans="1:7">
      <c r="A2172" s="80">
        <v>28819</v>
      </c>
      <c r="B2172" s="80" t="s">
        <v>2231</v>
      </c>
      <c r="C2172" s="80" t="s">
        <v>422</v>
      </c>
      <c r="D2172" s="80">
        <v>355</v>
      </c>
      <c r="E2172" s="80">
        <v>24</v>
      </c>
      <c r="F2172" s="80" t="s">
        <v>5184</v>
      </c>
      <c r="G2172" s="80">
        <v>3.29</v>
      </c>
    </row>
    <row r="2173" spans="1:7">
      <c r="A2173" s="80">
        <v>28820</v>
      </c>
      <c r="B2173" s="80" t="s">
        <v>2232</v>
      </c>
      <c r="C2173" s="80" t="s">
        <v>422</v>
      </c>
      <c r="D2173" s="80">
        <v>341</v>
      </c>
      <c r="E2173" s="80">
        <v>24</v>
      </c>
      <c r="F2173" s="80" t="s">
        <v>5184</v>
      </c>
      <c r="G2173" s="80">
        <v>1.98</v>
      </c>
    </row>
    <row r="2174" spans="1:7">
      <c r="A2174" s="80">
        <v>28821</v>
      </c>
      <c r="B2174" s="80" t="s">
        <v>2233</v>
      </c>
      <c r="C2174" s="80" t="s">
        <v>420</v>
      </c>
      <c r="D2174" s="80">
        <v>750</v>
      </c>
      <c r="E2174" s="80">
        <v>6</v>
      </c>
      <c r="F2174" s="80" t="s">
        <v>5077</v>
      </c>
      <c r="G2174" s="80">
        <v>143</v>
      </c>
    </row>
    <row r="2175" spans="1:7">
      <c r="A2175" s="80">
        <v>28825</v>
      </c>
      <c r="B2175" s="80" t="s">
        <v>2234</v>
      </c>
      <c r="C2175" s="80" t="s">
        <v>421</v>
      </c>
      <c r="D2175" s="80">
        <v>650</v>
      </c>
      <c r="E2175" s="80">
        <v>12</v>
      </c>
      <c r="F2175" s="80" t="s">
        <v>5094</v>
      </c>
      <c r="G2175" s="80">
        <v>6.46</v>
      </c>
    </row>
    <row r="2176" spans="1:7">
      <c r="A2176" s="80">
        <v>28826</v>
      </c>
      <c r="B2176" s="80" t="s">
        <v>2235</v>
      </c>
      <c r="C2176" s="80" t="s">
        <v>422</v>
      </c>
      <c r="D2176" s="80">
        <v>341</v>
      </c>
      <c r="E2176" s="80">
        <v>24</v>
      </c>
      <c r="F2176" s="80" t="s">
        <v>5184</v>
      </c>
      <c r="G2176" s="80">
        <v>1.98</v>
      </c>
    </row>
    <row r="2177" spans="1:7">
      <c r="A2177" s="80">
        <v>28827</v>
      </c>
      <c r="B2177" s="80" t="s">
        <v>2236</v>
      </c>
      <c r="C2177" s="80" t="s">
        <v>422</v>
      </c>
      <c r="D2177" s="80">
        <v>341</v>
      </c>
      <c r="E2177" s="80">
        <v>24</v>
      </c>
      <c r="F2177" s="80" t="s">
        <v>5184</v>
      </c>
      <c r="G2177" s="80">
        <v>1.98</v>
      </c>
    </row>
    <row r="2178" spans="1:7">
      <c r="A2178" s="80">
        <v>28830</v>
      </c>
      <c r="B2178" s="80" t="s">
        <v>2237</v>
      </c>
      <c r="C2178" s="80" t="s">
        <v>422</v>
      </c>
      <c r="D2178" s="80">
        <v>473</v>
      </c>
      <c r="E2178" s="80">
        <v>24</v>
      </c>
      <c r="F2178" s="80" t="s">
        <v>5184</v>
      </c>
      <c r="G2178" s="80">
        <v>3.29</v>
      </c>
    </row>
    <row r="2179" spans="1:7">
      <c r="A2179" s="80">
        <v>28831</v>
      </c>
      <c r="B2179" s="80" t="s">
        <v>2238</v>
      </c>
      <c r="C2179" s="80" t="s">
        <v>419</v>
      </c>
      <c r="D2179" s="80">
        <v>750</v>
      </c>
      <c r="E2179" s="80">
        <v>6</v>
      </c>
      <c r="F2179" s="80" t="s">
        <v>5146</v>
      </c>
      <c r="G2179" s="80">
        <v>66.569999999999993</v>
      </c>
    </row>
    <row r="2180" spans="1:7">
      <c r="A2180" s="80">
        <v>28834</v>
      </c>
      <c r="B2180" s="80" t="s">
        <v>2239</v>
      </c>
      <c r="C2180" s="80" t="s">
        <v>420</v>
      </c>
      <c r="D2180" s="80">
        <v>750</v>
      </c>
      <c r="E2180" s="80">
        <v>12</v>
      </c>
      <c r="F2180" s="80" t="s">
        <v>5049</v>
      </c>
      <c r="G2180" s="80">
        <v>19.989999999999998</v>
      </c>
    </row>
    <row r="2181" spans="1:7">
      <c r="A2181" s="80">
        <v>28835</v>
      </c>
      <c r="B2181" s="80" t="s">
        <v>2240</v>
      </c>
      <c r="C2181" s="80" t="s">
        <v>420</v>
      </c>
      <c r="D2181" s="80">
        <v>750</v>
      </c>
      <c r="E2181" s="80">
        <v>12</v>
      </c>
      <c r="F2181" s="80" t="s">
        <v>5185</v>
      </c>
      <c r="G2181" s="80">
        <v>7.49</v>
      </c>
    </row>
    <row r="2182" spans="1:7">
      <c r="A2182" s="80">
        <v>28842</v>
      </c>
      <c r="B2182" s="80" t="s">
        <v>2241</v>
      </c>
      <c r="C2182" s="80" t="s">
        <v>419</v>
      </c>
      <c r="D2182" s="80">
        <v>1750</v>
      </c>
      <c r="E2182" s="80">
        <v>6</v>
      </c>
      <c r="F2182" s="80" t="s">
        <v>5039</v>
      </c>
      <c r="G2182" s="80">
        <v>48.96</v>
      </c>
    </row>
    <row r="2183" spans="1:7">
      <c r="A2183" s="80">
        <v>28859</v>
      </c>
      <c r="B2183" s="80" t="s">
        <v>3847</v>
      </c>
      <c r="C2183" s="80" t="s">
        <v>420</v>
      </c>
      <c r="D2183" s="80">
        <v>750</v>
      </c>
      <c r="E2183" s="80">
        <v>12</v>
      </c>
      <c r="F2183" s="80" t="s">
        <v>5049</v>
      </c>
      <c r="G2183" s="80">
        <v>39.99</v>
      </c>
    </row>
    <row r="2184" spans="1:7">
      <c r="A2184" s="80">
        <v>28862</v>
      </c>
      <c r="B2184" s="80" t="s">
        <v>2243</v>
      </c>
      <c r="C2184" s="80" t="s">
        <v>421</v>
      </c>
      <c r="D2184" s="80">
        <v>355</v>
      </c>
      <c r="E2184" s="80">
        <v>24</v>
      </c>
      <c r="F2184" s="80" t="s">
        <v>5135</v>
      </c>
      <c r="G2184" s="80">
        <v>2.5</v>
      </c>
    </row>
    <row r="2185" spans="1:7">
      <c r="A2185" s="80">
        <v>28864</v>
      </c>
      <c r="B2185" s="80" t="s">
        <v>2244</v>
      </c>
      <c r="C2185" s="80" t="s">
        <v>421</v>
      </c>
      <c r="D2185" s="80">
        <v>355</v>
      </c>
      <c r="E2185" s="80">
        <v>24</v>
      </c>
      <c r="F2185" s="80" t="s">
        <v>5135</v>
      </c>
      <c r="G2185" s="80">
        <v>2.75</v>
      </c>
    </row>
    <row r="2186" spans="1:7">
      <c r="A2186" s="80">
        <v>28868</v>
      </c>
      <c r="B2186" s="80" t="s">
        <v>3917</v>
      </c>
      <c r="C2186" s="80" t="s">
        <v>419</v>
      </c>
      <c r="D2186" s="80">
        <v>750</v>
      </c>
      <c r="E2186" s="80">
        <v>6</v>
      </c>
      <c r="F2186" s="80" t="s">
        <v>5066</v>
      </c>
      <c r="G2186" s="80">
        <v>149.99</v>
      </c>
    </row>
    <row r="2187" spans="1:7">
      <c r="A2187" s="80">
        <v>28892</v>
      </c>
      <c r="B2187" s="80" t="s">
        <v>2245</v>
      </c>
      <c r="C2187" s="80" t="s">
        <v>420</v>
      </c>
      <c r="D2187" s="80">
        <v>750</v>
      </c>
      <c r="E2187" s="80">
        <v>12</v>
      </c>
      <c r="F2187" s="80" t="s">
        <v>5117</v>
      </c>
      <c r="G2187" s="80">
        <v>13.99</v>
      </c>
    </row>
    <row r="2188" spans="1:7">
      <c r="A2188" s="80">
        <v>28893</v>
      </c>
      <c r="B2188" s="80" t="s">
        <v>2246</v>
      </c>
      <c r="C2188" s="80" t="s">
        <v>419</v>
      </c>
      <c r="D2188" s="80">
        <v>750</v>
      </c>
      <c r="E2188" s="80">
        <v>6</v>
      </c>
      <c r="F2188" s="80" t="s">
        <v>5042</v>
      </c>
      <c r="G2188" s="80">
        <v>59.99</v>
      </c>
    </row>
    <row r="2189" spans="1:7">
      <c r="A2189" s="80">
        <v>28894</v>
      </c>
      <c r="B2189" s="80" t="s">
        <v>2247</v>
      </c>
      <c r="C2189" s="80" t="s">
        <v>420</v>
      </c>
      <c r="D2189" s="80">
        <v>750</v>
      </c>
      <c r="E2189" s="80">
        <v>12</v>
      </c>
      <c r="F2189" s="80" t="s">
        <v>5117</v>
      </c>
      <c r="G2189" s="80">
        <v>13.99</v>
      </c>
    </row>
    <row r="2190" spans="1:7">
      <c r="A2190" s="80">
        <v>28895</v>
      </c>
      <c r="B2190" s="80" t="s">
        <v>2248</v>
      </c>
      <c r="C2190" s="80" t="s">
        <v>420</v>
      </c>
      <c r="D2190" s="80">
        <v>750</v>
      </c>
      <c r="E2190" s="80">
        <v>6</v>
      </c>
      <c r="F2190" s="80" t="s">
        <v>5152</v>
      </c>
      <c r="G2190" s="80">
        <v>19.989999999999998</v>
      </c>
    </row>
    <row r="2191" spans="1:7">
      <c r="A2191" s="80">
        <v>28909</v>
      </c>
      <c r="B2191" s="80" t="s">
        <v>2249</v>
      </c>
      <c r="C2191" s="80" t="s">
        <v>421</v>
      </c>
      <c r="D2191" s="80">
        <v>500</v>
      </c>
      <c r="E2191" s="80">
        <v>24</v>
      </c>
      <c r="F2191" s="80" t="s">
        <v>5169</v>
      </c>
      <c r="G2191" s="80">
        <v>3.99</v>
      </c>
    </row>
    <row r="2192" spans="1:7">
      <c r="A2192" s="80">
        <v>28916</v>
      </c>
      <c r="B2192" s="80" t="s">
        <v>2250</v>
      </c>
      <c r="C2192" s="80" t="s">
        <v>419</v>
      </c>
      <c r="D2192" s="80">
        <v>750</v>
      </c>
      <c r="E2192" s="80">
        <v>6</v>
      </c>
      <c r="F2192" s="80" t="s">
        <v>5042</v>
      </c>
      <c r="G2192" s="80">
        <v>99.99</v>
      </c>
    </row>
    <row r="2193" spans="1:7">
      <c r="A2193" s="80">
        <v>28917</v>
      </c>
      <c r="B2193" s="80" t="s">
        <v>2251</v>
      </c>
      <c r="C2193" s="80" t="s">
        <v>421</v>
      </c>
      <c r="D2193" s="80">
        <v>473</v>
      </c>
      <c r="E2193" s="80">
        <v>24</v>
      </c>
      <c r="F2193" s="80" t="s">
        <v>5183</v>
      </c>
      <c r="G2193" s="80">
        <v>4.5</v>
      </c>
    </row>
    <row r="2194" spans="1:7">
      <c r="A2194" s="80">
        <v>28926</v>
      </c>
      <c r="B2194" s="80" t="s">
        <v>2252</v>
      </c>
      <c r="C2194" s="80" t="s">
        <v>420</v>
      </c>
      <c r="D2194" s="80">
        <v>750</v>
      </c>
      <c r="E2194" s="80">
        <v>12</v>
      </c>
      <c r="F2194" s="80" t="s">
        <v>5152</v>
      </c>
      <c r="G2194" s="80">
        <v>14.99</v>
      </c>
    </row>
    <row r="2195" spans="1:7">
      <c r="A2195" s="80">
        <v>28927</v>
      </c>
      <c r="B2195" s="80" t="s">
        <v>2253</v>
      </c>
      <c r="C2195" s="80" t="s">
        <v>420</v>
      </c>
      <c r="D2195" s="80">
        <v>750</v>
      </c>
      <c r="E2195" s="80">
        <v>12</v>
      </c>
      <c r="F2195" s="80" t="s">
        <v>5152</v>
      </c>
      <c r="G2195" s="80">
        <v>22.99</v>
      </c>
    </row>
    <row r="2196" spans="1:7">
      <c r="A2196" s="80">
        <v>28937</v>
      </c>
      <c r="B2196" s="80" t="s">
        <v>3848</v>
      </c>
      <c r="C2196" s="80" t="s">
        <v>420</v>
      </c>
      <c r="D2196" s="80">
        <v>750</v>
      </c>
      <c r="E2196" s="80">
        <v>12</v>
      </c>
      <c r="F2196" s="80" t="s">
        <v>5059</v>
      </c>
      <c r="G2196" s="80">
        <v>19.989999999999998</v>
      </c>
    </row>
    <row r="2197" spans="1:7">
      <c r="A2197" s="80">
        <v>28943</v>
      </c>
      <c r="B2197" s="80" t="s">
        <v>2254</v>
      </c>
      <c r="C2197" s="80" t="s">
        <v>420</v>
      </c>
      <c r="D2197" s="80">
        <v>750</v>
      </c>
      <c r="E2197" s="80">
        <v>6</v>
      </c>
      <c r="F2197" s="80" t="s">
        <v>5044</v>
      </c>
      <c r="G2197" s="80">
        <v>23.99</v>
      </c>
    </row>
    <row r="2198" spans="1:7">
      <c r="A2198" s="80">
        <v>28944</v>
      </c>
      <c r="B2198" s="80" t="s">
        <v>2255</v>
      </c>
      <c r="C2198" s="80" t="s">
        <v>420</v>
      </c>
      <c r="D2198" s="80">
        <v>750</v>
      </c>
      <c r="E2198" s="80">
        <v>6</v>
      </c>
      <c r="F2198" s="80" t="s">
        <v>5044</v>
      </c>
      <c r="G2198" s="80">
        <v>23.99</v>
      </c>
    </row>
    <row r="2199" spans="1:7">
      <c r="A2199" s="80">
        <v>29004</v>
      </c>
      <c r="B2199" s="80" t="s">
        <v>2256</v>
      </c>
      <c r="C2199" s="80" t="s">
        <v>422</v>
      </c>
      <c r="D2199" s="80">
        <v>2130</v>
      </c>
      <c r="E2199" s="80">
        <v>4</v>
      </c>
      <c r="F2199" s="80" t="s">
        <v>5175</v>
      </c>
      <c r="G2199" s="80">
        <v>15.79</v>
      </c>
    </row>
    <row r="2200" spans="1:7">
      <c r="A2200" s="80">
        <v>29025</v>
      </c>
      <c r="B2200" s="80" t="s">
        <v>2257</v>
      </c>
      <c r="C2200" s="80" t="s">
        <v>422</v>
      </c>
      <c r="D2200" s="80">
        <v>473</v>
      </c>
      <c r="E2200" s="80">
        <v>24</v>
      </c>
      <c r="F2200" s="80" t="s">
        <v>5040</v>
      </c>
      <c r="G2200" s="80">
        <v>4.1900000000000004</v>
      </c>
    </row>
    <row r="2201" spans="1:7">
      <c r="A2201" s="80">
        <v>29027</v>
      </c>
      <c r="B2201" s="80" t="s">
        <v>401</v>
      </c>
      <c r="C2201" s="80" t="s">
        <v>419</v>
      </c>
      <c r="D2201" s="80">
        <v>1140</v>
      </c>
      <c r="E2201" s="80">
        <v>6</v>
      </c>
      <c r="F2201" s="80" t="s">
        <v>5044</v>
      </c>
      <c r="G2201" s="80">
        <v>33.99</v>
      </c>
    </row>
    <row r="2202" spans="1:7">
      <c r="A2202" s="80">
        <v>29030</v>
      </c>
      <c r="B2202" s="80" t="s">
        <v>2258</v>
      </c>
      <c r="C2202" s="80" t="s">
        <v>421</v>
      </c>
      <c r="D2202" s="80">
        <v>355</v>
      </c>
      <c r="E2202" s="80">
        <v>24</v>
      </c>
      <c r="F2202" s="80" t="s">
        <v>5169</v>
      </c>
      <c r="G2202" s="80">
        <v>1.99</v>
      </c>
    </row>
    <row r="2203" spans="1:7">
      <c r="A2203" s="80">
        <v>29032</v>
      </c>
      <c r="B2203" s="80" t="s">
        <v>2259</v>
      </c>
      <c r="C2203" s="80" t="s">
        <v>422</v>
      </c>
      <c r="D2203" s="80">
        <v>2046</v>
      </c>
      <c r="E2203" s="80">
        <v>4</v>
      </c>
      <c r="F2203" s="80" t="s">
        <v>5049</v>
      </c>
      <c r="G2203" s="80">
        <v>16.09</v>
      </c>
    </row>
    <row r="2204" spans="1:7">
      <c r="A2204" s="80">
        <v>29034</v>
      </c>
      <c r="B2204" s="80" t="s">
        <v>2260</v>
      </c>
      <c r="C2204" s="80" t="s">
        <v>420</v>
      </c>
      <c r="D2204" s="80">
        <v>1000</v>
      </c>
      <c r="E2204" s="80">
        <v>12</v>
      </c>
      <c r="F2204" s="80" t="s">
        <v>5039</v>
      </c>
      <c r="G2204" s="80">
        <v>14.99</v>
      </c>
    </row>
    <row r="2205" spans="1:7">
      <c r="A2205" s="80">
        <v>29044</v>
      </c>
      <c r="B2205" s="80" t="s">
        <v>2261</v>
      </c>
      <c r="C2205" s="80" t="s">
        <v>422</v>
      </c>
      <c r="D2205" s="80">
        <v>458</v>
      </c>
      <c r="E2205" s="80">
        <v>24</v>
      </c>
      <c r="F2205" s="80" t="s">
        <v>5049</v>
      </c>
      <c r="G2205" s="80">
        <v>3.39</v>
      </c>
    </row>
    <row r="2206" spans="1:7">
      <c r="A2206" s="80">
        <v>29046</v>
      </c>
      <c r="B2206" s="80" t="s">
        <v>2262</v>
      </c>
      <c r="C2206" s="80" t="s">
        <v>422</v>
      </c>
      <c r="D2206" s="80">
        <v>1420</v>
      </c>
      <c r="E2206" s="80">
        <v>6</v>
      </c>
      <c r="F2206" s="80" t="s">
        <v>5102</v>
      </c>
      <c r="G2206" s="80">
        <v>10.99</v>
      </c>
    </row>
    <row r="2207" spans="1:7">
      <c r="A2207" s="80">
        <v>29049</v>
      </c>
      <c r="B2207" s="80" t="s">
        <v>2263</v>
      </c>
      <c r="C2207" s="80" t="s">
        <v>420</v>
      </c>
      <c r="D2207" s="80">
        <v>750</v>
      </c>
      <c r="E2207" s="80">
        <v>12</v>
      </c>
      <c r="F2207" s="80" t="s">
        <v>5041</v>
      </c>
      <c r="G2207" s="80">
        <v>14.99</v>
      </c>
    </row>
    <row r="2208" spans="1:7">
      <c r="A2208" s="80">
        <v>29061</v>
      </c>
      <c r="B2208" s="80" t="s">
        <v>2264</v>
      </c>
      <c r="C2208" s="80" t="s">
        <v>422</v>
      </c>
      <c r="D2208" s="80">
        <v>1420</v>
      </c>
      <c r="E2208" s="80">
        <v>6</v>
      </c>
      <c r="F2208" s="80" t="s">
        <v>5040</v>
      </c>
      <c r="G2208" s="80">
        <v>11.29</v>
      </c>
    </row>
    <row r="2209" spans="1:7">
      <c r="A2209" s="80">
        <v>29066</v>
      </c>
      <c r="B2209" s="80" t="s">
        <v>4887</v>
      </c>
      <c r="C2209" s="80" t="s">
        <v>421</v>
      </c>
      <c r="D2209" s="80">
        <v>5325</v>
      </c>
      <c r="E2209" s="80">
        <v>1</v>
      </c>
      <c r="F2209" s="80" t="s">
        <v>5095</v>
      </c>
      <c r="G2209" s="80">
        <v>24.99</v>
      </c>
    </row>
    <row r="2210" spans="1:7">
      <c r="A2210" s="80">
        <v>29068</v>
      </c>
      <c r="B2210" s="80" t="s">
        <v>2265</v>
      </c>
      <c r="C2210" s="80" t="s">
        <v>419</v>
      </c>
      <c r="D2210" s="80">
        <v>750</v>
      </c>
      <c r="E2210" s="80">
        <v>12</v>
      </c>
      <c r="F2210" s="80" t="s">
        <v>5050</v>
      </c>
      <c r="G2210" s="80">
        <v>29.49</v>
      </c>
    </row>
    <row r="2211" spans="1:7">
      <c r="A2211" s="80">
        <v>29069</v>
      </c>
      <c r="B2211" s="80" t="s">
        <v>2266</v>
      </c>
      <c r="C2211" s="80" t="s">
        <v>421</v>
      </c>
      <c r="D2211" s="80">
        <v>2840</v>
      </c>
      <c r="E2211" s="80">
        <v>3</v>
      </c>
      <c r="F2211" s="80" t="s">
        <v>5095</v>
      </c>
      <c r="G2211" s="80">
        <v>13.99</v>
      </c>
    </row>
    <row r="2212" spans="1:7">
      <c r="A2212" s="80">
        <v>29073</v>
      </c>
      <c r="B2212" s="80" t="s">
        <v>2267</v>
      </c>
      <c r="C2212" s="80" t="s">
        <v>420</v>
      </c>
      <c r="D2212" s="80">
        <v>750</v>
      </c>
      <c r="E2212" s="80">
        <v>12</v>
      </c>
      <c r="F2212" s="80" t="s">
        <v>5063</v>
      </c>
      <c r="G2212" s="80">
        <v>14.99</v>
      </c>
    </row>
    <row r="2213" spans="1:7">
      <c r="A2213" s="80">
        <v>29080</v>
      </c>
      <c r="B2213" s="80" t="s">
        <v>2268</v>
      </c>
      <c r="C2213" s="80" t="s">
        <v>421</v>
      </c>
      <c r="D2213" s="80">
        <v>600</v>
      </c>
      <c r="E2213" s="80">
        <v>12</v>
      </c>
      <c r="F2213" s="80" t="s">
        <v>5186</v>
      </c>
      <c r="G2213" s="80">
        <v>7.8</v>
      </c>
    </row>
    <row r="2214" spans="1:7">
      <c r="A2214" s="80">
        <v>29081</v>
      </c>
      <c r="B2214" s="80" t="s">
        <v>2269</v>
      </c>
      <c r="C2214" s="80" t="s">
        <v>419</v>
      </c>
      <c r="D2214" s="80">
        <v>750</v>
      </c>
      <c r="E2214" s="80">
        <v>6</v>
      </c>
      <c r="F2214" s="80" t="s">
        <v>5042</v>
      </c>
      <c r="G2214" s="80">
        <v>80.290000000000006</v>
      </c>
    </row>
    <row r="2215" spans="1:7">
      <c r="A2215" s="80">
        <v>29082</v>
      </c>
      <c r="B2215" s="80" t="s">
        <v>2270</v>
      </c>
      <c r="C2215" s="80" t="s">
        <v>419</v>
      </c>
      <c r="D2215" s="80">
        <v>750</v>
      </c>
      <c r="E2215" s="80">
        <v>6</v>
      </c>
      <c r="F2215" s="80" t="s">
        <v>5042</v>
      </c>
      <c r="G2215" s="80">
        <v>70.290000000000006</v>
      </c>
    </row>
    <row r="2216" spans="1:7">
      <c r="A2216" s="80">
        <v>29090</v>
      </c>
      <c r="B2216" s="80" t="s">
        <v>2271</v>
      </c>
      <c r="C2216" s="80" t="s">
        <v>421</v>
      </c>
      <c r="D2216" s="80">
        <v>5325</v>
      </c>
      <c r="E2216" s="80">
        <v>1</v>
      </c>
      <c r="F2216" s="80" t="s">
        <v>5098</v>
      </c>
      <c r="G2216" s="80">
        <v>29.54</v>
      </c>
    </row>
    <row r="2217" spans="1:7">
      <c r="A2217" s="80">
        <v>29095</v>
      </c>
      <c r="B2217" s="80" t="s">
        <v>2272</v>
      </c>
      <c r="C2217" s="80" t="s">
        <v>421</v>
      </c>
      <c r="D2217" s="80">
        <v>2130</v>
      </c>
      <c r="E2217" s="80">
        <v>4</v>
      </c>
      <c r="F2217" s="80" t="s">
        <v>5098</v>
      </c>
      <c r="G2217" s="80">
        <v>12.88</v>
      </c>
    </row>
    <row r="2218" spans="1:7">
      <c r="A2218" s="80">
        <v>29099</v>
      </c>
      <c r="B2218" s="80" t="s">
        <v>2273</v>
      </c>
      <c r="C2218" s="80" t="s">
        <v>421</v>
      </c>
      <c r="D2218" s="80">
        <v>473</v>
      </c>
      <c r="E2218" s="80">
        <v>24</v>
      </c>
      <c r="F2218" s="80" t="s">
        <v>5183</v>
      </c>
      <c r="G2218" s="80">
        <v>4.29</v>
      </c>
    </row>
    <row r="2219" spans="1:7">
      <c r="A2219" s="80">
        <v>29103</v>
      </c>
      <c r="B2219" s="80" t="s">
        <v>2274</v>
      </c>
      <c r="C2219" s="80" t="s">
        <v>421</v>
      </c>
      <c r="D2219" s="80">
        <v>473</v>
      </c>
      <c r="E2219" s="80">
        <v>24</v>
      </c>
      <c r="F2219" s="80" t="s">
        <v>5183</v>
      </c>
      <c r="G2219" s="80">
        <v>3.99</v>
      </c>
    </row>
    <row r="2220" spans="1:7">
      <c r="A2220" s="80">
        <v>29119</v>
      </c>
      <c r="B2220" s="80" t="s">
        <v>2275</v>
      </c>
      <c r="C2220" s="80" t="s">
        <v>420</v>
      </c>
      <c r="D2220" s="80">
        <v>750</v>
      </c>
      <c r="E2220" s="80">
        <v>12</v>
      </c>
      <c r="F2220" s="80" t="s">
        <v>5062</v>
      </c>
      <c r="G2220" s="80">
        <v>15.99</v>
      </c>
    </row>
    <row r="2221" spans="1:7">
      <c r="A2221" s="80">
        <v>29130</v>
      </c>
      <c r="B2221" s="80" t="s">
        <v>2276</v>
      </c>
      <c r="C2221" s="80" t="s">
        <v>421</v>
      </c>
      <c r="D2221" s="80">
        <v>600</v>
      </c>
      <c r="E2221" s="80">
        <v>12</v>
      </c>
      <c r="F2221" s="80" t="s">
        <v>5186</v>
      </c>
      <c r="G2221" s="80">
        <v>7.8</v>
      </c>
    </row>
    <row r="2222" spans="1:7">
      <c r="A2222" s="80">
        <v>29137</v>
      </c>
      <c r="B2222" s="80" t="s">
        <v>2277</v>
      </c>
      <c r="C2222" s="80" t="s">
        <v>421</v>
      </c>
      <c r="D2222" s="80">
        <v>600</v>
      </c>
      <c r="E2222" s="80">
        <v>12</v>
      </c>
      <c r="F2222" s="80" t="s">
        <v>5186</v>
      </c>
      <c r="G2222" s="80">
        <v>5.3</v>
      </c>
    </row>
    <row r="2223" spans="1:7">
      <c r="A2223" s="80">
        <v>29138</v>
      </c>
      <c r="B2223" s="80" t="s">
        <v>2278</v>
      </c>
      <c r="C2223" s="80" t="s">
        <v>421</v>
      </c>
      <c r="D2223" s="80">
        <v>600</v>
      </c>
      <c r="E2223" s="80">
        <v>12</v>
      </c>
      <c r="F2223" s="80" t="s">
        <v>5186</v>
      </c>
      <c r="G2223" s="80">
        <v>7.8</v>
      </c>
    </row>
    <row r="2224" spans="1:7">
      <c r="A2224" s="80">
        <v>29139</v>
      </c>
      <c r="B2224" s="80" t="s">
        <v>2279</v>
      </c>
      <c r="C2224" s="80" t="s">
        <v>421</v>
      </c>
      <c r="D2224" s="80">
        <v>355</v>
      </c>
      <c r="E2224" s="80">
        <v>24</v>
      </c>
      <c r="F2224" s="80" t="s">
        <v>5169</v>
      </c>
      <c r="G2224" s="80">
        <v>1.99</v>
      </c>
    </row>
    <row r="2225" spans="1:7">
      <c r="A2225" s="80">
        <v>29142</v>
      </c>
      <c r="B2225" s="80" t="s">
        <v>2280</v>
      </c>
      <c r="C2225" s="80" t="s">
        <v>422</v>
      </c>
      <c r="D2225" s="80">
        <v>2130</v>
      </c>
      <c r="E2225" s="80">
        <v>4</v>
      </c>
      <c r="F2225" s="80" t="s">
        <v>5040</v>
      </c>
      <c r="G2225" s="80">
        <v>16.29</v>
      </c>
    </row>
    <row r="2226" spans="1:7">
      <c r="A2226" s="80">
        <v>29144</v>
      </c>
      <c r="B2226" s="80" t="s">
        <v>2281</v>
      </c>
      <c r="C2226" s="80" t="s">
        <v>421</v>
      </c>
      <c r="D2226" s="80">
        <v>600</v>
      </c>
      <c r="E2226" s="80">
        <v>12</v>
      </c>
      <c r="F2226" s="80" t="s">
        <v>5186</v>
      </c>
      <c r="G2226" s="80">
        <v>7.8</v>
      </c>
    </row>
    <row r="2227" spans="1:7">
      <c r="A2227" s="80">
        <v>29187</v>
      </c>
      <c r="B2227" s="80" t="s">
        <v>2138</v>
      </c>
      <c r="C2227" s="80" t="s">
        <v>419</v>
      </c>
      <c r="D2227" s="80">
        <v>1750</v>
      </c>
      <c r="E2227" s="80">
        <v>6</v>
      </c>
      <c r="F2227" s="80" t="s">
        <v>5155</v>
      </c>
      <c r="G2227" s="80">
        <v>48.87</v>
      </c>
    </row>
    <row r="2228" spans="1:7">
      <c r="A2228" s="80">
        <v>29198</v>
      </c>
      <c r="B2228" s="80" t="s">
        <v>2282</v>
      </c>
      <c r="C2228" s="80" t="s">
        <v>420</v>
      </c>
      <c r="D2228" s="80">
        <v>750</v>
      </c>
      <c r="E2228" s="80">
        <v>6</v>
      </c>
      <c r="F2228" s="80" t="s">
        <v>5101</v>
      </c>
      <c r="G2228" s="80">
        <v>53.63</v>
      </c>
    </row>
    <row r="2229" spans="1:7">
      <c r="A2229" s="80">
        <v>29244</v>
      </c>
      <c r="B2229" s="80" t="s">
        <v>2283</v>
      </c>
      <c r="C2229" s="80" t="s">
        <v>421</v>
      </c>
      <c r="D2229" s="80">
        <v>473</v>
      </c>
      <c r="E2229" s="80">
        <v>24</v>
      </c>
      <c r="F2229" s="80" t="s">
        <v>5159</v>
      </c>
      <c r="G2229" s="80">
        <v>2.99</v>
      </c>
    </row>
    <row r="2230" spans="1:7">
      <c r="A2230" s="80">
        <v>29248</v>
      </c>
      <c r="B2230" s="80" t="s">
        <v>5191</v>
      </c>
      <c r="C2230" s="80" t="s">
        <v>420</v>
      </c>
      <c r="D2230" s="80">
        <v>750</v>
      </c>
      <c r="E2230" s="80">
        <v>3</v>
      </c>
      <c r="F2230" s="80" t="s">
        <v>5190</v>
      </c>
      <c r="G2230" s="80">
        <v>67.25</v>
      </c>
    </row>
    <row r="2231" spans="1:7">
      <c r="A2231" s="80">
        <v>29264</v>
      </c>
      <c r="B2231" s="80" t="s">
        <v>2284</v>
      </c>
      <c r="C2231" s="80" t="s">
        <v>421</v>
      </c>
      <c r="D2231" s="80">
        <v>473</v>
      </c>
      <c r="E2231" s="80">
        <v>24</v>
      </c>
      <c r="F2231" s="80" t="s">
        <v>5183</v>
      </c>
      <c r="G2231" s="80">
        <v>4.5</v>
      </c>
    </row>
    <row r="2232" spans="1:7">
      <c r="A2232" s="80">
        <v>29265</v>
      </c>
      <c r="B2232" s="80" t="s">
        <v>2285</v>
      </c>
      <c r="C2232" s="80" t="s">
        <v>421</v>
      </c>
      <c r="D2232" s="80">
        <v>473</v>
      </c>
      <c r="E2232" s="80">
        <v>24</v>
      </c>
      <c r="F2232" s="80" t="s">
        <v>5141</v>
      </c>
      <c r="G2232" s="80">
        <v>3.59</v>
      </c>
    </row>
    <row r="2233" spans="1:7">
      <c r="A2233" s="80">
        <v>29267</v>
      </c>
      <c r="B2233" s="80" t="s">
        <v>2286</v>
      </c>
      <c r="C2233" s="80" t="s">
        <v>421</v>
      </c>
      <c r="D2233" s="80">
        <v>473</v>
      </c>
      <c r="E2233" s="80">
        <v>24</v>
      </c>
      <c r="F2233" s="80" t="s">
        <v>5141</v>
      </c>
      <c r="G2233" s="80">
        <v>3.29</v>
      </c>
    </row>
    <row r="2234" spans="1:7">
      <c r="A2234" s="80">
        <v>29268</v>
      </c>
      <c r="B2234" s="80" t="s">
        <v>2287</v>
      </c>
      <c r="C2234" s="80" t="s">
        <v>421</v>
      </c>
      <c r="D2234" s="80">
        <v>2130</v>
      </c>
      <c r="E2234" s="80">
        <v>4</v>
      </c>
      <c r="F2234" s="80" t="s">
        <v>5141</v>
      </c>
      <c r="G2234" s="80">
        <v>15.21</v>
      </c>
    </row>
    <row r="2235" spans="1:7">
      <c r="A2235" s="80">
        <v>29283</v>
      </c>
      <c r="B2235" s="80" t="s">
        <v>2288</v>
      </c>
      <c r="C2235" s="80" t="s">
        <v>420</v>
      </c>
      <c r="D2235" s="80">
        <v>3000</v>
      </c>
      <c r="E2235" s="80">
        <v>4</v>
      </c>
      <c r="F2235" s="80" t="s">
        <v>5063</v>
      </c>
      <c r="G2235" s="80">
        <v>43.99</v>
      </c>
    </row>
    <row r="2236" spans="1:7">
      <c r="A2236" s="80">
        <v>29287</v>
      </c>
      <c r="B2236" s="80" t="s">
        <v>2289</v>
      </c>
      <c r="C2236" s="80" t="s">
        <v>421</v>
      </c>
      <c r="D2236" s="80">
        <v>750</v>
      </c>
      <c r="E2236" s="80">
        <v>12</v>
      </c>
      <c r="F2236" s="80" t="s">
        <v>5142</v>
      </c>
      <c r="G2236" s="80">
        <v>9.2899999999999991</v>
      </c>
    </row>
    <row r="2237" spans="1:7">
      <c r="A2237" s="80">
        <v>29288</v>
      </c>
      <c r="B2237" s="80" t="s">
        <v>2290</v>
      </c>
      <c r="C2237" s="80" t="s">
        <v>421</v>
      </c>
      <c r="D2237" s="80">
        <v>750</v>
      </c>
      <c r="E2237" s="80">
        <v>12</v>
      </c>
      <c r="F2237" s="80" t="s">
        <v>5170</v>
      </c>
      <c r="G2237" s="80">
        <v>10.74</v>
      </c>
    </row>
    <row r="2238" spans="1:7">
      <c r="A2238" s="80">
        <v>29290</v>
      </c>
      <c r="B2238" s="80" t="s">
        <v>4492</v>
      </c>
      <c r="C2238" s="80" t="s">
        <v>421</v>
      </c>
      <c r="D2238" s="80">
        <v>500</v>
      </c>
      <c r="E2238" s="80">
        <v>24</v>
      </c>
      <c r="F2238" s="80" t="s">
        <v>5095</v>
      </c>
      <c r="G2238" s="80">
        <v>3.78</v>
      </c>
    </row>
    <row r="2239" spans="1:7">
      <c r="A2239" s="80">
        <v>29291</v>
      </c>
      <c r="B2239" s="80" t="s">
        <v>2291</v>
      </c>
      <c r="C2239" s="80" t="s">
        <v>421</v>
      </c>
      <c r="D2239" s="80">
        <v>473</v>
      </c>
      <c r="E2239" s="80">
        <v>24</v>
      </c>
      <c r="F2239" s="80" t="s">
        <v>5183</v>
      </c>
      <c r="G2239" s="80">
        <v>3.99</v>
      </c>
    </row>
    <row r="2240" spans="1:7">
      <c r="A2240" s="80">
        <v>29292</v>
      </c>
      <c r="B2240" s="80" t="s">
        <v>2292</v>
      </c>
      <c r="C2240" s="80" t="s">
        <v>422</v>
      </c>
      <c r="D2240" s="80">
        <v>2130</v>
      </c>
      <c r="E2240" s="80">
        <v>4</v>
      </c>
      <c r="F2240" s="80" t="s">
        <v>5091</v>
      </c>
      <c r="G2240" s="80">
        <v>16.489999999999998</v>
      </c>
    </row>
    <row r="2241" spans="1:7">
      <c r="A2241" s="80">
        <v>29294</v>
      </c>
      <c r="B2241" s="80" t="s">
        <v>2293</v>
      </c>
      <c r="C2241" s="80" t="s">
        <v>421</v>
      </c>
      <c r="D2241" s="80">
        <v>473</v>
      </c>
      <c r="E2241" s="80">
        <v>24</v>
      </c>
      <c r="F2241" s="80" t="s">
        <v>5178</v>
      </c>
      <c r="G2241" s="80">
        <v>4</v>
      </c>
    </row>
    <row r="2242" spans="1:7">
      <c r="A2242" s="80">
        <v>29316</v>
      </c>
      <c r="B2242" s="80" t="s">
        <v>2294</v>
      </c>
      <c r="C2242" s="80" t="s">
        <v>420</v>
      </c>
      <c r="D2242" s="80">
        <v>750</v>
      </c>
      <c r="E2242" s="80">
        <v>6</v>
      </c>
      <c r="F2242" s="80" t="s">
        <v>5041</v>
      </c>
      <c r="G2242" s="80">
        <v>120.04</v>
      </c>
    </row>
    <row r="2243" spans="1:7">
      <c r="A2243" s="80">
        <v>29320</v>
      </c>
      <c r="B2243" s="80" t="s">
        <v>2295</v>
      </c>
      <c r="C2243" s="80" t="s">
        <v>420</v>
      </c>
      <c r="D2243" s="80">
        <v>750</v>
      </c>
      <c r="E2243" s="80">
        <v>6</v>
      </c>
      <c r="F2243" s="80" t="s">
        <v>5074</v>
      </c>
      <c r="G2243" s="80">
        <v>578</v>
      </c>
    </row>
    <row r="2244" spans="1:7">
      <c r="A2244" s="80">
        <v>29321</v>
      </c>
      <c r="B2244" s="80" t="s">
        <v>2296</v>
      </c>
      <c r="C2244" s="80" t="s">
        <v>420</v>
      </c>
      <c r="D2244" s="80">
        <v>750</v>
      </c>
      <c r="E2244" s="80">
        <v>6</v>
      </c>
      <c r="F2244" s="80" t="s">
        <v>5074</v>
      </c>
      <c r="G2244" s="80">
        <v>142.94999999999999</v>
      </c>
    </row>
    <row r="2245" spans="1:7">
      <c r="A2245" s="80">
        <v>29325</v>
      </c>
      <c r="B2245" s="80" t="s">
        <v>2297</v>
      </c>
      <c r="C2245" s="80" t="s">
        <v>420</v>
      </c>
      <c r="D2245" s="80">
        <v>750</v>
      </c>
      <c r="E2245" s="80">
        <v>12</v>
      </c>
      <c r="F2245" s="80" t="s">
        <v>5074</v>
      </c>
      <c r="G2245" s="80">
        <v>64.03</v>
      </c>
    </row>
    <row r="2246" spans="1:7">
      <c r="A2246" s="80">
        <v>29327</v>
      </c>
      <c r="B2246" s="80" t="s">
        <v>2298</v>
      </c>
      <c r="C2246" s="80" t="s">
        <v>421</v>
      </c>
      <c r="D2246" s="80">
        <v>473</v>
      </c>
      <c r="E2246" s="80">
        <v>24</v>
      </c>
      <c r="F2246" s="80" t="s">
        <v>5178</v>
      </c>
      <c r="G2246" s="80">
        <v>4</v>
      </c>
    </row>
    <row r="2247" spans="1:7">
      <c r="A2247" s="80">
        <v>29328</v>
      </c>
      <c r="B2247" s="80" t="s">
        <v>2299</v>
      </c>
      <c r="C2247" s="80" t="s">
        <v>421</v>
      </c>
      <c r="D2247" s="80">
        <v>473</v>
      </c>
      <c r="E2247" s="80">
        <v>24</v>
      </c>
      <c r="F2247" s="80" t="s">
        <v>5094</v>
      </c>
      <c r="G2247" s="80">
        <v>2.89</v>
      </c>
    </row>
    <row r="2248" spans="1:7">
      <c r="A2248" s="80">
        <v>29329</v>
      </c>
      <c r="B2248" s="80" t="s">
        <v>2300</v>
      </c>
      <c r="C2248" s="80" t="s">
        <v>420</v>
      </c>
      <c r="D2248" s="80">
        <v>750</v>
      </c>
      <c r="E2248" s="80">
        <v>6</v>
      </c>
      <c r="F2248" s="80" t="s">
        <v>5041</v>
      </c>
      <c r="G2248" s="80">
        <v>379.99</v>
      </c>
    </row>
    <row r="2249" spans="1:7">
      <c r="A2249" s="80">
        <v>29330</v>
      </c>
      <c r="B2249" s="80" t="s">
        <v>2301</v>
      </c>
      <c r="C2249" s="80" t="s">
        <v>421</v>
      </c>
      <c r="D2249" s="80">
        <v>4260</v>
      </c>
      <c r="E2249" s="80">
        <v>2</v>
      </c>
      <c r="F2249" s="80" t="s">
        <v>5094</v>
      </c>
      <c r="G2249" s="80">
        <v>22.49</v>
      </c>
    </row>
    <row r="2250" spans="1:7">
      <c r="A2250" s="80">
        <v>29332</v>
      </c>
      <c r="B2250" s="80" t="s">
        <v>2302</v>
      </c>
      <c r="C2250" s="80" t="s">
        <v>421</v>
      </c>
      <c r="D2250" s="80">
        <v>740</v>
      </c>
      <c r="E2250" s="80">
        <v>12</v>
      </c>
      <c r="F2250" s="80" t="s">
        <v>5095</v>
      </c>
      <c r="G2250" s="80">
        <v>3.79</v>
      </c>
    </row>
    <row r="2251" spans="1:7">
      <c r="A2251" s="80">
        <v>29333</v>
      </c>
      <c r="B2251" s="80" t="s">
        <v>2303</v>
      </c>
      <c r="C2251" s="80" t="s">
        <v>421</v>
      </c>
      <c r="D2251" s="80">
        <v>2130</v>
      </c>
      <c r="E2251" s="80">
        <v>4</v>
      </c>
      <c r="F2251" s="80" t="s">
        <v>5100</v>
      </c>
      <c r="G2251" s="80">
        <v>12.79</v>
      </c>
    </row>
    <row r="2252" spans="1:7">
      <c r="A2252" s="80">
        <v>29337</v>
      </c>
      <c r="B2252" s="80" t="s">
        <v>2304</v>
      </c>
      <c r="C2252" s="80" t="s">
        <v>421</v>
      </c>
      <c r="D2252" s="80">
        <v>473</v>
      </c>
      <c r="E2252" s="80">
        <v>24</v>
      </c>
      <c r="F2252" s="80" t="s">
        <v>5173</v>
      </c>
      <c r="G2252" s="80">
        <v>3.89</v>
      </c>
    </row>
    <row r="2253" spans="1:7">
      <c r="A2253" s="80">
        <v>29352</v>
      </c>
      <c r="B2253" s="80" t="s">
        <v>2305</v>
      </c>
      <c r="C2253" s="80" t="s">
        <v>422</v>
      </c>
      <c r="D2253" s="80">
        <v>2130</v>
      </c>
      <c r="E2253" s="80">
        <v>4</v>
      </c>
      <c r="F2253" s="80" t="s">
        <v>5091</v>
      </c>
      <c r="G2253" s="80">
        <v>15.49</v>
      </c>
    </row>
    <row r="2254" spans="1:7">
      <c r="A2254" s="80">
        <v>29354</v>
      </c>
      <c r="B2254" s="80" t="s">
        <v>2306</v>
      </c>
      <c r="C2254" s="80" t="s">
        <v>421</v>
      </c>
      <c r="D2254" s="80">
        <v>500</v>
      </c>
      <c r="E2254" s="80">
        <v>24</v>
      </c>
      <c r="F2254" s="80" t="s">
        <v>5099</v>
      </c>
      <c r="G2254" s="80">
        <v>3.15</v>
      </c>
    </row>
    <row r="2255" spans="1:7">
      <c r="A2255" s="80">
        <v>29369</v>
      </c>
      <c r="B2255" s="80" t="s">
        <v>2307</v>
      </c>
      <c r="C2255" s="80" t="s">
        <v>420</v>
      </c>
      <c r="D2255" s="80">
        <v>750</v>
      </c>
      <c r="E2255" s="80">
        <v>12</v>
      </c>
      <c r="F2255" s="80" t="s">
        <v>5068</v>
      </c>
      <c r="G2255" s="80">
        <v>10.99</v>
      </c>
    </row>
    <row r="2256" spans="1:7">
      <c r="A2256" s="80">
        <v>29370</v>
      </c>
      <c r="B2256" s="80" t="s">
        <v>2308</v>
      </c>
      <c r="C2256" s="80" t="s">
        <v>420</v>
      </c>
      <c r="D2256" s="80">
        <v>750</v>
      </c>
      <c r="E2256" s="80">
        <v>12</v>
      </c>
      <c r="F2256" s="80" t="s">
        <v>5068</v>
      </c>
      <c r="G2256" s="80">
        <v>10.99</v>
      </c>
    </row>
    <row r="2257" spans="1:7">
      <c r="A2257" s="80">
        <v>29371</v>
      </c>
      <c r="B2257" s="80" t="s">
        <v>2309</v>
      </c>
      <c r="C2257" s="80" t="s">
        <v>420</v>
      </c>
      <c r="D2257" s="80">
        <v>750</v>
      </c>
      <c r="E2257" s="80">
        <v>12</v>
      </c>
      <c r="F2257" s="80" t="s">
        <v>5068</v>
      </c>
      <c r="G2257" s="80">
        <v>10.99</v>
      </c>
    </row>
    <row r="2258" spans="1:7">
      <c r="A2258" s="80">
        <v>29373</v>
      </c>
      <c r="B2258" s="80" t="s">
        <v>2310</v>
      </c>
      <c r="C2258" s="80" t="s">
        <v>420</v>
      </c>
      <c r="D2258" s="80">
        <v>750</v>
      </c>
      <c r="E2258" s="80">
        <v>12</v>
      </c>
      <c r="F2258" s="80" t="s">
        <v>5063</v>
      </c>
      <c r="G2258" s="80">
        <v>9.99</v>
      </c>
    </row>
    <row r="2259" spans="1:7">
      <c r="A2259" s="80">
        <v>29375</v>
      </c>
      <c r="B2259" s="80" t="s">
        <v>2311</v>
      </c>
      <c r="C2259" s="80" t="s">
        <v>420</v>
      </c>
      <c r="D2259" s="80">
        <v>750</v>
      </c>
      <c r="E2259" s="80">
        <v>3</v>
      </c>
      <c r="F2259" s="80" t="s">
        <v>5063</v>
      </c>
      <c r="G2259" s="80">
        <v>550.04999999999995</v>
      </c>
    </row>
    <row r="2260" spans="1:7">
      <c r="A2260" s="80">
        <v>30597</v>
      </c>
      <c r="B2260" s="80" t="s">
        <v>2312</v>
      </c>
      <c r="C2260" s="80" t="s">
        <v>421</v>
      </c>
      <c r="D2260" s="80">
        <v>355</v>
      </c>
      <c r="E2260" s="80">
        <v>24</v>
      </c>
      <c r="F2260" s="80" t="s">
        <v>5170</v>
      </c>
      <c r="G2260" s="80">
        <v>2.94</v>
      </c>
    </row>
    <row r="2261" spans="1:7">
      <c r="A2261" s="80">
        <v>30598</v>
      </c>
      <c r="B2261" s="80" t="s">
        <v>4893</v>
      </c>
      <c r="C2261" s="80" t="s">
        <v>421</v>
      </c>
      <c r="D2261" s="80">
        <v>2840</v>
      </c>
      <c r="E2261" s="80">
        <v>3</v>
      </c>
      <c r="F2261" s="80" t="s">
        <v>5170</v>
      </c>
      <c r="G2261" s="80">
        <v>18.440000000000001</v>
      </c>
    </row>
    <row r="2262" spans="1:7">
      <c r="A2262" s="80">
        <v>30600</v>
      </c>
      <c r="B2262" s="80" t="s">
        <v>2313</v>
      </c>
      <c r="C2262" s="80" t="s">
        <v>421</v>
      </c>
      <c r="D2262" s="80">
        <v>355</v>
      </c>
      <c r="E2262" s="80">
        <v>24</v>
      </c>
      <c r="F2262" s="80" t="s">
        <v>5170</v>
      </c>
      <c r="G2262" s="80">
        <v>2.74</v>
      </c>
    </row>
    <row r="2263" spans="1:7">
      <c r="A2263" s="80">
        <v>30603</v>
      </c>
      <c r="B2263" s="80" t="s">
        <v>4178</v>
      </c>
      <c r="C2263" s="80" t="s">
        <v>421</v>
      </c>
      <c r="D2263" s="80">
        <v>500</v>
      </c>
      <c r="E2263" s="80">
        <v>24</v>
      </c>
      <c r="F2263" s="80" t="s">
        <v>5099</v>
      </c>
      <c r="G2263" s="80">
        <v>3.2</v>
      </c>
    </row>
    <row r="2264" spans="1:7">
      <c r="A2264" s="80">
        <v>30608</v>
      </c>
      <c r="B2264" s="80" t="s">
        <v>2314</v>
      </c>
      <c r="C2264" s="80" t="s">
        <v>421</v>
      </c>
      <c r="D2264" s="80">
        <v>500</v>
      </c>
      <c r="E2264" s="80">
        <v>24</v>
      </c>
      <c r="F2264" s="80" t="s">
        <v>5096</v>
      </c>
      <c r="G2264" s="80">
        <v>2.99</v>
      </c>
    </row>
    <row r="2265" spans="1:7">
      <c r="A2265" s="80">
        <v>30611</v>
      </c>
      <c r="B2265" s="80" t="s">
        <v>6269</v>
      </c>
      <c r="C2265" s="80" t="s">
        <v>419</v>
      </c>
      <c r="D2265" s="80">
        <v>750</v>
      </c>
      <c r="E2265" s="80">
        <v>6</v>
      </c>
      <c r="F2265" s="80" t="s">
        <v>5042</v>
      </c>
      <c r="G2265" s="80">
        <v>33.99</v>
      </c>
    </row>
    <row r="2266" spans="1:7">
      <c r="A2266" s="80">
        <v>30635</v>
      </c>
      <c r="B2266" s="80" t="s">
        <v>1593</v>
      </c>
      <c r="C2266" s="80" t="s">
        <v>420</v>
      </c>
      <c r="D2266" s="80">
        <v>750</v>
      </c>
      <c r="E2266" s="80">
        <v>6</v>
      </c>
      <c r="F2266" s="80" t="s">
        <v>5101</v>
      </c>
      <c r="G2266" s="80">
        <v>22.98</v>
      </c>
    </row>
    <row r="2267" spans="1:7">
      <c r="A2267" s="80">
        <v>30643</v>
      </c>
      <c r="B2267" s="80" t="s">
        <v>2315</v>
      </c>
      <c r="C2267" s="80" t="s">
        <v>420</v>
      </c>
      <c r="D2267" s="80">
        <v>750</v>
      </c>
      <c r="E2267" s="80">
        <v>6</v>
      </c>
      <c r="F2267" s="80" t="s">
        <v>5068</v>
      </c>
      <c r="G2267" s="80">
        <v>18.989999999999998</v>
      </c>
    </row>
    <row r="2268" spans="1:7">
      <c r="A2268" s="80">
        <v>30645</v>
      </c>
      <c r="B2268" s="80" t="s">
        <v>2316</v>
      </c>
      <c r="C2268" s="80" t="s">
        <v>420</v>
      </c>
      <c r="D2268" s="80">
        <v>750</v>
      </c>
      <c r="E2268" s="80">
        <v>12</v>
      </c>
      <c r="F2268" s="80" t="s">
        <v>5039</v>
      </c>
      <c r="G2268" s="80">
        <v>15.99</v>
      </c>
    </row>
    <row r="2269" spans="1:7">
      <c r="A2269" s="80">
        <v>30648</v>
      </c>
      <c r="B2269" s="80" t="s">
        <v>2317</v>
      </c>
      <c r="C2269" s="80" t="s">
        <v>421</v>
      </c>
      <c r="D2269" s="80">
        <v>473</v>
      </c>
      <c r="E2269" s="80">
        <v>24</v>
      </c>
      <c r="F2269" s="80" t="s">
        <v>5135</v>
      </c>
      <c r="G2269" s="80">
        <v>3.49</v>
      </c>
    </row>
    <row r="2270" spans="1:7">
      <c r="A2270" s="80">
        <v>30653</v>
      </c>
      <c r="B2270" s="80" t="s">
        <v>2318</v>
      </c>
      <c r="C2270" s="80" t="s">
        <v>420</v>
      </c>
      <c r="D2270" s="80">
        <v>750</v>
      </c>
      <c r="E2270" s="80">
        <v>6</v>
      </c>
      <c r="F2270" s="80" t="s">
        <v>5049</v>
      </c>
      <c r="G2270" s="80">
        <v>13.99</v>
      </c>
    </row>
    <row r="2271" spans="1:7">
      <c r="A2271" s="80">
        <v>30660</v>
      </c>
      <c r="B2271" s="80" t="s">
        <v>1701</v>
      </c>
      <c r="C2271" s="80" t="s">
        <v>420</v>
      </c>
      <c r="D2271" s="80">
        <v>750</v>
      </c>
      <c r="E2271" s="80">
        <v>12</v>
      </c>
      <c r="F2271" s="80" t="s">
        <v>5049</v>
      </c>
      <c r="G2271" s="80">
        <v>20.65</v>
      </c>
    </row>
    <row r="2272" spans="1:7">
      <c r="A2272" s="80">
        <v>30661</v>
      </c>
      <c r="B2272" s="80" t="s">
        <v>2319</v>
      </c>
      <c r="C2272" s="80" t="s">
        <v>420</v>
      </c>
      <c r="D2272" s="80">
        <v>750</v>
      </c>
      <c r="E2272" s="80">
        <v>6</v>
      </c>
      <c r="F2272" s="80" t="s">
        <v>5068</v>
      </c>
      <c r="G2272" s="80">
        <v>65.989999999999995</v>
      </c>
    </row>
    <row r="2273" spans="1:7">
      <c r="A2273" s="80">
        <v>30680</v>
      </c>
      <c r="B2273" s="80" t="s">
        <v>427</v>
      </c>
      <c r="C2273" s="80" t="s">
        <v>420</v>
      </c>
      <c r="D2273" s="80">
        <v>750</v>
      </c>
      <c r="E2273" s="80">
        <v>12</v>
      </c>
      <c r="F2273" s="80" t="s">
        <v>5134</v>
      </c>
      <c r="G2273" s="80">
        <v>61.82</v>
      </c>
    </row>
    <row r="2274" spans="1:7">
      <c r="A2274" s="80">
        <v>30681</v>
      </c>
      <c r="B2274" s="80" t="s">
        <v>2320</v>
      </c>
      <c r="C2274" s="80" t="s">
        <v>421</v>
      </c>
      <c r="D2274" s="80">
        <v>750</v>
      </c>
      <c r="E2274" s="80">
        <v>12</v>
      </c>
      <c r="F2274" s="80" t="s">
        <v>5170</v>
      </c>
      <c r="G2274" s="80">
        <v>13.74</v>
      </c>
    </row>
    <row r="2275" spans="1:7">
      <c r="A2275" s="80">
        <v>30682</v>
      </c>
      <c r="B2275" s="80" t="s">
        <v>2321</v>
      </c>
      <c r="C2275" s="80" t="s">
        <v>421</v>
      </c>
      <c r="D2275" s="80">
        <v>2840</v>
      </c>
      <c r="E2275" s="80">
        <v>3</v>
      </c>
      <c r="F2275" s="80" t="s">
        <v>5170</v>
      </c>
      <c r="G2275" s="80">
        <v>19.940000000000001</v>
      </c>
    </row>
    <row r="2276" spans="1:7">
      <c r="A2276" s="80">
        <v>30683</v>
      </c>
      <c r="B2276" s="80" t="s">
        <v>6270</v>
      </c>
      <c r="C2276" s="80" t="s">
        <v>419</v>
      </c>
      <c r="D2276" s="80">
        <v>750</v>
      </c>
      <c r="E2276" s="80">
        <v>12</v>
      </c>
      <c r="F2276" s="80" t="s">
        <v>5040</v>
      </c>
      <c r="G2276" s="80">
        <v>23.2</v>
      </c>
    </row>
    <row r="2277" spans="1:7">
      <c r="A2277" s="80">
        <v>30688</v>
      </c>
      <c r="B2277" s="80" t="s">
        <v>2322</v>
      </c>
      <c r="C2277" s="80" t="s">
        <v>421</v>
      </c>
      <c r="D2277" s="80">
        <v>473</v>
      </c>
      <c r="E2277" s="80">
        <v>24</v>
      </c>
      <c r="F2277" s="80" t="s">
        <v>5183</v>
      </c>
      <c r="G2277" s="80">
        <v>4.29</v>
      </c>
    </row>
    <row r="2278" spans="1:7">
      <c r="A2278" s="80">
        <v>30694</v>
      </c>
      <c r="B2278" s="80" t="s">
        <v>2323</v>
      </c>
      <c r="C2278" s="80" t="s">
        <v>421</v>
      </c>
      <c r="D2278" s="80">
        <v>473</v>
      </c>
      <c r="E2278" s="80">
        <v>24</v>
      </c>
      <c r="F2278" s="80" t="s">
        <v>5170</v>
      </c>
      <c r="G2278" s="80">
        <v>3.94</v>
      </c>
    </row>
    <row r="2279" spans="1:7">
      <c r="A2279" s="80">
        <v>34020</v>
      </c>
      <c r="B2279" s="80" t="s">
        <v>2324</v>
      </c>
      <c r="C2279" s="80" t="s">
        <v>422</v>
      </c>
      <c r="D2279" s="80">
        <v>473</v>
      </c>
      <c r="E2279" s="80">
        <v>24</v>
      </c>
      <c r="F2279" s="80" t="s">
        <v>5044</v>
      </c>
      <c r="G2279" s="80">
        <v>3.79</v>
      </c>
    </row>
    <row r="2280" spans="1:7">
      <c r="A2280" s="80">
        <v>34021</v>
      </c>
      <c r="B2280" s="80" t="s">
        <v>2325</v>
      </c>
      <c r="C2280" s="80" t="s">
        <v>421</v>
      </c>
      <c r="D2280" s="80">
        <v>473</v>
      </c>
      <c r="E2280" s="80">
        <v>24</v>
      </c>
      <c r="F2280" s="80" t="s">
        <v>5170</v>
      </c>
      <c r="G2280" s="80">
        <v>4.4400000000000004</v>
      </c>
    </row>
    <row r="2281" spans="1:7">
      <c r="A2281" s="80">
        <v>34022</v>
      </c>
      <c r="B2281" s="80" t="s">
        <v>5994</v>
      </c>
      <c r="C2281" s="80" t="s">
        <v>421</v>
      </c>
      <c r="D2281" s="80">
        <v>4260</v>
      </c>
      <c r="E2281" s="80">
        <v>1</v>
      </c>
      <c r="F2281" s="80" t="s">
        <v>5102</v>
      </c>
      <c r="G2281" s="80">
        <v>23.71</v>
      </c>
    </row>
    <row r="2282" spans="1:7">
      <c r="A2282" s="80">
        <v>34025</v>
      </c>
      <c r="B2282" s="80" t="s">
        <v>2326</v>
      </c>
      <c r="C2282" s="80" t="s">
        <v>421</v>
      </c>
      <c r="D2282" s="80">
        <v>473</v>
      </c>
      <c r="E2282" s="80">
        <v>24</v>
      </c>
      <c r="F2282" s="80" t="s">
        <v>5176</v>
      </c>
      <c r="G2282" s="80">
        <v>3.49</v>
      </c>
    </row>
    <row r="2283" spans="1:7">
      <c r="A2283" s="80">
        <v>34026</v>
      </c>
      <c r="B2283" s="80" t="s">
        <v>2327</v>
      </c>
      <c r="C2283" s="80" t="s">
        <v>421</v>
      </c>
      <c r="D2283" s="80">
        <v>355</v>
      </c>
      <c r="E2283" s="80">
        <v>24</v>
      </c>
      <c r="F2283" s="80" t="s">
        <v>5135</v>
      </c>
      <c r="G2283" s="80">
        <v>2.75</v>
      </c>
    </row>
    <row r="2284" spans="1:7">
      <c r="A2284" s="80">
        <v>34028</v>
      </c>
      <c r="B2284" s="80" t="s">
        <v>2328</v>
      </c>
      <c r="C2284" s="80" t="s">
        <v>421</v>
      </c>
      <c r="D2284" s="80">
        <v>473</v>
      </c>
      <c r="E2284" s="80">
        <v>24</v>
      </c>
      <c r="F2284" s="80" t="s">
        <v>5135</v>
      </c>
      <c r="G2284" s="80">
        <v>3.49</v>
      </c>
    </row>
    <row r="2285" spans="1:7">
      <c r="A2285" s="80">
        <v>34029</v>
      </c>
      <c r="B2285" s="80" t="s">
        <v>2329</v>
      </c>
      <c r="C2285" s="80" t="s">
        <v>421</v>
      </c>
      <c r="D2285" s="80">
        <v>355</v>
      </c>
      <c r="E2285" s="80">
        <v>24</v>
      </c>
      <c r="F2285" s="80" t="s">
        <v>5135</v>
      </c>
      <c r="G2285" s="80">
        <v>2.75</v>
      </c>
    </row>
    <row r="2286" spans="1:7">
      <c r="A2286" s="80">
        <v>34030</v>
      </c>
      <c r="B2286" s="80" t="s">
        <v>2330</v>
      </c>
      <c r="C2286" s="80" t="s">
        <v>420</v>
      </c>
      <c r="D2286" s="80">
        <v>750</v>
      </c>
      <c r="E2286" s="80">
        <v>12</v>
      </c>
      <c r="F2286" s="80" t="s">
        <v>5057</v>
      </c>
      <c r="G2286" s="80">
        <v>25.99</v>
      </c>
    </row>
    <row r="2287" spans="1:7">
      <c r="A2287" s="80">
        <v>34031</v>
      </c>
      <c r="B2287" s="80" t="s">
        <v>2331</v>
      </c>
      <c r="C2287" s="80" t="s">
        <v>421</v>
      </c>
      <c r="D2287" s="80">
        <v>2840</v>
      </c>
      <c r="E2287" s="80">
        <v>3</v>
      </c>
      <c r="F2287" s="80" t="s">
        <v>5135</v>
      </c>
      <c r="G2287" s="80">
        <v>12.99</v>
      </c>
    </row>
    <row r="2288" spans="1:7">
      <c r="A2288" s="80">
        <v>34032</v>
      </c>
      <c r="B2288" s="80" t="s">
        <v>2332</v>
      </c>
      <c r="C2288" s="80" t="s">
        <v>421</v>
      </c>
      <c r="D2288" s="80">
        <v>473</v>
      </c>
      <c r="E2288" s="80">
        <v>24</v>
      </c>
      <c r="F2288" s="80" t="s">
        <v>5178</v>
      </c>
      <c r="G2288" s="80">
        <v>4</v>
      </c>
    </row>
    <row r="2289" spans="1:7">
      <c r="A2289" s="80">
        <v>34033</v>
      </c>
      <c r="B2289" s="80" t="s">
        <v>4669</v>
      </c>
      <c r="C2289" s="80" t="s">
        <v>419</v>
      </c>
      <c r="D2289" s="80">
        <v>500</v>
      </c>
      <c r="E2289" s="80">
        <v>6</v>
      </c>
      <c r="F2289" s="80" t="s">
        <v>5057</v>
      </c>
      <c r="G2289" s="80">
        <v>28.99</v>
      </c>
    </row>
    <row r="2290" spans="1:7">
      <c r="A2290" s="80">
        <v>34034</v>
      </c>
      <c r="B2290" s="80" t="s">
        <v>592</v>
      </c>
      <c r="C2290" s="80" t="s">
        <v>419</v>
      </c>
      <c r="D2290" s="80">
        <v>200</v>
      </c>
      <c r="E2290" s="80">
        <v>12</v>
      </c>
      <c r="F2290" s="80" t="s">
        <v>5044</v>
      </c>
      <c r="G2290" s="80">
        <v>26.99</v>
      </c>
    </row>
    <row r="2291" spans="1:7">
      <c r="A2291" s="80">
        <v>34044</v>
      </c>
      <c r="B2291" s="80" t="s">
        <v>2333</v>
      </c>
      <c r="C2291" s="80" t="s">
        <v>419</v>
      </c>
      <c r="D2291" s="80">
        <v>750</v>
      </c>
      <c r="E2291" s="80">
        <v>12</v>
      </c>
      <c r="F2291" s="80" t="s">
        <v>5039</v>
      </c>
      <c r="G2291" s="80">
        <v>49.99</v>
      </c>
    </row>
    <row r="2292" spans="1:7">
      <c r="A2292" s="80">
        <v>34047</v>
      </c>
      <c r="B2292" s="80" t="s">
        <v>5139</v>
      </c>
      <c r="C2292" s="80" t="s">
        <v>420</v>
      </c>
      <c r="D2292" s="80">
        <v>750</v>
      </c>
      <c r="E2292" s="80">
        <v>6</v>
      </c>
      <c r="F2292" s="80" t="s">
        <v>5063</v>
      </c>
      <c r="G2292" s="80">
        <v>64.989999999999995</v>
      </c>
    </row>
    <row r="2293" spans="1:7">
      <c r="A2293" s="80">
        <v>34062</v>
      </c>
      <c r="B2293" s="80" t="s">
        <v>2334</v>
      </c>
      <c r="C2293" s="80" t="s">
        <v>421</v>
      </c>
      <c r="D2293" s="80">
        <v>2130</v>
      </c>
      <c r="E2293" s="80">
        <v>4</v>
      </c>
      <c r="F2293" s="80" t="s">
        <v>5094</v>
      </c>
      <c r="G2293" s="80">
        <v>13.99</v>
      </c>
    </row>
    <row r="2294" spans="1:7">
      <c r="A2294" s="80">
        <v>34064</v>
      </c>
      <c r="B2294" s="80" t="s">
        <v>2335</v>
      </c>
      <c r="C2294" s="80" t="s">
        <v>421</v>
      </c>
      <c r="D2294" s="80">
        <v>473</v>
      </c>
      <c r="E2294" s="80">
        <v>24</v>
      </c>
      <c r="F2294" s="80" t="s">
        <v>5142</v>
      </c>
      <c r="G2294" s="80">
        <v>5.79</v>
      </c>
    </row>
    <row r="2295" spans="1:7">
      <c r="A2295" s="80">
        <v>34067</v>
      </c>
      <c r="B2295" s="80" t="s">
        <v>2336</v>
      </c>
      <c r="C2295" s="80" t="s">
        <v>421</v>
      </c>
      <c r="D2295" s="80">
        <v>473</v>
      </c>
      <c r="E2295" s="80">
        <v>24</v>
      </c>
      <c r="F2295" s="80" t="s">
        <v>5142</v>
      </c>
      <c r="G2295" s="80">
        <v>5.85</v>
      </c>
    </row>
    <row r="2296" spans="1:7">
      <c r="A2296" s="80">
        <v>34068</v>
      </c>
      <c r="B2296" s="80" t="s">
        <v>2337</v>
      </c>
      <c r="C2296" s="80" t="s">
        <v>421</v>
      </c>
      <c r="D2296" s="80">
        <v>5325</v>
      </c>
      <c r="E2296" s="80">
        <v>1</v>
      </c>
      <c r="F2296" s="80" t="s">
        <v>5094</v>
      </c>
      <c r="G2296" s="80">
        <v>30.99</v>
      </c>
    </row>
    <row r="2297" spans="1:7">
      <c r="A2297" s="80">
        <v>34069</v>
      </c>
      <c r="B2297" s="80" t="s">
        <v>2338</v>
      </c>
      <c r="C2297" s="80" t="s">
        <v>421</v>
      </c>
      <c r="D2297" s="80">
        <v>473</v>
      </c>
      <c r="E2297" s="80">
        <v>24</v>
      </c>
      <c r="F2297" s="80" t="s">
        <v>5094</v>
      </c>
      <c r="G2297" s="80">
        <v>3.49</v>
      </c>
    </row>
    <row r="2298" spans="1:7">
      <c r="A2298" s="80">
        <v>34073</v>
      </c>
      <c r="B2298" s="80" t="s">
        <v>2339</v>
      </c>
      <c r="C2298" s="80" t="s">
        <v>419</v>
      </c>
      <c r="D2298" s="80">
        <v>750</v>
      </c>
      <c r="E2298" s="80">
        <v>6</v>
      </c>
      <c r="F2298" s="80" t="s">
        <v>5039</v>
      </c>
      <c r="G2298" s="80">
        <v>121.99</v>
      </c>
    </row>
    <row r="2299" spans="1:7">
      <c r="A2299" s="80">
        <v>34077</v>
      </c>
      <c r="B2299" s="80" t="s">
        <v>2340</v>
      </c>
      <c r="C2299" s="80" t="s">
        <v>421</v>
      </c>
      <c r="D2299" s="80">
        <v>355</v>
      </c>
      <c r="E2299" s="80">
        <v>24</v>
      </c>
      <c r="F2299" s="80" t="s">
        <v>5142</v>
      </c>
      <c r="G2299" s="80">
        <v>3.97</v>
      </c>
    </row>
    <row r="2300" spans="1:7">
      <c r="A2300" s="80">
        <v>34088</v>
      </c>
      <c r="B2300" s="80" t="s">
        <v>2341</v>
      </c>
      <c r="C2300" s="80" t="s">
        <v>421</v>
      </c>
      <c r="D2300" s="80">
        <v>473</v>
      </c>
      <c r="E2300" s="80">
        <v>24</v>
      </c>
      <c r="F2300" s="80" t="s">
        <v>5188</v>
      </c>
      <c r="G2300" s="80">
        <v>4.9800000000000004</v>
      </c>
    </row>
    <row r="2301" spans="1:7">
      <c r="A2301" s="80">
        <v>34089</v>
      </c>
      <c r="B2301" s="80" t="s">
        <v>5643</v>
      </c>
      <c r="C2301" s="80" t="s">
        <v>422</v>
      </c>
      <c r="D2301" s="80">
        <v>2130</v>
      </c>
      <c r="E2301" s="80">
        <v>4</v>
      </c>
      <c r="F2301" s="80" t="s">
        <v>5059</v>
      </c>
      <c r="G2301" s="80">
        <v>13.99</v>
      </c>
    </row>
    <row r="2302" spans="1:7">
      <c r="A2302" s="80">
        <v>38920</v>
      </c>
      <c r="B2302" s="80" t="s">
        <v>4786</v>
      </c>
      <c r="C2302" s="80" t="s">
        <v>420</v>
      </c>
      <c r="D2302" s="80">
        <v>750</v>
      </c>
      <c r="E2302" s="80">
        <v>6</v>
      </c>
      <c r="F2302" s="80" t="s">
        <v>5049</v>
      </c>
      <c r="G2302" s="80">
        <v>18.989999999999998</v>
      </c>
    </row>
    <row r="2303" spans="1:7">
      <c r="A2303" s="80">
        <v>38923</v>
      </c>
      <c r="B2303" s="80" t="s">
        <v>4928</v>
      </c>
      <c r="C2303" s="80" t="s">
        <v>420</v>
      </c>
      <c r="D2303" s="80">
        <v>750</v>
      </c>
      <c r="E2303" s="80">
        <v>12</v>
      </c>
      <c r="F2303" s="80" t="s">
        <v>5060</v>
      </c>
      <c r="G2303" s="80">
        <v>21.99</v>
      </c>
    </row>
    <row r="2304" spans="1:7">
      <c r="A2304" s="80">
        <v>38952</v>
      </c>
      <c r="B2304" s="80" t="s">
        <v>5995</v>
      </c>
      <c r="C2304" s="80" t="s">
        <v>421</v>
      </c>
      <c r="D2304" s="80">
        <v>473</v>
      </c>
      <c r="E2304" s="80">
        <v>24</v>
      </c>
      <c r="F2304" s="80" t="s">
        <v>5170</v>
      </c>
      <c r="G2304" s="80">
        <v>4.4400000000000004</v>
      </c>
    </row>
    <row r="2305" spans="1:7">
      <c r="A2305" s="80">
        <v>38962</v>
      </c>
      <c r="B2305" s="80" t="s">
        <v>4787</v>
      </c>
      <c r="C2305" s="80" t="s">
        <v>421</v>
      </c>
      <c r="D2305" s="80">
        <v>7095</v>
      </c>
      <c r="E2305" s="80">
        <v>1</v>
      </c>
      <c r="F2305" s="80" t="s">
        <v>5141</v>
      </c>
      <c r="G2305" s="80">
        <v>39.950000000000003</v>
      </c>
    </row>
    <row r="2306" spans="1:7">
      <c r="A2306" s="80">
        <v>38968</v>
      </c>
      <c r="B2306" s="80" t="s">
        <v>4788</v>
      </c>
      <c r="C2306" s="80" t="s">
        <v>421</v>
      </c>
      <c r="D2306" s="80">
        <v>355</v>
      </c>
      <c r="E2306" s="80">
        <v>24</v>
      </c>
      <c r="F2306" s="80" t="s">
        <v>5170</v>
      </c>
      <c r="G2306" s="80">
        <v>2.94</v>
      </c>
    </row>
    <row r="2307" spans="1:7">
      <c r="A2307" s="80">
        <v>38978</v>
      </c>
      <c r="B2307" s="80" t="s">
        <v>4789</v>
      </c>
      <c r="C2307" s="80" t="s">
        <v>421</v>
      </c>
      <c r="D2307" s="80">
        <v>473</v>
      </c>
      <c r="E2307" s="80">
        <v>24</v>
      </c>
      <c r="F2307" s="80" t="s">
        <v>5159</v>
      </c>
      <c r="G2307" s="80">
        <v>3.95</v>
      </c>
    </row>
    <row r="2308" spans="1:7">
      <c r="A2308" s="80">
        <v>38998</v>
      </c>
      <c r="B2308" s="80" t="s">
        <v>4790</v>
      </c>
      <c r="C2308" s="80" t="s">
        <v>421</v>
      </c>
      <c r="D2308" s="80">
        <v>473</v>
      </c>
      <c r="E2308" s="80">
        <v>24</v>
      </c>
      <c r="F2308" s="80" t="s">
        <v>5183</v>
      </c>
      <c r="G2308" s="80">
        <v>3.99</v>
      </c>
    </row>
    <row r="2309" spans="1:7">
      <c r="A2309" s="80">
        <v>57075</v>
      </c>
      <c r="B2309" s="80" t="s">
        <v>2349</v>
      </c>
      <c r="C2309" s="80" t="s">
        <v>419</v>
      </c>
      <c r="D2309" s="80">
        <v>750</v>
      </c>
      <c r="E2309" s="80">
        <v>12</v>
      </c>
      <c r="F2309" s="80" t="s">
        <v>5044</v>
      </c>
      <c r="G2309" s="80">
        <v>22.99</v>
      </c>
    </row>
    <row r="2310" spans="1:7">
      <c r="A2310" s="80">
        <v>57497</v>
      </c>
      <c r="B2310" s="80" t="s">
        <v>2350</v>
      </c>
      <c r="C2310" s="80" t="s">
        <v>420</v>
      </c>
      <c r="D2310" s="80">
        <v>750</v>
      </c>
      <c r="E2310" s="80">
        <v>12</v>
      </c>
      <c r="F2310" s="80" t="s">
        <v>5070</v>
      </c>
      <c r="G2310" s="80">
        <v>31.22</v>
      </c>
    </row>
    <row r="2311" spans="1:7">
      <c r="A2311" s="80">
        <v>57893</v>
      </c>
      <c r="B2311" s="80" t="s">
        <v>10</v>
      </c>
      <c r="C2311" s="80" t="s">
        <v>419</v>
      </c>
      <c r="D2311" s="80">
        <v>1750</v>
      </c>
      <c r="E2311" s="80">
        <v>6</v>
      </c>
      <c r="F2311" s="80" t="s">
        <v>5038</v>
      </c>
      <c r="G2311" s="80">
        <v>53.79</v>
      </c>
    </row>
    <row r="2312" spans="1:7">
      <c r="A2312" s="80">
        <v>58032</v>
      </c>
      <c r="B2312" s="80" t="s">
        <v>2351</v>
      </c>
      <c r="C2312" s="80" t="s">
        <v>420</v>
      </c>
      <c r="D2312" s="80">
        <v>750</v>
      </c>
      <c r="E2312" s="80">
        <v>12</v>
      </c>
      <c r="F2312" s="80" t="s">
        <v>5057</v>
      </c>
      <c r="G2312" s="80">
        <v>18.989999999999998</v>
      </c>
    </row>
    <row r="2313" spans="1:7">
      <c r="A2313" s="80">
        <v>58222</v>
      </c>
      <c r="B2313" s="80" t="s">
        <v>2352</v>
      </c>
      <c r="C2313" s="80" t="s">
        <v>420</v>
      </c>
      <c r="D2313" s="80">
        <v>750</v>
      </c>
      <c r="E2313" s="80">
        <v>12</v>
      </c>
      <c r="F2313" s="80" t="s">
        <v>5074</v>
      </c>
      <c r="G2313" s="80">
        <v>22.99</v>
      </c>
    </row>
    <row r="2314" spans="1:7">
      <c r="A2314" s="80">
        <v>58404</v>
      </c>
      <c r="B2314" s="80" t="s">
        <v>6</v>
      </c>
      <c r="C2314" s="80" t="s">
        <v>419</v>
      </c>
      <c r="D2314" s="80">
        <v>1750</v>
      </c>
      <c r="E2314" s="80">
        <v>6</v>
      </c>
      <c r="F2314" s="80" t="s">
        <v>5039</v>
      </c>
      <c r="G2314" s="80">
        <v>48.99</v>
      </c>
    </row>
    <row r="2315" spans="1:7">
      <c r="A2315" s="80">
        <v>61374</v>
      </c>
      <c r="B2315" s="80" t="s">
        <v>2353</v>
      </c>
      <c r="C2315" s="80" t="s">
        <v>419</v>
      </c>
      <c r="D2315" s="80">
        <v>750</v>
      </c>
      <c r="E2315" s="80">
        <v>12</v>
      </c>
      <c r="F2315" s="80" t="s">
        <v>5050</v>
      </c>
      <c r="G2315" s="80">
        <v>39.99</v>
      </c>
    </row>
    <row r="2316" spans="1:7">
      <c r="A2316" s="80">
        <v>61408</v>
      </c>
      <c r="B2316" s="80" t="s">
        <v>607</v>
      </c>
      <c r="C2316" s="80" t="s">
        <v>419</v>
      </c>
      <c r="D2316" s="80">
        <v>375</v>
      </c>
      <c r="E2316" s="80">
        <v>12</v>
      </c>
      <c r="F2316" s="80" t="s">
        <v>5045</v>
      </c>
      <c r="G2316" s="80">
        <v>15.56</v>
      </c>
    </row>
    <row r="2317" spans="1:7">
      <c r="A2317" s="80">
        <v>61564</v>
      </c>
      <c r="B2317" s="80" t="s">
        <v>507</v>
      </c>
      <c r="C2317" s="80" t="s">
        <v>419</v>
      </c>
      <c r="D2317" s="80">
        <v>1750</v>
      </c>
      <c r="E2317" s="80">
        <v>6</v>
      </c>
      <c r="F2317" s="80" t="s">
        <v>5038</v>
      </c>
      <c r="G2317" s="80">
        <v>53.79</v>
      </c>
    </row>
    <row r="2318" spans="1:7">
      <c r="A2318" s="80">
        <v>63099</v>
      </c>
      <c r="B2318" s="80" t="s">
        <v>2354</v>
      </c>
      <c r="C2318" s="80" t="s">
        <v>420</v>
      </c>
      <c r="D2318" s="80">
        <v>750</v>
      </c>
      <c r="E2318" s="80">
        <v>12</v>
      </c>
      <c r="F2318" s="80" t="s">
        <v>5054</v>
      </c>
      <c r="G2318" s="80">
        <v>16.989999999999998</v>
      </c>
    </row>
    <row r="2319" spans="1:7">
      <c r="A2319" s="80">
        <v>65649</v>
      </c>
      <c r="B2319" s="80" t="s">
        <v>2355</v>
      </c>
      <c r="C2319" s="80" t="s">
        <v>422</v>
      </c>
      <c r="D2319" s="80">
        <v>2130</v>
      </c>
      <c r="E2319" s="80">
        <v>4</v>
      </c>
      <c r="F2319" s="80" t="s">
        <v>5091</v>
      </c>
      <c r="G2319" s="80">
        <v>14.79</v>
      </c>
    </row>
    <row r="2320" spans="1:7">
      <c r="A2320" s="80">
        <v>66605</v>
      </c>
      <c r="B2320" s="80" t="s">
        <v>2356</v>
      </c>
      <c r="C2320" s="80" t="s">
        <v>420</v>
      </c>
      <c r="D2320" s="80">
        <v>750</v>
      </c>
      <c r="E2320" s="80">
        <v>12</v>
      </c>
      <c r="F2320" s="80" t="s">
        <v>5054</v>
      </c>
      <c r="G2320" s="80">
        <v>12.99</v>
      </c>
    </row>
    <row r="2321" spans="1:7">
      <c r="A2321" s="80">
        <v>67855</v>
      </c>
      <c r="B2321" s="80" t="s">
        <v>2357</v>
      </c>
      <c r="C2321" s="80" t="s">
        <v>421</v>
      </c>
      <c r="D2321" s="80">
        <v>710</v>
      </c>
      <c r="E2321" s="80">
        <v>12</v>
      </c>
      <c r="F2321" s="80" t="s">
        <v>5094</v>
      </c>
      <c r="G2321" s="80">
        <v>3.39</v>
      </c>
    </row>
    <row r="2322" spans="1:7">
      <c r="A2322" s="80">
        <v>68627</v>
      </c>
      <c r="B2322" s="80" t="s">
        <v>2358</v>
      </c>
      <c r="C2322" s="80" t="s">
        <v>419</v>
      </c>
      <c r="D2322" s="80">
        <v>750</v>
      </c>
      <c r="E2322" s="80">
        <v>12</v>
      </c>
      <c r="F2322" s="80" t="s">
        <v>5040</v>
      </c>
      <c r="G2322" s="80">
        <v>25.99</v>
      </c>
    </row>
    <row r="2323" spans="1:7">
      <c r="A2323" s="80">
        <v>68791</v>
      </c>
      <c r="B2323" s="80" t="s">
        <v>2359</v>
      </c>
      <c r="C2323" s="80" t="s">
        <v>421</v>
      </c>
      <c r="D2323" s="80">
        <v>2840</v>
      </c>
      <c r="E2323" s="80">
        <v>3</v>
      </c>
      <c r="F2323" s="80" t="s">
        <v>5095</v>
      </c>
      <c r="G2323" s="80">
        <v>13.99</v>
      </c>
    </row>
    <row r="2324" spans="1:7">
      <c r="A2324" s="80">
        <v>69229</v>
      </c>
      <c r="B2324" s="80" t="s">
        <v>535</v>
      </c>
      <c r="C2324" s="80" t="s">
        <v>419</v>
      </c>
      <c r="D2324" s="80">
        <v>50</v>
      </c>
      <c r="E2324" s="80">
        <v>120</v>
      </c>
      <c r="F2324" s="80" t="s">
        <v>5046</v>
      </c>
      <c r="G2324" s="80">
        <v>4.5</v>
      </c>
    </row>
    <row r="2325" spans="1:7">
      <c r="A2325" s="80">
        <v>69781</v>
      </c>
      <c r="B2325" s="80" t="s">
        <v>2360</v>
      </c>
      <c r="C2325" s="80" t="s">
        <v>419</v>
      </c>
      <c r="D2325" s="80">
        <v>750</v>
      </c>
      <c r="E2325" s="80">
        <v>12</v>
      </c>
      <c r="F2325" s="80" t="s">
        <v>5049</v>
      </c>
      <c r="G2325" s="80">
        <v>28.79</v>
      </c>
    </row>
    <row r="2326" spans="1:7">
      <c r="A2326" s="80">
        <v>70813</v>
      </c>
      <c r="B2326" s="80" t="s">
        <v>94</v>
      </c>
      <c r="C2326" s="80" t="s">
        <v>420</v>
      </c>
      <c r="D2326" s="80">
        <v>1500</v>
      </c>
      <c r="E2326" s="80">
        <v>6</v>
      </c>
      <c r="F2326" s="80" t="s">
        <v>5056</v>
      </c>
      <c r="G2326" s="80">
        <v>14.99</v>
      </c>
    </row>
    <row r="2327" spans="1:7">
      <c r="A2327" s="80">
        <v>70839</v>
      </c>
      <c r="B2327" s="80" t="s">
        <v>2361</v>
      </c>
      <c r="C2327" s="80" t="s">
        <v>420</v>
      </c>
      <c r="D2327" s="80">
        <v>750</v>
      </c>
      <c r="E2327" s="80">
        <v>12</v>
      </c>
      <c r="F2327" s="80" t="s">
        <v>5068</v>
      </c>
      <c r="G2327" s="80">
        <v>10.99</v>
      </c>
    </row>
    <row r="2328" spans="1:7">
      <c r="A2328" s="80">
        <v>71126</v>
      </c>
      <c r="B2328" s="80" t="s">
        <v>3918</v>
      </c>
      <c r="C2328" s="80" t="s">
        <v>421</v>
      </c>
      <c r="D2328" s="80">
        <v>1980</v>
      </c>
      <c r="E2328" s="80">
        <v>4</v>
      </c>
      <c r="F2328" s="80" t="s">
        <v>5094</v>
      </c>
      <c r="G2328" s="80">
        <v>15.49</v>
      </c>
    </row>
    <row r="2329" spans="1:7">
      <c r="A2329" s="80">
        <v>71746</v>
      </c>
      <c r="B2329" s="80" t="s">
        <v>2362</v>
      </c>
      <c r="C2329" s="80" t="s">
        <v>419</v>
      </c>
      <c r="D2329" s="80">
        <v>750</v>
      </c>
      <c r="E2329" s="80">
        <v>12</v>
      </c>
      <c r="F2329" s="80" t="s">
        <v>5045</v>
      </c>
      <c r="G2329" s="80">
        <v>38.99</v>
      </c>
    </row>
    <row r="2330" spans="1:7">
      <c r="A2330" s="80">
        <v>72009</v>
      </c>
      <c r="B2330" s="80" t="s">
        <v>28</v>
      </c>
      <c r="C2330" s="80" t="s">
        <v>419</v>
      </c>
      <c r="D2330" s="80">
        <v>50</v>
      </c>
      <c r="E2330" s="80">
        <v>120</v>
      </c>
      <c r="F2330" s="80" t="s">
        <v>5044</v>
      </c>
      <c r="G2330" s="80">
        <v>3.79</v>
      </c>
    </row>
    <row r="2331" spans="1:7">
      <c r="A2331" s="80">
        <v>72041</v>
      </c>
      <c r="B2331" s="80" t="s">
        <v>95</v>
      </c>
      <c r="C2331" s="80" t="s">
        <v>420</v>
      </c>
      <c r="D2331" s="80">
        <v>1500</v>
      </c>
      <c r="E2331" s="80">
        <v>6</v>
      </c>
      <c r="F2331" s="80" t="s">
        <v>5056</v>
      </c>
      <c r="G2331" s="80">
        <v>14.99</v>
      </c>
    </row>
    <row r="2332" spans="1:7">
      <c r="A2332" s="80">
        <v>73809</v>
      </c>
      <c r="B2332" s="80" t="s">
        <v>2363</v>
      </c>
      <c r="C2332" s="80" t="s">
        <v>421</v>
      </c>
      <c r="D2332" s="80">
        <v>500</v>
      </c>
      <c r="E2332" s="80">
        <v>24</v>
      </c>
      <c r="F2332" s="80" t="s">
        <v>5096</v>
      </c>
      <c r="G2332" s="80">
        <v>3.59</v>
      </c>
    </row>
    <row r="2333" spans="1:7">
      <c r="A2333" s="80">
        <v>74393</v>
      </c>
      <c r="B2333" s="80" t="s">
        <v>33</v>
      </c>
      <c r="C2333" s="80" t="s">
        <v>419</v>
      </c>
      <c r="D2333" s="80">
        <v>375</v>
      </c>
      <c r="E2333" s="80">
        <v>12</v>
      </c>
      <c r="F2333" s="80" t="s">
        <v>5040</v>
      </c>
      <c r="G2333" s="80">
        <v>17.989999999999998</v>
      </c>
    </row>
    <row r="2334" spans="1:7">
      <c r="A2334" s="80">
        <v>74591</v>
      </c>
      <c r="B2334" s="80" t="s">
        <v>2364</v>
      </c>
      <c r="C2334" s="80" t="s">
        <v>421</v>
      </c>
      <c r="D2334" s="80">
        <v>500</v>
      </c>
      <c r="E2334" s="80">
        <v>24</v>
      </c>
      <c r="F2334" s="80" t="s">
        <v>5096</v>
      </c>
      <c r="G2334" s="80">
        <v>2.99</v>
      </c>
    </row>
    <row r="2335" spans="1:7">
      <c r="A2335" s="80">
        <v>76521</v>
      </c>
      <c r="B2335" s="80" t="s">
        <v>2365</v>
      </c>
      <c r="C2335" s="80" t="s">
        <v>420</v>
      </c>
      <c r="D2335" s="80">
        <v>750</v>
      </c>
      <c r="E2335" s="80">
        <v>12</v>
      </c>
      <c r="F2335" s="80" t="s">
        <v>5049</v>
      </c>
      <c r="G2335" s="80">
        <v>18.989999999999998</v>
      </c>
    </row>
    <row r="2336" spans="1:7">
      <c r="A2336" s="80">
        <v>77693</v>
      </c>
      <c r="B2336" s="80" t="s">
        <v>2367</v>
      </c>
      <c r="C2336" s="80" t="s">
        <v>420</v>
      </c>
      <c r="D2336" s="80">
        <v>750</v>
      </c>
      <c r="E2336" s="80">
        <v>12</v>
      </c>
      <c r="F2336" s="80" t="s">
        <v>5991</v>
      </c>
      <c r="G2336" s="80">
        <v>14.59</v>
      </c>
    </row>
    <row r="2337" spans="1:7">
      <c r="A2337" s="80">
        <v>78493</v>
      </c>
      <c r="B2337" s="80" t="s">
        <v>2368</v>
      </c>
      <c r="C2337" s="80" t="s">
        <v>420</v>
      </c>
      <c r="D2337" s="80">
        <v>1500</v>
      </c>
      <c r="E2337" s="80">
        <v>6</v>
      </c>
      <c r="F2337" s="80" t="s">
        <v>5060</v>
      </c>
      <c r="G2337" s="80">
        <v>13.99</v>
      </c>
    </row>
    <row r="2338" spans="1:7">
      <c r="A2338" s="80">
        <v>79046</v>
      </c>
      <c r="B2338" s="80" t="s">
        <v>2369</v>
      </c>
      <c r="C2338" s="80" t="s">
        <v>420</v>
      </c>
      <c r="D2338" s="80">
        <v>750</v>
      </c>
      <c r="E2338" s="80">
        <v>12</v>
      </c>
      <c r="F2338" s="80" t="s">
        <v>5074</v>
      </c>
      <c r="G2338" s="80">
        <v>16.989999999999998</v>
      </c>
    </row>
    <row r="2339" spans="1:7">
      <c r="A2339" s="80">
        <v>79889</v>
      </c>
      <c r="B2339" s="80" t="s">
        <v>2370</v>
      </c>
      <c r="C2339" s="80" t="s">
        <v>420</v>
      </c>
      <c r="D2339" s="80">
        <v>750</v>
      </c>
      <c r="E2339" s="80">
        <v>12</v>
      </c>
      <c r="F2339" s="80" t="s">
        <v>5057</v>
      </c>
      <c r="G2339" s="80">
        <v>40.25</v>
      </c>
    </row>
    <row r="2340" spans="1:7">
      <c r="A2340" s="80">
        <v>80788</v>
      </c>
      <c r="B2340" s="80" t="s">
        <v>2371</v>
      </c>
      <c r="C2340" s="80" t="s">
        <v>420</v>
      </c>
      <c r="D2340" s="80">
        <v>4000</v>
      </c>
      <c r="E2340" s="80">
        <v>4</v>
      </c>
      <c r="F2340" s="80" t="s">
        <v>5060</v>
      </c>
      <c r="G2340" s="80">
        <v>32.99</v>
      </c>
    </row>
    <row r="2341" spans="1:7">
      <c r="A2341" s="80">
        <v>82636</v>
      </c>
      <c r="B2341" s="80" t="s">
        <v>75</v>
      </c>
      <c r="C2341" s="80" t="s">
        <v>420</v>
      </c>
      <c r="D2341" s="80">
        <v>1500</v>
      </c>
      <c r="E2341" s="80">
        <v>6</v>
      </c>
      <c r="F2341" s="80" t="s">
        <v>5039</v>
      </c>
      <c r="G2341" s="80">
        <v>19.690000000000001</v>
      </c>
    </row>
    <row r="2342" spans="1:7">
      <c r="A2342" s="80">
        <v>82934</v>
      </c>
      <c r="B2342" s="80" t="s">
        <v>2372</v>
      </c>
      <c r="C2342" s="80" t="s">
        <v>421</v>
      </c>
      <c r="D2342" s="80">
        <v>740</v>
      </c>
      <c r="E2342" s="80">
        <v>12</v>
      </c>
      <c r="F2342" s="80" t="s">
        <v>5095</v>
      </c>
      <c r="G2342" s="80">
        <v>3.99</v>
      </c>
    </row>
    <row r="2343" spans="1:7">
      <c r="A2343" s="80">
        <v>84202</v>
      </c>
      <c r="B2343" s="80" t="s">
        <v>1295</v>
      </c>
      <c r="C2343" s="80" t="s">
        <v>419</v>
      </c>
      <c r="D2343" s="80">
        <v>4500</v>
      </c>
      <c r="E2343" s="80">
        <v>1</v>
      </c>
      <c r="F2343" s="80" t="s">
        <v>5044</v>
      </c>
      <c r="G2343" s="80">
        <v>499.99</v>
      </c>
    </row>
    <row r="2344" spans="1:7">
      <c r="A2344" s="80">
        <v>96263</v>
      </c>
      <c r="B2344" s="80" t="s">
        <v>556</v>
      </c>
      <c r="C2344" s="80" t="s">
        <v>419</v>
      </c>
      <c r="D2344" s="80">
        <v>1750</v>
      </c>
      <c r="E2344" s="80">
        <v>6</v>
      </c>
      <c r="F2344" s="80" t="s">
        <v>5040</v>
      </c>
      <c r="G2344" s="80">
        <v>54.49</v>
      </c>
    </row>
    <row r="2345" spans="1:7">
      <c r="A2345" s="80">
        <v>99218</v>
      </c>
      <c r="B2345" s="80" t="s">
        <v>4179</v>
      </c>
      <c r="C2345" s="80" t="s">
        <v>420</v>
      </c>
      <c r="D2345" s="80">
        <v>750</v>
      </c>
      <c r="E2345" s="80">
        <v>12</v>
      </c>
      <c r="F2345" s="80" t="s">
        <v>5059</v>
      </c>
      <c r="G2345" s="80">
        <v>14.99</v>
      </c>
    </row>
    <row r="2346" spans="1:7">
      <c r="A2346" s="80">
        <v>100594</v>
      </c>
      <c r="B2346" s="80" t="s">
        <v>2380</v>
      </c>
      <c r="C2346" s="80" t="s">
        <v>420</v>
      </c>
      <c r="D2346" s="80">
        <v>750</v>
      </c>
      <c r="E2346" s="80">
        <v>12</v>
      </c>
      <c r="F2346" s="80" t="s">
        <v>5062</v>
      </c>
      <c r="G2346" s="80">
        <v>21.99</v>
      </c>
    </row>
    <row r="2347" spans="1:7">
      <c r="A2347" s="80">
        <v>101351</v>
      </c>
      <c r="B2347" s="80" t="s">
        <v>2381</v>
      </c>
      <c r="C2347" s="80" t="s">
        <v>420</v>
      </c>
      <c r="D2347" s="80">
        <v>750</v>
      </c>
      <c r="E2347" s="80">
        <v>12</v>
      </c>
      <c r="F2347" s="80" t="s">
        <v>5083</v>
      </c>
      <c r="G2347" s="80">
        <v>28.99</v>
      </c>
    </row>
    <row r="2348" spans="1:7">
      <c r="A2348" s="80">
        <v>101717</v>
      </c>
      <c r="B2348" s="80" t="s">
        <v>2382</v>
      </c>
      <c r="C2348" s="80" t="s">
        <v>420</v>
      </c>
      <c r="D2348" s="80">
        <v>4000</v>
      </c>
      <c r="E2348" s="80">
        <v>4</v>
      </c>
      <c r="F2348" s="80" t="s">
        <v>5062</v>
      </c>
      <c r="G2348" s="80">
        <v>32.99</v>
      </c>
    </row>
    <row r="2349" spans="1:7">
      <c r="A2349" s="80">
        <v>102509</v>
      </c>
      <c r="B2349" s="80" t="s">
        <v>2383</v>
      </c>
      <c r="C2349" s="80" t="s">
        <v>420</v>
      </c>
      <c r="D2349" s="80">
        <v>750</v>
      </c>
      <c r="E2349" s="80">
        <v>12</v>
      </c>
      <c r="F2349" s="80" t="s">
        <v>5068</v>
      </c>
      <c r="G2349" s="80">
        <v>15.99</v>
      </c>
    </row>
    <row r="2350" spans="1:7">
      <c r="A2350" s="80">
        <v>102909</v>
      </c>
      <c r="B2350" s="80" t="s">
        <v>5996</v>
      </c>
      <c r="C2350" s="80" t="s">
        <v>420</v>
      </c>
      <c r="D2350" s="80">
        <v>200</v>
      </c>
      <c r="E2350" s="80">
        <v>24</v>
      </c>
      <c r="F2350" s="80" t="s">
        <v>5060</v>
      </c>
      <c r="G2350" s="80">
        <v>2.99</v>
      </c>
    </row>
    <row r="2351" spans="1:7">
      <c r="A2351" s="80">
        <v>102910</v>
      </c>
      <c r="B2351" s="80" t="s">
        <v>173</v>
      </c>
      <c r="C2351" s="80" t="s">
        <v>420</v>
      </c>
      <c r="D2351" s="80">
        <v>200</v>
      </c>
      <c r="E2351" s="80">
        <v>24</v>
      </c>
      <c r="F2351" s="80" t="s">
        <v>5060</v>
      </c>
      <c r="G2351" s="80">
        <v>2.99</v>
      </c>
    </row>
    <row r="2352" spans="1:7">
      <c r="A2352" s="80">
        <v>103044</v>
      </c>
      <c r="B2352" s="80" t="s">
        <v>2384</v>
      </c>
      <c r="C2352" s="80" t="s">
        <v>420</v>
      </c>
      <c r="D2352" s="80">
        <v>750</v>
      </c>
      <c r="E2352" s="80">
        <v>12</v>
      </c>
      <c r="F2352" s="80" t="s">
        <v>5060</v>
      </c>
      <c r="G2352" s="80">
        <v>19.989999999999998</v>
      </c>
    </row>
    <row r="2353" spans="1:7">
      <c r="A2353" s="80">
        <v>103747</v>
      </c>
      <c r="B2353" s="80" t="s">
        <v>2385</v>
      </c>
      <c r="C2353" s="80" t="s">
        <v>419</v>
      </c>
      <c r="D2353" s="80">
        <v>750</v>
      </c>
      <c r="E2353" s="80">
        <v>12</v>
      </c>
      <c r="F2353" s="80" t="s">
        <v>5043</v>
      </c>
      <c r="G2353" s="80">
        <v>44.99</v>
      </c>
    </row>
    <row r="2354" spans="1:7">
      <c r="A2354" s="80">
        <v>103861</v>
      </c>
      <c r="B2354" s="80" t="s">
        <v>67</v>
      </c>
      <c r="C2354" s="80" t="s">
        <v>420</v>
      </c>
      <c r="D2354" s="80">
        <v>1000</v>
      </c>
      <c r="E2354" s="80">
        <v>12</v>
      </c>
      <c r="F2354" s="80" t="s">
        <v>5058</v>
      </c>
      <c r="G2354" s="80">
        <v>11.99</v>
      </c>
    </row>
    <row r="2355" spans="1:7">
      <c r="A2355" s="80">
        <v>103887</v>
      </c>
      <c r="B2355" s="80" t="s">
        <v>2386</v>
      </c>
      <c r="C2355" s="80" t="s">
        <v>420</v>
      </c>
      <c r="D2355" s="80">
        <v>750</v>
      </c>
      <c r="E2355" s="80">
        <v>12</v>
      </c>
      <c r="F2355" s="80" t="s">
        <v>5065</v>
      </c>
      <c r="G2355" s="80">
        <v>19.22</v>
      </c>
    </row>
    <row r="2356" spans="1:7">
      <c r="A2356" s="80">
        <v>105601</v>
      </c>
      <c r="B2356" s="80" t="s">
        <v>959</v>
      </c>
      <c r="C2356" s="80" t="s">
        <v>419</v>
      </c>
      <c r="D2356" s="80">
        <v>750</v>
      </c>
      <c r="E2356" s="80">
        <v>12</v>
      </c>
      <c r="F2356" s="80" t="s">
        <v>5039</v>
      </c>
      <c r="G2356" s="80">
        <v>24.99</v>
      </c>
    </row>
    <row r="2357" spans="1:7">
      <c r="A2357" s="80">
        <v>106179</v>
      </c>
      <c r="B2357" s="80" t="s">
        <v>2387</v>
      </c>
      <c r="C2357" s="80" t="s">
        <v>420</v>
      </c>
      <c r="D2357" s="80">
        <v>4000</v>
      </c>
      <c r="E2357" s="80">
        <v>4</v>
      </c>
      <c r="F2357" s="80" t="s">
        <v>5060</v>
      </c>
      <c r="G2357" s="80">
        <v>32.99</v>
      </c>
    </row>
    <row r="2358" spans="1:7">
      <c r="A2358" s="80">
        <v>106377</v>
      </c>
      <c r="B2358" s="80" t="s">
        <v>2388</v>
      </c>
      <c r="C2358" s="80" t="s">
        <v>420</v>
      </c>
      <c r="D2358" s="80">
        <v>750</v>
      </c>
      <c r="E2358" s="80">
        <v>12</v>
      </c>
      <c r="F2358" s="80" t="s">
        <v>5038</v>
      </c>
      <c r="G2358" s="80">
        <v>14.99</v>
      </c>
    </row>
    <row r="2359" spans="1:7">
      <c r="A2359" s="80">
        <v>106450</v>
      </c>
      <c r="B2359" s="80" t="s">
        <v>2389</v>
      </c>
      <c r="C2359" s="80" t="s">
        <v>420</v>
      </c>
      <c r="D2359" s="80">
        <v>750</v>
      </c>
      <c r="E2359" s="80">
        <v>12</v>
      </c>
      <c r="F2359" s="80" t="s">
        <v>5068</v>
      </c>
      <c r="G2359" s="80">
        <v>19.989999999999998</v>
      </c>
    </row>
    <row r="2360" spans="1:7">
      <c r="A2360" s="80">
        <v>106765</v>
      </c>
      <c r="B2360" s="80" t="s">
        <v>2390</v>
      </c>
      <c r="C2360" s="80" t="s">
        <v>420</v>
      </c>
      <c r="D2360" s="80">
        <v>4000</v>
      </c>
      <c r="E2360" s="80">
        <v>4</v>
      </c>
      <c r="F2360" s="80" t="s">
        <v>5060</v>
      </c>
      <c r="G2360" s="80">
        <v>32.99</v>
      </c>
    </row>
    <row r="2361" spans="1:7">
      <c r="A2361" s="80">
        <v>107276</v>
      </c>
      <c r="B2361" s="80" t="s">
        <v>773</v>
      </c>
      <c r="C2361" s="80" t="s">
        <v>420</v>
      </c>
      <c r="D2361" s="80">
        <v>750</v>
      </c>
      <c r="E2361" s="80">
        <v>12</v>
      </c>
      <c r="F2361" s="80" t="s">
        <v>5068</v>
      </c>
      <c r="G2361" s="80">
        <v>22.99</v>
      </c>
    </row>
    <row r="2362" spans="1:7">
      <c r="A2362" s="80">
        <v>108295</v>
      </c>
      <c r="B2362" s="80" t="s">
        <v>2391</v>
      </c>
      <c r="C2362" s="80" t="s">
        <v>420</v>
      </c>
      <c r="D2362" s="80">
        <v>750</v>
      </c>
      <c r="E2362" s="80">
        <v>12</v>
      </c>
      <c r="F2362" s="80" t="s">
        <v>5060</v>
      </c>
      <c r="G2362" s="80">
        <v>9.99</v>
      </c>
    </row>
    <row r="2363" spans="1:7">
      <c r="A2363" s="80">
        <v>108357</v>
      </c>
      <c r="B2363" s="80" t="s">
        <v>2392</v>
      </c>
      <c r="C2363" s="80" t="s">
        <v>419</v>
      </c>
      <c r="D2363" s="80">
        <v>750</v>
      </c>
      <c r="E2363" s="80">
        <v>12</v>
      </c>
      <c r="F2363" s="80" t="s">
        <v>5042</v>
      </c>
      <c r="G2363" s="80">
        <v>28.99</v>
      </c>
    </row>
    <row r="2364" spans="1:7">
      <c r="A2364" s="80">
        <v>108688</v>
      </c>
      <c r="B2364" s="80" t="s">
        <v>2393</v>
      </c>
      <c r="C2364" s="80" t="s">
        <v>420</v>
      </c>
      <c r="D2364" s="80">
        <v>4000</v>
      </c>
      <c r="E2364" s="80">
        <v>4</v>
      </c>
      <c r="F2364" s="80" t="s">
        <v>5060</v>
      </c>
      <c r="G2364" s="80">
        <v>32.99</v>
      </c>
    </row>
    <row r="2365" spans="1:7">
      <c r="A2365" s="80">
        <v>108704</v>
      </c>
      <c r="B2365" s="80" t="s">
        <v>2394</v>
      </c>
      <c r="C2365" s="80" t="s">
        <v>419</v>
      </c>
      <c r="D2365" s="80">
        <v>750</v>
      </c>
      <c r="E2365" s="80">
        <v>6</v>
      </c>
      <c r="F2365" s="80" t="s">
        <v>5046</v>
      </c>
      <c r="G2365" s="80">
        <v>149.99</v>
      </c>
    </row>
    <row r="2366" spans="1:7">
      <c r="A2366" s="80">
        <v>110056</v>
      </c>
      <c r="B2366" s="80" t="s">
        <v>824</v>
      </c>
      <c r="C2366" s="80" t="s">
        <v>419</v>
      </c>
      <c r="D2366" s="80">
        <v>750</v>
      </c>
      <c r="E2366" s="80">
        <v>12</v>
      </c>
      <c r="F2366" s="80" t="s">
        <v>5038</v>
      </c>
      <c r="G2366" s="80">
        <v>28.79</v>
      </c>
    </row>
    <row r="2367" spans="1:7">
      <c r="A2367" s="80">
        <v>110114</v>
      </c>
      <c r="B2367" s="80" t="s">
        <v>2395</v>
      </c>
      <c r="C2367" s="80" t="s">
        <v>420</v>
      </c>
      <c r="D2367" s="80">
        <v>750</v>
      </c>
      <c r="E2367" s="80">
        <v>12</v>
      </c>
      <c r="F2367" s="80" t="s">
        <v>5065</v>
      </c>
      <c r="G2367" s="80">
        <v>15.46</v>
      </c>
    </row>
    <row r="2368" spans="1:7">
      <c r="A2368" s="80">
        <v>110221</v>
      </c>
      <c r="B2368" s="80" t="s">
        <v>751</v>
      </c>
      <c r="C2368" s="80" t="s">
        <v>419</v>
      </c>
      <c r="D2368" s="80">
        <v>375</v>
      </c>
      <c r="E2368" s="80">
        <v>24</v>
      </c>
      <c r="F2368" s="80" t="s">
        <v>5042</v>
      </c>
      <c r="G2368" s="80">
        <v>14.99</v>
      </c>
    </row>
    <row r="2369" spans="1:7">
      <c r="A2369" s="80">
        <v>110486</v>
      </c>
      <c r="B2369" s="80" t="s">
        <v>2396</v>
      </c>
      <c r="C2369" s="80" t="s">
        <v>420</v>
      </c>
      <c r="D2369" s="80">
        <v>750</v>
      </c>
      <c r="E2369" s="80">
        <v>12</v>
      </c>
      <c r="F2369" s="80" t="s">
        <v>5038</v>
      </c>
      <c r="G2369" s="80">
        <v>16.489999999999998</v>
      </c>
    </row>
    <row r="2370" spans="1:7">
      <c r="A2370" s="80">
        <v>110668</v>
      </c>
      <c r="B2370" s="80" t="s">
        <v>34</v>
      </c>
      <c r="C2370" s="80" t="s">
        <v>419</v>
      </c>
      <c r="D2370" s="80">
        <v>700</v>
      </c>
      <c r="E2370" s="80">
        <v>12</v>
      </c>
      <c r="F2370" s="80" t="s">
        <v>5055</v>
      </c>
      <c r="G2370" s="80">
        <v>54.76</v>
      </c>
    </row>
    <row r="2371" spans="1:7">
      <c r="A2371" s="80">
        <v>111021</v>
      </c>
      <c r="B2371" s="80" t="s">
        <v>35</v>
      </c>
      <c r="C2371" s="80" t="s">
        <v>419</v>
      </c>
      <c r="D2371" s="80">
        <v>1750</v>
      </c>
      <c r="E2371" s="80">
        <v>6</v>
      </c>
      <c r="F2371" s="80" t="s">
        <v>5040</v>
      </c>
      <c r="G2371" s="80">
        <v>49.99</v>
      </c>
    </row>
    <row r="2372" spans="1:7">
      <c r="A2372" s="80">
        <v>111419</v>
      </c>
      <c r="B2372" s="80" t="s">
        <v>2397</v>
      </c>
      <c r="C2372" s="80" t="s">
        <v>419</v>
      </c>
      <c r="D2372" s="80">
        <v>750</v>
      </c>
      <c r="E2372" s="80">
        <v>12</v>
      </c>
      <c r="F2372" s="80" t="s">
        <v>5050</v>
      </c>
      <c r="G2372" s="80">
        <v>39.99</v>
      </c>
    </row>
    <row r="2373" spans="1:7">
      <c r="A2373" s="80">
        <v>111526</v>
      </c>
      <c r="B2373" s="80" t="s">
        <v>2398</v>
      </c>
      <c r="C2373" s="80" t="s">
        <v>420</v>
      </c>
      <c r="D2373" s="80">
        <v>750</v>
      </c>
      <c r="E2373" s="80">
        <v>12</v>
      </c>
      <c r="F2373" s="80" t="s">
        <v>5045</v>
      </c>
      <c r="G2373" s="80">
        <v>14.99</v>
      </c>
    </row>
    <row r="2374" spans="1:7">
      <c r="A2374" s="80">
        <v>112433</v>
      </c>
      <c r="B2374" s="80" t="s">
        <v>36</v>
      </c>
      <c r="C2374" s="80" t="s">
        <v>419</v>
      </c>
      <c r="D2374" s="80">
        <v>750</v>
      </c>
      <c r="E2374" s="80">
        <v>12</v>
      </c>
      <c r="F2374" s="80" t="s">
        <v>5044</v>
      </c>
      <c r="G2374" s="80">
        <v>25.49</v>
      </c>
    </row>
    <row r="2375" spans="1:7">
      <c r="A2375" s="80">
        <v>112672</v>
      </c>
      <c r="B2375" s="80" t="s">
        <v>30</v>
      </c>
      <c r="C2375" s="80" t="s">
        <v>419</v>
      </c>
      <c r="D2375" s="80">
        <v>1750</v>
      </c>
      <c r="E2375" s="80">
        <v>6</v>
      </c>
      <c r="F2375" s="80" t="s">
        <v>5038</v>
      </c>
      <c r="G2375" s="80">
        <v>52.49</v>
      </c>
    </row>
    <row r="2376" spans="1:7">
      <c r="A2376" s="80">
        <v>113241</v>
      </c>
      <c r="B2376" s="80" t="s">
        <v>2399</v>
      </c>
      <c r="C2376" s="80" t="s">
        <v>419</v>
      </c>
      <c r="D2376" s="80">
        <v>750</v>
      </c>
      <c r="E2376" s="80">
        <v>6</v>
      </c>
      <c r="F2376" s="80" t="s">
        <v>5044</v>
      </c>
      <c r="G2376" s="80">
        <v>44.99</v>
      </c>
    </row>
    <row r="2377" spans="1:7">
      <c r="A2377" s="80">
        <v>114611</v>
      </c>
      <c r="B2377" s="80" t="s">
        <v>2400</v>
      </c>
      <c r="C2377" s="80" t="s">
        <v>420</v>
      </c>
      <c r="D2377" s="80">
        <v>750</v>
      </c>
      <c r="E2377" s="80">
        <v>12</v>
      </c>
      <c r="F2377" s="80" t="s">
        <v>5068</v>
      </c>
      <c r="G2377" s="80">
        <v>21.99</v>
      </c>
    </row>
    <row r="2378" spans="1:7">
      <c r="A2378" s="80">
        <v>114694</v>
      </c>
      <c r="B2378" s="80" t="s">
        <v>3</v>
      </c>
      <c r="C2378" s="80" t="s">
        <v>419</v>
      </c>
      <c r="D2378" s="80">
        <v>1750</v>
      </c>
      <c r="E2378" s="80">
        <v>6</v>
      </c>
      <c r="F2378" s="80" t="s">
        <v>5040</v>
      </c>
      <c r="G2378" s="80">
        <v>63.79</v>
      </c>
    </row>
    <row r="2379" spans="1:7">
      <c r="A2379" s="80">
        <v>115774</v>
      </c>
      <c r="B2379" s="80" t="s">
        <v>2401</v>
      </c>
      <c r="C2379" s="80" t="s">
        <v>420</v>
      </c>
      <c r="D2379" s="80">
        <v>3000</v>
      </c>
      <c r="E2379" s="80">
        <v>6</v>
      </c>
      <c r="F2379" s="80" t="s">
        <v>5056</v>
      </c>
      <c r="G2379" s="80">
        <v>40.99</v>
      </c>
    </row>
    <row r="2380" spans="1:7">
      <c r="A2380" s="80">
        <v>115980</v>
      </c>
      <c r="B2380" s="80" t="s">
        <v>4510</v>
      </c>
      <c r="C2380" s="80" t="s">
        <v>420</v>
      </c>
      <c r="D2380" s="80">
        <v>750</v>
      </c>
      <c r="E2380" s="80">
        <v>12</v>
      </c>
      <c r="F2380" s="80" t="s">
        <v>5068</v>
      </c>
      <c r="G2380" s="80">
        <v>19.989999999999998</v>
      </c>
    </row>
    <row r="2381" spans="1:7">
      <c r="A2381" s="80">
        <v>116038</v>
      </c>
      <c r="B2381" s="80" t="s">
        <v>2402</v>
      </c>
      <c r="C2381" s="80" t="s">
        <v>419</v>
      </c>
      <c r="D2381" s="80">
        <v>750</v>
      </c>
      <c r="E2381" s="80">
        <v>12</v>
      </c>
      <c r="F2381" s="80" t="s">
        <v>5042</v>
      </c>
      <c r="G2381" s="80">
        <v>31.49</v>
      </c>
    </row>
    <row r="2382" spans="1:7">
      <c r="A2382" s="80">
        <v>117101</v>
      </c>
      <c r="B2382" s="80" t="s">
        <v>607</v>
      </c>
      <c r="C2382" s="80" t="s">
        <v>419</v>
      </c>
      <c r="D2382" s="80">
        <v>750</v>
      </c>
      <c r="E2382" s="80">
        <v>6</v>
      </c>
      <c r="F2382" s="80" t="s">
        <v>5045</v>
      </c>
      <c r="G2382" s="80">
        <v>28.56</v>
      </c>
    </row>
    <row r="2383" spans="1:7">
      <c r="A2383" s="80">
        <v>118638</v>
      </c>
      <c r="B2383" s="80" t="s">
        <v>2403</v>
      </c>
      <c r="C2383" s="80" t="s">
        <v>420</v>
      </c>
      <c r="D2383" s="80">
        <v>750</v>
      </c>
      <c r="E2383" s="80">
        <v>12</v>
      </c>
      <c r="F2383" s="80" t="s">
        <v>5060</v>
      </c>
      <c r="G2383" s="80">
        <v>21.99</v>
      </c>
    </row>
    <row r="2384" spans="1:7">
      <c r="A2384" s="80">
        <v>118893</v>
      </c>
      <c r="B2384" s="80" t="s">
        <v>2404</v>
      </c>
      <c r="C2384" s="80" t="s">
        <v>420</v>
      </c>
      <c r="D2384" s="80">
        <v>750</v>
      </c>
      <c r="E2384" s="80">
        <v>12</v>
      </c>
      <c r="F2384" s="80" t="s">
        <v>5049</v>
      </c>
      <c r="G2384" s="80">
        <v>16.989999999999998</v>
      </c>
    </row>
    <row r="2385" spans="1:7">
      <c r="A2385" s="80">
        <v>119529</v>
      </c>
      <c r="B2385" s="80" t="s">
        <v>2405</v>
      </c>
      <c r="C2385" s="80" t="s">
        <v>420</v>
      </c>
      <c r="D2385" s="80">
        <v>750</v>
      </c>
      <c r="E2385" s="80">
        <v>12</v>
      </c>
      <c r="F2385" s="80" t="s">
        <v>5081</v>
      </c>
      <c r="G2385" s="80">
        <v>12.99</v>
      </c>
    </row>
    <row r="2386" spans="1:7">
      <c r="A2386" s="80">
        <v>119628</v>
      </c>
      <c r="B2386" s="80" t="s">
        <v>2406</v>
      </c>
      <c r="C2386" s="80" t="s">
        <v>420</v>
      </c>
      <c r="D2386" s="80">
        <v>750</v>
      </c>
      <c r="E2386" s="80">
        <v>12</v>
      </c>
      <c r="F2386" s="80" t="s">
        <v>5049</v>
      </c>
      <c r="G2386" s="80">
        <v>12.99</v>
      </c>
    </row>
    <row r="2387" spans="1:7">
      <c r="A2387" s="80">
        <v>119735</v>
      </c>
      <c r="B2387" s="80" t="s">
        <v>2407</v>
      </c>
      <c r="C2387" s="80" t="s">
        <v>421</v>
      </c>
      <c r="D2387" s="80">
        <v>355</v>
      </c>
      <c r="E2387" s="80">
        <v>24</v>
      </c>
      <c r="F2387" s="80" t="s">
        <v>5094</v>
      </c>
      <c r="G2387" s="80">
        <v>2.59</v>
      </c>
    </row>
    <row r="2388" spans="1:7">
      <c r="A2388" s="80">
        <v>119743</v>
      </c>
      <c r="B2388" s="80" t="s">
        <v>576</v>
      </c>
      <c r="C2388" s="80" t="s">
        <v>419</v>
      </c>
      <c r="D2388" s="80">
        <v>375</v>
      </c>
      <c r="E2388" s="80">
        <v>24</v>
      </c>
      <c r="F2388" s="80" t="s">
        <v>5045</v>
      </c>
      <c r="G2388" s="80">
        <v>19.489999999999998</v>
      </c>
    </row>
    <row r="2389" spans="1:7">
      <c r="A2389" s="80">
        <v>120733</v>
      </c>
      <c r="B2389" s="80" t="s">
        <v>2408</v>
      </c>
      <c r="C2389" s="80" t="s">
        <v>422</v>
      </c>
      <c r="D2389" s="80">
        <v>2130</v>
      </c>
      <c r="E2389" s="80">
        <v>4</v>
      </c>
      <c r="F2389" s="80" t="s">
        <v>5091</v>
      </c>
      <c r="G2389" s="80">
        <v>14.79</v>
      </c>
    </row>
    <row r="2390" spans="1:7">
      <c r="A2390" s="80">
        <v>121160</v>
      </c>
      <c r="B2390" s="80" t="s">
        <v>2409</v>
      </c>
      <c r="C2390" s="80" t="s">
        <v>420</v>
      </c>
      <c r="D2390" s="80">
        <v>750</v>
      </c>
      <c r="E2390" s="80">
        <v>12</v>
      </c>
      <c r="F2390" s="80" t="s">
        <v>5039</v>
      </c>
      <c r="G2390" s="80">
        <v>29.99</v>
      </c>
    </row>
    <row r="2391" spans="1:7">
      <c r="A2391" s="80">
        <v>121368</v>
      </c>
      <c r="B2391" s="80" t="s">
        <v>2410</v>
      </c>
      <c r="C2391" s="80" t="s">
        <v>420</v>
      </c>
      <c r="D2391" s="80">
        <v>750</v>
      </c>
      <c r="E2391" s="80">
        <v>12</v>
      </c>
      <c r="F2391" s="80" t="s">
        <v>5086</v>
      </c>
      <c r="G2391" s="80">
        <v>14.99</v>
      </c>
    </row>
    <row r="2392" spans="1:7">
      <c r="A2392" s="80">
        <v>121749</v>
      </c>
      <c r="B2392" s="80" t="s">
        <v>88</v>
      </c>
      <c r="C2392" s="80" t="s">
        <v>420</v>
      </c>
      <c r="D2392" s="80">
        <v>750</v>
      </c>
      <c r="E2392" s="80">
        <v>12</v>
      </c>
      <c r="F2392" s="80" t="s">
        <v>5070</v>
      </c>
      <c r="G2392" s="80">
        <v>35.99</v>
      </c>
    </row>
    <row r="2393" spans="1:7">
      <c r="A2393" s="80">
        <v>122689</v>
      </c>
      <c r="B2393" s="80" t="s">
        <v>91</v>
      </c>
      <c r="C2393" s="80" t="s">
        <v>420</v>
      </c>
      <c r="D2393" s="80">
        <v>750</v>
      </c>
      <c r="E2393" s="80">
        <v>12</v>
      </c>
      <c r="F2393" s="80" t="s">
        <v>5049</v>
      </c>
      <c r="G2393" s="80">
        <v>15.99</v>
      </c>
    </row>
    <row r="2394" spans="1:7">
      <c r="A2394" s="80">
        <v>123042</v>
      </c>
      <c r="B2394" s="80" t="s">
        <v>9</v>
      </c>
      <c r="C2394" s="80" t="s">
        <v>419</v>
      </c>
      <c r="D2394" s="80">
        <v>1750</v>
      </c>
      <c r="E2394" s="80">
        <v>6</v>
      </c>
      <c r="F2394" s="80" t="s">
        <v>5039</v>
      </c>
      <c r="G2394" s="80">
        <v>48.99</v>
      </c>
    </row>
    <row r="2395" spans="1:7">
      <c r="A2395" s="80">
        <v>123133</v>
      </c>
      <c r="B2395" s="80" t="s">
        <v>2411</v>
      </c>
      <c r="C2395" s="80" t="s">
        <v>419</v>
      </c>
      <c r="D2395" s="80">
        <v>750</v>
      </c>
      <c r="E2395" s="80">
        <v>12</v>
      </c>
      <c r="F2395" s="80" t="s">
        <v>5046</v>
      </c>
      <c r="G2395" s="80">
        <v>24.99</v>
      </c>
    </row>
    <row r="2396" spans="1:7">
      <c r="A2396" s="80">
        <v>123489</v>
      </c>
      <c r="B2396" s="80" t="s">
        <v>2412</v>
      </c>
      <c r="C2396" s="80" t="s">
        <v>420</v>
      </c>
      <c r="D2396" s="80">
        <v>750</v>
      </c>
      <c r="E2396" s="80">
        <v>12</v>
      </c>
      <c r="F2396" s="80" t="s">
        <v>5067</v>
      </c>
      <c r="G2396" s="80">
        <v>19.989999999999998</v>
      </c>
    </row>
    <row r="2397" spans="1:7">
      <c r="A2397" s="80">
        <v>126144</v>
      </c>
      <c r="B2397" s="80" t="s">
        <v>2413</v>
      </c>
      <c r="C2397" s="80" t="s">
        <v>420</v>
      </c>
      <c r="D2397" s="80">
        <v>750</v>
      </c>
      <c r="E2397" s="80">
        <v>12</v>
      </c>
      <c r="F2397" s="80" t="s">
        <v>5080</v>
      </c>
      <c r="G2397" s="80">
        <v>14.99</v>
      </c>
    </row>
    <row r="2398" spans="1:7">
      <c r="A2398" s="80">
        <v>126151</v>
      </c>
      <c r="B2398" s="80" t="s">
        <v>2414</v>
      </c>
      <c r="C2398" s="80" t="s">
        <v>420</v>
      </c>
      <c r="D2398" s="80">
        <v>750</v>
      </c>
      <c r="E2398" s="80">
        <v>12</v>
      </c>
      <c r="F2398" s="80" t="s">
        <v>5080</v>
      </c>
      <c r="G2398" s="80">
        <v>14.99</v>
      </c>
    </row>
    <row r="2399" spans="1:7">
      <c r="A2399" s="80">
        <v>126466</v>
      </c>
      <c r="B2399" s="80" t="s">
        <v>2415</v>
      </c>
      <c r="C2399" s="80" t="s">
        <v>419</v>
      </c>
      <c r="D2399" s="80">
        <v>750</v>
      </c>
      <c r="E2399" s="80">
        <v>12</v>
      </c>
      <c r="F2399" s="80" t="s">
        <v>5043</v>
      </c>
      <c r="G2399" s="80">
        <v>30.99</v>
      </c>
    </row>
    <row r="2400" spans="1:7">
      <c r="A2400" s="80">
        <v>127027</v>
      </c>
      <c r="B2400" s="80" t="s">
        <v>2416</v>
      </c>
      <c r="C2400" s="80" t="s">
        <v>420</v>
      </c>
      <c r="D2400" s="80">
        <v>750</v>
      </c>
      <c r="E2400" s="80">
        <v>12</v>
      </c>
      <c r="F2400" s="80" t="s">
        <v>5074</v>
      </c>
      <c r="G2400" s="80">
        <v>18.989999999999998</v>
      </c>
    </row>
    <row r="2401" spans="1:7">
      <c r="A2401" s="80">
        <v>128843</v>
      </c>
      <c r="B2401" s="80" t="s">
        <v>2417</v>
      </c>
      <c r="C2401" s="80" t="s">
        <v>420</v>
      </c>
      <c r="D2401" s="80">
        <v>4000</v>
      </c>
      <c r="E2401" s="80">
        <v>4</v>
      </c>
      <c r="F2401" s="80" t="s">
        <v>5062</v>
      </c>
      <c r="G2401" s="80">
        <v>31.99</v>
      </c>
    </row>
    <row r="2402" spans="1:7">
      <c r="A2402" s="80">
        <v>130153</v>
      </c>
      <c r="B2402" s="80" t="s">
        <v>2418</v>
      </c>
      <c r="C2402" s="80" t="s">
        <v>420</v>
      </c>
      <c r="D2402" s="80">
        <v>750</v>
      </c>
      <c r="E2402" s="80">
        <v>12</v>
      </c>
      <c r="F2402" s="80" t="s">
        <v>5063</v>
      </c>
      <c r="G2402" s="80">
        <v>12.49</v>
      </c>
    </row>
    <row r="2403" spans="1:7">
      <c r="A2403" s="80">
        <v>130187</v>
      </c>
      <c r="B2403" s="80" t="s">
        <v>2419</v>
      </c>
      <c r="C2403" s="80" t="s">
        <v>420</v>
      </c>
      <c r="D2403" s="80">
        <v>750</v>
      </c>
      <c r="E2403" s="80">
        <v>12</v>
      </c>
      <c r="F2403" s="80" t="s">
        <v>5058</v>
      </c>
      <c r="G2403" s="80">
        <v>20.99</v>
      </c>
    </row>
    <row r="2404" spans="1:7">
      <c r="A2404" s="80">
        <v>131870</v>
      </c>
      <c r="B2404" s="80" t="s">
        <v>2420</v>
      </c>
      <c r="C2404" s="80" t="s">
        <v>419</v>
      </c>
      <c r="D2404" s="80">
        <v>750</v>
      </c>
      <c r="E2404" s="80">
        <v>6</v>
      </c>
      <c r="F2404" s="80" t="s">
        <v>5050</v>
      </c>
      <c r="G2404" s="80">
        <v>52.99</v>
      </c>
    </row>
    <row r="2405" spans="1:7">
      <c r="A2405" s="80">
        <v>133439</v>
      </c>
      <c r="B2405" s="80" t="s">
        <v>37</v>
      </c>
      <c r="C2405" s="80" t="s">
        <v>419</v>
      </c>
      <c r="D2405" s="80">
        <v>1750</v>
      </c>
      <c r="E2405" s="80">
        <v>6</v>
      </c>
      <c r="F2405" s="80" t="s">
        <v>5040</v>
      </c>
      <c r="G2405" s="80">
        <v>50.99</v>
      </c>
    </row>
    <row r="2406" spans="1:7">
      <c r="A2406" s="80">
        <v>135210</v>
      </c>
      <c r="B2406" s="80" t="s">
        <v>2421</v>
      </c>
      <c r="C2406" s="80" t="s">
        <v>419</v>
      </c>
      <c r="D2406" s="80">
        <v>750</v>
      </c>
      <c r="E2406" s="80">
        <v>12</v>
      </c>
      <c r="F2406" s="80" t="s">
        <v>5043</v>
      </c>
      <c r="G2406" s="80">
        <v>75.989999999999995</v>
      </c>
    </row>
    <row r="2407" spans="1:7">
      <c r="A2407" s="80">
        <v>135566</v>
      </c>
      <c r="B2407" s="80" t="s">
        <v>870</v>
      </c>
      <c r="C2407" s="80" t="s">
        <v>419</v>
      </c>
      <c r="D2407" s="80">
        <v>750</v>
      </c>
      <c r="E2407" s="80">
        <v>12</v>
      </c>
      <c r="F2407" s="80" t="s">
        <v>5038</v>
      </c>
      <c r="G2407" s="80">
        <v>22.99</v>
      </c>
    </row>
    <row r="2408" spans="1:7">
      <c r="A2408" s="80">
        <v>135939</v>
      </c>
      <c r="B2408" s="80" t="s">
        <v>2422</v>
      </c>
      <c r="C2408" s="80" t="s">
        <v>420</v>
      </c>
      <c r="D2408" s="80">
        <v>750</v>
      </c>
      <c r="E2408" s="80">
        <v>12</v>
      </c>
      <c r="F2408" s="80" t="s">
        <v>5061</v>
      </c>
      <c r="G2408" s="80">
        <v>14.95</v>
      </c>
    </row>
    <row r="2409" spans="1:7">
      <c r="A2409" s="80">
        <v>136010</v>
      </c>
      <c r="B2409" s="80" t="s">
        <v>2423</v>
      </c>
      <c r="C2409" s="80" t="s">
        <v>420</v>
      </c>
      <c r="D2409" s="80">
        <v>750</v>
      </c>
      <c r="E2409" s="80">
        <v>12</v>
      </c>
      <c r="F2409" s="80" t="s">
        <v>5061</v>
      </c>
      <c r="G2409" s="80">
        <v>15.95</v>
      </c>
    </row>
    <row r="2410" spans="1:7">
      <c r="A2410" s="80">
        <v>137687</v>
      </c>
      <c r="B2410" s="80" t="s">
        <v>2424</v>
      </c>
      <c r="C2410" s="80" t="s">
        <v>420</v>
      </c>
      <c r="D2410" s="80">
        <v>375</v>
      </c>
      <c r="E2410" s="80">
        <v>12</v>
      </c>
      <c r="F2410" s="80" t="s">
        <v>5060</v>
      </c>
      <c r="G2410" s="80">
        <v>57.99</v>
      </c>
    </row>
    <row r="2411" spans="1:7">
      <c r="A2411" s="80">
        <v>138479</v>
      </c>
      <c r="B2411" s="80" t="s">
        <v>2425</v>
      </c>
      <c r="C2411" s="80" t="s">
        <v>420</v>
      </c>
      <c r="D2411" s="80">
        <v>750</v>
      </c>
      <c r="E2411" s="80">
        <v>12</v>
      </c>
      <c r="F2411" s="80" t="s">
        <v>5058</v>
      </c>
      <c r="G2411" s="80">
        <v>14.99</v>
      </c>
    </row>
    <row r="2412" spans="1:7">
      <c r="A2412" s="80">
        <v>142117</v>
      </c>
      <c r="B2412" s="80" t="s">
        <v>2426</v>
      </c>
      <c r="C2412" s="80" t="s">
        <v>420</v>
      </c>
      <c r="D2412" s="80">
        <v>750</v>
      </c>
      <c r="E2412" s="80">
        <v>12</v>
      </c>
      <c r="F2412" s="80" t="s">
        <v>5049</v>
      </c>
      <c r="G2412" s="80">
        <v>12.99</v>
      </c>
    </row>
    <row r="2413" spans="1:7">
      <c r="A2413" s="80">
        <v>142893</v>
      </c>
      <c r="B2413" s="80" t="s">
        <v>2427</v>
      </c>
      <c r="C2413" s="80" t="s">
        <v>420</v>
      </c>
      <c r="D2413" s="80">
        <v>750</v>
      </c>
      <c r="E2413" s="80">
        <v>12</v>
      </c>
      <c r="F2413" s="80" t="s">
        <v>5062</v>
      </c>
      <c r="G2413" s="80">
        <v>14.99</v>
      </c>
    </row>
    <row r="2414" spans="1:7">
      <c r="A2414" s="80">
        <v>142992</v>
      </c>
      <c r="B2414" s="80" t="s">
        <v>2428</v>
      </c>
      <c r="C2414" s="80" t="s">
        <v>420</v>
      </c>
      <c r="D2414" s="80">
        <v>750</v>
      </c>
      <c r="E2414" s="80">
        <v>12</v>
      </c>
      <c r="F2414" s="80" t="s">
        <v>5062</v>
      </c>
      <c r="G2414" s="80">
        <v>20.99</v>
      </c>
    </row>
    <row r="2415" spans="1:7">
      <c r="A2415" s="80">
        <v>143040</v>
      </c>
      <c r="B2415" s="80" t="s">
        <v>1715</v>
      </c>
      <c r="C2415" s="80" t="s">
        <v>419</v>
      </c>
      <c r="D2415" s="80">
        <v>750</v>
      </c>
      <c r="E2415" s="80">
        <v>12</v>
      </c>
      <c r="F2415" s="80" t="s">
        <v>5043</v>
      </c>
      <c r="G2415" s="80">
        <v>37.99</v>
      </c>
    </row>
    <row r="2416" spans="1:7">
      <c r="A2416" s="80">
        <v>143362</v>
      </c>
      <c r="B2416" s="80" t="s">
        <v>2429</v>
      </c>
      <c r="C2416" s="80" t="s">
        <v>420</v>
      </c>
      <c r="D2416" s="80">
        <v>4000</v>
      </c>
      <c r="E2416" s="80">
        <v>4</v>
      </c>
      <c r="F2416" s="80" t="s">
        <v>5062</v>
      </c>
      <c r="G2416" s="80">
        <v>32.99</v>
      </c>
    </row>
    <row r="2417" spans="1:7">
      <c r="A2417" s="80">
        <v>144493</v>
      </c>
      <c r="B2417" s="80" t="s">
        <v>2430</v>
      </c>
      <c r="C2417" s="80" t="s">
        <v>420</v>
      </c>
      <c r="D2417" s="80">
        <v>750</v>
      </c>
      <c r="E2417" s="80">
        <v>12</v>
      </c>
      <c r="F2417" s="80" t="s">
        <v>5045</v>
      </c>
      <c r="G2417" s="80">
        <v>18.29</v>
      </c>
    </row>
    <row r="2418" spans="1:7">
      <c r="A2418" s="80">
        <v>144600</v>
      </c>
      <c r="B2418" s="80" t="s">
        <v>26</v>
      </c>
      <c r="C2418" s="80" t="s">
        <v>419</v>
      </c>
      <c r="D2418" s="80">
        <v>50</v>
      </c>
      <c r="E2418" s="80">
        <v>120</v>
      </c>
      <c r="F2418" s="80" t="s">
        <v>5040</v>
      </c>
      <c r="G2418" s="80">
        <v>3.59</v>
      </c>
    </row>
    <row r="2419" spans="1:7">
      <c r="A2419" s="80">
        <v>144899</v>
      </c>
      <c r="B2419" s="80" t="s">
        <v>2431</v>
      </c>
      <c r="C2419" s="80" t="s">
        <v>420</v>
      </c>
      <c r="D2419" s="80">
        <v>750</v>
      </c>
      <c r="E2419" s="80">
        <v>12</v>
      </c>
      <c r="F2419" s="80" t="s">
        <v>5039</v>
      </c>
      <c r="G2419" s="80">
        <v>19.989999999999998</v>
      </c>
    </row>
    <row r="2420" spans="1:7">
      <c r="A2420" s="80">
        <v>145169</v>
      </c>
      <c r="B2420" s="80" t="s">
        <v>78</v>
      </c>
      <c r="C2420" s="80" t="s">
        <v>420</v>
      </c>
      <c r="D2420" s="80">
        <v>750</v>
      </c>
      <c r="E2420" s="80">
        <v>6</v>
      </c>
      <c r="F2420" s="80" t="s">
        <v>5071</v>
      </c>
      <c r="G2420" s="80">
        <v>219.99</v>
      </c>
    </row>
    <row r="2421" spans="1:7">
      <c r="A2421" s="80">
        <v>145367</v>
      </c>
      <c r="B2421" s="80" t="s">
        <v>2432</v>
      </c>
      <c r="C2421" s="80" t="s">
        <v>420</v>
      </c>
      <c r="D2421" s="80">
        <v>750</v>
      </c>
      <c r="E2421" s="80">
        <v>12</v>
      </c>
      <c r="F2421" s="80" t="s">
        <v>5049</v>
      </c>
      <c r="G2421" s="80">
        <v>12.99</v>
      </c>
    </row>
    <row r="2422" spans="1:7">
      <c r="A2422" s="80">
        <v>145417</v>
      </c>
      <c r="B2422" s="80" t="s">
        <v>2433</v>
      </c>
      <c r="C2422" s="80" t="s">
        <v>420</v>
      </c>
      <c r="D2422" s="80">
        <v>750</v>
      </c>
      <c r="E2422" s="80">
        <v>12</v>
      </c>
      <c r="F2422" s="80" t="s">
        <v>5061</v>
      </c>
      <c r="G2422" s="80">
        <v>14.95</v>
      </c>
    </row>
    <row r="2423" spans="1:7">
      <c r="A2423" s="80">
        <v>145433</v>
      </c>
      <c r="B2423" s="80" t="s">
        <v>72</v>
      </c>
      <c r="C2423" s="80" t="s">
        <v>420</v>
      </c>
      <c r="D2423" s="80">
        <v>750</v>
      </c>
      <c r="E2423" s="80">
        <v>12</v>
      </c>
      <c r="F2423" s="80" t="s">
        <v>5072</v>
      </c>
      <c r="G2423" s="80">
        <v>9.42</v>
      </c>
    </row>
    <row r="2424" spans="1:7">
      <c r="A2424" s="80">
        <v>145441</v>
      </c>
      <c r="B2424" s="80" t="s">
        <v>2434</v>
      </c>
      <c r="C2424" s="80" t="s">
        <v>420</v>
      </c>
      <c r="D2424" s="80">
        <v>750</v>
      </c>
      <c r="E2424" s="80">
        <v>12</v>
      </c>
      <c r="F2424" s="80" t="s">
        <v>5061</v>
      </c>
      <c r="G2424" s="80">
        <v>14.95</v>
      </c>
    </row>
    <row r="2425" spans="1:7">
      <c r="A2425" s="80">
        <v>147929</v>
      </c>
      <c r="B2425" s="80" t="s">
        <v>5638</v>
      </c>
      <c r="C2425" s="80" t="s">
        <v>419</v>
      </c>
      <c r="D2425" s="80">
        <v>375</v>
      </c>
      <c r="E2425" s="80">
        <v>6</v>
      </c>
      <c r="F2425" s="80" t="s">
        <v>5038</v>
      </c>
      <c r="G2425" s="80">
        <v>54.99</v>
      </c>
    </row>
    <row r="2426" spans="1:7">
      <c r="A2426" s="80">
        <v>148459</v>
      </c>
      <c r="B2426" s="80" t="s">
        <v>2435</v>
      </c>
      <c r="C2426" s="80" t="s">
        <v>420</v>
      </c>
      <c r="D2426" s="80">
        <v>750</v>
      </c>
      <c r="E2426" s="80">
        <v>12</v>
      </c>
      <c r="F2426" s="80" t="s">
        <v>5056</v>
      </c>
      <c r="G2426" s="80">
        <v>75.040000000000006</v>
      </c>
    </row>
    <row r="2427" spans="1:7">
      <c r="A2427" s="80">
        <v>149047</v>
      </c>
      <c r="B2427" s="80" t="s">
        <v>73</v>
      </c>
      <c r="C2427" s="80" t="s">
        <v>420</v>
      </c>
      <c r="D2427" s="80">
        <v>750</v>
      </c>
      <c r="E2427" s="80">
        <v>12</v>
      </c>
      <c r="F2427" s="80" t="s">
        <v>5070</v>
      </c>
      <c r="G2427" s="80">
        <v>70.03</v>
      </c>
    </row>
    <row r="2428" spans="1:7">
      <c r="A2428" s="80">
        <v>149559</v>
      </c>
      <c r="B2428" s="80" t="s">
        <v>5113</v>
      </c>
      <c r="C2428" s="80" t="s">
        <v>420</v>
      </c>
      <c r="D2428" s="80">
        <v>750</v>
      </c>
      <c r="E2428" s="80">
        <v>12</v>
      </c>
      <c r="F2428" s="80" t="s">
        <v>5063</v>
      </c>
      <c r="G2428" s="80">
        <v>15.99</v>
      </c>
    </row>
    <row r="2429" spans="1:7">
      <c r="A2429" s="80">
        <v>152355</v>
      </c>
      <c r="B2429" s="80" t="s">
        <v>2436</v>
      </c>
      <c r="C2429" s="80" t="s">
        <v>420</v>
      </c>
      <c r="D2429" s="80">
        <v>375</v>
      </c>
      <c r="E2429" s="80">
        <v>24</v>
      </c>
      <c r="F2429" s="80" t="s">
        <v>5063</v>
      </c>
      <c r="G2429" s="80">
        <v>13.99</v>
      </c>
    </row>
    <row r="2430" spans="1:7">
      <c r="A2430" s="80">
        <v>153379</v>
      </c>
      <c r="B2430" s="80" t="s">
        <v>71</v>
      </c>
      <c r="C2430" s="80" t="s">
        <v>420</v>
      </c>
      <c r="D2430" s="80">
        <v>1500</v>
      </c>
      <c r="E2430" s="80">
        <v>6</v>
      </c>
      <c r="F2430" s="80" t="s">
        <v>5044</v>
      </c>
      <c r="G2430" s="80">
        <v>26.99</v>
      </c>
    </row>
    <row r="2431" spans="1:7">
      <c r="A2431" s="80">
        <v>153882</v>
      </c>
      <c r="B2431" s="80" t="s">
        <v>2437</v>
      </c>
      <c r="C2431" s="80" t="s">
        <v>420</v>
      </c>
      <c r="D2431" s="80">
        <v>750</v>
      </c>
      <c r="E2431" s="80">
        <v>12</v>
      </c>
      <c r="F2431" s="80" t="s">
        <v>5074</v>
      </c>
      <c r="G2431" s="80">
        <v>21.99</v>
      </c>
    </row>
    <row r="2432" spans="1:7">
      <c r="A2432" s="80">
        <v>155051</v>
      </c>
      <c r="B2432" s="80" t="s">
        <v>655</v>
      </c>
      <c r="C2432" s="80" t="s">
        <v>420</v>
      </c>
      <c r="D2432" s="80">
        <v>750</v>
      </c>
      <c r="E2432" s="80">
        <v>12</v>
      </c>
      <c r="F2432" s="80" t="s">
        <v>5041</v>
      </c>
      <c r="G2432" s="80">
        <v>22.99</v>
      </c>
    </row>
    <row r="2433" spans="1:7">
      <c r="A2433" s="80">
        <v>156042</v>
      </c>
      <c r="B2433" s="80" t="s">
        <v>2438</v>
      </c>
      <c r="C2433" s="80" t="s">
        <v>420</v>
      </c>
      <c r="D2433" s="80">
        <v>750</v>
      </c>
      <c r="E2433" s="80">
        <v>6</v>
      </c>
      <c r="F2433" s="80" t="s">
        <v>5063</v>
      </c>
      <c r="G2433" s="80">
        <v>314.99</v>
      </c>
    </row>
    <row r="2434" spans="1:7">
      <c r="A2434" s="80">
        <v>156174</v>
      </c>
      <c r="B2434" s="80" t="s">
        <v>2439</v>
      </c>
      <c r="C2434" s="80" t="s">
        <v>421</v>
      </c>
      <c r="D2434" s="80">
        <v>355</v>
      </c>
      <c r="E2434" s="80">
        <v>24</v>
      </c>
      <c r="F2434" s="80" t="s">
        <v>5094</v>
      </c>
      <c r="G2434" s="80">
        <v>2.59</v>
      </c>
    </row>
    <row r="2435" spans="1:7">
      <c r="A2435" s="80">
        <v>157586</v>
      </c>
      <c r="B2435" s="80" t="s">
        <v>2440</v>
      </c>
      <c r="C2435" s="80" t="s">
        <v>420</v>
      </c>
      <c r="D2435" s="80">
        <v>750</v>
      </c>
      <c r="E2435" s="80">
        <v>12</v>
      </c>
      <c r="F2435" s="80" t="s">
        <v>5039</v>
      </c>
      <c r="G2435" s="80">
        <v>23.99</v>
      </c>
    </row>
    <row r="2436" spans="1:7">
      <c r="A2436" s="80">
        <v>160077</v>
      </c>
      <c r="B2436" s="80" t="s">
        <v>4</v>
      </c>
      <c r="C2436" s="80" t="s">
        <v>419</v>
      </c>
      <c r="D2436" s="80">
        <v>1750</v>
      </c>
      <c r="E2436" s="80">
        <v>6</v>
      </c>
      <c r="F2436" s="80" t="s">
        <v>5987</v>
      </c>
      <c r="G2436" s="80">
        <v>48.87</v>
      </c>
    </row>
    <row r="2437" spans="1:7">
      <c r="A2437" s="80">
        <v>161711</v>
      </c>
      <c r="B2437" s="80" t="s">
        <v>80</v>
      </c>
      <c r="C2437" s="80" t="s">
        <v>420</v>
      </c>
      <c r="D2437" s="80">
        <v>1500</v>
      </c>
      <c r="E2437" s="80">
        <v>3</v>
      </c>
      <c r="F2437" s="80" t="s">
        <v>5049</v>
      </c>
      <c r="G2437" s="80">
        <v>27.99</v>
      </c>
    </row>
    <row r="2438" spans="1:7">
      <c r="A2438" s="80">
        <v>163303</v>
      </c>
      <c r="B2438" s="80" t="s">
        <v>2441</v>
      </c>
      <c r="C2438" s="80" t="s">
        <v>420</v>
      </c>
      <c r="D2438" s="80">
        <v>750</v>
      </c>
      <c r="E2438" s="80">
        <v>12</v>
      </c>
      <c r="F2438" s="80" t="s">
        <v>5049</v>
      </c>
      <c r="G2438" s="80">
        <v>29.99</v>
      </c>
    </row>
    <row r="2439" spans="1:7">
      <c r="A2439" s="80">
        <v>163311</v>
      </c>
      <c r="B2439" s="80" t="s">
        <v>2442</v>
      </c>
      <c r="C2439" s="80" t="s">
        <v>419</v>
      </c>
      <c r="D2439" s="80">
        <v>700</v>
      </c>
      <c r="E2439" s="80">
        <v>6</v>
      </c>
      <c r="F2439" s="80" t="s">
        <v>5052</v>
      </c>
      <c r="G2439" s="80">
        <v>26.85</v>
      </c>
    </row>
    <row r="2440" spans="1:7">
      <c r="A2440" s="80">
        <v>164129</v>
      </c>
      <c r="B2440" s="80" t="s">
        <v>2443</v>
      </c>
      <c r="C2440" s="80" t="s">
        <v>420</v>
      </c>
      <c r="D2440" s="80">
        <v>750</v>
      </c>
      <c r="E2440" s="80">
        <v>12</v>
      </c>
      <c r="F2440" s="80" t="s">
        <v>5059</v>
      </c>
      <c r="G2440" s="80">
        <v>13.99</v>
      </c>
    </row>
    <row r="2441" spans="1:7">
      <c r="A2441" s="80">
        <v>164368</v>
      </c>
      <c r="B2441" s="80" t="s">
        <v>2444</v>
      </c>
      <c r="C2441" s="80" t="s">
        <v>420</v>
      </c>
      <c r="D2441" s="80">
        <v>750</v>
      </c>
      <c r="E2441" s="80">
        <v>12</v>
      </c>
      <c r="F2441" s="80" t="s">
        <v>5060</v>
      </c>
      <c r="G2441" s="80">
        <v>9.99</v>
      </c>
    </row>
    <row r="2442" spans="1:7">
      <c r="A2442" s="80">
        <v>164616</v>
      </c>
      <c r="B2442" s="80" t="s">
        <v>440</v>
      </c>
      <c r="C2442" s="80" t="s">
        <v>420</v>
      </c>
      <c r="D2442" s="80">
        <v>750</v>
      </c>
      <c r="E2442" s="80">
        <v>12</v>
      </c>
      <c r="F2442" s="80" t="s">
        <v>5060</v>
      </c>
      <c r="G2442" s="80">
        <v>8.99</v>
      </c>
    </row>
    <row r="2443" spans="1:7">
      <c r="A2443" s="80">
        <v>165316</v>
      </c>
      <c r="B2443" s="80" t="s">
        <v>2445</v>
      </c>
      <c r="C2443" s="80" t="s">
        <v>420</v>
      </c>
      <c r="D2443" s="80">
        <v>750</v>
      </c>
      <c r="E2443" s="80">
        <v>12</v>
      </c>
      <c r="F2443" s="80" t="s">
        <v>5068</v>
      </c>
      <c r="G2443" s="80">
        <v>16.989999999999998</v>
      </c>
    </row>
    <row r="2444" spans="1:7">
      <c r="A2444" s="80">
        <v>167791</v>
      </c>
      <c r="B2444" s="80" t="s">
        <v>889</v>
      </c>
      <c r="C2444" s="80" t="s">
        <v>420</v>
      </c>
      <c r="D2444" s="80">
        <v>200</v>
      </c>
      <c r="E2444" s="80">
        <v>24</v>
      </c>
      <c r="F2444" s="80" t="s">
        <v>5063</v>
      </c>
      <c r="G2444" s="80">
        <v>5.99</v>
      </c>
    </row>
    <row r="2445" spans="1:7">
      <c r="A2445" s="80">
        <v>171074</v>
      </c>
      <c r="B2445" s="80" t="s">
        <v>75</v>
      </c>
      <c r="C2445" s="80" t="s">
        <v>420</v>
      </c>
      <c r="D2445" s="80">
        <v>750</v>
      </c>
      <c r="E2445" s="80">
        <v>12</v>
      </c>
      <c r="F2445" s="80" t="s">
        <v>5039</v>
      </c>
      <c r="G2445" s="80">
        <v>12.39</v>
      </c>
    </row>
    <row r="2446" spans="1:7">
      <c r="A2446" s="80">
        <v>171371</v>
      </c>
      <c r="B2446" s="80" t="s">
        <v>2446</v>
      </c>
      <c r="C2446" s="80" t="s">
        <v>420</v>
      </c>
      <c r="D2446" s="80">
        <v>750</v>
      </c>
      <c r="E2446" s="80">
        <v>12</v>
      </c>
      <c r="F2446" s="80" t="s">
        <v>5067</v>
      </c>
      <c r="G2446" s="80">
        <v>24.99</v>
      </c>
    </row>
    <row r="2447" spans="1:7">
      <c r="A2447" s="80">
        <v>173310</v>
      </c>
      <c r="B2447" s="80" t="s">
        <v>2447</v>
      </c>
      <c r="C2447" s="80" t="s">
        <v>420</v>
      </c>
      <c r="D2447" s="80">
        <v>750</v>
      </c>
      <c r="E2447" s="80">
        <v>12</v>
      </c>
      <c r="F2447" s="80" t="s">
        <v>5069</v>
      </c>
      <c r="G2447" s="80">
        <v>13.76</v>
      </c>
    </row>
    <row r="2448" spans="1:7">
      <c r="A2448" s="80">
        <v>175430</v>
      </c>
      <c r="B2448" s="80" t="s">
        <v>2448</v>
      </c>
      <c r="C2448" s="80" t="s">
        <v>420</v>
      </c>
      <c r="D2448" s="80">
        <v>750</v>
      </c>
      <c r="E2448" s="80">
        <v>12</v>
      </c>
      <c r="F2448" s="80" t="s">
        <v>5074</v>
      </c>
      <c r="G2448" s="80">
        <v>19.989999999999998</v>
      </c>
    </row>
    <row r="2449" spans="1:7">
      <c r="A2449" s="80">
        <v>177808</v>
      </c>
      <c r="B2449" s="80" t="s">
        <v>858</v>
      </c>
      <c r="C2449" s="80" t="s">
        <v>419</v>
      </c>
      <c r="D2449" s="80">
        <v>750</v>
      </c>
      <c r="E2449" s="80">
        <v>12</v>
      </c>
      <c r="F2449" s="80" t="s">
        <v>5046</v>
      </c>
      <c r="G2449" s="80">
        <v>26.99</v>
      </c>
    </row>
    <row r="2450" spans="1:7">
      <c r="A2450" s="80">
        <v>179283</v>
      </c>
      <c r="B2450" s="80" t="s">
        <v>25</v>
      </c>
      <c r="C2450" s="80" t="s">
        <v>419</v>
      </c>
      <c r="D2450" s="80">
        <v>3000</v>
      </c>
      <c r="E2450" s="80">
        <v>1</v>
      </c>
      <c r="F2450" s="80" t="s">
        <v>5044</v>
      </c>
      <c r="G2450" s="80">
        <v>115.99</v>
      </c>
    </row>
    <row r="2451" spans="1:7">
      <c r="A2451" s="80">
        <v>180588</v>
      </c>
      <c r="B2451" s="80" t="s">
        <v>889</v>
      </c>
      <c r="C2451" s="80" t="s">
        <v>420</v>
      </c>
      <c r="D2451" s="80">
        <v>1500</v>
      </c>
      <c r="E2451" s="80">
        <v>6</v>
      </c>
      <c r="F2451" s="80" t="s">
        <v>5063</v>
      </c>
      <c r="G2451" s="80">
        <v>27.99</v>
      </c>
    </row>
    <row r="2452" spans="1:7">
      <c r="A2452" s="80">
        <v>181388</v>
      </c>
      <c r="B2452" s="80" t="s">
        <v>2449</v>
      </c>
      <c r="C2452" s="80" t="s">
        <v>420</v>
      </c>
      <c r="D2452" s="80">
        <v>750</v>
      </c>
      <c r="E2452" s="80">
        <v>12</v>
      </c>
      <c r="F2452" s="80" t="s">
        <v>5049</v>
      </c>
      <c r="G2452" s="80">
        <v>12.99</v>
      </c>
    </row>
    <row r="2453" spans="1:7">
      <c r="A2453" s="80">
        <v>182501</v>
      </c>
      <c r="B2453" s="80" t="s">
        <v>2450</v>
      </c>
      <c r="C2453" s="80" t="s">
        <v>419</v>
      </c>
      <c r="D2453" s="80">
        <v>750</v>
      </c>
      <c r="E2453" s="80">
        <v>12</v>
      </c>
      <c r="F2453" s="80" t="s">
        <v>5039</v>
      </c>
      <c r="G2453" s="80">
        <v>23.79</v>
      </c>
    </row>
    <row r="2454" spans="1:7">
      <c r="A2454" s="80">
        <v>182964</v>
      </c>
      <c r="B2454" s="80" t="s">
        <v>225</v>
      </c>
      <c r="C2454" s="80" t="s">
        <v>420</v>
      </c>
      <c r="D2454" s="80">
        <v>600</v>
      </c>
      <c r="E2454" s="80">
        <v>8</v>
      </c>
      <c r="F2454" s="80" t="s">
        <v>5049</v>
      </c>
      <c r="G2454" s="80">
        <v>12.99</v>
      </c>
    </row>
    <row r="2455" spans="1:7">
      <c r="A2455" s="80">
        <v>183251</v>
      </c>
      <c r="B2455" s="80" t="s">
        <v>824</v>
      </c>
      <c r="C2455" s="80" t="s">
        <v>419</v>
      </c>
      <c r="D2455" s="80">
        <v>1750</v>
      </c>
      <c r="E2455" s="80">
        <v>6</v>
      </c>
      <c r="F2455" s="80" t="s">
        <v>5038</v>
      </c>
      <c r="G2455" s="80">
        <v>56.99</v>
      </c>
    </row>
    <row r="2456" spans="1:7">
      <c r="A2456" s="80">
        <v>193490</v>
      </c>
      <c r="B2456" s="80" t="s">
        <v>33</v>
      </c>
      <c r="C2456" s="80" t="s">
        <v>419</v>
      </c>
      <c r="D2456" s="80">
        <v>1750</v>
      </c>
      <c r="E2456" s="80">
        <v>6</v>
      </c>
      <c r="F2456" s="80" t="s">
        <v>5040</v>
      </c>
      <c r="G2456" s="80">
        <v>64.989999999999995</v>
      </c>
    </row>
    <row r="2457" spans="1:7">
      <c r="A2457" s="80">
        <v>194431</v>
      </c>
      <c r="B2457" s="80" t="s">
        <v>5495</v>
      </c>
      <c r="C2457" s="80" t="s">
        <v>421</v>
      </c>
      <c r="D2457" s="80">
        <v>330</v>
      </c>
      <c r="E2457" s="80">
        <v>24</v>
      </c>
      <c r="F2457" s="80" t="s">
        <v>5094</v>
      </c>
      <c r="G2457" s="80">
        <v>4.6399999999999997</v>
      </c>
    </row>
    <row r="2458" spans="1:7">
      <c r="A2458" s="80">
        <v>195651</v>
      </c>
      <c r="B2458" s="80" t="s">
        <v>2461</v>
      </c>
      <c r="C2458" s="80" t="s">
        <v>419</v>
      </c>
      <c r="D2458" s="80">
        <v>750</v>
      </c>
      <c r="E2458" s="80">
        <v>6</v>
      </c>
      <c r="F2458" s="80" t="s">
        <v>5046</v>
      </c>
      <c r="G2458" s="80">
        <v>69.989999999999995</v>
      </c>
    </row>
    <row r="2459" spans="1:7">
      <c r="A2459" s="80">
        <v>195818</v>
      </c>
      <c r="B2459" s="80" t="s">
        <v>2462</v>
      </c>
      <c r="C2459" s="80" t="s">
        <v>420</v>
      </c>
      <c r="D2459" s="80">
        <v>375</v>
      </c>
      <c r="E2459" s="80">
        <v>12</v>
      </c>
      <c r="F2459" s="80" t="s">
        <v>5063</v>
      </c>
      <c r="G2459" s="80">
        <v>45.99</v>
      </c>
    </row>
    <row r="2460" spans="1:7">
      <c r="A2460" s="80">
        <v>198051</v>
      </c>
      <c r="B2460" s="80" t="s">
        <v>2463</v>
      </c>
      <c r="C2460" s="80" t="s">
        <v>419</v>
      </c>
      <c r="D2460" s="80">
        <v>750</v>
      </c>
      <c r="E2460" s="80">
        <v>6</v>
      </c>
      <c r="F2460" s="80" t="s">
        <v>5045</v>
      </c>
      <c r="G2460" s="80">
        <v>99.99</v>
      </c>
    </row>
    <row r="2461" spans="1:7">
      <c r="A2461" s="80">
        <v>199927</v>
      </c>
      <c r="B2461" s="80" t="s">
        <v>2464</v>
      </c>
      <c r="C2461" s="80" t="s">
        <v>420</v>
      </c>
      <c r="D2461" s="80">
        <v>750</v>
      </c>
      <c r="E2461" s="80">
        <v>12</v>
      </c>
      <c r="F2461" s="80" t="s">
        <v>5060</v>
      </c>
      <c r="G2461" s="80">
        <v>9.99</v>
      </c>
    </row>
    <row r="2462" spans="1:7">
      <c r="A2462" s="80">
        <v>200261</v>
      </c>
      <c r="B2462" s="80" t="s">
        <v>2465</v>
      </c>
      <c r="C2462" s="80" t="s">
        <v>420</v>
      </c>
      <c r="D2462" s="80">
        <v>750</v>
      </c>
      <c r="E2462" s="80">
        <v>12</v>
      </c>
      <c r="F2462" s="80" t="s">
        <v>5068</v>
      </c>
      <c r="G2462" s="80">
        <v>16.989999999999998</v>
      </c>
    </row>
    <row r="2463" spans="1:7">
      <c r="A2463" s="80">
        <v>200741</v>
      </c>
      <c r="B2463" s="80" t="s">
        <v>11</v>
      </c>
      <c r="C2463" s="80" t="s">
        <v>419</v>
      </c>
      <c r="D2463" s="80">
        <v>1750</v>
      </c>
      <c r="E2463" s="80">
        <v>6</v>
      </c>
      <c r="F2463" s="80" t="s">
        <v>5045</v>
      </c>
      <c r="G2463" s="80">
        <v>75.989999999999995</v>
      </c>
    </row>
    <row r="2464" spans="1:7">
      <c r="A2464" s="80">
        <v>200782</v>
      </c>
      <c r="B2464" s="80" t="s">
        <v>2466</v>
      </c>
      <c r="C2464" s="80" t="s">
        <v>420</v>
      </c>
      <c r="D2464" s="80">
        <v>750</v>
      </c>
      <c r="E2464" s="80">
        <v>6</v>
      </c>
      <c r="F2464" s="80" t="s">
        <v>5065</v>
      </c>
      <c r="G2464" s="80">
        <v>39.99</v>
      </c>
    </row>
    <row r="2465" spans="1:7">
      <c r="A2465" s="80">
        <v>201251</v>
      </c>
      <c r="B2465" s="80" t="s">
        <v>2467</v>
      </c>
      <c r="C2465" s="80" t="s">
        <v>419</v>
      </c>
      <c r="D2465" s="80">
        <v>750</v>
      </c>
      <c r="E2465" s="80">
        <v>12</v>
      </c>
      <c r="F2465" s="80" t="s">
        <v>5049</v>
      </c>
      <c r="G2465" s="80">
        <v>38.99</v>
      </c>
    </row>
    <row r="2466" spans="1:7">
      <c r="A2466" s="80">
        <v>201459</v>
      </c>
      <c r="B2466" s="80" t="s">
        <v>39</v>
      </c>
      <c r="C2466" s="80" t="s">
        <v>419</v>
      </c>
      <c r="D2466" s="80">
        <v>1750</v>
      </c>
      <c r="E2466" s="80">
        <v>6</v>
      </c>
      <c r="F2466" s="80" t="s">
        <v>5987</v>
      </c>
      <c r="G2466" s="80">
        <v>48.87</v>
      </c>
    </row>
    <row r="2467" spans="1:7">
      <c r="A2467" s="80">
        <v>204560</v>
      </c>
      <c r="B2467" s="80" t="s">
        <v>5496</v>
      </c>
      <c r="C2467" s="80" t="s">
        <v>419</v>
      </c>
      <c r="D2467" s="80">
        <v>750</v>
      </c>
      <c r="E2467" s="80">
        <v>6</v>
      </c>
      <c r="F2467" s="80" t="s">
        <v>5043</v>
      </c>
      <c r="G2467" s="80">
        <v>72.989999999999995</v>
      </c>
    </row>
    <row r="2468" spans="1:7">
      <c r="A2468" s="80">
        <v>205575</v>
      </c>
      <c r="B2468" s="80" t="s">
        <v>40</v>
      </c>
      <c r="C2468" s="80" t="s">
        <v>419</v>
      </c>
      <c r="D2468" s="80">
        <v>750</v>
      </c>
      <c r="E2468" s="80">
        <v>12</v>
      </c>
      <c r="F2468" s="80" t="s">
        <v>5040</v>
      </c>
      <c r="G2468" s="80">
        <v>28.99</v>
      </c>
    </row>
    <row r="2469" spans="1:7">
      <c r="A2469" s="80">
        <v>207126</v>
      </c>
      <c r="B2469" s="80" t="s">
        <v>2468</v>
      </c>
      <c r="C2469" s="80" t="s">
        <v>419</v>
      </c>
      <c r="D2469" s="80">
        <v>750</v>
      </c>
      <c r="E2469" s="80">
        <v>6</v>
      </c>
      <c r="F2469" s="80" t="s">
        <v>5040</v>
      </c>
      <c r="G2469" s="80">
        <v>149.99</v>
      </c>
    </row>
    <row r="2470" spans="1:7">
      <c r="A2470" s="80">
        <v>207431</v>
      </c>
      <c r="B2470" s="80" t="s">
        <v>2469</v>
      </c>
      <c r="C2470" s="80" t="s">
        <v>421</v>
      </c>
      <c r="D2470" s="80">
        <v>5325</v>
      </c>
      <c r="E2470" s="80">
        <v>1</v>
      </c>
      <c r="F2470" s="80" t="s">
        <v>5102</v>
      </c>
      <c r="G2470" s="80">
        <v>27.99</v>
      </c>
    </row>
    <row r="2471" spans="1:7">
      <c r="A2471" s="80">
        <v>207852</v>
      </c>
      <c r="B2471" s="80" t="s">
        <v>2470</v>
      </c>
      <c r="C2471" s="80" t="s">
        <v>420</v>
      </c>
      <c r="D2471" s="80">
        <v>4000</v>
      </c>
      <c r="E2471" s="80">
        <v>4</v>
      </c>
      <c r="F2471" s="80" t="s">
        <v>5062</v>
      </c>
      <c r="G2471" s="80">
        <v>33.99</v>
      </c>
    </row>
    <row r="2472" spans="1:7">
      <c r="A2472" s="80">
        <v>207860</v>
      </c>
      <c r="B2472" s="80" t="s">
        <v>2471</v>
      </c>
      <c r="C2472" s="80" t="s">
        <v>420</v>
      </c>
      <c r="D2472" s="80">
        <v>4000</v>
      </c>
      <c r="E2472" s="80">
        <v>4</v>
      </c>
      <c r="F2472" s="80" t="s">
        <v>5062</v>
      </c>
      <c r="G2472" s="80">
        <v>33.99</v>
      </c>
    </row>
    <row r="2473" spans="1:7">
      <c r="A2473" s="80">
        <v>208405</v>
      </c>
      <c r="B2473" s="80" t="s">
        <v>2472</v>
      </c>
      <c r="C2473" s="80" t="s">
        <v>420</v>
      </c>
      <c r="D2473" s="80">
        <v>750</v>
      </c>
      <c r="E2473" s="80">
        <v>12</v>
      </c>
      <c r="F2473" s="80" t="s">
        <v>5049</v>
      </c>
      <c r="G2473" s="80">
        <v>27.99</v>
      </c>
    </row>
    <row r="2474" spans="1:7">
      <c r="A2474" s="80">
        <v>208413</v>
      </c>
      <c r="B2474" s="80" t="s">
        <v>96</v>
      </c>
      <c r="C2474" s="80" t="s">
        <v>420</v>
      </c>
      <c r="D2474" s="80">
        <v>750</v>
      </c>
      <c r="E2474" s="80">
        <v>12</v>
      </c>
      <c r="F2474" s="80" t="s">
        <v>5076</v>
      </c>
      <c r="G2474" s="80">
        <v>13.71</v>
      </c>
    </row>
    <row r="2475" spans="1:7">
      <c r="A2475" s="80">
        <v>209205</v>
      </c>
      <c r="B2475" s="80" t="s">
        <v>27</v>
      </c>
      <c r="C2475" s="80" t="s">
        <v>419</v>
      </c>
      <c r="D2475" s="80">
        <v>1750</v>
      </c>
      <c r="E2475" s="80">
        <v>6</v>
      </c>
      <c r="F2475" s="80" t="s">
        <v>5038</v>
      </c>
      <c r="G2475" s="80">
        <v>52.79</v>
      </c>
    </row>
    <row r="2476" spans="1:7">
      <c r="A2476" s="80">
        <v>211623</v>
      </c>
      <c r="B2476" s="80" t="s">
        <v>104</v>
      </c>
      <c r="C2476" s="80" t="s">
        <v>420</v>
      </c>
      <c r="D2476" s="80">
        <v>750</v>
      </c>
      <c r="E2476" s="80">
        <v>12</v>
      </c>
      <c r="F2476" s="80" t="s">
        <v>5056</v>
      </c>
      <c r="G2476" s="80">
        <v>14.99</v>
      </c>
    </row>
    <row r="2477" spans="1:7">
      <c r="A2477" s="80">
        <v>213124</v>
      </c>
      <c r="B2477" s="80" t="s">
        <v>2473</v>
      </c>
      <c r="C2477" s="80" t="s">
        <v>420</v>
      </c>
      <c r="D2477" s="80">
        <v>750</v>
      </c>
      <c r="E2477" s="80">
        <v>12</v>
      </c>
      <c r="F2477" s="80" t="s">
        <v>5049</v>
      </c>
      <c r="G2477" s="80">
        <v>15.6</v>
      </c>
    </row>
    <row r="2478" spans="1:7">
      <c r="A2478" s="80">
        <v>214809</v>
      </c>
      <c r="B2478" s="80" t="s">
        <v>42</v>
      </c>
      <c r="C2478" s="80" t="s">
        <v>419</v>
      </c>
      <c r="D2478" s="80">
        <v>60</v>
      </c>
      <c r="E2478" s="80">
        <v>40</v>
      </c>
      <c r="F2478" s="80" t="s">
        <v>5045</v>
      </c>
      <c r="G2478" s="80">
        <v>5.4</v>
      </c>
    </row>
    <row r="2479" spans="1:7">
      <c r="A2479" s="80">
        <v>214817</v>
      </c>
      <c r="B2479" s="80" t="s">
        <v>2474</v>
      </c>
      <c r="C2479" s="80" t="s">
        <v>420</v>
      </c>
      <c r="D2479" s="80">
        <v>750</v>
      </c>
      <c r="E2479" s="80">
        <v>12</v>
      </c>
      <c r="F2479" s="80" t="s">
        <v>5063</v>
      </c>
      <c r="G2479" s="80">
        <v>29.99</v>
      </c>
    </row>
    <row r="2480" spans="1:7">
      <c r="A2480" s="80">
        <v>215038</v>
      </c>
      <c r="B2480" s="80" t="s">
        <v>41</v>
      </c>
      <c r="C2480" s="80" t="s">
        <v>419</v>
      </c>
      <c r="D2480" s="80">
        <v>1750</v>
      </c>
      <c r="E2480" s="80">
        <v>6</v>
      </c>
      <c r="F2480" s="80" t="s">
        <v>5045</v>
      </c>
      <c r="G2480" s="80">
        <v>62.99</v>
      </c>
    </row>
    <row r="2481" spans="1:7">
      <c r="A2481" s="80">
        <v>215483</v>
      </c>
      <c r="B2481" s="80" t="s">
        <v>2475</v>
      </c>
      <c r="C2481" s="80" t="s">
        <v>420</v>
      </c>
      <c r="D2481" s="80">
        <v>750</v>
      </c>
      <c r="E2481" s="80">
        <v>12</v>
      </c>
      <c r="F2481" s="80" t="s">
        <v>5049</v>
      </c>
      <c r="G2481" s="80">
        <v>18.989999999999998</v>
      </c>
    </row>
    <row r="2482" spans="1:7">
      <c r="A2482" s="80">
        <v>215525</v>
      </c>
      <c r="B2482" s="80" t="s">
        <v>2476</v>
      </c>
      <c r="C2482" s="80" t="s">
        <v>420</v>
      </c>
      <c r="D2482" s="80">
        <v>4000</v>
      </c>
      <c r="E2482" s="80">
        <v>4</v>
      </c>
      <c r="F2482" s="80" t="s">
        <v>5049</v>
      </c>
      <c r="G2482" s="80">
        <v>34.99</v>
      </c>
    </row>
    <row r="2483" spans="1:7">
      <c r="A2483" s="80">
        <v>215590</v>
      </c>
      <c r="B2483" s="80" t="s">
        <v>2477</v>
      </c>
      <c r="C2483" s="80" t="s">
        <v>420</v>
      </c>
      <c r="D2483" s="80">
        <v>4000</v>
      </c>
      <c r="E2483" s="80">
        <v>4</v>
      </c>
      <c r="F2483" s="80" t="s">
        <v>5049</v>
      </c>
      <c r="G2483" s="80">
        <v>34.99</v>
      </c>
    </row>
    <row r="2484" spans="1:7">
      <c r="A2484" s="80">
        <v>216770</v>
      </c>
      <c r="B2484" s="80" t="s">
        <v>2478</v>
      </c>
      <c r="C2484" s="80" t="s">
        <v>420</v>
      </c>
      <c r="D2484" s="80">
        <v>750</v>
      </c>
      <c r="E2484" s="80">
        <v>12</v>
      </c>
      <c r="F2484" s="80" t="s">
        <v>5065</v>
      </c>
      <c r="G2484" s="80">
        <v>24.99</v>
      </c>
    </row>
    <row r="2485" spans="1:7">
      <c r="A2485" s="80">
        <v>218644</v>
      </c>
      <c r="B2485" s="80" t="s">
        <v>2479</v>
      </c>
      <c r="C2485" s="80" t="s">
        <v>420</v>
      </c>
      <c r="D2485" s="80">
        <v>750</v>
      </c>
      <c r="E2485" s="80">
        <v>12</v>
      </c>
      <c r="F2485" s="80" t="s">
        <v>5056</v>
      </c>
      <c r="G2485" s="80">
        <v>12.99</v>
      </c>
    </row>
    <row r="2486" spans="1:7">
      <c r="A2486" s="80">
        <v>219048</v>
      </c>
      <c r="B2486" s="80" t="s">
        <v>2480</v>
      </c>
      <c r="C2486" s="80" t="s">
        <v>420</v>
      </c>
      <c r="D2486" s="80">
        <v>750</v>
      </c>
      <c r="E2486" s="80">
        <v>12</v>
      </c>
      <c r="F2486" s="80" t="s">
        <v>5068</v>
      </c>
      <c r="G2486" s="80">
        <v>9.99</v>
      </c>
    </row>
    <row r="2487" spans="1:7">
      <c r="A2487" s="80">
        <v>219790</v>
      </c>
      <c r="B2487" s="80" t="s">
        <v>2481</v>
      </c>
      <c r="C2487" s="80" t="s">
        <v>420</v>
      </c>
      <c r="D2487" s="80">
        <v>750</v>
      </c>
      <c r="E2487" s="80">
        <v>6</v>
      </c>
      <c r="F2487" s="80" t="s">
        <v>5039</v>
      </c>
      <c r="G2487" s="80">
        <v>52</v>
      </c>
    </row>
    <row r="2488" spans="1:7">
      <c r="A2488" s="80">
        <v>220459</v>
      </c>
      <c r="B2488" s="80" t="s">
        <v>2482</v>
      </c>
      <c r="C2488" s="80" t="s">
        <v>420</v>
      </c>
      <c r="D2488" s="80">
        <v>750</v>
      </c>
      <c r="E2488" s="80">
        <v>12</v>
      </c>
      <c r="F2488" s="80" t="s">
        <v>5049</v>
      </c>
      <c r="G2488" s="80">
        <v>12.99</v>
      </c>
    </row>
    <row r="2489" spans="1:7">
      <c r="A2489" s="80">
        <v>222885</v>
      </c>
      <c r="B2489" s="80" t="s">
        <v>44</v>
      </c>
      <c r="C2489" s="80" t="s">
        <v>419</v>
      </c>
      <c r="D2489" s="80">
        <v>750</v>
      </c>
      <c r="E2489" s="80">
        <v>12</v>
      </c>
      <c r="F2489" s="80" t="s">
        <v>5040</v>
      </c>
      <c r="G2489" s="80">
        <v>28.16</v>
      </c>
    </row>
    <row r="2490" spans="1:7">
      <c r="A2490" s="80">
        <v>223453</v>
      </c>
      <c r="B2490" s="80" t="s">
        <v>2483</v>
      </c>
      <c r="C2490" s="80" t="s">
        <v>420</v>
      </c>
      <c r="D2490" s="80">
        <v>750</v>
      </c>
      <c r="E2490" s="80">
        <v>12</v>
      </c>
      <c r="F2490" s="80" t="s">
        <v>5065</v>
      </c>
      <c r="G2490" s="80">
        <v>11.49</v>
      </c>
    </row>
    <row r="2491" spans="1:7">
      <c r="A2491" s="80">
        <v>223495</v>
      </c>
      <c r="B2491" s="80" t="s">
        <v>2484</v>
      </c>
      <c r="C2491" s="80" t="s">
        <v>419</v>
      </c>
      <c r="D2491" s="80">
        <v>1140</v>
      </c>
      <c r="E2491" s="80">
        <v>12</v>
      </c>
      <c r="F2491" s="80" t="s">
        <v>5039</v>
      </c>
      <c r="G2491" s="80">
        <v>30.99</v>
      </c>
    </row>
    <row r="2492" spans="1:7">
      <c r="A2492" s="80">
        <v>223552</v>
      </c>
      <c r="B2492" s="80" t="s">
        <v>2485</v>
      </c>
      <c r="C2492" s="80" t="s">
        <v>420</v>
      </c>
      <c r="D2492" s="80">
        <v>750</v>
      </c>
      <c r="E2492" s="80">
        <v>12</v>
      </c>
      <c r="F2492" s="80" t="s">
        <v>5056</v>
      </c>
      <c r="G2492" s="80">
        <v>8.99</v>
      </c>
    </row>
    <row r="2493" spans="1:7">
      <c r="A2493" s="80">
        <v>223669</v>
      </c>
      <c r="B2493" s="80" t="s">
        <v>2486</v>
      </c>
      <c r="C2493" s="80" t="s">
        <v>420</v>
      </c>
      <c r="D2493" s="80">
        <v>750</v>
      </c>
      <c r="E2493" s="80">
        <v>6</v>
      </c>
      <c r="F2493" s="80" t="s">
        <v>5057</v>
      </c>
      <c r="G2493" s="80">
        <v>29.99</v>
      </c>
    </row>
    <row r="2494" spans="1:7">
      <c r="A2494" s="80">
        <v>224501</v>
      </c>
      <c r="B2494" s="80" t="s">
        <v>2487</v>
      </c>
      <c r="C2494" s="80" t="s">
        <v>421</v>
      </c>
      <c r="D2494" s="80">
        <v>500</v>
      </c>
      <c r="E2494" s="80">
        <v>24</v>
      </c>
      <c r="F2494" s="80" t="s">
        <v>5102</v>
      </c>
      <c r="G2494" s="80">
        <v>3.59</v>
      </c>
    </row>
    <row r="2495" spans="1:7">
      <c r="A2495" s="80">
        <v>225615</v>
      </c>
      <c r="B2495" s="80" t="s">
        <v>2488</v>
      </c>
      <c r="C2495" s="80" t="s">
        <v>422</v>
      </c>
      <c r="D2495" s="80">
        <v>2130</v>
      </c>
      <c r="E2495" s="80">
        <v>4</v>
      </c>
      <c r="F2495" s="80" t="s">
        <v>5091</v>
      </c>
      <c r="G2495" s="80">
        <v>14.09</v>
      </c>
    </row>
    <row r="2496" spans="1:7">
      <c r="A2496" s="80">
        <v>225904</v>
      </c>
      <c r="B2496" s="80" t="s">
        <v>2489</v>
      </c>
      <c r="C2496" s="80" t="s">
        <v>422</v>
      </c>
      <c r="D2496" s="80">
        <v>2130</v>
      </c>
      <c r="E2496" s="80">
        <v>4</v>
      </c>
      <c r="F2496" s="80" t="s">
        <v>5091</v>
      </c>
      <c r="G2496" s="80">
        <v>14.79</v>
      </c>
    </row>
    <row r="2497" spans="1:7">
      <c r="A2497" s="80">
        <v>226860</v>
      </c>
      <c r="B2497" s="80" t="s">
        <v>2490</v>
      </c>
      <c r="C2497" s="80" t="s">
        <v>420</v>
      </c>
      <c r="D2497" s="80">
        <v>750</v>
      </c>
      <c r="E2497" s="80">
        <v>12</v>
      </c>
      <c r="F2497" s="80" t="s">
        <v>5049</v>
      </c>
      <c r="G2497" s="80">
        <v>16.989999999999998</v>
      </c>
    </row>
    <row r="2498" spans="1:7">
      <c r="A2498" s="80">
        <v>229112</v>
      </c>
      <c r="B2498" s="80" t="s">
        <v>2491</v>
      </c>
      <c r="C2498" s="80" t="s">
        <v>420</v>
      </c>
      <c r="D2498" s="80">
        <v>750</v>
      </c>
      <c r="E2498" s="80">
        <v>12</v>
      </c>
      <c r="F2498" s="80" t="s">
        <v>5068</v>
      </c>
      <c r="G2498" s="80">
        <v>22.99</v>
      </c>
    </row>
    <row r="2499" spans="1:7">
      <c r="A2499" s="80">
        <v>229542</v>
      </c>
      <c r="B2499" s="80" t="s">
        <v>560</v>
      </c>
      <c r="C2499" s="80" t="s">
        <v>420</v>
      </c>
      <c r="D2499" s="80">
        <v>750</v>
      </c>
      <c r="E2499" s="80">
        <v>12</v>
      </c>
      <c r="F2499" s="80" t="s">
        <v>5068</v>
      </c>
      <c r="G2499" s="80">
        <v>14.99</v>
      </c>
    </row>
    <row r="2500" spans="1:7">
      <c r="A2500" s="80">
        <v>230367</v>
      </c>
      <c r="B2500" s="80" t="s">
        <v>4497</v>
      </c>
      <c r="C2500" s="80" t="s">
        <v>420</v>
      </c>
      <c r="D2500" s="80">
        <v>750</v>
      </c>
      <c r="E2500" s="80">
        <v>12</v>
      </c>
      <c r="F2500" s="80" t="s">
        <v>5071</v>
      </c>
      <c r="G2500" s="80">
        <v>14.04</v>
      </c>
    </row>
    <row r="2501" spans="1:7">
      <c r="A2501" s="80">
        <v>230987</v>
      </c>
      <c r="B2501" s="80" t="s">
        <v>801</v>
      </c>
      <c r="C2501" s="80" t="s">
        <v>419</v>
      </c>
      <c r="D2501" s="80">
        <v>375</v>
      </c>
      <c r="E2501" s="80">
        <v>24</v>
      </c>
      <c r="F2501" s="80" t="s">
        <v>5038</v>
      </c>
      <c r="G2501" s="80">
        <v>19.489999999999998</v>
      </c>
    </row>
    <row r="2502" spans="1:7">
      <c r="A2502" s="80">
        <v>231571</v>
      </c>
      <c r="B2502" s="80" t="s">
        <v>17</v>
      </c>
      <c r="C2502" s="80" t="s">
        <v>419</v>
      </c>
      <c r="D2502" s="80">
        <v>1750</v>
      </c>
      <c r="E2502" s="80">
        <v>6</v>
      </c>
      <c r="F2502" s="80" t="s">
        <v>5039</v>
      </c>
      <c r="G2502" s="80">
        <v>49.99</v>
      </c>
    </row>
    <row r="2503" spans="1:7">
      <c r="A2503" s="80">
        <v>234583</v>
      </c>
      <c r="B2503" s="80" t="s">
        <v>2492</v>
      </c>
      <c r="C2503" s="80" t="s">
        <v>420</v>
      </c>
      <c r="D2503" s="80">
        <v>750</v>
      </c>
      <c r="E2503" s="80">
        <v>12</v>
      </c>
      <c r="F2503" s="80" t="s">
        <v>5075</v>
      </c>
      <c r="G2503" s="80">
        <v>17.989999999999998</v>
      </c>
    </row>
    <row r="2504" spans="1:7">
      <c r="A2504" s="80">
        <v>236992</v>
      </c>
      <c r="B2504" s="80" t="s">
        <v>2493</v>
      </c>
      <c r="C2504" s="80" t="s">
        <v>419</v>
      </c>
      <c r="D2504" s="80">
        <v>1750</v>
      </c>
      <c r="E2504" s="80">
        <v>6</v>
      </c>
      <c r="F2504" s="80" t="s">
        <v>5054</v>
      </c>
      <c r="G2504" s="80">
        <v>48.87</v>
      </c>
    </row>
    <row r="2505" spans="1:7">
      <c r="A2505" s="80">
        <v>238097</v>
      </c>
      <c r="B2505" s="80" t="s">
        <v>2494</v>
      </c>
      <c r="C2505" s="80" t="s">
        <v>419</v>
      </c>
      <c r="D2505" s="80">
        <v>750</v>
      </c>
      <c r="E2505" s="80">
        <v>6</v>
      </c>
      <c r="F2505" s="80" t="s">
        <v>5040</v>
      </c>
      <c r="G2505" s="80">
        <v>104.99</v>
      </c>
    </row>
    <row r="2506" spans="1:7">
      <c r="A2506" s="80">
        <v>239277</v>
      </c>
      <c r="B2506" s="80" t="s">
        <v>2495</v>
      </c>
      <c r="C2506" s="80" t="s">
        <v>420</v>
      </c>
      <c r="D2506" s="80">
        <v>750</v>
      </c>
      <c r="E2506" s="80">
        <v>12</v>
      </c>
      <c r="F2506" s="80" t="s">
        <v>5045</v>
      </c>
      <c r="G2506" s="80">
        <v>36.29</v>
      </c>
    </row>
    <row r="2507" spans="1:7">
      <c r="A2507" s="80">
        <v>239756</v>
      </c>
      <c r="B2507" s="80" t="s">
        <v>107</v>
      </c>
      <c r="C2507" s="80" t="s">
        <v>420</v>
      </c>
      <c r="D2507" s="80">
        <v>750</v>
      </c>
      <c r="E2507" s="80">
        <v>12</v>
      </c>
      <c r="F2507" s="80" t="s">
        <v>5049</v>
      </c>
      <c r="G2507" s="80">
        <v>9.99</v>
      </c>
    </row>
    <row r="2508" spans="1:7">
      <c r="A2508" s="80">
        <v>241919</v>
      </c>
      <c r="B2508" s="80" t="s">
        <v>101</v>
      </c>
      <c r="C2508" s="80" t="s">
        <v>420</v>
      </c>
      <c r="D2508" s="80">
        <v>750</v>
      </c>
      <c r="E2508" s="80">
        <v>12</v>
      </c>
      <c r="F2508" s="80" t="s">
        <v>5062</v>
      </c>
      <c r="G2508" s="80">
        <v>8.99</v>
      </c>
    </row>
    <row r="2509" spans="1:7">
      <c r="A2509" s="80">
        <v>242669</v>
      </c>
      <c r="B2509" s="80" t="s">
        <v>2496</v>
      </c>
      <c r="C2509" s="80" t="s">
        <v>420</v>
      </c>
      <c r="D2509" s="80">
        <v>750</v>
      </c>
      <c r="E2509" s="80">
        <v>12</v>
      </c>
      <c r="F2509" s="80" t="s">
        <v>5065</v>
      </c>
      <c r="G2509" s="80">
        <v>17.989999999999998</v>
      </c>
    </row>
    <row r="2510" spans="1:7">
      <c r="A2510" s="80">
        <v>243725</v>
      </c>
      <c r="B2510" s="80" t="s">
        <v>2497</v>
      </c>
      <c r="C2510" s="80" t="s">
        <v>421</v>
      </c>
      <c r="D2510" s="80">
        <v>500</v>
      </c>
      <c r="E2510" s="80">
        <v>24</v>
      </c>
      <c r="F2510" s="80" t="s">
        <v>5057</v>
      </c>
      <c r="G2510" s="80">
        <v>2.89</v>
      </c>
    </row>
    <row r="2511" spans="1:7">
      <c r="A2511" s="80">
        <v>243824</v>
      </c>
      <c r="B2511" s="80" t="s">
        <v>2498</v>
      </c>
      <c r="C2511" s="80" t="s">
        <v>419</v>
      </c>
      <c r="D2511" s="80">
        <v>750</v>
      </c>
      <c r="E2511" s="80">
        <v>6</v>
      </c>
      <c r="F2511" s="80" t="s">
        <v>5040</v>
      </c>
      <c r="G2511" s="80">
        <v>134.99</v>
      </c>
    </row>
    <row r="2512" spans="1:7">
      <c r="A2512" s="80">
        <v>244087</v>
      </c>
      <c r="B2512" s="80" t="s">
        <v>2499</v>
      </c>
      <c r="C2512" s="80" t="s">
        <v>420</v>
      </c>
      <c r="D2512" s="80">
        <v>750</v>
      </c>
      <c r="E2512" s="80">
        <v>12</v>
      </c>
      <c r="F2512" s="80" t="s">
        <v>5060</v>
      </c>
      <c r="G2512" s="80">
        <v>9.99</v>
      </c>
    </row>
    <row r="2513" spans="1:7">
      <c r="A2513" s="80">
        <v>246603</v>
      </c>
      <c r="B2513" s="80" t="s">
        <v>46</v>
      </c>
      <c r="C2513" s="80" t="s">
        <v>419</v>
      </c>
      <c r="D2513" s="80">
        <v>750</v>
      </c>
      <c r="E2513" s="80">
        <v>12</v>
      </c>
      <c r="F2513" s="80" t="s">
        <v>5040</v>
      </c>
      <c r="G2513" s="80">
        <v>39.99</v>
      </c>
    </row>
    <row r="2514" spans="1:7">
      <c r="A2514" s="80">
        <v>247056</v>
      </c>
      <c r="B2514" s="80" t="s">
        <v>680</v>
      </c>
      <c r="C2514" s="80" t="s">
        <v>419</v>
      </c>
      <c r="D2514" s="80">
        <v>1750</v>
      </c>
      <c r="E2514" s="80">
        <v>6</v>
      </c>
      <c r="F2514" s="80" t="s">
        <v>5045</v>
      </c>
      <c r="G2514" s="80">
        <v>64.989999999999995</v>
      </c>
    </row>
    <row r="2515" spans="1:7">
      <c r="A2515" s="80">
        <v>248153</v>
      </c>
      <c r="B2515" s="80" t="s">
        <v>100</v>
      </c>
      <c r="C2515" s="80" t="s">
        <v>420</v>
      </c>
      <c r="D2515" s="80">
        <v>750</v>
      </c>
      <c r="E2515" s="80">
        <v>12</v>
      </c>
      <c r="F2515" s="80" t="s">
        <v>5062</v>
      </c>
      <c r="G2515" s="80">
        <v>8.99</v>
      </c>
    </row>
    <row r="2516" spans="1:7">
      <c r="A2516" s="80">
        <v>248237</v>
      </c>
      <c r="B2516" s="80" t="s">
        <v>6271</v>
      </c>
      <c r="C2516" s="80" t="s">
        <v>419</v>
      </c>
      <c r="D2516" s="80">
        <v>750</v>
      </c>
      <c r="E2516" s="80">
        <v>6</v>
      </c>
      <c r="F2516" s="80" t="s">
        <v>5045</v>
      </c>
      <c r="G2516" s="80">
        <v>39.99</v>
      </c>
    </row>
    <row r="2517" spans="1:7">
      <c r="A2517" s="80">
        <v>249680</v>
      </c>
      <c r="B2517" s="80" t="s">
        <v>2500</v>
      </c>
      <c r="C2517" s="80" t="s">
        <v>419</v>
      </c>
      <c r="D2517" s="80">
        <v>750</v>
      </c>
      <c r="E2517" s="80">
        <v>6</v>
      </c>
      <c r="F2517" s="80" t="s">
        <v>5040</v>
      </c>
      <c r="G2517" s="80">
        <v>99.99</v>
      </c>
    </row>
    <row r="2518" spans="1:7">
      <c r="A2518" s="80">
        <v>251835</v>
      </c>
      <c r="B2518" s="80" t="s">
        <v>2501</v>
      </c>
      <c r="C2518" s="80" t="s">
        <v>420</v>
      </c>
      <c r="D2518" s="80">
        <v>750</v>
      </c>
      <c r="E2518" s="80">
        <v>12</v>
      </c>
      <c r="F2518" s="80" t="s">
        <v>5060</v>
      </c>
      <c r="G2518" s="80">
        <v>24.99</v>
      </c>
    </row>
    <row r="2519" spans="1:7">
      <c r="A2519" s="80">
        <v>251876</v>
      </c>
      <c r="B2519" s="80" t="s">
        <v>2502</v>
      </c>
      <c r="C2519" s="80" t="s">
        <v>420</v>
      </c>
      <c r="D2519" s="80">
        <v>750</v>
      </c>
      <c r="E2519" s="80">
        <v>12</v>
      </c>
      <c r="F2519" s="80" t="s">
        <v>5049</v>
      </c>
      <c r="G2519" s="80">
        <v>16.989999999999998</v>
      </c>
    </row>
    <row r="2520" spans="1:7">
      <c r="A2520" s="80">
        <v>251884</v>
      </c>
      <c r="B2520" s="80" t="s">
        <v>2503</v>
      </c>
      <c r="C2520" s="80" t="s">
        <v>420</v>
      </c>
      <c r="D2520" s="80">
        <v>750</v>
      </c>
      <c r="E2520" s="80">
        <v>12</v>
      </c>
      <c r="F2520" s="80" t="s">
        <v>5049</v>
      </c>
      <c r="G2520" s="80">
        <v>10.99</v>
      </c>
    </row>
    <row r="2521" spans="1:7">
      <c r="A2521" s="80">
        <v>252312</v>
      </c>
      <c r="B2521" s="80" t="s">
        <v>2504</v>
      </c>
      <c r="C2521" s="80" t="s">
        <v>419</v>
      </c>
      <c r="D2521" s="80">
        <v>375</v>
      </c>
      <c r="E2521" s="80">
        <v>24</v>
      </c>
      <c r="F2521" s="80" t="s">
        <v>5045</v>
      </c>
      <c r="G2521" s="80">
        <v>40.99</v>
      </c>
    </row>
    <row r="2522" spans="1:7">
      <c r="A2522" s="80">
        <v>253302</v>
      </c>
      <c r="B2522" s="80" t="s">
        <v>2505</v>
      </c>
      <c r="C2522" s="80" t="s">
        <v>419</v>
      </c>
      <c r="D2522" s="80">
        <v>750</v>
      </c>
      <c r="E2522" s="80">
        <v>12</v>
      </c>
      <c r="F2522" s="80" t="s">
        <v>5045</v>
      </c>
      <c r="G2522" s="80">
        <v>27.99</v>
      </c>
    </row>
    <row r="2523" spans="1:7">
      <c r="A2523" s="80">
        <v>254946</v>
      </c>
      <c r="B2523" s="80" t="s">
        <v>2506</v>
      </c>
      <c r="C2523" s="80" t="s">
        <v>421</v>
      </c>
      <c r="D2523" s="80">
        <v>500</v>
      </c>
      <c r="E2523" s="80">
        <v>24</v>
      </c>
      <c r="F2523" s="80" t="s">
        <v>5093</v>
      </c>
      <c r="G2523" s="80">
        <v>2.99</v>
      </c>
    </row>
    <row r="2524" spans="1:7">
      <c r="A2524" s="80">
        <v>255513</v>
      </c>
      <c r="B2524" s="80" t="s">
        <v>2507</v>
      </c>
      <c r="C2524" s="80" t="s">
        <v>420</v>
      </c>
      <c r="D2524" s="80">
        <v>750</v>
      </c>
      <c r="E2524" s="80">
        <v>12</v>
      </c>
      <c r="F2524" s="80" t="s">
        <v>5062</v>
      </c>
      <c r="G2524" s="80">
        <v>44.99</v>
      </c>
    </row>
    <row r="2525" spans="1:7">
      <c r="A2525" s="80">
        <v>255810</v>
      </c>
      <c r="B2525" s="80" t="s">
        <v>102</v>
      </c>
      <c r="C2525" s="80" t="s">
        <v>420</v>
      </c>
      <c r="D2525" s="80">
        <v>750</v>
      </c>
      <c r="E2525" s="80">
        <v>12</v>
      </c>
      <c r="F2525" s="80" t="s">
        <v>5068</v>
      </c>
      <c r="G2525" s="80">
        <v>19.989999999999998</v>
      </c>
    </row>
    <row r="2526" spans="1:7">
      <c r="A2526" s="80">
        <v>257105</v>
      </c>
      <c r="B2526" s="80" t="s">
        <v>2508</v>
      </c>
      <c r="C2526" s="80" t="s">
        <v>419</v>
      </c>
      <c r="D2526" s="80">
        <v>750</v>
      </c>
      <c r="E2526" s="80">
        <v>12</v>
      </c>
      <c r="F2526" s="80" t="s">
        <v>5039</v>
      </c>
      <c r="G2526" s="80">
        <v>22.99</v>
      </c>
    </row>
    <row r="2527" spans="1:7">
      <c r="A2527" s="80">
        <v>257170</v>
      </c>
      <c r="B2527" s="80" t="s">
        <v>2509</v>
      </c>
      <c r="C2527" s="80" t="s">
        <v>420</v>
      </c>
      <c r="D2527" s="80">
        <v>1500</v>
      </c>
      <c r="E2527" s="80">
        <v>6</v>
      </c>
      <c r="F2527" s="80" t="s">
        <v>5041</v>
      </c>
      <c r="G2527" s="80">
        <v>16.989999999999998</v>
      </c>
    </row>
    <row r="2528" spans="1:7">
      <c r="A2528" s="80">
        <v>257238</v>
      </c>
      <c r="B2528" s="80" t="s">
        <v>2510</v>
      </c>
      <c r="C2528" s="80" t="s">
        <v>419</v>
      </c>
      <c r="D2528" s="80">
        <v>750</v>
      </c>
      <c r="E2528" s="80">
        <v>12</v>
      </c>
      <c r="F2528" s="80" t="s">
        <v>5038</v>
      </c>
      <c r="G2528" s="80">
        <v>28.79</v>
      </c>
    </row>
    <row r="2529" spans="1:7">
      <c r="A2529" s="80">
        <v>257816</v>
      </c>
      <c r="B2529" s="80" t="s">
        <v>2511</v>
      </c>
      <c r="C2529" s="80" t="s">
        <v>420</v>
      </c>
      <c r="D2529" s="80">
        <v>750</v>
      </c>
      <c r="E2529" s="80">
        <v>12</v>
      </c>
      <c r="F2529" s="80" t="s">
        <v>5049</v>
      </c>
      <c r="G2529" s="80">
        <v>16.989999999999998</v>
      </c>
    </row>
    <row r="2530" spans="1:7">
      <c r="A2530" s="80">
        <v>257972</v>
      </c>
      <c r="B2530" s="80" t="s">
        <v>2512</v>
      </c>
      <c r="C2530" s="80" t="s">
        <v>420</v>
      </c>
      <c r="D2530" s="80">
        <v>750</v>
      </c>
      <c r="E2530" s="80">
        <v>12</v>
      </c>
      <c r="F2530" s="80" t="s">
        <v>5062</v>
      </c>
      <c r="G2530" s="80">
        <v>10.49</v>
      </c>
    </row>
    <row r="2531" spans="1:7">
      <c r="A2531" s="80">
        <v>257998</v>
      </c>
      <c r="B2531" s="80" t="s">
        <v>2513</v>
      </c>
      <c r="C2531" s="80" t="s">
        <v>420</v>
      </c>
      <c r="D2531" s="80">
        <v>750</v>
      </c>
      <c r="E2531" s="80">
        <v>12</v>
      </c>
      <c r="F2531" s="80" t="s">
        <v>5062</v>
      </c>
      <c r="G2531" s="80">
        <v>10.49</v>
      </c>
    </row>
    <row r="2532" spans="1:7">
      <c r="A2532" s="80">
        <v>258699</v>
      </c>
      <c r="B2532" s="80" t="s">
        <v>2514</v>
      </c>
      <c r="C2532" s="80" t="s">
        <v>420</v>
      </c>
      <c r="D2532" s="80">
        <v>750</v>
      </c>
      <c r="E2532" s="80">
        <v>12</v>
      </c>
      <c r="F2532" s="80" t="s">
        <v>5071</v>
      </c>
      <c r="G2532" s="80">
        <v>23.99</v>
      </c>
    </row>
    <row r="2533" spans="1:7">
      <c r="A2533" s="80">
        <v>259721</v>
      </c>
      <c r="B2533" s="80" t="s">
        <v>2515</v>
      </c>
      <c r="C2533" s="80" t="s">
        <v>420</v>
      </c>
      <c r="D2533" s="80">
        <v>750</v>
      </c>
      <c r="E2533" s="80">
        <v>12</v>
      </c>
      <c r="F2533" s="80" t="s">
        <v>5063</v>
      </c>
      <c r="G2533" s="80">
        <v>28.99</v>
      </c>
    </row>
    <row r="2534" spans="1:7">
      <c r="A2534" s="80">
        <v>261099</v>
      </c>
      <c r="B2534" s="80" t="s">
        <v>2516</v>
      </c>
      <c r="C2534" s="80" t="s">
        <v>420</v>
      </c>
      <c r="D2534" s="80">
        <v>750</v>
      </c>
      <c r="E2534" s="80">
        <v>12</v>
      </c>
      <c r="F2534" s="80" t="s">
        <v>5062</v>
      </c>
      <c r="G2534" s="80">
        <v>16.989999999999998</v>
      </c>
    </row>
    <row r="2535" spans="1:7">
      <c r="A2535" s="80">
        <v>262337</v>
      </c>
      <c r="B2535" s="80" t="s">
        <v>2517</v>
      </c>
      <c r="C2535" s="80" t="s">
        <v>420</v>
      </c>
      <c r="D2535" s="80">
        <v>750</v>
      </c>
      <c r="E2535" s="80">
        <v>12</v>
      </c>
      <c r="F2535" s="80" t="s">
        <v>5072</v>
      </c>
      <c r="G2535" s="80">
        <v>10.99</v>
      </c>
    </row>
    <row r="2536" spans="1:7">
      <c r="A2536" s="80">
        <v>262626</v>
      </c>
      <c r="B2536" s="80" t="s">
        <v>2518</v>
      </c>
      <c r="C2536" s="80" t="s">
        <v>421</v>
      </c>
      <c r="D2536" s="80">
        <v>355</v>
      </c>
      <c r="E2536" s="80">
        <v>24</v>
      </c>
      <c r="F2536" s="80" t="s">
        <v>5095</v>
      </c>
      <c r="G2536" s="80">
        <v>2.79</v>
      </c>
    </row>
    <row r="2537" spans="1:7">
      <c r="A2537" s="80">
        <v>262717</v>
      </c>
      <c r="B2537" s="80" t="s">
        <v>2519</v>
      </c>
      <c r="C2537" s="80" t="s">
        <v>420</v>
      </c>
      <c r="D2537" s="80">
        <v>750</v>
      </c>
      <c r="E2537" s="80">
        <v>12</v>
      </c>
      <c r="F2537" s="80" t="s">
        <v>5068</v>
      </c>
      <c r="G2537" s="80">
        <v>14.99</v>
      </c>
    </row>
    <row r="2538" spans="1:7">
      <c r="A2538" s="80">
        <v>263418</v>
      </c>
      <c r="B2538" s="80" t="s">
        <v>2520</v>
      </c>
      <c r="C2538" s="80" t="s">
        <v>420</v>
      </c>
      <c r="D2538" s="80">
        <v>750</v>
      </c>
      <c r="E2538" s="80">
        <v>12</v>
      </c>
      <c r="F2538" s="80" t="s">
        <v>5068</v>
      </c>
      <c r="G2538" s="80">
        <v>18.989999999999998</v>
      </c>
    </row>
    <row r="2539" spans="1:7">
      <c r="A2539" s="80">
        <v>263640</v>
      </c>
      <c r="B2539" s="80" t="s">
        <v>2521</v>
      </c>
      <c r="C2539" s="80" t="s">
        <v>420</v>
      </c>
      <c r="D2539" s="80">
        <v>750</v>
      </c>
      <c r="E2539" s="80">
        <v>12</v>
      </c>
      <c r="F2539" s="80" t="s">
        <v>5039</v>
      </c>
      <c r="G2539" s="80">
        <v>13.99</v>
      </c>
    </row>
    <row r="2540" spans="1:7">
      <c r="A2540" s="80">
        <v>264986</v>
      </c>
      <c r="B2540" s="80" t="s">
        <v>2522</v>
      </c>
      <c r="C2540" s="80" t="s">
        <v>420</v>
      </c>
      <c r="D2540" s="80">
        <v>750</v>
      </c>
      <c r="E2540" s="80">
        <v>12</v>
      </c>
      <c r="F2540" s="80" t="s">
        <v>5068</v>
      </c>
      <c r="G2540" s="80">
        <v>17.489999999999998</v>
      </c>
    </row>
    <row r="2541" spans="1:7">
      <c r="A2541" s="80">
        <v>265199</v>
      </c>
      <c r="B2541" s="80" t="s">
        <v>824</v>
      </c>
      <c r="C2541" s="80" t="s">
        <v>419</v>
      </c>
      <c r="D2541" s="80">
        <v>375</v>
      </c>
      <c r="E2541" s="80">
        <v>24</v>
      </c>
      <c r="F2541" s="80" t="s">
        <v>5038</v>
      </c>
      <c r="G2541" s="80">
        <v>15.79</v>
      </c>
    </row>
    <row r="2542" spans="1:7">
      <c r="A2542" s="80">
        <v>268011</v>
      </c>
      <c r="B2542" s="80" t="s">
        <v>2523</v>
      </c>
      <c r="C2542" s="80" t="s">
        <v>421</v>
      </c>
      <c r="D2542" s="80">
        <v>500</v>
      </c>
      <c r="E2542" s="80">
        <v>24</v>
      </c>
      <c r="F2542" s="80" t="s">
        <v>5082</v>
      </c>
      <c r="G2542" s="80">
        <v>3.12</v>
      </c>
    </row>
    <row r="2543" spans="1:7">
      <c r="A2543" s="80">
        <v>270363</v>
      </c>
      <c r="B2543" s="80" t="s">
        <v>2524</v>
      </c>
      <c r="C2543" s="80" t="s">
        <v>420</v>
      </c>
      <c r="D2543" s="80">
        <v>750</v>
      </c>
      <c r="E2543" s="80">
        <v>12</v>
      </c>
      <c r="F2543" s="80" t="s">
        <v>5065</v>
      </c>
      <c r="G2543" s="80">
        <v>13.99</v>
      </c>
    </row>
    <row r="2544" spans="1:7">
      <c r="A2544" s="80">
        <v>270926</v>
      </c>
      <c r="B2544" s="80" t="s">
        <v>2525</v>
      </c>
      <c r="C2544" s="80" t="s">
        <v>420</v>
      </c>
      <c r="D2544" s="80">
        <v>750</v>
      </c>
      <c r="E2544" s="80">
        <v>12</v>
      </c>
      <c r="F2544" s="80" t="s">
        <v>5080</v>
      </c>
      <c r="G2544" s="80">
        <v>15.99</v>
      </c>
    </row>
    <row r="2545" spans="1:7">
      <c r="A2545" s="80">
        <v>271338</v>
      </c>
      <c r="B2545" s="80" t="s">
        <v>28</v>
      </c>
      <c r="C2545" s="80" t="s">
        <v>419</v>
      </c>
      <c r="D2545" s="80">
        <v>200</v>
      </c>
      <c r="E2545" s="80">
        <v>48</v>
      </c>
      <c r="F2545" s="80" t="s">
        <v>5044</v>
      </c>
      <c r="G2545" s="80">
        <v>8.99</v>
      </c>
    </row>
    <row r="2546" spans="1:7">
      <c r="A2546" s="80">
        <v>271353</v>
      </c>
      <c r="B2546" s="80" t="s">
        <v>2526</v>
      </c>
      <c r="C2546" s="80" t="s">
        <v>420</v>
      </c>
      <c r="D2546" s="80">
        <v>750</v>
      </c>
      <c r="E2546" s="80">
        <v>12</v>
      </c>
      <c r="F2546" s="80" t="s">
        <v>5049</v>
      </c>
      <c r="G2546" s="80">
        <v>39.99</v>
      </c>
    </row>
    <row r="2547" spans="1:7">
      <c r="A2547" s="80">
        <v>271445</v>
      </c>
      <c r="B2547" s="80" t="s">
        <v>2527</v>
      </c>
      <c r="C2547" s="80" t="s">
        <v>419</v>
      </c>
      <c r="D2547" s="80">
        <v>1140</v>
      </c>
      <c r="E2547" s="80">
        <v>12</v>
      </c>
      <c r="F2547" s="80" t="s">
        <v>5987</v>
      </c>
      <c r="G2547" s="80">
        <v>30.95</v>
      </c>
    </row>
    <row r="2548" spans="1:7">
      <c r="A2548" s="80">
        <v>271585</v>
      </c>
      <c r="B2548" s="80" t="s">
        <v>2528</v>
      </c>
      <c r="C2548" s="80" t="s">
        <v>420</v>
      </c>
      <c r="D2548" s="80">
        <v>750</v>
      </c>
      <c r="E2548" s="80">
        <v>12</v>
      </c>
      <c r="F2548" s="80" t="s">
        <v>5070</v>
      </c>
      <c r="G2548" s="80">
        <v>19.989999999999998</v>
      </c>
    </row>
    <row r="2549" spans="1:7">
      <c r="A2549" s="80">
        <v>271965</v>
      </c>
      <c r="B2549" s="80" t="s">
        <v>24</v>
      </c>
      <c r="C2549" s="80" t="s">
        <v>419</v>
      </c>
      <c r="D2549" s="80">
        <v>200</v>
      </c>
      <c r="E2549" s="80">
        <v>48</v>
      </c>
      <c r="F2549" s="80" t="s">
        <v>5040</v>
      </c>
      <c r="G2549" s="80">
        <v>8.99</v>
      </c>
    </row>
    <row r="2550" spans="1:7">
      <c r="A2550" s="80">
        <v>274134</v>
      </c>
      <c r="B2550" s="80" t="s">
        <v>2529</v>
      </c>
      <c r="C2550" s="80" t="s">
        <v>419</v>
      </c>
      <c r="D2550" s="80">
        <v>1140</v>
      </c>
      <c r="E2550" s="80">
        <v>12</v>
      </c>
      <c r="F2550" s="80" t="s">
        <v>5987</v>
      </c>
      <c r="G2550" s="80">
        <v>31.04</v>
      </c>
    </row>
    <row r="2551" spans="1:7">
      <c r="A2551" s="80">
        <v>275586</v>
      </c>
      <c r="B2551" s="80" t="s">
        <v>1418</v>
      </c>
      <c r="C2551" s="80" t="s">
        <v>420</v>
      </c>
      <c r="D2551" s="80">
        <v>750</v>
      </c>
      <c r="E2551" s="80">
        <v>12</v>
      </c>
      <c r="F2551" s="80" t="s">
        <v>5056</v>
      </c>
      <c r="G2551" s="80">
        <v>12.99</v>
      </c>
    </row>
    <row r="2552" spans="1:7">
      <c r="A2552" s="80">
        <v>275925</v>
      </c>
      <c r="B2552" s="80" t="s">
        <v>2530</v>
      </c>
      <c r="C2552" s="80" t="s">
        <v>420</v>
      </c>
      <c r="D2552" s="80">
        <v>750</v>
      </c>
      <c r="E2552" s="80">
        <v>12</v>
      </c>
      <c r="F2552" s="80" t="s">
        <v>5039</v>
      </c>
      <c r="G2552" s="80">
        <v>14.99</v>
      </c>
    </row>
    <row r="2553" spans="1:7">
      <c r="A2553" s="80">
        <v>277954</v>
      </c>
      <c r="B2553" s="80" t="s">
        <v>45</v>
      </c>
      <c r="C2553" s="80" t="s">
        <v>419</v>
      </c>
      <c r="D2553" s="80">
        <v>750</v>
      </c>
      <c r="E2553" s="80">
        <v>12</v>
      </c>
      <c r="F2553" s="80" t="s">
        <v>5046</v>
      </c>
      <c r="G2553" s="80">
        <v>29.49</v>
      </c>
    </row>
    <row r="2554" spans="1:7">
      <c r="A2554" s="80">
        <v>278416</v>
      </c>
      <c r="B2554" s="80" t="s">
        <v>644</v>
      </c>
      <c r="C2554" s="80" t="s">
        <v>420</v>
      </c>
      <c r="D2554" s="80">
        <v>750</v>
      </c>
      <c r="E2554" s="80">
        <v>12</v>
      </c>
      <c r="F2554" s="80" t="s">
        <v>5077</v>
      </c>
      <c r="G2554" s="80">
        <v>14.99</v>
      </c>
    </row>
    <row r="2555" spans="1:7">
      <c r="A2555" s="80">
        <v>280461</v>
      </c>
      <c r="B2555" s="80" t="s">
        <v>2531</v>
      </c>
      <c r="C2555" s="80" t="s">
        <v>420</v>
      </c>
      <c r="D2555" s="80">
        <v>750</v>
      </c>
      <c r="E2555" s="80">
        <v>6</v>
      </c>
      <c r="F2555" s="80" t="s">
        <v>5039</v>
      </c>
      <c r="G2555" s="80">
        <v>310</v>
      </c>
    </row>
    <row r="2556" spans="1:7">
      <c r="A2556" s="80">
        <v>280644</v>
      </c>
      <c r="B2556" s="80" t="s">
        <v>94</v>
      </c>
      <c r="C2556" s="80" t="s">
        <v>420</v>
      </c>
      <c r="D2556" s="80">
        <v>3000</v>
      </c>
      <c r="E2556" s="80">
        <v>4</v>
      </c>
      <c r="F2556" s="80" t="s">
        <v>5056</v>
      </c>
      <c r="G2556" s="80">
        <v>29.99</v>
      </c>
    </row>
    <row r="2557" spans="1:7">
      <c r="A2557" s="80">
        <v>280982</v>
      </c>
      <c r="B2557" s="80" t="s">
        <v>2532</v>
      </c>
      <c r="C2557" s="80" t="s">
        <v>420</v>
      </c>
      <c r="D2557" s="80">
        <v>750</v>
      </c>
      <c r="E2557" s="80">
        <v>12</v>
      </c>
      <c r="F2557" s="80" t="s">
        <v>5063</v>
      </c>
      <c r="G2557" s="80">
        <v>29.99</v>
      </c>
    </row>
    <row r="2558" spans="1:7">
      <c r="A2558" s="80">
        <v>282277</v>
      </c>
      <c r="B2558" s="80" t="s">
        <v>49</v>
      </c>
      <c r="C2558" s="80" t="s">
        <v>419</v>
      </c>
      <c r="D2558" s="80">
        <v>750</v>
      </c>
      <c r="E2558" s="80">
        <v>12</v>
      </c>
      <c r="F2558" s="80" t="s">
        <v>5040</v>
      </c>
      <c r="G2558" s="80">
        <v>26.99</v>
      </c>
    </row>
    <row r="2559" spans="1:7">
      <c r="A2559" s="80">
        <v>283853</v>
      </c>
      <c r="B2559" s="80" t="s">
        <v>76</v>
      </c>
      <c r="C2559" s="80" t="s">
        <v>420</v>
      </c>
      <c r="D2559" s="80">
        <v>18000</v>
      </c>
      <c r="E2559" s="80">
        <v>1</v>
      </c>
      <c r="F2559" s="80" t="s">
        <v>5072</v>
      </c>
      <c r="G2559" s="80">
        <v>172.46</v>
      </c>
    </row>
    <row r="2560" spans="1:7">
      <c r="A2560" s="80">
        <v>284133</v>
      </c>
      <c r="B2560" s="80" t="s">
        <v>2533</v>
      </c>
      <c r="C2560" s="80" t="s">
        <v>420</v>
      </c>
      <c r="D2560" s="80">
        <v>750</v>
      </c>
      <c r="E2560" s="80">
        <v>12</v>
      </c>
      <c r="F2560" s="80" t="s">
        <v>5068</v>
      </c>
      <c r="G2560" s="80">
        <v>14.99</v>
      </c>
    </row>
    <row r="2561" spans="1:7">
      <c r="A2561" s="80">
        <v>284893</v>
      </c>
      <c r="B2561" s="80" t="s">
        <v>2534</v>
      </c>
      <c r="C2561" s="80" t="s">
        <v>420</v>
      </c>
      <c r="D2561" s="80">
        <v>1500</v>
      </c>
      <c r="E2561" s="80">
        <v>6</v>
      </c>
      <c r="F2561" s="80" t="s">
        <v>5077</v>
      </c>
      <c r="G2561" s="80">
        <v>15.99</v>
      </c>
    </row>
    <row r="2562" spans="1:7">
      <c r="A2562" s="80">
        <v>285544</v>
      </c>
      <c r="B2562" s="80" t="s">
        <v>2535</v>
      </c>
      <c r="C2562" s="80" t="s">
        <v>420</v>
      </c>
      <c r="D2562" s="80">
        <v>750</v>
      </c>
      <c r="E2562" s="80">
        <v>12</v>
      </c>
      <c r="F2562" s="80" t="s">
        <v>5049</v>
      </c>
      <c r="G2562" s="80">
        <v>19.989999999999998</v>
      </c>
    </row>
    <row r="2563" spans="1:7">
      <c r="A2563" s="80">
        <v>285585</v>
      </c>
      <c r="B2563" s="80" t="s">
        <v>108</v>
      </c>
      <c r="C2563" s="80" t="s">
        <v>420</v>
      </c>
      <c r="D2563" s="80">
        <v>750</v>
      </c>
      <c r="E2563" s="80">
        <v>12</v>
      </c>
      <c r="F2563" s="80" t="s">
        <v>5041</v>
      </c>
      <c r="G2563" s="80">
        <v>19.989999999999998</v>
      </c>
    </row>
    <row r="2564" spans="1:7">
      <c r="A2564" s="80">
        <v>285767</v>
      </c>
      <c r="B2564" s="80" t="s">
        <v>2536</v>
      </c>
      <c r="C2564" s="80" t="s">
        <v>420</v>
      </c>
      <c r="D2564" s="80">
        <v>750</v>
      </c>
      <c r="E2564" s="80">
        <v>12</v>
      </c>
      <c r="F2564" s="80" t="s">
        <v>5056</v>
      </c>
      <c r="G2564" s="80">
        <v>8.99</v>
      </c>
    </row>
    <row r="2565" spans="1:7">
      <c r="A2565" s="80">
        <v>286187</v>
      </c>
      <c r="B2565" s="80" t="s">
        <v>2537</v>
      </c>
      <c r="C2565" s="80" t="s">
        <v>420</v>
      </c>
      <c r="D2565" s="80">
        <v>1500</v>
      </c>
      <c r="E2565" s="80">
        <v>6</v>
      </c>
      <c r="F2565" s="80" t="s">
        <v>5077</v>
      </c>
      <c r="G2565" s="80">
        <v>15.99</v>
      </c>
    </row>
    <row r="2566" spans="1:7">
      <c r="A2566" s="80">
        <v>286377</v>
      </c>
      <c r="B2566" s="80" t="s">
        <v>2538</v>
      </c>
      <c r="C2566" s="80" t="s">
        <v>420</v>
      </c>
      <c r="D2566" s="80">
        <v>750</v>
      </c>
      <c r="E2566" s="80">
        <v>12</v>
      </c>
      <c r="F2566" s="80" t="s">
        <v>5075</v>
      </c>
      <c r="G2566" s="80">
        <v>22.99</v>
      </c>
    </row>
    <row r="2567" spans="1:7">
      <c r="A2567" s="80">
        <v>286807</v>
      </c>
      <c r="B2567" s="80" t="s">
        <v>2539</v>
      </c>
      <c r="C2567" s="80" t="s">
        <v>419</v>
      </c>
      <c r="D2567" s="80">
        <v>750</v>
      </c>
      <c r="E2567" s="80">
        <v>6</v>
      </c>
      <c r="F2567" s="80" t="s">
        <v>5049</v>
      </c>
      <c r="G2567" s="80">
        <v>27.49</v>
      </c>
    </row>
    <row r="2568" spans="1:7">
      <c r="A2568" s="80">
        <v>287805</v>
      </c>
      <c r="B2568" s="80" t="s">
        <v>2540</v>
      </c>
      <c r="C2568" s="80" t="s">
        <v>420</v>
      </c>
      <c r="D2568" s="80">
        <v>750</v>
      </c>
      <c r="E2568" s="80">
        <v>12</v>
      </c>
      <c r="F2568" s="80" t="s">
        <v>5068</v>
      </c>
      <c r="G2568" s="80">
        <v>19.989999999999998</v>
      </c>
    </row>
    <row r="2569" spans="1:7">
      <c r="A2569" s="80">
        <v>288563</v>
      </c>
      <c r="B2569" s="80" t="s">
        <v>480</v>
      </c>
      <c r="C2569" s="80" t="s">
        <v>419</v>
      </c>
      <c r="D2569" s="80">
        <v>3000</v>
      </c>
      <c r="E2569" s="80">
        <v>1</v>
      </c>
      <c r="F2569" s="80" t="s">
        <v>5043</v>
      </c>
      <c r="G2569" s="80">
        <v>129.97999999999999</v>
      </c>
    </row>
    <row r="2570" spans="1:7">
      <c r="A2570" s="80">
        <v>288670</v>
      </c>
      <c r="B2570" s="80" t="s">
        <v>3919</v>
      </c>
      <c r="C2570" s="80" t="s">
        <v>420</v>
      </c>
      <c r="D2570" s="80">
        <v>750</v>
      </c>
      <c r="E2570" s="80">
        <v>12</v>
      </c>
      <c r="F2570" s="80" t="s">
        <v>5074</v>
      </c>
      <c r="G2570" s="80">
        <v>15.99</v>
      </c>
    </row>
    <row r="2571" spans="1:7">
      <c r="A2571" s="80">
        <v>288944</v>
      </c>
      <c r="B2571" s="80" t="s">
        <v>2542</v>
      </c>
      <c r="C2571" s="80" t="s">
        <v>420</v>
      </c>
      <c r="D2571" s="80">
        <v>750</v>
      </c>
      <c r="E2571" s="80">
        <v>12</v>
      </c>
      <c r="F2571" s="80" t="s">
        <v>5068</v>
      </c>
      <c r="G2571" s="80">
        <v>55.99</v>
      </c>
    </row>
    <row r="2572" spans="1:7">
      <c r="A2572" s="80">
        <v>290403</v>
      </c>
      <c r="B2572" s="80" t="s">
        <v>2543</v>
      </c>
      <c r="C2572" s="80" t="s">
        <v>419</v>
      </c>
      <c r="D2572" s="80">
        <v>750</v>
      </c>
      <c r="E2572" s="80">
        <v>12</v>
      </c>
      <c r="F2572" s="80" t="s">
        <v>5042</v>
      </c>
      <c r="G2572" s="80">
        <v>25.99</v>
      </c>
    </row>
    <row r="2573" spans="1:7">
      <c r="A2573" s="80">
        <v>293043</v>
      </c>
      <c r="B2573" s="80" t="s">
        <v>2544</v>
      </c>
      <c r="C2573" s="80" t="s">
        <v>420</v>
      </c>
      <c r="D2573" s="80">
        <v>750</v>
      </c>
      <c r="E2573" s="80">
        <v>12</v>
      </c>
      <c r="F2573" s="80" t="s">
        <v>5038</v>
      </c>
      <c r="G2573" s="80">
        <v>20.49</v>
      </c>
    </row>
    <row r="2574" spans="1:7">
      <c r="A2574" s="80">
        <v>293068</v>
      </c>
      <c r="B2574" s="80" t="s">
        <v>2545</v>
      </c>
      <c r="C2574" s="80" t="s">
        <v>419</v>
      </c>
      <c r="D2574" s="80">
        <v>375</v>
      </c>
      <c r="E2574" s="80">
        <v>24</v>
      </c>
      <c r="F2574" s="80" t="s">
        <v>5039</v>
      </c>
      <c r="G2574" s="80">
        <v>13.99</v>
      </c>
    </row>
    <row r="2575" spans="1:7">
      <c r="A2575" s="80">
        <v>293787</v>
      </c>
      <c r="B2575" s="80" t="s">
        <v>2546</v>
      </c>
      <c r="C2575" s="80" t="s">
        <v>421</v>
      </c>
      <c r="D2575" s="80">
        <v>330</v>
      </c>
      <c r="E2575" s="80">
        <v>24</v>
      </c>
      <c r="F2575" s="80" t="s">
        <v>5112</v>
      </c>
      <c r="G2575" s="80">
        <v>2.1</v>
      </c>
    </row>
    <row r="2576" spans="1:7">
      <c r="A2576" s="80">
        <v>294199</v>
      </c>
      <c r="B2576" s="80" t="s">
        <v>2547</v>
      </c>
      <c r="C2576" s="80" t="s">
        <v>419</v>
      </c>
      <c r="D2576" s="80">
        <v>750</v>
      </c>
      <c r="E2576" s="80">
        <v>6</v>
      </c>
      <c r="F2576" s="80" t="s">
        <v>5039</v>
      </c>
      <c r="G2576" s="80">
        <v>54.99</v>
      </c>
    </row>
    <row r="2577" spans="1:7">
      <c r="A2577" s="80">
        <v>295287</v>
      </c>
      <c r="B2577" s="80" t="s">
        <v>2548</v>
      </c>
      <c r="C2577" s="80" t="s">
        <v>420</v>
      </c>
      <c r="D2577" s="80">
        <v>750</v>
      </c>
      <c r="E2577" s="80">
        <v>12</v>
      </c>
      <c r="F2577" s="80" t="s">
        <v>5057</v>
      </c>
      <c r="G2577" s="80">
        <v>15.99</v>
      </c>
    </row>
    <row r="2578" spans="1:7">
      <c r="A2578" s="80">
        <v>296764</v>
      </c>
      <c r="B2578" s="80" t="s">
        <v>2549</v>
      </c>
      <c r="C2578" s="80" t="s">
        <v>419</v>
      </c>
      <c r="D2578" s="80">
        <v>750</v>
      </c>
      <c r="E2578" s="80">
        <v>12</v>
      </c>
      <c r="F2578" s="80" t="s">
        <v>5047</v>
      </c>
      <c r="G2578" s="80">
        <v>29.62</v>
      </c>
    </row>
    <row r="2579" spans="1:7">
      <c r="A2579" s="80">
        <v>298117</v>
      </c>
      <c r="B2579" s="80" t="s">
        <v>4507</v>
      </c>
      <c r="C2579" s="80" t="s">
        <v>420</v>
      </c>
      <c r="D2579" s="80">
        <v>750</v>
      </c>
      <c r="E2579" s="80">
        <v>12</v>
      </c>
      <c r="F2579" s="80" t="s">
        <v>5071</v>
      </c>
      <c r="G2579" s="80">
        <v>31.32</v>
      </c>
    </row>
    <row r="2580" spans="1:7">
      <c r="A2580" s="80">
        <v>298505</v>
      </c>
      <c r="B2580" s="80" t="s">
        <v>2550</v>
      </c>
      <c r="C2580" s="80" t="s">
        <v>420</v>
      </c>
      <c r="D2580" s="80">
        <v>750</v>
      </c>
      <c r="E2580" s="80">
        <v>12</v>
      </c>
      <c r="F2580" s="80" t="s">
        <v>5039</v>
      </c>
      <c r="G2580" s="80">
        <v>13.99</v>
      </c>
    </row>
    <row r="2581" spans="1:7">
      <c r="A2581" s="80">
        <v>299404</v>
      </c>
      <c r="B2581" s="80" t="s">
        <v>2551</v>
      </c>
      <c r="C2581" s="80" t="s">
        <v>420</v>
      </c>
      <c r="D2581" s="80">
        <v>750</v>
      </c>
      <c r="E2581" s="80">
        <v>12</v>
      </c>
      <c r="F2581" s="80" t="s">
        <v>5063</v>
      </c>
      <c r="G2581" s="80">
        <v>13.99</v>
      </c>
    </row>
    <row r="2582" spans="1:7">
      <c r="A2582" s="80">
        <v>300673</v>
      </c>
      <c r="B2582" s="80" t="s">
        <v>2552</v>
      </c>
      <c r="C2582" s="80" t="s">
        <v>420</v>
      </c>
      <c r="D2582" s="80">
        <v>750</v>
      </c>
      <c r="E2582" s="80">
        <v>12</v>
      </c>
      <c r="F2582" s="80" t="s">
        <v>5065</v>
      </c>
      <c r="G2582" s="80">
        <v>29.99</v>
      </c>
    </row>
    <row r="2583" spans="1:7">
      <c r="A2583" s="80">
        <v>301507</v>
      </c>
      <c r="B2583" s="80" t="s">
        <v>2553</v>
      </c>
      <c r="C2583" s="80" t="s">
        <v>420</v>
      </c>
      <c r="D2583" s="80">
        <v>750</v>
      </c>
      <c r="E2583" s="80">
        <v>12</v>
      </c>
      <c r="F2583" s="80" t="s">
        <v>5074</v>
      </c>
      <c r="G2583" s="80">
        <v>19.989999999999998</v>
      </c>
    </row>
    <row r="2584" spans="1:7">
      <c r="A2584" s="80">
        <v>302349</v>
      </c>
      <c r="B2584" s="80" t="s">
        <v>2554</v>
      </c>
      <c r="C2584" s="80" t="s">
        <v>420</v>
      </c>
      <c r="D2584" s="80">
        <v>750</v>
      </c>
      <c r="E2584" s="80">
        <v>12</v>
      </c>
      <c r="F2584" s="80" t="s">
        <v>5049</v>
      </c>
      <c r="G2584" s="80">
        <v>15.99</v>
      </c>
    </row>
    <row r="2585" spans="1:7">
      <c r="A2585" s="80">
        <v>302679</v>
      </c>
      <c r="B2585" s="80" t="s">
        <v>2555</v>
      </c>
      <c r="C2585" s="80" t="s">
        <v>419</v>
      </c>
      <c r="D2585" s="80">
        <v>700</v>
      </c>
      <c r="E2585" s="80">
        <v>6</v>
      </c>
      <c r="F2585" s="80" t="s">
        <v>5049</v>
      </c>
      <c r="G2585" s="80">
        <v>34.99</v>
      </c>
    </row>
    <row r="2586" spans="1:7">
      <c r="A2586" s="80">
        <v>303644</v>
      </c>
      <c r="B2586" s="80" t="s">
        <v>2556</v>
      </c>
      <c r="C2586" s="80" t="s">
        <v>420</v>
      </c>
      <c r="D2586" s="80">
        <v>750</v>
      </c>
      <c r="E2586" s="80">
        <v>12</v>
      </c>
      <c r="F2586" s="80" t="s">
        <v>5068</v>
      </c>
      <c r="G2586" s="80">
        <v>59.99</v>
      </c>
    </row>
    <row r="2587" spans="1:7">
      <c r="A2587" s="80">
        <v>303800</v>
      </c>
      <c r="B2587" s="80" t="s">
        <v>2557</v>
      </c>
      <c r="C2587" s="80" t="s">
        <v>420</v>
      </c>
      <c r="D2587" s="80">
        <v>750</v>
      </c>
      <c r="E2587" s="80">
        <v>12</v>
      </c>
      <c r="F2587" s="80" t="s">
        <v>5060</v>
      </c>
      <c r="G2587" s="80">
        <v>24.99</v>
      </c>
    </row>
    <row r="2588" spans="1:7">
      <c r="A2588" s="80">
        <v>304469</v>
      </c>
      <c r="B2588" s="80" t="s">
        <v>2558</v>
      </c>
      <c r="C2588" s="80" t="s">
        <v>420</v>
      </c>
      <c r="D2588" s="80">
        <v>750</v>
      </c>
      <c r="E2588" s="80">
        <v>12</v>
      </c>
      <c r="F2588" s="80" t="s">
        <v>5039</v>
      </c>
      <c r="G2588" s="80">
        <v>39.99</v>
      </c>
    </row>
    <row r="2589" spans="1:7">
      <c r="A2589" s="80">
        <v>304931</v>
      </c>
      <c r="B2589" s="80" t="s">
        <v>2559</v>
      </c>
      <c r="C2589" s="80" t="s">
        <v>421</v>
      </c>
      <c r="D2589" s="80">
        <v>6390</v>
      </c>
      <c r="E2589" s="80">
        <v>1</v>
      </c>
      <c r="F2589" s="80" t="s">
        <v>5094</v>
      </c>
      <c r="G2589" s="80">
        <v>34.99</v>
      </c>
    </row>
    <row r="2590" spans="1:7">
      <c r="A2590" s="80">
        <v>305987</v>
      </c>
      <c r="B2590" s="80" t="s">
        <v>2560</v>
      </c>
      <c r="C2590" s="80" t="s">
        <v>420</v>
      </c>
      <c r="D2590" s="80">
        <v>750</v>
      </c>
      <c r="E2590" s="80">
        <v>6</v>
      </c>
      <c r="F2590" s="80" t="s">
        <v>5058</v>
      </c>
      <c r="G2590" s="80">
        <v>33.99</v>
      </c>
    </row>
    <row r="2591" spans="1:7">
      <c r="A2591" s="80">
        <v>307371</v>
      </c>
      <c r="B2591" s="80" t="s">
        <v>136</v>
      </c>
      <c r="C2591" s="80" t="s">
        <v>422</v>
      </c>
      <c r="D2591" s="80">
        <v>2000</v>
      </c>
      <c r="E2591" s="80">
        <v>8</v>
      </c>
      <c r="F2591" s="80" t="s">
        <v>5062</v>
      </c>
      <c r="G2591" s="80">
        <v>10.49</v>
      </c>
    </row>
    <row r="2592" spans="1:7">
      <c r="A2592" s="80">
        <v>308056</v>
      </c>
      <c r="B2592" s="80" t="s">
        <v>97</v>
      </c>
      <c r="C2592" s="80" t="s">
        <v>420</v>
      </c>
      <c r="D2592" s="80">
        <v>750</v>
      </c>
      <c r="E2592" s="80">
        <v>6</v>
      </c>
      <c r="F2592" s="80" t="s">
        <v>5038</v>
      </c>
      <c r="G2592" s="80">
        <v>69.989999999999995</v>
      </c>
    </row>
    <row r="2593" spans="1:7">
      <c r="A2593" s="80">
        <v>308064</v>
      </c>
      <c r="B2593" s="80" t="s">
        <v>98</v>
      </c>
      <c r="C2593" s="80" t="s">
        <v>420</v>
      </c>
      <c r="D2593" s="80">
        <v>750</v>
      </c>
      <c r="E2593" s="80">
        <v>6</v>
      </c>
      <c r="F2593" s="80" t="s">
        <v>5038</v>
      </c>
      <c r="G2593" s="80">
        <v>64.989999999999995</v>
      </c>
    </row>
    <row r="2594" spans="1:7">
      <c r="A2594" s="80">
        <v>308460</v>
      </c>
      <c r="B2594" s="80" t="s">
        <v>2536</v>
      </c>
      <c r="C2594" s="80" t="s">
        <v>420</v>
      </c>
      <c r="D2594" s="80">
        <v>1500</v>
      </c>
      <c r="E2594" s="80">
        <v>6</v>
      </c>
      <c r="F2594" s="80" t="s">
        <v>5056</v>
      </c>
      <c r="G2594" s="80">
        <v>17.989999999999998</v>
      </c>
    </row>
    <row r="2595" spans="1:7">
      <c r="A2595" s="80">
        <v>308700</v>
      </c>
      <c r="B2595" s="80" t="s">
        <v>99</v>
      </c>
      <c r="C2595" s="80" t="s">
        <v>420</v>
      </c>
      <c r="D2595" s="80">
        <v>750</v>
      </c>
      <c r="E2595" s="80">
        <v>12</v>
      </c>
      <c r="F2595" s="80" t="s">
        <v>5060</v>
      </c>
      <c r="G2595" s="80">
        <v>10.99</v>
      </c>
    </row>
    <row r="2596" spans="1:7">
      <c r="A2596" s="80">
        <v>309088</v>
      </c>
      <c r="B2596" s="80" t="s">
        <v>2561</v>
      </c>
      <c r="C2596" s="80" t="s">
        <v>419</v>
      </c>
      <c r="D2596" s="80">
        <v>750</v>
      </c>
      <c r="E2596" s="80">
        <v>12</v>
      </c>
      <c r="F2596" s="80" t="s">
        <v>5042</v>
      </c>
      <c r="G2596" s="80">
        <v>20.99</v>
      </c>
    </row>
    <row r="2597" spans="1:7">
      <c r="A2597" s="80">
        <v>311795</v>
      </c>
      <c r="B2597" s="80" t="s">
        <v>2562</v>
      </c>
      <c r="C2597" s="80" t="s">
        <v>420</v>
      </c>
      <c r="D2597" s="80">
        <v>750</v>
      </c>
      <c r="E2597" s="80">
        <v>12</v>
      </c>
      <c r="F2597" s="80" t="s">
        <v>5049</v>
      </c>
      <c r="G2597" s="80">
        <v>14.99</v>
      </c>
    </row>
    <row r="2598" spans="1:7">
      <c r="A2598" s="80">
        <v>312801</v>
      </c>
      <c r="B2598" s="80" t="s">
        <v>2563</v>
      </c>
      <c r="C2598" s="80" t="s">
        <v>420</v>
      </c>
      <c r="D2598" s="80">
        <v>750</v>
      </c>
      <c r="E2598" s="80">
        <v>12</v>
      </c>
      <c r="F2598" s="80" t="s">
        <v>5074</v>
      </c>
      <c r="G2598" s="80">
        <v>16.989999999999998</v>
      </c>
    </row>
    <row r="2599" spans="1:7">
      <c r="A2599" s="80">
        <v>313825</v>
      </c>
      <c r="B2599" s="80" t="s">
        <v>103</v>
      </c>
      <c r="C2599" s="80" t="s">
        <v>420</v>
      </c>
      <c r="D2599" s="80">
        <v>750</v>
      </c>
      <c r="E2599" s="80">
        <v>12</v>
      </c>
      <c r="F2599" s="80" t="s">
        <v>5071</v>
      </c>
      <c r="G2599" s="80">
        <v>26.99</v>
      </c>
    </row>
    <row r="2600" spans="1:7">
      <c r="A2600" s="80">
        <v>314575</v>
      </c>
      <c r="B2600" s="80" t="s">
        <v>2564</v>
      </c>
      <c r="C2600" s="80" t="s">
        <v>420</v>
      </c>
      <c r="D2600" s="80">
        <v>750</v>
      </c>
      <c r="E2600" s="80">
        <v>12</v>
      </c>
      <c r="F2600" s="80" t="s">
        <v>5049</v>
      </c>
      <c r="G2600" s="80">
        <v>42.99</v>
      </c>
    </row>
    <row r="2601" spans="1:7">
      <c r="A2601" s="80">
        <v>314906</v>
      </c>
      <c r="B2601" s="80" t="s">
        <v>137</v>
      </c>
      <c r="C2601" s="80" t="s">
        <v>422</v>
      </c>
      <c r="D2601" s="80">
        <v>2000</v>
      </c>
      <c r="E2601" s="80">
        <v>8</v>
      </c>
      <c r="F2601" s="80" t="s">
        <v>5062</v>
      </c>
      <c r="G2601" s="80">
        <v>10.49</v>
      </c>
    </row>
    <row r="2602" spans="1:7">
      <c r="A2602" s="80">
        <v>316570</v>
      </c>
      <c r="B2602" s="80" t="s">
        <v>2565</v>
      </c>
      <c r="C2602" s="80" t="s">
        <v>420</v>
      </c>
      <c r="D2602" s="80">
        <v>750</v>
      </c>
      <c r="E2602" s="80">
        <v>12</v>
      </c>
      <c r="F2602" s="80" t="s">
        <v>5080</v>
      </c>
      <c r="G2602" s="80">
        <v>19.989999999999998</v>
      </c>
    </row>
    <row r="2603" spans="1:7">
      <c r="A2603" s="80">
        <v>316844</v>
      </c>
      <c r="B2603" s="80" t="s">
        <v>915</v>
      </c>
      <c r="C2603" s="80" t="s">
        <v>419</v>
      </c>
      <c r="D2603" s="80">
        <v>750</v>
      </c>
      <c r="E2603" s="80">
        <v>12</v>
      </c>
      <c r="F2603" s="80" t="s">
        <v>5044</v>
      </c>
      <c r="G2603" s="80">
        <v>27.49</v>
      </c>
    </row>
    <row r="2604" spans="1:7">
      <c r="A2604" s="80">
        <v>317057</v>
      </c>
      <c r="B2604" s="80" t="s">
        <v>2566</v>
      </c>
      <c r="C2604" s="80" t="s">
        <v>420</v>
      </c>
      <c r="D2604" s="80">
        <v>750</v>
      </c>
      <c r="E2604" s="80">
        <v>12</v>
      </c>
      <c r="F2604" s="80" t="s">
        <v>5041</v>
      </c>
      <c r="G2604" s="80">
        <v>59.99</v>
      </c>
    </row>
    <row r="2605" spans="1:7">
      <c r="A2605" s="80">
        <v>317560</v>
      </c>
      <c r="B2605" s="80" t="s">
        <v>2567</v>
      </c>
      <c r="C2605" s="80" t="s">
        <v>420</v>
      </c>
      <c r="D2605" s="80">
        <v>750</v>
      </c>
      <c r="E2605" s="80">
        <v>6</v>
      </c>
      <c r="F2605" s="80" t="s">
        <v>5062</v>
      </c>
      <c r="G2605" s="80">
        <v>26.99</v>
      </c>
    </row>
    <row r="2606" spans="1:7">
      <c r="A2606" s="80">
        <v>318196</v>
      </c>
      <c r="B2606" s="80" t="s">
        <v>47</v>
      </c>
      <c r="C2606" s="80" t="s">
        <v>419</v>
      </c>
      <c r="D2606" s="80">
        <v>750</v>
      </c>
      <c r="E2606" s="80">
        <v>12</v>
      </c>
      <c r="F2606" s="80" t="s">
        <v>5040</v>
      </c>
      <c r="G2606" s="80">
        <v>23.99</v>
      </c>
    </row>
    <row r="2607" spans="1:7">
      <c r="A2607" s="80">
        <v>318667</v>
      </c>
      <c r="B2607" s="80" t="s">
        <v>2568</v>
      </c>
      <c r="C2607" s="80" t="s">
        <v>420</v>
      </c>
      <c r="D2607" s="80">
        <v>750</v>
      </c>
      <c r="E2607" s="80">
        <v>12</v>
      </c>
      <c r="F2607" s="80" t="s">
        <v>5056</v>
      </c>
      <c r="G2607" s="80">
        <v>18.989999999999998</v>
      </c>
    </row>
    <row r="2608" spans="1:7">
      <c r="A2608" s="80">
        <v>321158</v>
      </c>
      <c r="B2608" s="80" t="s">
        <v>105</v>
      </c>
      <c r="C2608" s="80" t="s">
        <v>420</v>
      </c>
      <c r="D2608" s="80">
        <v>1500</v>
      </c>
      <c r="E2608" s="80">
        <v>6</v>
      </c>
      <c r="F2608" s="80" t="s">
        <v>5056</v>
      </c>
      <c r="G2608" s="80">
        <v>14.99</v>
      </c>
    </row>
    <row r="2609" spans="1:7">
      <c r="A2609" s="80">
        <v>321208</v>
      </c>
      <c r="B2609" s="80" t="s">
        <v>48</v>
      </c>
      <c r="C2609" s="80" t="s">
        <v>419</v>
      </c>
      <c r="D2609" s="80">
        <v>750</v>
      </c>
      <c r="E2609" s="80">
        <v>12</v>
      </c>
      <c r="F2609" s="80" t="s">
        <v>5040</v>
      </c>
      <c r="G2609" s="80">
        <v>59.99</v>
      </c>
    </row>
    <row r="2610" spans="1:7">
      <c r="A2610" s="80">
        <v>321588</v>
      </c>
      <c r="B2610" s="80" t="s">
        <v>2569</v>
      </c>
      <c r="C2610" s="80" t="s">
        <v>420</v>
      </c>
      <c r="D2610" s="80">
        <v>750</v>
      </c>
      <c r="E2610" s="80">
        <v>12</v>
      </c>
      <c r="F2610" s="80" t="s">
        <v>5060</v>
      </c>
      <c r="G2610" s="80">
        <v>21.99</v>
      </c>
    </row>
    <row r="2611" spans="1:7">
      <c r="A2611" s="80">
        <v>321646</v>
      </c>
      <c r="B2611" s="80" t="s">
        <v>2570</v>
      </c>
      <c r="C2611" s="80" t="s">
        <v>420</v>
      </c>
      <c r="D2611" s="80">
        <v>750</v>
      </c>
      <c r="E2611" s="80">
        <v>12</v>
      </c>
      <c r="F2611" s="80" t="s">
        <v>5060</v>
      </c>
      <c r="G2611" s="80">
        <v>16.989999999999998</v>
      </c>
    </row>
    <row r="2612" spans="1:7">
      <c r="A2612" s="80">
        <v>322537</v>
      </c>
      <c r="B2612" s="80" t="s">
        <v>2561</v>
      </c>
      <c r="C2612" s="80" t="s">
        <v>419</v>
      </c>
      <c r="D2612" s="80">
        <v>1750</v>
      </c>
      <c r="E2612" s="80">
        <v>6</v>
      </c>
      <c r="F2612" s="80" t="s">
        <v>5042</v>
      </c>
      <c r="G2612" s="80">
        <v>49.46</v>
      </c>
    </row>
    <row r="2613" spans="1:7">
      <c r="A2613" s="80">
        <v>322586</v>
      </c>
      <c r="B2613" s="80" t="s">
        <v>2571</v>
      </c>
      <c r="C2613" s="80" t="s">
        <v>420</v>
      </c>
      <c r="D2613" s="80">
        <v>750</v>
      </c>
      <c r="E2613" s="80">
        <v>12</v>
      </c>
      <c r="F2613" s="80" t="s">
        <v>5081</v>
      </c>
      <c r="G2613" s="80">
        <v>23.99</v>
      </c>
    </row>
    <row r="2614" spans="1:7">
      <c r="A2614" s="80">
        <v>322750</v>
      </c>
      <c r="B2614" s="80" t="s">
        <v>2572</v>
      </c>
      <c r="C2614" s="80" t="s">
        <v>420</v>
      </c>
      <c r="D2614" s="80">
        <v>1500</v>
      </c>
      <c r="E2614" s="80">
        <v>6</v>
      </c>
      <c r="F2614" s="80" t="s">
        <v>5060</v>
      </c>
      <c r="G2614" s="80">
        <v>16.05</v>
      </c>
    </row>
    <row r="2615" spans="1:7">
      <c r="A2615" s="80">
        <v>322792</v>
      </c>
      <c r="B2615" s="80" t="s">
        <v>2573</v>
      </c>
      <c r="C2615" s="80" t="s">
        <v>420</v>
      </c>
      <c r="D2615" s="80">
        <v>1500</v>
      </c>
      <c r="E2615" s="80">
        <v>6</v>
      </c>
      <c r="F2615" s="80" t="s">
        <v>5060</v>
      </c>
      <c r="G2615" s="80">
        <v>16.05</v>
      </c>
    </row>
    <row r="2616" spans="1:7">
      <c r="A2616" s="80">
        <v>323055</v>
      </c>
      <c r="B2616" s="80" t="s">
        <v>2574</v>
      </c>
      <c r="C2616" s="80" t="s">
        <v>419</v>
      </c>
      <c r="D2616" s="80">
        <v>750</v>
      </c>
      <c r="E2616" s="80">
        <v>12</v>
      </c>
      <c r="F2616" s="80" t="s">
        <v>5052</v>
      </c>
      <c r="G2616" s="80">
        <v>22.75</v>
      </c>
    </row>
    <row r="2617" spans="1:7">
      <c r="A2617" s="80">
        <v>323444</v>
      </c>
      <c r="B2617" s="80" t="s">
        <v>2575</v>
      </c>
      <c r="C2617" s="80" t="s">
        <v>420</v>
      </c>
      <c r="D2617" s="80">
        <v>750</v>
      </c>
      <c r="E2617" s="80">
        <v>12</v>
      </c>
      <c r="F2617" s="80" t="s">
        <v>5062</v>
      </c>
      <c r="G2617" s="80">
        <v>16.989999999999998</v>
      </c>
    </row>
    <row r="2618" spans="1:7">
      <c r="A2618" s="80">
        <v>323972</v>
      </c>
      <c r="B2618" s="80" t="s">
        <v>2576</v>
      </c>
      <c r="C2618" s="80" t="s">
        <v>419</v>
      </c>
      <c r="D2618" s="80">
        <v>750</v>
      </c>
      <c r="E2618" s="80">
        <v>12</v>
      </c>
      <c r="F2618" s="80" t="s">
        <v>5038</v>
      </c>
      <c r="G2618" s="80">
        <v>25.99</v>
      </c>
    </row>
    <row r="2619" spans="1:7">
      <c r="A2619" s="80">
        <v>324459</v>
      </c>
      <c r="B2619" s="80" t="s">
        <v>2577</v>
      </c>
      <c r="C2619" s="80" t="s">
        <v>420</v>
      </c>
      <c r="D2619" s="80">
        <v>750</v>
      </c>
      <c r="E2619" s="80">
        <v>12</v>
      </c>
      <c r="F2619" s="80" t="s">
        <v>5056</v>
      </c>
      <c r="G2619" s="80">
        <v>8.99</v>
      </c>
    </row>
    <row r="2620" spans="1:7">
      <c r="A2620" s="80">
        <v>326009</v>
      </c>
      <c r="B2620" s="80" t="s">
        <v>2578</v>
      </c>
      <c r="C2620" s="80" t="s">
        <v>419</v>
      </c>
      <c r="D2620" s="80">
        <v>750</v>
      </c>
      <c r="E2620" s="80">
        <v>6</v>
      </c>
      <c r="F2620" s="80" t="s">
        <v>5043</v>
      </c>
      <c r="G2620" s="80">
        <v>48.99</v>
      </c>
    </row>
    <row r="2621" spans="1:7">
      <c r="A2621" s="80">
        <v>326223</v>
      </c>
      <c r="B2621" s="80" t="s">
        <v>2579</v>
      </c>
      <c r="C2621" s="80" t="s">
        <v>419</v>
      </c>
      <c r="D2621" s="80">
        <v>750</v>
      </c>
      <c r="E2621" s="80">
        <v>12</v>
      </c>
      <c r="F2621" s="80" t="s">
        <v>5046</v>
      </c>
      <c r="G2621" s="80">
        <v>38.99</v>
      </c>
    </row>
    <row r="2622" spans="1:7">
      <c r="A2622" s="80">
        <v>326728</v>
      </c>
      <c r="B2622" s="80" t="s">
        <v>2580</v>
      </c>
      <c r="C2622" s="80" t="s">
        <v>420</v>
      </c>
      <c r="D2622" s="80">
        <v>750</v>
      </c>
      <c r="E2622" s="80">
        <v>12</v>
      </c>
      <c r="F2622" s="80" t="s">
        <v>5080</v>
      </c>
      <c r="G2622" s="80">
        <v>19.989999999999998</v>
      </c>
    </row>
    <row r="2623" spans="1:7">
      <c r="A2623" s="80">
        <v>327437</v>
      </c>
      <c r="B2623" s="80" t="s">
        <v>106</v>
      </c>
      <c r="C2623" s="80" t="s">
        <v>420</v>
      </c>
      <c r="D2623" s="80">
        <v>750</v>
      </c>
      <c r="E2623" s="80">
        <v>12</v>
      </c>
      <c r="F2623" s="80" t="s">
        <v>5063</v>
      </c>
      <c r="G2623" s="80">
        <v>13.99</v>
      </c>
    </row>
    <row r="2624" spans="1:7">
      <c r="A2624" s="80">
        <v>328518</v>
      </c>
      <c r="B2624" s="80" t="s">
        <v>2581</v>
      </c>
      <c r="C2624" s="80" t="s">
        <v>420</v>
      </c>
      <c r="D2624" s="80">
        <v>750</v>
      </c>
      <c r="E2624" s="80">
        <v>12</v>
      </c>
      <c r="F2624" s="80" t="s">
        <v>5062</v>
      </c>
      <c r="G2624" s="80">
        <v>10.99</v>
      </c>
    </row>
    <row r="2625" spans="1:7">
      <c r="A2625" s="80">
        <v>328534</v>
      </c>
      <c r="B2625" s="80" t="s">
        <v>2582</v>
      </c>
      <c r="C2625" s="80" t="s">
        <v>420</v>
      </c>
      <c r="D2625" s="80">
        <v>750</v>
      </c>
      <c r="E2625" s="80">
        <v>12</v>
      </c>
      <c r="F2625" s="80" t="s">
        <v>5062</v>
      </c>
      <c r="G2625" s="80">
        <v>10.99</v>
      </c>
    </row>
    <row r="2626" spans="1:7">
      <c r="A2626" s="80">
        <v>328625</v>
      </c>
      <c r="B2626" s="80" t="s">
        <v>6272</v>
      </c>
      <c r="C2626" s="80" t="s">
        <v>419</v>
      </c>
      <c r="D2626" s="80">
        <v>750</v>
      </c>
      <c r="E2626" s="80">
        <v>12</v>
      </c>
      <c r="F2626" s="80" t="s">
        <v>5040</v>
      </c>
      <c r="G2626" s="80">
        <v>30.29</v>
      </c>
    </row>
    <row r="2627" spans="1:7">
      <c r="A2627" s="80">
        <v>329714</v>
      </c>
      <c r="B2627" s="80" t="s">
        <v>2505</v>
      </c>
      <c r="C2627" s="80" t="s">
        <v>419</v>
      </c>
      <c r="D2627" s="80">
        <v>1140</v>
      </c>
      <c r="E2627" s="80">
        <v>6</v>
      </c>
      <c r="F2627" s="80" t="s">
        <v>5045</v>
      </c>
      <c r="G2627" s="80">
        <v>37.49</v>
      </c>
    </row>
    <row r="2628" spans="1:7">
      <c r="A2628" s="80">
        <v>331496</v>
      </c>
      <c r="B2628" s="80" t="s">
        <v>2583</v>
      </c>
      <c r="C2628" s="80" t="s">
        <v>419</v>
      </c>
      <c r="D2628" s="80">
        <v>750</v>
      </c>
      <c r="E2628" s="80">
        <v>12</v>
      </c>
      <c r="F2628" s="80" t="s">
        <v>5039</v>
      </c>
      <c r="G2628" s="80">
        <v>25.99</v>
      </c>
    </row>
    <row r="2629" spans="1:7">
      <c r="A2629" s="80">
        <v>335901</v>
      </c>
      <c r="B2629" s="80" t="s">
        <v>2585</v>
      </c>
      <c r="C2629" s="80" t="s">
        <v>419</v>
      </c>
      <c r="D2629" s="80">
        <v>750</v>
      </c>
      <c r="E2629" s="80">
        <v>6</v>
      </c>
      <c r="F2629" s="80" t="s">
        <v>5038</v>
      </c>
      <c r="G2629" s="80">
        <v>199.99</v>
      </c>
    </row>
    <row r="2630" spans="1:7">
      <c r="A2630" s="80">
        <v>336503</v>
      </c>
      <c r="B2630" s="80" t="s">
        <v>2586</v>
      </c>
      <c r="C2630" s="80" t="s">
        <v>420</v>
      </c>
      <c r="D2630" s="80">
        <v>750</v>
      </c>
      <c r="E2630" s="80">
        <v>12</v>
      </c>
      <c r="F2630" s="80" t="s">
        <v>5045</v>
      </c>
      <c r="G2630" s="80">
        <v>11.59</v>
      </c>
    </row>
    <row r="2631" spans="1:7">
      <c r="A2631" s="80">
        <v>336974</v>
      </c>
      <c r="B2631" s="80" t="s">
        <v>2587</v>
      </c>
      <c r="C2631" s="80" t="s">
        <v>420</v>
      </c>
      <c r="D2631" s="80">
        <v>750</v>
      </c>
      <c r="E2631" s="80">
        <v>12</v>
      </c>
      <c r="F2631" s="80" t="s">
        <v>5077</v>
      </c>
      <c r="G2631" s="80">
        <v>15.99</v>
      </c>
    </row>
    <row r="2632" spans="1:7">
      <c r="A2632" s="80">
        <v>337238</v>
      </c>
      <c r="B2632" s="80" t="s">
        <v>2588</v>
      </c>
      <c r="C2632" s="80" t="s">
        <v>420</v>
      </c>
      <c r="D2632" s="80">
        <v>750</v>
      </c>
      <c r="E2632" s="80">
        <v>12</v>
      </c>
      <c r="F2632" s="80" t="s">
        <v>5077</v>
      </c>
      <c r="G2632" s="80">
        <v>24.99</v>
      </c>
    </row>
    <row r="2633" spans="1:7">
      <c r="A2633" s="80">
        <v>337402</v>
      </c>
      <c r="B2633" s="80" t="s">
        <v>2589</v>
      </c>
      <c r="C2633" s="80" t="s">
        <v>420</v>
      </c>
      <c r="D2633" s="80">
        <v>750</v>
      </c>
      <c r="E2633" s="80">
        <v>12</v>
      </c>
      <c r="F2633" s="80" t="s">
        <v>5038</v>
      </c>
      <c r="G2633" s="80">
        <v>25.49</v>
      </c>
    </row>
    <row r="2634" spans="1:7">
      <c r="A2634" s="80">
        <v>337675</v>
      </c>
      <c r="B2634" s="80" t="s">
        <v>2590</v>
      </c>
      <c r="C2634" s="80" t="s">
        <v>420</v>
      </c>
      <c r="D2634" s="80">
        <v>750</v>
      </c>
      <c r="E2634" s="80">
        <v>12</v>
      </c>
      <c r="F2634" s="80" t="s">
        <v>5065</v>
      </c>
      <c r="G2634" s="80">
        <v>39.99</v>
      </c>
    </row>
    <row r="2635" spans="1:7">
      <c r="A2635" s="80">
        <v>337949</v>
      </c>
      <c r="B2635" s="80" t="s">
        <v>2591</v>
      </c>
      <c r="C2635" s="80" t="s">
        <v>421</v>
      </c>
      <c r="D2635" s="80">
        <v>500</v>
      </c>
      <c r="E2635" s="80">
        <v>24</v>
      </c>
      <c r="F2635" s="80" t="s">
        <v>5094</v>
      </c>
      <c r="G2635" s="80">
        <v>3.99</v>
      </c>
    </row>
    <row r="2636" spans="1:7">
      <c r="A2636" s="80">
        <v>338343</v>
      </c>
      <c r="B2636" s="80" t="s">
        <v>2592</v>
      </c>
      <c r="C2636" s="80" t="s">
        <v>420</v>
      </c>
      <c r="D2636" s="80">
        <v>750</v>
      </c>
      <c r="E2636" s="80">
        <v>12</v>
      </c>
      <c r="F2636" s="80" t="s">
        <v>5068</v>
      </c>
      <c r="G2636" s="80">
        <v>11.49</v>
      </c>
    </row>
    <row r="2637" spans="1:7">
      <c r="A2637" s="80">
        <v>339358</v>
      </c>
      <c r="B2637" s="80" t="s">
        <v>2593</v>
      </c>
      <c r="C2637" s="80" t="s">
        <v>419</v>
      </c>
      <c r="D2637" s="80">
        <v>750</v>
      </c>
      <c r="E2637" s="80">
        <v>12</v>
      </c>
      <c r="F2637" s="80" t="s">
        <v>5039</v>
      </c>
      <c r="G2637" s="80">
        <v>27.99</v>
      </c>
    </row>
    <row r="2638" spans="1:7">
      <c r="A2638" s="80">
        <v>340075</v>
      </c>
      <c r="B2638" s="80" t="s">
        <v>2594</v>
      </c>
      <c r="C2638" s="80" t="s">
        <v>420</v>
      </c>
      <c r="D2638" s="80">
        <v>750</v>
      </c>
      <c r="E2638" s="80">
        <v>12</v>
      </c>
      <c r="F2638" s="80" t="s">
        <v>5063</v>
      </c>
      <c r="G2638" s="80">
        <v>14.99</v>
      </c>
    </row>
    <row r="2639" spans="1:7">
      <c r="A2639" s="80">
        <v>340364</v>
      </c>
      <c r="B2639" s="80" t="s">
        <v>113</v>
      </c>
      <c r="C2639" s="80" t="s">
        <v>420</v>
      </c>
      <c r="D2639" s="80">
        <v>750</v>
      </c>
      <c r="E2639" s="80">
        <v>12</v>
      </c>
      <c r="F2639" s="80" t="s">
        <v>5062</v>
      </c>
      <c r="G2639" s="80">
        <v>8.99</v>
      </c>
    </row>
    <row r="2640" spans="1:7">
      <c r="A2640" s="80">
        <v>340380</v>
      </c>
      <c r="B2640" s="80" t="s">
        <v>2595</v>
      </c>
      <c r="C2640" s="80" t="s">
        <v>420</v>
      </c>
      <c r="D2640" s="80">
        <v>750</v>
      </c>
      <c r="E2640" s="80">
        <v>12</v>
      </c>
      <c r="F2640" s="80" t="s">
        <v>5045</v>
      </c>
      <c r="G2640" s="80">
        <v>11.99</v>
      </c>
    </row>
    <row r="2641" spans="1:7">
      <c r="A2641" s="80">
        <v>340398</v>
      </c>
      <c r="B2641" s="80" t="s">
        <v>2596</v>
      </c>
      <c r="C2641" s="80" t="s">
        <v>420</v>
      </c>
      <c r="D2641" s="80">
        <v>750</v>
      </c>
      <c r="E2641" s="80">
        <v>12</v>
      </c>
      <c r="F2641" s="80" t="s">
        <v>5045</v>
      </c>
      <c r="G2641" s="80">
        <v>11.99</v>
      </c>
    </row>
    <row r="2642" spans="1:7">
      <c r="A2642" s="80">
        <v>341602</v>
      </c>
      <c r="B2642" s="80" t="s">
        <v>5997</v>
      </c>
      <c r="C2642" s="80" t="s">
        <v>420</v>
      </c>
      <c r="D2642" s="80">
        <v>750</v>
      </c>
      <c r="E2642" s="80">
        <v>12</v>
      </c>
      <c r="F2642" s="80" t="s">
        <v>5041</v>
      </c>
      <c r="G2642" s="80">
        <v>12.99</v>
      </c>
    </row>
    <row r="2643" spans="1:7">
      <c r="A2643" s="80">
        <v>341875</v>
      </c>
      <c r="B2643" s="80" t="s">
        <v>2597</v>
      </c>
      <c r="C2643" s="80" t="s">
        <v>420</v>
      </c>
      <c r="D2643" s="80">
        <v>750</v>
      </c>
      <c r="E2643" s="80">
        <v>12</v>
      </c>
      <c r="F2643" s="80" t="s">
        <v>5074</v>
      </c>
      <c r="G2643" s="80">
        <v>35.99</v>
      </c>
    </row>
    <row r="2644" spans="1:7">
      <c r="A2644" s="80">
        <v>342089</v>
      </c>
      <c r="B2644" s="80" t="s">
        <v>2598</v>
      </c>
      <c r="C2644" s="80" t="s">
        <v>419</v>
      </c>
      <c r="D2644" s="80">
        <v>750</v>
      </c>
      <c r="E2644" s="80">
        <v>12</v>
      </c>
      <c r="F2644" s="80" t="s">
        <v>5043</v>
      </c>
      <c r="G2644" s="80">
        <v>23.99</v>
      </c>
    </row>
    <row r="2645" spans="1:7">
      <c r="A2645" s="80">
        <v>342154</v>
      </c>
      <c r="B2645" s="80" t="s">
        <v>2599</v>
      </c>
      <c r="C2645" s="80" t="s">
        <v>419</v>
      </c>
      <c r="D2645" s="80">
        <v>1140</v>
      </c>
      <c r="E2645" s="80">
        <v>9</v>
      </c>
      <c r="F2645" s="80" t="s">
        <v>5038</v>
      </c>
      <c r="G2645" s="80">
        <v>32.49</v>
      </c>
    </row>
    <row r="2646" spans="1:7">
      <c r="A2646" s="80">
        <v>342162</v>
      </c>
      <c r="B2646" s="80" t="s">
        <v>2599</v>
      </c>
      <c r="C2646" s="80" t="s">
        <v>419</v>
      </c>
      <c r="D2646" s="80">
        <v>750</v>
      </c>
      <c r="E2646" s="80">
        <v>12</v>
      </c>
      <c r="F2646" s="80" t="s">
        <v>5038</v>
      </c>
      <c r="G2646" s="80">
        <v>22.09</v>
      </c>
    </row>
    <row r="2647" spans="1:7">
      <c r="A2647" s="80">
        <v>342246</v>
      </c>
      <c r="B2647" s="80" t="s">
        <v>2600</v>
      </c>
      <c r="C2647" s="80" t="s">
        <v>419</v>
      </c>
      <c r="D2647" s="80">
        <v>750</v>
      </c>
      <c r="E2647" s="80">
        <v>12</v>
      </c>
      <c r="F2647" s="80" t="s">
        <v>5045</v>
      </c>
      <c r="G2647" s="80">
        <v>30.49</v>
      </c>
    </row>
    <row r="2648" spans="1:7">
      <c r="A2648" s="80">
        <v>342428</v>
      </c>
      <c r="B2648" s="80" t="s">
        <v>2601</v>
      </c>
      <c r="C2648" s="80" t="s">
        <v>420</v>
      </c>
      <c r="D2648" s="80">
        <v>750</v>
      </c>
      <c r="E2648" s="80">
        <v>12</v>
      </c>
      <c r="F2648" s="80" t="s">
        <v>5077</v>
      </c>
      <c r="G2648" s="80">
        <v>22.99</v>
      </c>
    </row>
    <row r="2649" spans="1:7">
      <c r="A2649" s="80">
        <v>343111</v>
      </c>
      <c r="B2649" s="80" t="s">
        <v>4995</v>
      </c>
      <c r="C2649" s="80" t="s">
        <v>420</v>
      </c>
      <c r="D2649" s="80">
        <v>750</v>
      </c>
      <c r="E2649" s="80">
        <v>12</v>
      </c>
      <c r="F2649" s="80" t="s">
        <v>5060</v>
      </c>
      <c r="G2649" s="80">
        <v>24.99</v>
      </c>
    </row>
    <row r="2650" spans="1:7">
      <c r="A2650" s="80">
        <v>343145</v>
      </c>
      <c r="B2650" s="80" t="s">
        <v>6273</v>
      </c>
      <c r="C2650" s="80" t="s">
        <v>419</v>
      </c>
      <c r="D2650" s="80">
        <v>750</v>
      </c>
      <c r="E2650" s="80">
        <v>12</v>
      </c>
      <c r="F2650" s="80" t="s">
        <v>5039</v>
      </c>
      <c r="G2650" s="80">
        <v>28.99</v>
      </c>
    </row>
    <row r="2651" spans="1:7">
      <c r="A2651" s="80">
        <v>343327</v>
      </c>
      <c r="B2651" s="80" t="s">
        <v>1415</v>
      </c>
      <c r="C2651" s="80" t="s">
        <v>420</v>
      </c>
      <c r="D2651" s="80">
        <v>750</v>
      </c>
      <c r="E2651" s="80">
        <v>12</v>
      </c>
      <c r="F2651" s="80" t="s">
        <v>5068</v>
      </c>
      <c r="G2651" s="80">
        <v>13.49</v>
      </c>
    </row>
    <row r="2652" spans="1:7">
      <c r="A2652" s="80">
        <v>344119</v>
      </c>
      <c r="B2652" s="80" t="s">
        <v>138</v>
      </c>
      <c r="C2652" s="80" t="s">
        <v>422</v>
      </c>
      <c r="D2652" s="80">
        <v>2000</v>
      </c>
      <c r="E2652" s="80">
        <v>8</v>
      </c>
      <c r="F2652" s="80" t="s">
        <v>5062</v>
      </c>
      <c r="G2652" s="80">
        <v>10.49</v>
      </c>
    </row>
    <row r="2653" spans="1:7">
      <c r="A2653" s="80">
        <v>344606</v>
      </c>
      <c r="B2653" s="80" t="s">
        <v>5497</v>
      </c>
      <c r="C2653" s="80" t="s">
        <v>419</v>
      </c>
      <c r="D2653" s="80">
        <v>1140</v>
      </c>
      <c r="E2653" s="80">
        <v>9</v>
      </c>
      <c r="F2653" s="80" t="s">
        <v>5039</v>
      </c>
      <c r="G2653" s="80">
        <v>34.49</v>
      </c>
    </row>
    <row r="2654" spans="1:7">
      <c r="A2654" s="80">
        <v>346106</v>
      </c>
      <c r="B2654" s="80" t="s">
        <v>3920</v>
      </c>
      <c r="C2654" s="80" t="s">
        <v>420</v>
      </c>
      <c r="D2654" s="80">
        <v>750</v>
      </c>
      <c r="E2654" s="80">
        <v>6</v>
      </c>
      <c r="F2654" s="80" t="s">
        <v>5045</v>
      </c>
      <c r="G2654" s="80">
        <v>70.489999999999995</v>
      </c>
    </row>
    <row r="2655" spans="1:7">
      <c r="A2655" s="80">
        <v>348342</v>
      </c>
      <c r="B2655" s="80" t="s">
        <v>2602</v>
      </c>
      <c r="C2655" s="80" t="s">
        <v>420</v>
      </c>
      <c r="D2655" s="80">
        <v>750</v>
      </c>
      <c r="E2655" s="80">
        <v>12</v>
      </c>
      <c r="F2655" s="80" t="s">
        <v>5049</v>
      </c>
      <c r="G2655" s="80">
        <v>34.99</v>
      </c>
    </row>
    <row r="2656" spans="1:7">
      <c r="A2656" s="80">
        <v>348896</v>
      </c>
      <c r="B2656" s="80" t="s">
        <v>51</v>
      </c>
      <c r="C2656" s="80" t="s">
        <v>419</v>
      </c>
      <c r="D2656" s="80">
        <v>750</v>
      </c>
      <c r="E2656" s="80">
        <v>12</v>
      </c>
      <c r="F2656" s="80" t="s">
        <v>5040</v>
      </c>
      <c r="G2656" s="80">
        <v>23.99</v>
      </c>
    </row>
    <row r="2657" spans="1:7">
      <c r="A2657" s="80">
        <v>349498</v>
      </c>
      <c r="B2657" s="80" t="s">
        <v>2603</v>
      </c>
      <c r="C2657" s="80" t="s">
        <v>420</v>
      </c>
      <c r="D2657" s="80">
        <v>750</v>
      </c>
      <c r="E2657" s="80">
        <v>12</v>
      </c>
      <c r="F2657" s="80" t="s">
        <v>5063</v>
      </c>
      <c r="G2657" s="80">
        <v>81.99</v>
      </c>
    </row>
    <row r="2658" spans="1:7">
      <c r="A2658" s="80">
        <v>350397</v>
      </c>
      <c r="B2658" s="80" t="s">
        <v>900</v>
      </c>
      <c r="C2658" s="80" t="s">
        <v>419</v>
      </c>
      <c r="D2658" s="80">
        <v>750</v>
      </c>
      <c r="E2658" s="80">
        <v>12</v>
      </c>
      <c r="F2658" s="80" t="s">
        <v>5043</v>
      </c>
      <c r="G2658" s="80">
        <v>23.99</v>
      </c>
    </row>
    <row r="2659" spans="1:7">
      <c r="A2659" s="80">
        <v>350843</v>
      </c>
      <c r="B2659" s="80" t="s">
        <v>2604</v>
      </c>
      <c r="C2659" s="80" t="s">
        <v>420</v>
      </c>
      <c r="D2659" s="80">
        <v>750</v>
      </c>
      <c r="E2659" s="80">
        <v>12</v>
      </c>
      <c r="F2659" s="80" t="s">
        <v>5077</v>
      </c>
      <c r="G2659" s="80">
        <v>15.99</v>
      </c>
    </row>
    <row r="2660" spans="1:7">
      <c r="A2660" s="80">
        <v>352583</v>
      </c>
      <c r="B2660" s="80" t="s">
        <v>2605</v>
      </c>
      <c r="C2660" s="80" t="s">
        <v>420</v>
      </c>
      <c r="D2660" s="80">
        <v>750</v>
      </c>
      <c r="E2660" s="80">
        <v>12</v>
      </c>
      <c r="F2660" s="80" t="s">
        <v>5049</v>
      </c>
      <c r="G2660" s="80">
        <v>46.99</v>
      </c>
    </row>
    <row r="2661" spans="1:7">
      <c r="A2661" s="80">
        <v>353839</v>
      </c>
      <c r="B2661" s="80" t="s">
        <v>2606</v>
      </c>
      <c r="C2661" s="80" t="s">
        <v>419</v>
      </c>
      <c r="D2661" s="80">
        <v>750</v>
      </c>
      <c r="E2661" s="80">
        <v>6</v>
      </c>
      <c r="F2661" s="80" t="s">
        <v>5041</v>
      </c>
      <c r="G2661" s="80">
        <v>83.89</v>
      </c>
    </row>
    <row r="2662" spans="1:7">
      <c r="A2662" s="80">
        <v>354779</v>
      </c>
      <c r="B2662" s="80" t="s">
        <v>2607</v>
      </c>
      <c r="C2662" s="80" t="s">
        <v>420</v>
      </c>
      <c r="D2662" s="80">
        <v>750</v>
      </c>
      <c r="E2662" s="80">
        <v>6</v>
      </c>
      <c r="F2662" s="80" t="s">
        <v>5039</v>
      </c>
      <c r="G2662" s="80">
        <v>249.99</v>
      </c>
    </row>
    <row r="2663" spans="1:7">
      <c r="A2663" s="80">
        <v>358028</v>
      </c>
      <c r="B2663" s="80" t="s">
        <v>111</v>
      </c>
      <c r="C2663" s="80" t="s">
        <v>420</v>
      </c>
      <c r="D2663" s="80">
        <v>16000</v>
      </c>
      <c r="E2663" s="80">
        <v>1</v>
      </c>
      <c r="F2663" s="80" t="s">
        <v>5062</v>
      </c>
      <c r="G2663" s="80">
        <v>122.62</v>
      </c>
    </row>
    <row r="2664" spans="1:7">
      <c r="A2664" s="80">
        <v>358341</v>
      </c>
      <c r="B2664" s="80" t="s">
        <v>2608</v>
      </c>
      <c r="C2664" s="80" t="s">
        <v>419</v>
      </c>
      <c r="D2664" s="80">
        <v>700</v>
      </c>
      <c r="E2664" s="80">
        <v>6</v>
      </c>
      <c r="F2664" s="80" t="s">
        <v>5063</v>
      </c>
      <c r="G2664" s="80">
        <v>64.989999999999995</v>
      </c>
    </row>
    <row r="2665" spans="1:7">
      <c r="A2665" s="80">
        <v>359257</v>
      </c>
      <c r="B2665" s="80" t="s">
        <v>2609</v>
      </c>
      <c r="C2665" s="80" t="s">
        <v>420</v>
      </c>
      <c r="D2665" s="80">
        <v>750</v>
      </c>
      <c r="E2665" s="80">
        <v>12</v>
      </c>
      <c r="F2665" s="80" t="s">
        <v>5056</v>
      </c>
      <c r="G2665" s="80">
        <v>18.04</v>
      </c>
    </row>
    <row r="2666" spans="1:7">
      <c r="A2666" s="80">
        <v>360552</v>
      </c>
      <c r="B2666" s="80" t="s">
        <v>2610</v>
      </c>
      <c r="C2666" s="80" t="s">
        <v>420</v>
      </c>
      <c r="D2666" s="80">
        <v>750</v>
      </c>
      <c r="E2666" s="80">
        <v>12</v>
      </c>
      <c r="F2666" s="80" t="s">
        <v>5065</v>
      </c>
      <c r="G2666" s="80">
        <v>16.38</v>
      </c>
    </row>
    <row r="2667" spans="1:7">
      <c r="A2667" s="80">
        <v>360768</v>
      </c>
      <c r="B2667" s="80" t="s">
        <v>2611</v>
      </c>
      <c r="C2667" s="80" t="s">
        <v>419</v>
      </c>
      <c r="D2667" s="80">
        <v>750</v>
      </c>
      <c r="E2667" s="80">
        <v>6</v>
      </c>
      <c r="F2667" s="80" t="s">
        <v>5041</v>
      </c>
      <c r="G2667" s="80">
        <v>99.99</v>
      </c>
    </row>
    <row r="2668" spans="1:7">
      <c r="A2668" s="80">
        <v>361022</v>
      </c>
      <c r="B2668" s="80" t="s">
        <v>169</v>
      </c>
      <c r="C2668" s="80" t="s">
        <v>420</v>
      </c>
      <c r="D2668" s="80">
        <v>4000</v>
      </c>
      <c r="E2668" s="80">
        <v>4</v>
      </c>
      <c r="F2668" s="80" t="s">
        <v>5060</v>
      </c>
      <c r="G2668" s="80">
        <v>41.49</v>
      </c>
    </row>
    <row r="2669" spans="1:7">
      <c r="A2669" s="80">
        <v>361105</v>
      </c>
      <c r="B2669" s="80" t="s">
        <v>170</v>
      </c>
      <c r="C2669" s="80" t="s">
        <v>420</v>
      </c>
      <c r="D2669" s="80">
        <v>4000</v>
      </c>
      <c r="E2669" s="80">
        <v>4</v>
      </c>
      <c r="F2669" s="80" t="s">
        <v>5060</v>
      </c>
      <c r="G2669" s="80">
        <v>41.49</v>
      </c>
    </row>
    <row r="2670" spans="1:7">
      <c r="A2670" s="80">
        <v>361626</v>
      </c>
      <c r="B2670" s="80" t="s">
        <v>114</v>
      </c>
      <c r="C2670" s="80" t="s">
        <v>420</v>
      </c>
      <c r="D2670" s="80">
        <v>750</v>
      </c>
      <c r="E2670" s="80">
        <v>6</v>
      </c>
      <c r="F2670" s="80" t="s">
        <v>5073</v>
      </c>
      <c r="G2670" s="80">
        <v>64.989999999999995</v>
      </c>
    </row>
    <row r="2671" spans="1:7">
      <c r="A2671" s="80">
        <v>361790</v>
      </c>
      <c r="B2671" s="80" t="s">
        <v>71</v>
      </c>
      <c r="C2671" s="80" t="s">
        <v>420</v>
      </c>
      <c r="D2671" s="80">
        <v>200</v>
      </c>
      <c r="E2671" s="80">
        <v>24</v>
      </c>
      <c r="F2671" s="80" t="s">
        <v>5044</v>
      </c>
      <c r="G2671" s="80">
        <v>4.99</v>
      </c>
    </row>
    <row r="2672" spans="1:7">
      <c r="A2672" s="80">
        <v>363457</v>
      </c>
      <c r="B2672" s="80" t="s">
        <v>5998</v>
      </c>
      <c r="C2672" s="80" t="s">
        <v>420</v>
      </c>
      <c r="D2672" s="80">
        <v>750</v>
      </c>
      <c r="E2672" s="80">
        <v>12</v>
      </c>
      <c r="F2672" s="80" t="s">
        <v>5039</v>
      </c>
      <c r="G2672" s="80">
        <v>16.989999999999998</v>
      </c>
    </row>
    <row r="2673" spans="1:7">
      <c r="A2673" s="80">
        <v>363622</v>
      </c>
      <c r="B2673" s="80" t="s">
        <v>2612</v>
      </c>
      <c r="C2673" s="80" t="s">
        <v>420</v>
      </c>
      <c r="D2673" s="80">
        <v>750</v>
      </c>
      <c r="E2673" s="80">
        <v>12</v>
      </c>
      <c r="F2673" s="80" t="s">
        <v>5068</v>
      </c>
      <c r="G2673" s="80">
        <v>15.99</v>
      </c>
    </row>
    <row r="2674" spans="1:7">
      <c r="A2674" s="80">
        <v>364174</v>
      </c>
      <c r="B2674" s="80" t="s">
        <v>38</v>
      </c>
      <c r="C2674" s="80" t="s">
        <v>419</v>
      </c>
      <c r="D2674" s="80">
        <v>375</v>
      </c>
      <c r="E2674" s="80">
        <v>12</v>
      </c>
      <c r="F2674" s="80" t="s">
        <v>5045</v>
      </c>
      <c r="G2674" s="80">
        <v>26.99</v>
      </c>
    </row>
    <row r="2675" spans="1:7">
      <c r="A2675" s="80">
        <v>366690</v>
      </c>
      <c r="B2675" s="80" t="s">
        <v>5999</v>
      </c>
      <c r="C2675" s="80" t="s">
        <v>419</v>
      </c>
      <c r="D2675" s="80">
        <v>750</v>
      </c>
      <c r="E2675" s="80">
        <v>12</v>
      </c>
      <c r="F2675" s="80" t="s">
        <v>5073</v>
      </c>
      <c r="G2675" s="80">
        <v>22.52</v>
      </c>
    </row>
    <row r="2676" spans="1:7">
      <c r="A2676" s="80">
        <v>366930</v>
      </c>
      <c r="B2676" s="80" t="s">
        <v>2613</v>
      </c>
      <c r="C2676" s="80" t="s">
        <v>420</v>
      </c>
      <c r="D2676" s="80">
        <v>750</v>
      </c>
      <c r="E2676" s="80">
        <v>12</v>
      </c>
      <c r="F2676" s="80" t="s">
        <v>5083</v>
      </c>
      <c r="G2676" s="80">
        <v>38.99</v>
      </c>
    </row>
    <row r="2677" spans="1:7">
      <c r="A2677" s="80">
        <v>367672</v>
      </c>
      <c r="B2677" s="80" t="s">
        <v>2614</v>
      </c>
      <c r="C2677" s="80" t="s">
        <v>419</v>
      </c>
      <c r="D2677" s="80">
        <v>750</v>
      </c>
      <c r="E2677" s="80">
        <v>12</v>
      </c>
      <c r="F2677" s="80" t="s">
        <v>5045</v>
      </c>
      <c r="G2677" s="80">
        <v>28.49</v>
      </c>
    </row>
    <row r="2678" spans="1:7">
      <c r="A2678" s="80">
        <v>368555</v>
      </c>
      <c r="B2678" s="80" t="s">
        <v>2615</v>
      </c>
      <c r="C2678" s="80" t="s">
        <v>420</v>
      </c>
      <c r="D2678" s="80">
        <v>3000</v>
      </c>
      <c r="E2678" s="80">
        <v>6</v>
      </c>
      <c r="F2678" s="80" t="s">
        <v>5038</v>
      </c>
      <c r="G2678" s="80">
        <v>28.99</v>
      </c>
    </row>
    <row r="2679" spans="1:7">
      <c r="A2679" s="80">
        <v>369686</v>
      </c>
      <c r="B2679" s="80" t="s">
        <v>2616</v>
      </c>
      <c r="C2679" s="80" t="s">
        <v>420</v>
      </c>
      <c r="D2679" s="80">
        <v>750</v>
      </c>
      <c r="E2679" s="80">
        <v>12</v>
      </c>
      <c r="F2679" s="80" t="s">
        <v>5083</v>
      </c>
      <c r="G2679" s="80">
        <v>20.49</v>
      </c>
    </row>
    <row r="2680" spans="1:7">
      <c r="A2680" s="80">
        <v>374686</v>
      </c>
      <c r="B2680" s="80" t="s">
        <v>2617</v>
      </c>
      <c r="C2680" s="80" t="s">
        <v>420</v>
      </c>
      <c r="D2680" s="80">
        <v>750</v>
      </c>
      <c r="E2680" s="80">
        <v>12</v>
      </c>
      <c r="F2680" s="80" t="s">
        <v>5068</v>
      </c>
      <c r="G2680" s="80">
        <v>19.989999999999998</v>
      </c>
    </row>
    <row r="2681" spans="1:7">
      <c r="A2681" s="80">
        <v>374769</v>
      </c>
      <c r="B2681" s="80" t="s">
        <v>2618</v>
      </c>
      <c r="C2681" s="80" t="s">
        <v>420</v>
      </c>
      <c r="D2681" s="80">
        <v>750</v>
      </c>
      <c r="E2681" s="80">
        <v>12</v>
      </c>
      <c r="F2681" s="80" t="s">
        <v>5057</v>
      </c>
      <c r="G2681" s="80">
        <v>17.989999999999998</v>
      </c>
    </row>
    <row r="2682" spans="1:7">
      <c r="A2682" s="80">
        <v>376848</v>
      </c>
      <c r="B2682" s="80" t="s">
        <v>4844</v>
      </c>
      <c r="C2682" s="80" t="s">
        <v>420</v>
      </c>
      <c r="D2682" s="80">
        <v>750</v>
      </c>
      <c r="E2682" s="80">
        <v>12</v>
      </c>
      <c r="F2682" s="80" t="s">
        <v>5041</v>
      </c>
      <c r="G2682" s="80">
        <v>12.99</v>
      </c>
    </row>
    <row r="2683" spans="1:7">
      <c r="A2683" s="80">
        <v>376855</v>
      </c>
      <c r="B2683" s="80" t="s">
        <v>2619</v>
      </c>
      <c r="C2683" s="80" t="s">
        <v>420</v>
      </c>
      <c r="D2683" s="80">
        <v>1500</v>
      </c>
      <c r="E2683" s="80">
        <v>6</v>
      </c>
      <c r="F2683" s="80" t="s">
        <v>5041</v>
      </c>
      <c r="G2683" s="80">
        <v>16.989999999999998</v>
      </c>
    </row>
    <row r="2684" spans="1:7">
      <c r="A2684" s="80">
        <v>377770</v>
      </c>
      <c r="B2684" s="80" t="s">
        <v>2620</v>
      </c>
      <c r="C2684" s="80" t="s">
        <v>420</v>
      </c>
      <c r="D2684" s="80">
        <v>750</v>
      </c>
      <c r="E2684" s="80">
        <v>12</v>
      </c>
      <c r="F2684" s="80" t="s">
        <v>5080</v>
      </c>
      <c r="G2684" s="80">
        <v>24.99</v>
      </c>
    </row>
    <row r="2685" spans="1:7">
      <c r="A2685" s="80">
        <v>377994</v>
      </c>
      <c r="B2685" s="80" t="s">
        <v>2621</v>
      </c>
      <c r="C2685" s="80" t="s">
        <v>419</v>
      </c>
      <c r="D2685" s="80">
        <v>750</v>
      </c>
      <c r="E2685" s="80">
        <v>12</v>
      </c>
      <c r="F2685" s="80" t="s">
        <v>5045</v>
      </c>
      <c r="G2685" s="80">
        <v>41.99</v>
      </c>
    </row>
    <row r="2686" spans="1:7">
      <c r="A2686" s="80">
        <v>378638</v>
      </c>
      <c r="B2686" s="80" t="s">
        <v>1688</v>
      </c>
      <c r="C2686" s="80" t="s">
        <v>420</v>
      </c>
      <c r="D2686" s="80">
        <v>750</v>
      </c>
      <c r="E2686" s="80">
        <v>12</v>
      </c>
      <c r="F2686" s="80" t="s">
        <v>5049</v>
      </c>
      <c r="G2686" s="80">
        <v>17.989999999999998</v>
      </c>
    </row>
    <row r="2687" spans="1:7">
      <c r="A2687" s="80">
        <v>378746</v>
      </c>
      <c r="B2687" s="80" t="s">
        <v>2622</v>
      </c>
      <c r="C2687" s="80" t="s">
        <v>420</v>
      </c>
      <c r="D2687" s="80">
        <v>750</v>
      </c>
      <c r="E2687" s="80">
        <v>12</v>
      </c>
      <c r="F2687" s="80" t="s">
        <v>5126</v>
      </c>
      <c r="G2687" s="80">
        <v>530</v>
      </c>
    </row>
    <row r="2688" spans="1:7">
      <c r="A2688" s="80">
        <v>382713</v>
      </c>
      <c r="B2688" s="80" t="s">
        <v>3849</v>
      </c>
      <c r="C2688" s="80" t="s">
        <v>420</v>
      </c>
      <c r="D2688" s="80">
        <v>750</v>
      </c>
      <c r="E2688" s="80">
        <v>12</v>
      </c>
      <c r="F2688" s="80" t="s">
        <v>5045</v>
      </c>
      <c r="G2688" s="80">
        <v>14.99</v>
      </c>
    </row>
    <row r="2689" spans="1:7">
      <c r="A2689" s="80">
        <v>383711</v>
      </c>
      <c r="B2689" s="80" t="s">
        <v>2623</v>
      </c>
      <c r="C2689" s="80" t="s">
        <v>420</v>
      </c>
      <c r="D2689" s="80">
        <v>750</v>
      </c>
      <c r="E2689" s="80">
        <v>12</v>
      </c>
      <c r="F2689" s="80" t="s">
        <v>5062</v>
      </c>
      <c r="G2689" s="80">
        <v>10.99</v>
      </c>
    </row>
    <row r="2690" spans="1:7">
      <c r="A2690" s="80">
        <v>384453</v>
      </c>
      <c r="B2690" s="80" t="s">
        <v>2561</v>
      </c>
      <c r="C2690" s="80" t="s">
        <v>419</v>
      </c>
      <c r="D2690" s="80">
        <v>1140</v>
      </c>
      <c r="E2690" s="80">
        <v>12</v>
      </c>
      <c r="F2690" s="80" t="s">
        <v>5042</v>
      </c>
      <c r="G2690" s="80">
        <v>32.299999999999997</v>
      </c>
    </row>
    <row r="2691" spans="1:7">
      <c r="A2691" s="80">
        <v>384529</v>
      </c>
      <c r="B2691" s="80" t="s">
        <v>115</v>
      </c>
      <c r="C2691" s="80" t="s">
        <v>420</v>
      </c>
      <c r="D2691" s="80">
        <v>750</v>
      </c>
      <c r="E2691" s="80">
        <v>6</v>
      </c>
      <c r="F2691" s="80" t="s">
        <v>5071</v>
      </c>
      <c r="G2691" s="80">
        <v>95.99</v>
      </c>
    </row>
    <row r="2692" spans="1:7">
      <c r="A2692" s="80">
        <v>387209</v>
      </c>
      <c r="B2692" s="80" t="s">
        <v>3921</v>
      </c>
      <c r="C2692" s="80" t="s">
        <v>419</v>
      </c>
      <c r="D2692" s="80">
        <v>750</v>
      </c>
      <c r="E2692" s="80">
        <v>12</v>
      </c>
      <c r="F2692" s="80" t="s">
        <v>5987</v>
      </c>
      <c r="G2692" s="80">
        <v>24.95</v>
      </c>
    </row>
    <row r="2693" spans="1:7">
      <c r="A2693" s="80">
        <v>387316</v>
      </c>
      <c r="B2693" s="80" t="s">
        <v>2624</v>
      </c>
      <c r="C2693" s="80" t="s">
        <v>419</v>
      </c>
      <c r="D2693" s="80">
        <v>750</v>
      </c>
      <c r="E2693" s="80">
        <v>6</v>
      </c>
      <c r="F2693" s="80" t="s">
        <v>5045</v>
      </c>
      <c r="G2693" s="80">
        <v>119.99</v>
      </c>
    </row>
    <row r="2694" spans="1:7">
      <c r="A2694" s="80">
        <v>388900</v>
      </c>
      <c r="B2694" s="80" t="s">
        <v>2625</v>
      </c>
      <c r="C2694" s="80" t="s">
        <v>421</v>
      </c>
      <c r="D2694" s="80">
        <v>330</v>
      </c>
      <c r="E2694" s="80">
        <v>24</v>
      </c>
      <c r="F2694" s="80" t="s">
        <v>5099</v>
      </c>
      <c r="G2694" s="80">
        <v>2.69</v>
      </c>
    </row>
    <row r="2695" spans="1:7">
      <c r="A2695" s="80">
        <v>389056</v>
      </c>
      <c r="B2695" s="80" t="s">
        <v>886</v>
      </c>
      <c r="C2695" s="80" t="s">
        <v>420</v>
      </c>
      <c r="D2695" s="80">
        <v>375</v>
      </c>
      <c r="E2695" s="80">
        <v>12</v>
      </c>
      <c r="F2695" s="80" t="s">
        <v>5039</v>
      </c>
      <c r="G2695" s="80">
        <v>45.99</v>
      </c>
    </row>
    <row r="2696" spans="1:7">
      <c r="A2696" s="80">
        <v>390260</v>
      </c>
      <c r="B2696" s="80" t="s">
        <v>858</v>
      </c>
      <c r="C2696" s="80" t="s">
        <v>419</v>
      </c>
      <c r="D2696" s="80">
        <v>1750</v>
      </c>
      <c r="E2696" s="80">
        <v>6</v>
      </c>
      <c r="F2696" s="80" t="s">
        <v>5046</v>
      </c>
      <c r="G2696" s="80">
        <v>56.99</v>
      </c>
    </row>
    <row r="2697" spans="1:7">
      <c r="A2697" s="80">
        <v>391854</v>
      </c>
      <c r="B2697" s="80" t="s">
        <v>2627</v>
      </c>
      <c r="C2697" s="80" t="s">
        <v>420</v>
      </c>
      <c r="D2697" s="80">
        <v>750</v>
      </c>
      <c r="E2697" s="80">
        <v>12</v>
      </c>
      <c r="F2697" s="80" t="s">
        <v>5080</v>
      </c>
      <c r="G2697" s="80">
        <v>24.99</v>
      </c>
    </row>
    <row r="2698" spans="1:7">
      <c r="A2698" s="80">
        <v>391987</v>
      </c>
      <c r="B2698" s="80" t="s">
        <v>2628</v>
      </c>
      <c r="C2698" s="80" t="s">
        <v>420</v>
      </c>
      <c r="D2698" s="80">
        <v>4000</v>
      </c>
      <c r="E2698" s="80">
        <v>4</v>
      </c>
      <c r="F2698" s="80" t="s">
        <v>5062</v>
      </c>
      <c r="G2698" s="80">
        <v>34.99</v>
      </c>
    </row>
    <row r="2699" spans="1:7">
      <c r="A2699" s="80">
        <v>392027</v>
      </c>
      <c r="B2699" s="80" t="s">
        <v>2629</v>
      </c>
      <c r="C2699" s="80" t="s">
        <v>420</v>
      </c>
      <c r="D2699" s="80">
        <v>4000</v>
      </c>
      <c r="E2699" s="80">
        <v>4</v>
      </c>
      <c r="F2699" s="80" t="s">
        <v>5062</v>
      </c>
      <c r="G2699" s="80">
        <v>34.99</v>
      </c>
    </row>
    <row r="2700" spans="1:7">
      <c r="A2700" s="80">
        <v>392225</v>
      </c>
      <c r="B2700" s="80" t="s">
        <v>116</v>
      </c>
      <c r="C2700" s="80" t="s">
        <v>420</v>
      </c>
      <c r="D2700" s="80">
        <v>750</v>
      </c>
      <c r="E2700" s="80">
        <v>12</v>
      </c>
      <c r="F2700" s="80" t="s">
        <v>5062</v>
      </c>
      <c r="G2700" s="80">
        <v>17.989999999999998</v>
      </c>
    </row>
    <row r="2701" spans="1:7">
      <c r="A2701" s="80">
        <v>392845</v>
      </c>
      <c r="B2701" s="80" t="s">
        <v>2630</v>
      </c>
      <c r="C2701" s="80" t="s">
        <v>420</v>
      </c>
      <c r="D2701" s="80">
        <v>750</v>
      </c>
      <c r="E2701" s="80">
        <v>12</v>
      </c>
      <c r="F2701" s="80" t="s">
        <v>5041</v>
      </c>
      <c r="G2701" s="80">
        <v>15.99</v>
      </c>
    </row>
    <row r="2702" spans="1:7">
      <c r="A2702" s="80">
        <v>393678</v>
      </c>
      <c r="B2702" s="80" t="s">
        <v>33</v>
      </c>
      <c r="C2702" s="80" t="s">
        <v>419</v>
      </c>
      <c r="D2702" s="80">
        <v>200</v>
      </c>
      <c r="E2702" s="80">
        <v>24</v>
      </c>
      <c r="F2702" s="80" t="s">
        <v>5040</v>
      </c>
      <c r="G2702" s="80">
        <v>12.79</v>
      </c>
    </row>
    <row r="2703" spans="1:7">
      <c r="A2703" s="80">
        <v>394536</v>
      </c>
      <c r="B2703" s="80" t="s">
        <v>2631</v>
      </c>
      <c r="C2703" s="80" t="s">
        <v>421</v>
      </c>
      <c r="D2703" s="80">
        <v>500</v>
      </c>
      <c r="E2703" s="80">
        <v>24</v>
      </c>
      <c r="F2703" s="80" t="s">
        <v>5082</v>
      </c>
      <c r="G2703" s="80">
        <v>2.95</v>
      </c>
    </row>
    <row r="2704" spans="1:7">
      <c r="A2704" s="80">
        <v>394890</v>
      </c>
      <c r="B2704" s="80" t="s">
        <v>2632</v>
      </c>
      <c r="C2704" s="80" t="s">
        <v>420</v>
      </c>
      <c r="D2704" s="80">
        <v>375</v>
      </c>
      <c r="E2704" s="80">
        <v>12</v>
      </c>
      <c r="F2704" s="80" t="s">
        <v>5049</v>
      </c>
      <c r="G2704" s="80">
        <v>9.99</v>
      </c>
    </row>
    <row r="2705" spans="1:7">
      <c r="A2705" s="80">
        <v>395129</v>
      </c>
      <c r="B2705" s="80" t="s">
        <v>2633</v>
      </c>
      <c r="C2705" s="80" t="s">
        <v>420</v>
      </c>
      <c r="D2705" s="80">
        <v>750</v>
      </c>
      <c r="E2705" s="80">
        <v>12</v>
      </c>
      <c r="F2705" s="80" t="s">
        <v>5077</v>
      </c>
      <c r="G2705" s="80">
        <v>9.99</v>
      </c>
    </row>
    <row r="2706" spans="1:7">
      <c r="A2706" s="80">
        <v>396234</v>
      </c>
      <c r="B2706" s="80" t="s">
        <v>2635</v>
      </c>
      <c r="C2706" s="80" t="s">
        <v>419</v>
      </c>
      <c r="D2706" s="80">
        <v>750</v>
      </c>
      <c r="E2706" s="80">
        <v>12</v>
      </c>
      <c r="F2706" s="80" t="s">
        <v>5056</v>
      </c>
      <c r="G2706" s="80">
        <v>24.99</v>
      </c>
    </row>
    <row r="2707" spans="1:7">
      <c r="A2707" s="80">
        <v>397984</v>
      </c>
      <c r="B2707" s="80" t="s">
        <v>2636</v>
      </c>
      <c r="C2707" s="80" t="s">
        <v>422</v>
      </c>
      <c r="D2707" s="80">
        <v>2000</v>
      </c>
      <c r="E2707" s="80">
        <v>8</v>
      </c>
      <c r="F2707" s="80" t="s">
        <v>5091</v>
      </c>
      <c r="G2707" s="80">
        <v>9.99</v>
      </c>
    </row>
    <row r="2708" spans="1:7">
      <c r="A2708" s="80">
        <v>398552</v>
      </c>
      <c r="B2708" s="80" t="s">
        <v>2637</v>
      </c>
      <c r="C2708" s="80" t="s">
        <v>419</v>
      </c>
      <c r="D2708" s="80">
        <v>750</v>
      </c>
      <c r="E2708" s="80">
        <v>12</v>
      </c>
      <c r="F2708" s="80" t="s">
        <v>5044</v>
      </c>
      <c r="G2708" s="80">
        <v>25.99</v>
      </c>
    </row>
    <row r="2709" spans="1:7">
      <c r="A2709" s="80">
        <v>398608</v>
      </c>
      <c r="B2709" s="80" t="s">
        <v>2638</v>
      </c>
      <c r="C2709" s="80" t="s">
        <v>420</v>
      </c>
      <c r="D2709" s="80">
        <v>750</v>
      </c>
      <c r="E2709" s="80">
        <v>12</v>
      </c>
      <c r="F2709" s="80" t="s">
        <v>5126</v>
      </c>
      <c r="G2709" s="80">
        <v>1550</v>
      </c>
    </row>
    <row r="2710" spans="1:7">
      <c r="A2710" s="80">
        <v>398641</v>
      </c>
      <c r="B2710" s="80" t="s">
        <v>2639</v>
      </c>
      <c r="C2710" s="80" t="s">
        <v>420</v>
      </c>
      <c r="D2710" s="80">
        <v>750</v>
      </c>
      <c r="E2710" s="80">
        <v>12</v>
      </c>
      <c r="F2710" s="80" t="s">
        <v>5126</v>
      </c>
      <c r="G2710" s="80">
        <v>1680</v>
      </c>
    </row>
    <row r="2711" spans="1:7">
      <c r="A2711" s="80">
        <v>398721</v>
      </c>
      <c r="B2711" s="80" t="s">
        <v>2640</v>
      </c>
      <c r="C2711" s="80" t="s">
        <v>420</v>
      </c>
      <c r="D2711" s="80">
        <v>750</v>
      </c>
      <c r="E2711" s="80">
        <v>12</v>
      </c>
      <c r="F2711" s="80" t="s">
        <v>5126</v>
      </c>
      <c r="G2711" s="80">
        <v>1400</v>
      </c>
    </row>
    <row r="2712" spans="1:7">
      <c r="A2712" s="80">
        <v>398826</v>
      </c>
      <c r="B2712" s="80" t="s">
        <v>2641</v>
      </c>
      <c r="C2712" s="80" t="s">
        <v>420</v>
      </c>
      <c r="D2712" s="80">
        <v>750</v>
      </c>
      <c r="E2712" s="80">
        <v>12</v>
      </c>
      <c r="F2712" s="80" t="s">
        <v>5059</v>
      </c>
      <c r="G2712" s="80">
        <v>16.989999999999998</v>
      </c>
    </row>
    <row r="2713" spans="1:7">
      <c r="A2713" s="80">
        <v>399410</v>
      </c>
      <c r="B2713" s="80" t="s">
        <v>2642</v>
      </c>
      <c r="C2713" s="80" t="s">
        <v>420</v>
      </c>
      <c r="D2713" s="80">
        <v>750</v>
      </c>
      <c r="E2713" s="80">
        <v>12</v>
      </c>
      <c r="F2713" s="80" t="s">
        <v>5062</v>
      </c>
      <c r="G2713" s="80">
        <v>10.99</v>
      </c>
    </row>
    <row r="2714" spans="1:7">
      <c r="A2714" s="80">
        <v>400747</v>
      </c>
      <c r="B2714" s="80" t="s">
        <v>2643</v>
      </c>
      <c r="C2714" s="80" t="s">
        <v>419</v>
      </c>
      <c r="D2714" s="80">
        <v>750</v>
      </c>
      <c r="E2714" s="80">
        <v>6</v>
      </c>
      <c r="F2714" s="80" t="s">
        <v>5039</v>
      </c>
      <c r="G2714" s="80">
        <v>26.99</v>
      </c>
    </row>
    <row r="2715" spans="1:7">
      <c r="A2715" s="80">
        <v>403220</v>
      </c>
      <c r="B2715" s="80" t="s">
        <v>2644</v>
      </c>
      <c r="C2715" s="80" t="s">
        <v>420</v>
      </c>
      <c r="D2715" s="80">
        <v>750</v>
      </c>
      <c r="E2715" s="80">
        <v>12</v>
      </c>
      <c r="F2715" s="80" t="s">
        <v>5074</v>
      </c>
      <c r="G2715" s="80">
        <v>28.99</v>
      </c>
    </row>
    <row r="2716" spans="1:7">
      <c r="A2716" s="80">
        <v>407205</v>
      </c>
      <c r="B2716" s="80" t="s">
        <v>2645</v>
      </c>
      <c r="C2716" s="80" t="s">
        <v>421</v>
      </c>
      <c r="D2716" s="80">
        <v>330</v>
      </c>
      <c r="E2716" s="80">
        <v>24</v>
      </c>
      <c r="F2716" s="80" t="s">
        <v>5099</v>
      </c>
      <c r="G2716" s="80">
        <v>2.59</v>
      </c>
    </row>
    <row r="2717" spans="1:7">
      <c r="A2717" s="80">
        <v>409367</v>
      </c>
      <c r="B2717" s="80" t="s">
        <v>2503</v>
      </c>
      <c r="C2717" s="80" t="s">
        <v>420</v>
      </c>
      <c r="D2717" s="80">
        <v>1500</v>
      </c>
      <c r="E2717" s="80">
        <v>6</v>
      </c>
      <c r="F2717" s="80" t="s">
        <v>5049</v>
      </c>
      <c r="G2717" s="80">
        <v>19.989999999999998</v>
      </c>
    </row>
    <row r="2718" spans="1:7">
      <c r="A2718" s="80">
        <v>410310</v>
      </c>
      <c r="B2718" s="80" t="s">
        <v>893</v>
      </c>
      <c r="C2718" s="80" t="s">
        <v>419</v>
      </c>
      <c r="D2718" s="80">
        <v>375</v>
      </c>
      <c r="E2718" s="80">
        <v>12</v>
      </c>
      <c r="F2718" s="80" t="s">
        <v>5046</v>
      </c>
      <c r="G2718" s="80">
        <v>15.29</v>
      </c>
    </row>
    <row r="2719" spans="1:7">
      <c r="A2719" s="80">
        <v>410415</v>
      </c>
      <c r="B2719" s="80" t="s">
        <v>893</v>
      </c>
      <c r="C2719" s="80" t="s">
        <v>419</v>
      </c>
      <c r="D2719" s="80">
        <v>750</v>
      </c>
      <c r="E2719" s="80">
        <v>12</v>
      </c>
      <c r="F2719" s="80" t="s">
        <v>5046</v>
      </c>
      <c r="G2719" s="80">
        <v>27.49</v>
      </c>
    </row>
    <row r="2720" spans="1:7">
      <c r="A2720" s="80">
        <v>413062</v>
      </c>
      <c r="B2720" s="80" t="s">
        <v>2596</v>
      </c>
      <c r="C2720" s="80" t="s">
        <v>420</v>
      </c>
      <c r="D2720" s="80">
        <v>1500</v>
      </c>
      <c r="E2720" s="80">
        <v>6</v>
      </c>
      <c r="F2720" s="80" t="s">
        <v>5045</v>
      </c>
      <c r="G2720" s="80">
        <v>21.99</v>
      </c>
    </row>
    <row r="2721" spans="1:7">
      <c r="A2721" s="80">
        <v>413070</v>
      </c>
      <c r="B2721" s="80" t="s">
        <v>2595</v>
      </c>
      <c r="C2721" s="80" t="s">
        <v>420</v>
      </c>
      <c r="D2721" s="80">
        <v>1500</v>
      </c>
      <c r="E2721" s="80">
        <v>6</v>
      </c>
      <c r="F2721" s="80" t="s">
        <v>5045</v>
      </c>
      <c r="G2721" s="80">
        <v>21.99</v>
      </c>
    </row>
    <row r="2722" spans="1:7">
      <c r="A2722" s="80">
        <v>414292</v>
      </c>
      <c r="B2722" s="80" t="s">
        <v>2646</v>
      </c>
      <c r="C2722" s="80" t="s">
        <v>420</v>
      </c>
      <c r="D2722" s="80">
        <v>750</v>
      </c>
      <c r="E2722" s="80">
        <v>12</v>
      </c>
      <c r="F2722" s="80" t="s">
        <v>5086</v>
      </c>
      <c r="G2722" s="80">
        <v>18.989999999999998</v>
      </c>
    </row>
    <row r="2723" spans="1:7">
      <c r="A2723" s="80">
        <v>414680</v>
      </c>
      <c r="B2723" s="80" t="s">
        <v>2647</v>
      </c>
      <c r="C2723" s="80" t="s">
        <v>420</v>
      </c>
      <c r="D2723" s="80">
        <v>750</v>
      </c>
      <c r="E2723" s="80">
        <v>12</v>
      </c>
      <c r="F2723" s="80" t="s">
        <v>5074</v>
      </c>
      <c r="G2723" s="80">
        <v>29.99</v>
      </c>
    </row>
    <row r="2724" spans="1:7">
      <c r="A2724" s="80">
        <v>415661</v>
      </c>
      <c r="B2724" s="80" t="s">
        <v>5838</v>
      </c>
      <c r="C2724" s="80" t="s">
        <v>421</v>
      </c>
      <c r="D2724" s="80">
        <v>330</v>
      </c>
      <c r="E2724" s="80">
        <v>24</v>
      </c>
      <c r="F2724" s="80" t="s">
        <v>5094</v>
      </c>
      <c r="G2724" s="80">
        <v>2.59</v>
      </c>
    </row>
    <row r="2725" spans="1:7">
      <c r="A2725" s="80">
        <v>419317</v>
      </c>
      <c r="B2725" s="80" t="s">
        <v>2648</v>
      </c>
      <c r="C2725" s="80" t="s">
        <v>420</v>
      </c>
      <c r="D2725" s="80">
        <v>750</v>
      </c>
      <c r="E2725" s="80">
        <v>12</v>
      </c>
      <c r="F2725" s="80" t="s">
        <v>5056</v>
      </c>
      <c r="G2725" s="80">
        <v>7.99</v>
      </c>
    </row>
    <row r="2726" spans="1:7">
      <c r="A2726" s="80">
        <v>427849</v>
      </c>
      <c r="B2726" s="80" t="s">
        <v>2649</v>
      </c>
      <c r="C2726" s="80" t="s">
        <v>420</v>
      </c>
      <c r="D2726" s="80">
        <v>750</v>
      </c>
      <c r="E2726" s="80">
        <v>12</v>
      </c>
      <c r="F2726" s="80" t="s">
        <v>5064</v>
      </c>
      <c r="G2726" s="80">
        <v>23.99</v>
      </c>
    </row>
    <row r="2727" spans="1:7">
      <c r="A2727" s="80">
        <v>427856</v>
      </c>
      <c r="B2727" s="80" t="s">
        <v>2650</v>
      </c>
      <c r="C2727" s="80" t="s">
        <v>420</v>
      </c>
      <c r="D2727" s="80">
        <v>750</v>
      </c>
      <c r="E2727" s="80">
        <v>12</v>
      </c>
      <c r="F2727" s="80" t="s">
        <v>5064</v>
      </c>
      <c r="G2727" s="80">
        <v>22.99</v>
      </c>
    </row>
    <row r="2728" spans="1:7">
      <c r="A2728" s="80">
        <v>430546</v>
      </c>
      <c r="B2728" s="80" t="s">
        <v>2651</v>
      </c>
      <c r="C2728" s="80" t="s">
        <v>420</v>
      </c>
      <c r="D2728" s="80">
        <v>750</v>
      </c>
      <c r="E2728" s="80">
        <v>12</v>
      </c>
      <c r="F2728" s="80" t="s">
        <v>5080</v>
      </c>
      <c r="G2728" s="80">
        <v>15.99</v>
      </c>
    </row>
    <row r="2729" spans="1:7">
      <c r="A2729" s="80">
        <v>430827</v>
      </c>
      <c r="B2729" s="80" t="s">
        <v>109</v>
      </c>
      <c r="C2729" s="80" t="s">
        <v>420</v>
      </c>
      <c r="D2729" s="80">
        <v>16000</v>
      </c>
      <c r="E2729" s="80">
        <v>1</v>
      </c>
      <c r="F2729" s="80" t="s">
        <v>5062</v>
      </c>
      <c r="G2729" s="80">
        <v>117.61</v>
      </c>
    </row>
    <row r="2730" spans="1:7">
      <c r="A2730" s="80">
        <v>430835</v>
      </c>
      <c r="B2730" s="80" t="s">
        <v>110</v>
      </c>
      <c r="C2730" s="80" t="s">
        <v>420</v>
      </c>
      <c r="D2730" s="80">
        <v>16000</v>
      </c>
      <c r="E2730" s="80">
        <v>1</v>
      </c>
      <c r="F2730" s="80" t="s">
        <v>5062</v>
      </c>
      <c r="G2730" s="80">
        <v>117.61</v>
      </c>
    </row>
    <row r="2731" spans="1:7">
      <c r="A2731" s="80">
        <v>439166</v>
      </c>
      <c r="B2731" s="80" t="s">
        <v>2652</v>
      </c>
      <c r="C2731" s="80" t="s">
        <v>420</v>
      </c>
      <c r="D2731" s="80">
        <v>750</v>
      </c>
      <c r="E2731" s="80">
        <v>12</v>
      </c>
      <c r="F2731" s="80" t="s">
        <v>5072</v>
      </c>
      <c r="G2731" s="80">
        <v>18.989999999999998</v>
      </c>
    </row>
    <row r="2732" spans="1:7">
      <c r="A2732" s="80">
        <v>440214</v>
      </c>
      <c r="B2732" s="80" t="s">
        <v>2653</v>
      </c>
      <c r="C2732" s="80" t="s">
        <v>420</v>
      </c>
      <c r="D2732" s="80">
        <v>750</v>
      </c>
      <c r="E2732" s="80">
        <v>6</v>
      </c>
      <c r="F2732" s="80" t="s">
        <v>5049</v>
      </c>
      <c r="G2732" s="80">
        <v>93.99</v>
      </c>
    </row>
    <row r="2733" spans="1:7">
      <c r="A2733" s="80">
        <v>441063</v>
      </c>
      <c r="B2733" s="80" t="s">
        <v>2654</v>
      </c>
      <c r="C2733" s="80" t="s">
        <v>420</v>
      </c>
      <c r="D2733" s="80">
        <v>750</v>
      </c>
      <c r="E2733" s="80">
        <v>12</v>
      </c>
      <c r="F2733" s="80" t="s">
        <v>5053</v>
      </c>
      <c r="G2733" s="80">
        <v>14.95</v>
      </c>
    </row>
    <row r="2734" spans="1:7">
      <c r="A2734" s="80">
        <v>441428</v>
      </c>
      <c r="B2734" s="80" t="s">
        <v>117</v>
      </c>
      <c r="C2734" s="80" t="s">
        <v>420</v>
      </c>
      <c r="D2734" s="80">
        <v>1500</v>
      </c>
      <c r="E2734" s="80">
        <v>6</v>
      </c>
      <c r="F2734" s="80" t="s">
        <v>5039</v>
      </c>
      <c r="G2734" s="80">
        <v>19.690000000000001</v>
      </c>
    </row>
    <row r="2735" spans="1:7">
      <c r="A2735" s="80">
        <v>441592</v>
      </c>
      <c r="B2735" s="80" t="s">
        <v>2655</v>
      </c>
      <c r="C2735" s="80" t="s">
        <v>420</v>
      </c>
      <c r="D2735" s="80">
        <v>750</v>
      </c>
      <c r="E2735" s="80">
        <v>12</v>
      </c>
      <c r="F2735" s="80" t="s">
        <v>5053</v>
      </c>
      <c r="G2735" s="80">
        <v>25.95</v>
      </c>
    </row>
    <row r="2736" spans="1:7">
      <c r="A2736" s="80">
        <v>442392</v>
      </c>
      <c r="B2736" s="80" t="s">
        <v>2656</v>
      </c>
      <c r="C2736" s="80" t="s">
        <v>420</v>
      </c>
      <c r="D2736" s="80">
        <v>750</v>
      </c>
      <c r="E2736" s="80">
        <v>12</v>
      </c>
      <c r="F2736" s="80" t="s">
        <v>5068</v>
      </c>
      <c r="G2736" s="80">
        <v>22.49</v>
      </c>
    </row>
    <row r="2737" spans="1:7">
      <c r="A2737" s="80">
        <v>443010</v>
      </c>
      <c r="B2737" s="80" t="s">
        <v>2657</v>
      </c>
      <c r="C2737" s="80" t="s">
        <v>420</v>
      </c>
      <c r="D2737" s="80">
        <v>2000</v>
      </c>
      <c r="E2737" s="80">
        <v>6</v>
      </c>
      <c r="F2737" s="80" t="s">
        <v>5072</v>
      </c>
      <c r="G2737" s="80">
        <v>21.99</v>
      </c>
    </row>
    <row r="2738" spans="1:7">
      <c r="A2738" s="80">
        <v>443044</v>
      </c>
      <c r="B2738" s="80" t="s">
        <v>2658</v>
      </c>
      <c r="C2738" s="80" t="s">
        <v>420</v>
      </c>
      <c r="D2738" s="80">
        <v>2000</v>
      </c>
      <c r="E2738" s="80">
        <v>6</v>
      </c>
      <c r="F2738" s="80" t="s">
        <v>5072</v>
      </c>
      <c r="G2738" s="80">
        <v>21.99</v>
      </c>
    </row>
    <row r="2739" spans="1:7">
      <c r="A2739" s="80">
        <v>444190</v>
      </c>
      <c r="B2739" s="80" t="s">
        <v>2659</v>
      </c>
      <c r="C2739" s="80" t="s">
        <v>419</v>
      </c>
      <c r="D2739" s="80">
        <v>750</v>
      </c>
      <c r="E2739" s="80">
        <v>6</v>
      </c>
      <c r="F2739" s="80" t="s">
        <v>5059</v>
      </c>
      <c r="G2739" s="80">
        <v>71.989999999999995</v>
      </c>
    </row>
    <row r="2740" spans="1:7">
      <c r="A2740" s="80">
        <v>446062</v>
      </c>
      <c r="B2740" s="80" t="s">
        <v>2660</v>
      </c>
      <c r="C2740" s="80" t="s">
        <v>420</v>
      </c>
      <c r="D2740" s="80">
        <v>750</v>
      </c>
      <c r="E2740" s="80">
        <v>12</v>
      </c>
      <c r="F2740" s="80" t="s">
        <v>5080</v>
      </c>
      <c r="G2740" s="80">
        <v>29.99</v>
      </c>
    </row>
    <row r="2741" spans="1:7">
      <c r="A2741" s="80">
        <v>453084</v>
      </c>
      <c r="B2741" s="80" t="s">
        <v>118</v>
      </c>
      <c r="C2741" s="80" t="s">
        <v>420</v>
      </c>
      <c r="D2741" s="80">
        <v>750</v>
      </c>
      <c r="E2741" s="80">
        <v>6</v>
      </c>
      <c r="F2741" s="80" t="s">
        <v>5039</v>
      </c>
      <c r="G2741" s="80">
        <v>71.989999999999995</v>
      </c>
    </row>
    <row r="2742" spans="1:7">
      <c r="A2742" s="80">
        <v>453645</v>
      </c>
      <c r="B2742" s="80" t="s">
        <v>2661</v>
      </c>
      <c r="C2742" s="80" t="s">
        <v>422</v>
      </c>
      <c r="D2742" s="80">
        <v>1420</v>
      </c>
      <c r="E2742" s="80">
        <v>6</v>
      </c>
      <c r="F2742" s="80" t="s">
        <v>5040</v>
      </c>
      <c r="G2742" s="80">
        <v>11.29</v>
      </c>
    </row>
    <row r="2743" spans="1:7">
      <c r="A2743" s="80">
        <v>454355</v>
      </c>
      <c r="B2743" s="80" t="s">
        <v>2662</v>
      </c>
      <c r="C2743" s="80" t="s">
        <v>420</v>
      </c>
      <c r="D2743" s="80">
        <v>750</v>
      </c>
      <c r="E2743" s="80">
        <v>12</v>
      </c>
      <c r="F2743" s="80" t="s">
        <v>5068</v>
      </c>
      <c r="G2743" s="80">
        <v>10.99</v>
      </c>
    </row>
    <row r="2744" spans="1:7">
      <c r="A2744" s="80">
        <v>454462</v>
      </c>
      <c r="B2744" s="80" t="s">
        <v>900</v>
      </c>
      <c r="C2744" s="80" t="s">
        <v>419</v>
      </c>
      <c r="D2744" s="80">
        <v>1750</v>
      </c>
      <c r="E2744" s="80">
        <v>6</v>
      </c>
      <c r="F2744" s="80" t="s">
        <v>5043</v>
      </c>
      <c r="G2744" s="80">
        <v>52.29</v>
      </c>
    </row>
    <row r="2745" spans="1:7">
      <c r="A2745" s="80">
        <v>455014</v>
      </c>
      <c r="B2745" s="80" t="s">
        <v>2663</v>
      </c>
      <c r="C2745" s="80" t="s">
        <v>420</v>
      </c>
      <c r="D2745" s="80">
        <v>750</v>
      </c>
      <c r="E2745" s="80">
        <v>12</v>
      </c>
      <c r="F2745" s="80" t="s">
        <v>5063</v>
      </c>
      <c r="G2745" s="80">
        <v>12.99</v>
      </c>
    </row>
    <row r="2746" spans="1:7">
      <c r="A2746" s="80">
        <v>455022</v>
      </c>
      <c r="B2746" s="80" t="s">
        <v>2664</v>
      </c>
      <c r="C2746" s="80" t="s">
        <v>420</v>
      </c>
      <c r="D2746" s="80">
        <v>750</v>
      </c>
      <c r="E2746" s="80">
        <v>12</v>
      </c>
      <c r="F2746" s="80" t="s">
        <v>5063</v>
      </c>
      <c r="G2746" s="80">
        <v>12.99</v>
      </c>
    </row>
    <row r="2747" spans="1:7">
      <c r="A2747" s="80">
        <v>456095</v>
      </c>
      <c r="B2747" s="80" t="s">
        <v>1163</v>
      </c>
      <c r="C2747" s="80" t="s">
        <v>419</v>
      </c>
      <c r="D2747" s="80">
        <v>750</v>
      </c>
      <c r="E2747" s="80">
        <v>12</v>
      </c>
      <c r="F2747" s="80" t="s">
        <v>5040</v>
      </c>
      <c r="G2747" s="80">
        <v>34.99</v>
      </c>
    </row>
    <row r="2748" spans="1:7">
      <c r="A2748" s="80">
        <v>465609</v>
      </c>
      <c r="B2748" s="80" t="s">
        <v>2669</v>
      </c>
      <c r="C2748" s="80" t="s">
        <v>420</v>
      </c>
      <c r="D2748" s="80">
        <v>750</v>
      </c>
      <c r="E2748" s="80">
        <v>20</v>
      </c>
      <c r="F2748" s="80" t="s">
        <v>5144</v>
      </c>
      <c r="G2748" s="80">
        <v>7.36</v>
      </c>
    </row>
    <row r="2749" spans="1:7">
      <c r="A2749" s="80">
        <v>465849</v>
      </c>
      <c r="B2749" s="80" t="s">
        <v>2670</v>
      </c>
      <c r="C2749" s="80" t="s">
        <v>420</v>
      </c>
      <c r="D2749" s="80">
        <v>1500</v>
      </c>
      <c r="E2749" s="80">
        <v>6</v>
      </c>
      <c r="F2749" s="80" t="s">
        <v>5077</v>
      </c>
      <c r="G2749" s="80">
        <v>15.99</v>
      </c>
    </row>
    <row r="2750" spans="1:7">
      <c r="A2750" s="80">
        <v>465856</v>
      </c>
      <c r="B2750" s="80" t="s">
        <v>2633</v>
      </c>
      <c r="C2750" s="80" t="s">
        <v>420</v>
      </c>
      <c r="D2750" s="80">
        <v>1500</v>
      </c>
      <c r="E2750" s="80">
        <v>6</v>
      </c>
      <c r="F2750" s="80" t="s">
        <v>5077</v>
      </c>
      <c r="G2750" s="80">
        <v>15.99</v>
      </c>
    </row>
    <row r="2751" spans="1:7">
      <c r="A2751" s="80">
        <v>467944</v>
      </c>
      <c r="B2751" s="80" t="s">
        <v>2671</v>
      </c>
      <c r="C2751" s="80" t="s">
        <v>420</v>
      </c>
      <c r="D2751" s="80">
        <v>750</v>
      </c>
      <c r="E2751" s="80">
        <v>12</v>
      </c>
      <c r="F2751" s="80" t="s">
        <v>5056</v>
      </c>
      <c r="G2751" s="80">
        <v>14.99</v>
      </c>
    </row>
    <row r="2752" spans="1:7">
      <c r="A2752" s="80">
        <v>467951</v>
      </c>
      <c r="B2752" s="80" t="s">
        <v>2672</v>
      </c>
      <c r="C2752" s="80" t="s">
        <v>420</v>
      </c>
      <c r="D2752" s="80">
        <v>750</v>
      </c>
      <c r="E2752" s="80">
        <v>12</v>
      </c>
      <c r="F2752" s="80" t="s">
        <v>5056</v>
      </c>
      <c r="G2752" s="80">
        <v>14.99</v>
      </c>
    </row>
    <row r="2753" spans="1:7">
      <c r="A2753" s="80">
        <v>467969</v>
      </c>
      <c r="B2753" s="80" t="s">
        <v>2673</v>
      </c>
      <c r="C2753" s="80" t="s">
        <v>420</v>
      </c>
      <c r="D2753" s="80">
        <v>750</v>
      </c>
      <c r="E2753" s="80">
        <v>12</v>
      </c>
      <c r="F2753" s="80" t="s">
        <v>5056</v>
      </c>
      <c r="G2753" s="80">
        <v>14.99</v>
      </c>
    </row>
    <row r="2754" spans="1:7">
      <c r="A2754" s="80">
        <v>468173</v>
      </c>
      <c r="B2754" s="80" t="s">
        <v>119</v>
      </c>
      <c r="C2754" s="80" t="s">
        <v>420</v>
      </c>
      <c r="D2754" s="80">
        <v>300</v>
      </c>
      <c r="E2754" s="80">
        <v>20</v>
      </c>
      <c r="F2754" s="80" t="s">
        <v>5082</v>
      </c>
      <c r="G2754" s="80">
        <v>7.25</v>
      </c>
    </row>
    <row r="2755" spans="1:7">
      <c r="A2755" s="80">
        <v>468181</v>
      </c>
      <c r="B2755" s="80" t="s">
        <v>2674</v>
      </c>
      <c r="C2755" s="80" t="s">
        <v>421</v>
      </c>
      <c r="D2755" s="80">
        <v>330</v>
      </c>
      <c r="E2755" s="80">
        <v>24</v>
      </c>
      <c r="F2755" s="80" t="s">
        <v>5051</v>
      </c>
      <c r="G2755" s="80">
        <v>4.49</v>
      </c>
    </row>
    <row r="2756" spans="1:7">
      <c r="A2756" s="80">
        <v>477836</v>
      </c>
      <c r="B2756" s="80" t="s">
        <v>53</v>
      </c>
      <c r="C2756" s="80" t="s">
        <v>419</v>
      </c>
      <c r="D2756" s="80">
        <v>750</v>
      </c>
      <c r="E2756" s="80">
        <v>12</v>
      </c>
      <c r="F2756" s="80" t="s">
        <v>5038</v>
      </c>
      <c r="G2756" s="80">
        <v>25.99</v>
      </c>
    </row>
    <row r="2757" spans="1:7">
      <c r="A2757" s="80">
        <v>477844</v>
      </c>
      <c r="B2757" s="80" t="s">
        <v>53</v>
      </c>
      <c r="C2757" s="80" t="s">
        <v>419</v>
      </c>
      <c r="D2757" s="80">
        <v>375</v>
      </c>
      <c r="E2757" s="80">
        <v>24</v>
      </c>
      <c r="F2757" s="80" t="s">
        <v>5038</v>
      </c>
      <c r="G2757" s="80">
        <v>14.99</v>
      </c>
    </row>
    <row r="2758" spans="1:7">
      <c r="A2758" s="80">
        <v>477885</v>
      </c>
      <c r="B2758" s="80" t="s">
        <v>2677</v>
      </c>
      <c r="C2758" s="80" t="s">
        <v>419</v>
      </c>
      <c r="D2758" s="80">
        <v>1750</v>
      </c>
      <c r="E2758" s="80">
        <v>6</v>
      </c>
      <c r="F2758" s="80" t="s">
        <v>5038</v>
      </c>
      <c r="G2758" s="80">
        <v>50.79</v>
      </c>
    </row>
    <row r="2759" spans="1:7">
      <c r="A2759" s="80">
        <v>477893</v>
      </c>
      <c r="B2759" s="80" t="s">
        <v>2677</v>
      </c>
      <c r="C2759" s="80" t="s">
        <v>419</v>
      </c>
      <c r="D2759" s="80">
        <v>375</v>
      </c>
      <c r="E2759" s="80">
        <v>24</v>
      </c>
      <c r="F2759" s="80" t="s">
        <v>5038</v>
      </c>
      <c r="G2759" s="80">
        <v>12.59</v>
      </c>
    </row>
    <row r="2760" spans="1:7">
      <c r="A2760" s="80">
        <v>478065</v>
      </c>
      <c r="B2760" s="80" t="s">
        <v>2678</v>
      </c>
      <c r="C2760" s="80" t="s">
        <v>419</v>
      </c>
      <c r="D2760" s="80">
        <v>750</v>
      </c>
      <c r="E2760" s="80">
        <v>12</v>
      </c>
      <c r="F2760" s="80" t="s">
        <v>5054</v>
      </c>
      <c r="G2760" s="80">
        <v>26.99</v>
      </c>
    </row>
    <row r="2761" spans="1:7">
      <c r="A2761" s="80">
        <v>478727</v>
      </c>
      <c r="B2761" s="80" t="s">
        <v>2679</v>
      </c>
      <c r="C2761" s="80" t="s">
        <v>420</v>
      </c>
      <c r="D2761" s="80">
        <v>750</v>
      </c>
      <c r="E2761" s="80">
        <v>12</v>
      </c>
      <c r="F2761" s="80" t="s">
        <v>5064</v>
      </c>
      <c r="G2761" s="80">
        <v>23.99</v>
      </c>
    </row>
    <row r="2762" spans="1:7">
      <c r="A2762" s="80">
        <v>478776</v>
      </c>
      <c r="B2762" s="80" t="s">
        <v>2680</v>
      </c>
      <c r="C2762" s="80" t="s">
        <v>420</v>
      </c>
      <c r="D2762" s="80">
        <v>375</v>
      </c>
      <c r="E2762" s="80">
        <v>6</v>
      </c>
      <c r="F2762" s="80" t="s">
        <v>5065</v>
      </c>
      <c r="G2762" s="80">
        <v>44.99</v>
      </c>
    </row>
    <row r="2763" spans="1:7">
      <c r="A2763" s="80">
        <v>478982</v>
      </c>
      <c r="B2763" s="80" t="s">
        <v>2681</v>
      </c>
      <c r="C2763" s="80" t="s">
        <v>419</v>
      </c>
      <c r="D2763" s="80">
        <v>750</v>
      </c>
      <c r="E2763" s="80">
        <v>6</v>
      </c>
      <c r="F2763" s="80" t="s">
        <v>5038</v>
      </c>
      <c r="G2763" s="80">
        <v>50.79</v>
      </c>
    </row>
    <row r="2764" spans="1:7">
      <c r="A2764" s="80">
        <v>479634</v>
      </c>
      <c r="B2764" s="80" t="s">
        <v>2682</v>
      </c>
      <c r="C2764" s="80" t="s">
        <v>420</v>
      </c>
      <c r="D2764" s="80">
        <v>750</v>
      </c>
      <c r="E2764" s="80">
        <v>12</v>
      </c>
      <c r="F2764" s="80" t="s">
        <v>5053</v>
      </c>
      <c r="G2764" s="80">
        <v>29.95</v>
      </c>
    </row>
    <row r="2765" spans="1:7">
      <c r="A2765" s="80">
        <v>479667</v>
      </c>
      <c r="B2765" s="80" t="s">
        <v>2683</v>
      </c>
      <c r="C2765" s="80" t="s">
        <v>420</v>
      </c>
      <c r="D2765" s="80">
        <v>750</v>
      </c>
      <c r="E2765" s="80">
        <v>12</v>
      </c>
      <c r="F2765" s="80" t="s">
        <v>5053</v>
      </c>
      <c r="G2765" s="80">
        <v>17.95</v>
      </c>
    </row>
    <row r="2766" spans="1:7">
      <c r="A2766" s="80">
        <v>480616</v>
      </c>
      <c r="B2766" s="80" t="s">
        <v>2684</v>
      </c>
      <c r="C2766" s="80" t="s">
        <v>419</v>
      </c>
      <c r="D2766" s="80">
        <v>750</v>
      </c>
      <c r="E2766" s="80">
        <v>6</v>
      </c>
      <c r="F2766" s="80" t="s">
        <v>5045</v>
      </c>
      <c r="G2766" s="80">
        <v>64.989999999999995</v>
      </c>
    </row>
    <row r="2767" spans="1:7">
      <c r="A2767" s="80">
        <v>480624</v>
      </c>
      <c r="B2767" s="80" t="s">
        <v>1482</v>
      </c>
      <c r="C2767" s="80" t="s">
        <v>419</v>
      </c>
      <c r="D2767" s="80">
        <v>750</v>
      </c>
      <c r="E2767" s="80">
        <v>6</v>
      </c>
      <c r="F2767" s="80" t="s">
        <v>5045</v>
      </c>
      <c r="G2767" s="80">
        <v>51.49</v>
      </c>
    </row>
    <row r="2768" spans="1:7">
      <c r="A2768" s="80">
        <v>490284</v>
      </c>
      <c r="B2768" s="80" t="s">
        <v>2691</v>
      </c>
      <c r="C2768" s="80" t="s">
        <v>420</v>
      </c>
      <c r="D2768" s="80">
        <v>750</v>
      </c>
      <c r="E2768" s="80">
        <v>12</v>
      </c>
      <c r="F2768" s="80" t="s">
        <v>5074</v>
      </c>
      <c r="G2768" s="80">
        <v>39.99</v>
      </c>
    </row>
    <row r="2769" spans="1:7">
      <c r="A2769" s="80">
        <v>491175</v>
      </c>
      <c r="B2769" s="80" t="s">
        <v>2692</v>
      </c>
      <c r="C2769" s="80" t="s">
        <v>420</v>
      </c>
      <c r="D2769" s="80">
        <v>750</v>
      </c>
      <c r="E2769" s="80">
        <v>12</v>
      </c>
      <c r="F2769" s="80" t="s">
        <v>5063</v>
      </c>
      <c r="G2769" s="80">
        <v>23.99</v>
      </c>
    </row>
    <row r="2770" spans="1:7">
      <c r="A2770" s="80">
        <v>492009</v>
      </c>
      <c r="B2770" s="80" t="s">
        <v>2693</v>
      </c>
      <c r="C2770" s="80" t="s">
        <v>420</v>
      </c>
      <c r="D2770" s="80">
        <v>750</v>
      </c>
      <c r="E2770" s="80">
        <v>12</v>
      </c>
      <c r="F2770" s="80" t="s">
        <v>5084</v>
      </c>
      <c r="G2770" s="80">
        <v>19.559999999999999</v>
      </c>
    </row>
    <row r="2771" spans="1:7">
      <c r="A2771" s="80">
        <v>492314</v>
      </c>
      <c r="B2771" s="80" t="s">
        <v>112</v>
      </c>
      <c r="C2771" s="80" t="s">
        <v>420</v>
      </c>
      <c r="D2771" s="80">
        <v>16000</v>
      </c>
      <c r="E2771" s="80">
        <v>1</v>
      </c>
      <c r="F2771" s="80" t="s">
        <v>5062</v>
      </c>
      <c r="G2771" s="80">
        <v>122.62</v>
      </c>
    </row>
    <row r="2772" spans="1:7">
      <c r="A2772" s="80">
        <v>492520</v>
      </c>
      <c r="B2772" s="80" t="s">
        <v>2694</v>
      </c>
      <c r="C2772" s="80" t="s">
        <v>419</v>
      </c>
      <c r="D2772" s="80">
        <v>750</v>
      </c>
      <c r="E2772" s="80">
        <v>12</v>
      </c>
      <c r="F2772" s="80" t="s">
        <v>5044</v>
      </c>
      <c r="G2772" s="80">
        <v>36.99</v>
      </c>
    </row>
    <row r="2773" spans="1:7">
      <c r="A2773" s="80">
        <v>492710</v>
      </c>
      <c r="B2773" s="80" t="s">
        <v>2695</v>
      </c>
      <c r="C2773" s="80" t="s">
        <v>420</v>
      </c>
      <c r="D2773" s="80">
        <v>750</v>
      </c>
      <c r="E2773" s="80">
        <v>12</v>
      </c>
      <c r="F2773" s="80" t="s">
        <v>5077</v>
      </c>
      <c r="G2773" s="80">
        <v>13.99</v>
      </c>
    </row>
    <row r="2774" spans="1:7">
      <c r="A2774" s="80">
        <v>493759</v>
      </c>
      <c r="B2774" s="80" t="s">
        <v>2696</v>
      </c>
      <c r="C2774" s="80" t="s">
        <v>420</v>
      </c>
      <c r="D2774" s="80">
        <v>750</v>
      </c>
      <c r="E2774" s="80">
        <v>12</v>
      </c>
      <c r="F2774" s="80" t="s">
        <v>5063</v>
      </c>
      <c r="G2774" s="80">
        <v>69.989999999999995</v>
      </c>
    </row>
    <row r="2775" spans="1:7">
      <c r="A2775" s="80">
        <v>493791</v>
      </c>
      <c r="B2775" s="80" t="s">
        <v>2697</v>
      </c>
      <c r="C2775" s="80" t="s">
        <v>420</v>
      </c>
      <c r="D2775" s="80">
        <v>750</v>
      </c>
      <c r="E2775" s="80">
        <v>12</v>
      </c>
      <c r="F2775" s="80" t="s">
        <v>5063</v>
      </c>
      <c r="G2775" s="80">
        <v>24.99</v>
      </c>
    </row>
    <row r="2776" spans="1:7">
      <c r="A2776" s="80">
        <v>494393</v>
      </c>
      <c r="B2776" s="80" t="s">
        <v>1787</v>
      </c>
      <c r="C2776" s="80" t="s">
        <v>420</v>
      </c>
      <c r="D2776" s="80">
        <v>750</v>
      </c>
      <c r="E2776" s="80">
        <v>12</v>
      </c>
      <c r="F2776" s="80" t="s">
        <v>5074</v>
      </c>
      <c r="G2776" s="80">
        <v>67.989999999999995</v>
      </c>
    </row>
    <row r="2777" spans="1:7">
      <c r="A2777" s="80">
        <v>495291</v>
      </c>
      <c r="B2777" s="80" t="s">
        <v>118</v>
      </c>
      <c r="C2777" s="80" t="s">
        <v>420</v>
      </c>
      <c r="D2777" s="80">
        <v>200</v>
      </c>
      <c r="E2777" s="80">
        <v>24</v>
      </c>
      <c r="F2777" s="80" t="s">
        <v>5039</v>
      </c>
      <c r="G2777" s="80">
        <v>25.99</v>
      </c>
    </row>
    <row r="2778" spans="1:7">
      <c r="A2778" s="80">
        <v>495648</v>
      </c>
      <c r="B2778" s="80" t="s">
        <v>2698</v>
      </c>
      <c r="C2778" s="80" t="s">
        <v>420</v>
      </c>
      <c r="D2778" s="80">
        <v>750</v>
      </c>
      <c r="E2778" s="80">
        <v>12</v>
      </c>
      <c r="F2778" s="80" t="s">
        <v>5087</v>
      </c>
      <c r="G2778" s="80">
        <v>37.85</v>
      </c>
    </row>
    <row r="2779" spans="1:7">
      <c r="A2779" s="80">
        <v>497206</v>
      </c>
      <c r="B2779" s="80" t="s">
        <v>5836</v>
      </c>
      <c r="C2779" s="80" t="s">
        <v>419</v>
      </c>
      <c r="D2779" s="80">
        <v>750</v>
      </c>
      <c r="E2779" s="80">
        <v>12</v>
      </c>
      <c r="F2779" s="80" t="s">
        <v>5057</v>
      </c>
      <c r="G2779" s="80">
        <v>27.49</v>
      </c>
    </row>
    <row r="2780" spans="1:7">
      <c r="A2780" s="80">
        <v>499293</v>
      </c>
      <c r="B2780" s="80" t="s">
        <v>2699</v>
      </c>
      <c r="C2780" s="80" t="s">
        <v>420</v>
      </c>
      <c r="D2780" s="80">
        <v>750</v>
      </c>
      <c r="E2780" s="80">
        <v>12</v>
      </c>
      <c r="F2780" s="80" t="s">
        <v>5053</v>
      </c>
      <c r="G2780" s="80">
        <v>16.649999999999999</v>
      </c>
    </row>
    <row r="2781" spans="1:7">
      <c r="A2781" s="80">
        <v>500231</v>
      </c>
      <c r="B2781" s="80" t="s">
        <v>2700</v>
      </c>
      <c r="C2781" s="80" t="s">
        <v>419</v>
      </c>
      <c r="D2781" s="80">
        <v>750</v>
      </c>
      <c r="E2781" s="80">
        <v>6</v>
      </c>
      <c r="F2781" s="80" t="s">
        <v>5043</v>
      </c>
      <c r="G2781" s="80">
        <v>214.99</v>
      </c>
    </row>
    <row r="2782" spans="1:7">
      <c r="A2782" s="80">
        <v>500496</v>
      </c>
      <c r="B2782" s="80" t="s">
        <v>180</v>
      </c>
      <c r="C2782" s="80" t="s">
        <v>419</v>
      </c>
      <c r="D2782" s="80">
        <v>200</v>
      </c>
      <c r="E2782" s="80">
        <v>48</v>
      </c>
      <c r="F2782" s="80" t="s">
        <v>5040</v>
      </c>
      <c r="G2782" s="80">
        <v>9.89</v>
      </c>
    </row>
    <row r="2783" spans="1:7">
      <c r="A2783" s="80">
        <v>500504</v>
      </c>
      <c r="B2783" s="80" t="s">
        <v>55</v>
      </c>
      <c r="C2783" s="80" t="s">
        <v>419</v>
      </c>
      <c r="D2783" s="80">
        <v>375</v>
      </c>
      <c r="E2783" s="80">
        <v>24</v>
      </c>
      <c r="F2783" s="80" t="s">
        <v>5040</v>
      </c>
      <c r="G2783" s="80">
        <v>16.190000000000001</v>
      </c>
    </row>
    <row r="2784" spans="1:7">
      <c r="A2784" s="80">
        <v>500512</v>
      </c>
      <c r="B2784" s="80" t="s">
        <v>55</v>
      </c>
      <c r="C2784" s="80" t="s">
        <v>419</v>
      </c>
      <c r="D2784" s="80">
        <v>750</v>
      </c>
      <c r="E2784" s="80">
        <v>12</v>
      </c>
      <c r="F2784" s="80" t="s">
        <v>5040</v>
      </c>
      <c r="G2784" s="80">
        <v>28.29</v>
      </c>
    </row>
    <row r="2785" spans="1:7">
      <c r="A2785" s="80">
        <v>500546</v>
      </c>
      <c r="B2785" s="80" t="s">
        <v>55</v>
      </c>
      <c r="C2785" s="80" t="s">
        <v>419</v>
      </c>
      <c r="D2785" s="80">
        <v>1750</v>
      </c>
      <c r="E2785" s="80">
        <v>6</v>
      </c>
      <c r="F2785" s="80" t="s">
        <v>5040</v>
      </c>
      <c r="G2785" s="80">
        <v>58.99</v>
      </c>
    </row>
    <row r="2786" spans="1:7">
      <c r="A2786" s="80">
        <v>501080</v>
      </c>
      <c r="B2786" s="80" t="s">
        <v>2701</v>
      </c>
      <c r="C2786" s="80" t="s">
        <v>420</v>
      </c>
      <c r="D2786" s="80">
        <v>750</v>
      </c>
      <c r="E2786" s="80">
        <v>12</v>
      </c>
      <c r="F2786" s="80" t="s">
        <v>5045</v>
      </c>
      <c r="G2786" s="80">
        <v>13.59</v>
      </c>
    </row>
    <row r="2787" spans="1:7">
      <c r="A2787" s="80">
        <v>501791</v>
      </c>
      <c r="B2787" s="80" t="s">
        <v>2702</v>
      </c>
      <c r="C2787" s="80" t="s">
        <v>420</v>
      </c>
      <c r="D2787" s="80">
        <v>750</v>
      </c>
      <c r="E2787" s="80">
        <v>6</v>
      </c>
      <c r="F2787" s="80" t="s">
        <v>5049</v>
      </c>
      <c r="G2787" s="80">
        <v>104.99</v>
      </c>
    </row>
    <row r="2788" spans="1:7">
      <c r="A2788" s="80">
        <v>502039</v>
      </c>
      <c r="B2788" s="80" t="s">
        <v>2703</v>
      </c>
      <c r="C2788" s="80" t="s">
        <v>420</v>
      </c>
      <c r="D2788" s="80">
        <v>750</v>
      </c>
      <c r="E2788" s="80">
        <v>12</v>
      </c>
      <c r="F2788" s="80" t="s">
        <v>5049</v>
      </c>
      <c r="G2788" s="80">
        <v>35.99</v>
      </c>
    </row>
    <row r="2789" spans="1:7">
      <c r="A2789" s="80">
        <v>503060</v>
      </c>
      <c r="B2789" s="80" t="s">
        <v>2704</v>
      </c>
      <c r="C2789" s="80" t="s">
        <v>419</v>
      </c>
      <c r="D2789" s="80">
        <v>750</v>
      </c>
      <c r="E2789" s="80">
        <v>6</v>
      </c>
      <c r="F2789" s="80" t="s">
        <v>5040</v>
      </c>
      <c r="G2789" s="80">
        <v>154.99</v>
      </c>
    </row>
    <row r="2790" spans="1:7">
      <c r="A2790" s="80">
        <v>503078</v>
      </c>
      <c r="B2790" s="80" t="s">
        <v>2705</v>
      </c>
      <c r="C2790" s="80" t="s">
        <v>419</v>
      </c>
      <c r="D2790" s="80">
        <v>750</v>
      </c>
      <c r="E2790" s="80">
        <v>6</v>
      </c>
      <c r="F2790" s="80" t="s">
        <v>5040</v>
      </c>
      <c r="G2790" s="80">
        <v>114.99</v>
      </c>
    </row>
    <row r="2791" spans="1:7">
      <c r="A2791" s="80">
        <v>503490</v>
      </c>
      <c r="B2791" s="80" t="s">
        <v>132</v>
      </c>
      <c r="C2791" s="80" t="s">
        <v>420</v>
      </c>
      <c r="D2791" s="80">
        <v>750</v>
      </c>
      <c r="E2791" s="80">
        <v>6</v>
      </c>
      <c r="F2791" s="80" t="s">
        <v>5065</v>
      </c>
      <c r="G2791" s="80">
        <v>13.99</v>
      </c>
    </row>
    <row r="2792" spans="1:7">
      <c r="A2792" s="80">
        <v>503649</v>
      </c>
      <c r="B2792" s="80" t="s">
        <v>2706</v>
      </c>
      <c r="C2792" s="80" t="s">
        <v>419</v>
      </c>
      <c r="D2792" s="80">
        <v>750</v>
      </c>
      <c r="E2792" s="80">
        <v>6</v>
      </c>
      <c r="F2792" s="80" t="s">
        <v>5043</v>
      </c>
      <c r="G2792" s="80">
        <v>94.99</v>
      </c>
    </row>
    <row r="2793" spans="1:7">
      <c r="A2793" s="80">
        <v>504241</v>
      </c>
      <c r="B2793" s="80" t="s">
        <v>2707</v>
      </c>
      <c r="C2793" s="80" t="s">
        <v>420</v>
      </c>
      <c r="D2793" s="80">
        <v>750</v>
      </c>
      <c r="E2793" s="80">
        <v>12</v>
      </c>
      <c r="F2793" s="80" t="s">
        <v>5080</v>
      </c>
      <c r="G2793" s="80">
        <v>15.99</v>
      </c>
    </row>
    <row r="2794" spans="1:7">
      <c r="A2794" s="80">
        <v>506691</v>
      </c>
      <c r="B2794" s="80" t="s">
        <v>2708</v>
      </c>
      <c r="C2794" s="80" t="s">
        <v>420</v>
      </c>
      <c r="D2794" s="80">
        <v>750</v>
      </c>
      <c r="E2794" s="80">
        <v>12</v>
      </c>
      <c r="F2794" s="80" t="s">
        <v>5049</v>
      </c>
      <c r="G2794" s="80">
        <v>16.989999999999998</v>
      </c>
    </row>
    <row r="2795" spans="1:7">
      <c r="A2795" s="80">
        <v>506725</v>
      </c>
      <c r="B2795" s="80" t="s">
        <v>2709</v>
      </c>
      <c r="C2795" s="80" t="s">
        <v>420</v>
      </c>
      <c r="D2795" s="80">
        <v>750</v>
      </c>
      <c r="E2795" s="80">
        <v>12</v>
      </c>
      <c r="F2795" s="80" t="s">
        <v>5056</v>
      </c>
      <c r="G2795" s="80">
        <v>8.99</v>
      </c>
    </row>
    <row r="2796" spans="1:7">
      <c r="A2796" s="80">
        <v>507194</v>
      </c>
      <c r="B2796" s="80" t="s">
        <v>2710</v>
      </c>
      <c r="C2796" s="80" t="s">
        <v>420</v>
      </c>
      <c r="D2796" s="80">
        <v>750</v>
      </c>
      <c r="E2796" s="80">
        <v>12</v>
      </c>
      <c r="F2796" s="80" t="s">
        <v>5085</v>
      </c>
      <c r="G2796" s="80">
        <v>17.989999999999998</v>
      </c>
    </row>
    <row r="2797" spans="1:7">
      <c r="A2797" s="80">
        <v>507319</v>
      </c>
      <c r="B2797" s="80" t="s">
        <v>2711</v>
      </c>
      <c r="C2797" s="80" t="s">
        <v>420</v>
      </c>
      <c r="D2797" s="80">
        <v>750</v>
      </c>
      <c r="E2797" s="80">
        <v>12</v>
      </c>
      <c r="F2797" s="80" t="s">
        <v>5063</v>
      </c>
      <c r="G2797" s="80">
        <v>14.99</v>
      </c>
    </row>
    <row r="2798" spans="1:7">
      <c r="A2798" s="80">
        <v>508135</v>
      </c>
      <c r="B2798" s="80" t="s">
        <v>2712</v>
      </c>
      <c r="C2798" s="80" t="s">
        <v>420</v>
      </c>
      <c r="D2798" s="80">
        <v>750</v>
      </c>
      <c r="E2798" s="80">
        <v>12</v>
      </c>
      <c r="F2798" s="80" t="s">
        <v>5060</v>
      </c>
      <c r="G2798" s="80">
        <v>9.99</v>
      </c>
    </row>
    <row r="2799" spans="1:7">
      <c r="A2799" s="80">
        <v>509018</v>
      </c>
      <c r="B2799" s="80" t="s">
        <v>2713</v>
      </c>
      <c r="C2799" s="80" t="s">
        <v>420</v>
      </c>
      <c r="D2799" s="80">
        <v>750</v>
      </c>
      <c r="E2799" s="80">
        <v>12</v>
      </c>
      <c r="F2799" s="80" t="s">
        <v>6483</v>
      </c>
      <c r="G2799" s="80">
        <v>16.489999999999998</v>
      </c>
    </row>
    <row r="2800" spans="1:7">
      <c r="A2800" s="80">
        <v>509695</v>
      </c>
      <c r="B2800" s="80" t="s">
        <v>122</v>
      </c>
      <c r="C2800" s="80" t="s">
        <v>420</v>
      </c>
      <c r="D2800" s="80">
        <v>750</v>
      </c>
      <c r="E2800" s="80">
        <v>6</v>
      </c>
      <c r="F2800" s="80" t="s">
        <v>5039</v>
      </c>
      <c r="G2800" s="80">
        <v>81.99</v>
      </c>
    </row>
    <row r="2801" spans="1:7">
      <c r="A2801" s="80">
        <v>512970</v>
      </c>
      <c r="B2801" s="80" t="s">
        <v>121</v>
      </c>
      <c r="C2801" s="80" t="s">
        <v>420</v>
      </c>
      <c r="D2801" s="80">
        <v>750</v>
      </c>
      <c r="E2801" s="80">
        <v>12</v>
      </c>
      <c r="F2801" s="80" t="s">
        <v>5056</v>
      </c>
      <c r="G2801" s="80">
        <v>8.49</v>
      </c>
    </row>
    <row r="2802" spans="1:7">
      <c r="A2802" s="80">
        <v>512988</v>
      </c>
      <c r="B2802" s="80" t="s">
        <v>120</v>
      </c>
      <c r="C2802" s="80" t="s">
        <v>420</v>
      </c>
      <c r="D2802" s="80">
        <v>750</v>
      </c>
      <c r="E2802" s="80">
        <v>12</v>
      </c>
      <c r="F2802" s="80" t="s">
        <v>5056</v>
      </c>
      <c r="G2802" s="80">
        <v>8.49</v>
      </c>
    </row>
    <row r="2803" spans="1:7">
      <c r="A2803" s="80">
        <v>515643</v>
      </c>
      <c r="B2803" s="80" t="s">
        <v>2714</v>
      </c>
      <c r="C2803" s="80" t="s">
        <v>421</v>
      </c>
      <c r="D2803" s="80">
        <v>3960</v>
      </c>
      <c r="E2803" s="80">
        <v>2</v>
      </c>
      <c r="F2803" s="80" t="s">
        <v>5095</v>
      </c>
      <c r="G2803" s="80">
        <v>28.99</v>
      </c>
    </row>
    <row r="2804" spans="1:7">
      <c r="A2804" s="80">
        <v>517383</v>
      </c>
      <c r="B2804" s="80" t="s">
        <v>711</v>
      </c>
      <c r="C2804" s="80" t="s">
        <v>419</v>
      </c>
      <c r="D2804" s="80">
        <v>3000</v>
      </c>
      <c r="E2804" s="80">
        <v>1</v>
      </c>
      <c r="F2804" s="80" t="s">
        <v>5045</v>
      </c>
      <c r="G2804" s="80">
        <v>141.49</v>
      </c>
    </row>
    <row r="2805" spans="1:7">
      <c r="A2805" s="80">
        <v>518670</v>
      </c>
      <c r="B2805" s="80" t="s">
        <v>654</v>
      </c>
      <c r="C2805" s="80" t="s">
        <v>419</v>
      </c>
      <c r="D2805" s="80">
        <v>750</v>
      </c>
      <c r="E2805" s="80">
        <v>12</v>
      </c>
      <c r="F2805" s="80" t="s">
        <v>5042</v>
      </c>
      <c r="G2805" s="80">
        <v>22.19</v>
      </c>
    </row>
    <row r="2806" spans="1:7">
      <c r="A2806" s="80">
        <v>518688</v>
      </c>
      <c r="B2806" s="80" t="s">
        <v>2715</v>
      </c>
      <c r="C2806" s="80" t="s">
        <v>419</v>
      </c>
      <c r="D2806" s="80">
        <v>750</v>
      </c>
      <c r="E2806" s="80">
        <v>12</v>
      </c>
      <c r="F2806" s="80" t="s">
        <v>5042</v>
      </c>
      <c r="G2806" s="80">
        <v>22.19</v>
      </c>
    </row>
    <row r="2807" spans="1:7">
      <c r="A2807" s="80">
        <v>520700</v>
      </c>
      <c r="B2807" s="80" t="s">
        <v>2715</v>
      </c>
      <c r="C2807" s="80" t="s">
        <v>419</v>
      </c>
      <c r="D2807" s="80">
        <v>375</v>
      </c>
      <c r="E2807" s="80">
        <v>24</v>
      </c>
      <c r="F2807" s="80" t="s">
        <v>5042</v>
      </c>
      <c r="G2807" s="80">
        <v>13.11</v>
      </c>
    </row>
    <row r="2808" spans="1:7">
      <c r="A2808" s="80">
        <v>520718</v>
      </c>
      <c r="B2808" s="80" t="s">
        <v>654</v>
      </c>
      <c r="C2808" s="80" t="s">
        <v>419</v>
      </c>
      <c r="D2808" s="80">
        <v>375</v>
      </c>
      <c r="E2808" s="80">
        <v>24</v>
      </c>
      <c r="F2808" s="80" t="s">
        <v>5042</v>
      </c>
      <c r="G2808" s="80">
        <v>13.11</v>
      </c>
    </row>
    <row r="2809" spans="1:7">
      <c r="A2809" s="80">
        <v>522052</v>
      </c>
      <c r="B2809" s="80" t="s">
        <v>2716</v>
      </c>
      <c r="C2809" s="80" t="s">
        <v>420</v>
      </c>
      <c r="D2809" s="80">
        <v>750</v>
      </c>
      <c r="E2809" s="80">
        <v>6</v>
      </c>
      <c r="F2809" s="80" t="s">
        <v>5049</v>
      </c>
      <c r="G2809" s="80">
        <v>23.99</v>
      </c>
    </row>
    <row r="2810" spans="1:7">
      <c r="A2810" s="80">
        <v>524090</v>
      </c>
      <c r="B2810" s="80" t="s">
        <v>548</v>
      </c>
      <c r="C2810" s="80" t="s">
        <v>419</v>
      </c>
      <c r="D2810" s="80">
        <v>1140</v>
      </c>
      <c r="E2810" s="80">
        <v>6</v>
      </c>
      <c r="F2810" s="80" t="s">
        <v>5046</v>
      </c>
      <c r="G2810" s="80">
        <v>38.99</v>
      </c>
    </row>
    <row r="2811" spans="1:7">
      <c r="A2811" s="80">
        <v>525261</v>
      </c>
      <c r="B2811" s="80" t="s">
        <v>2130</v>
      </c>
      <c r="C2811" s="80" t="s">
        <v>419</v>
      </c>
      <c r="D2811" s="80">
        <v>750</v>
      </c>
      <c r="E2811" s="80">
        <v>6</v>
      </c>
      <c r="F2811" s="80" t="s">
        <v>5046</v>
      </c>
      <c r="G2811" s="80">
        <v>74.89</v>
      </c>
    </row>
    <row r="2812" spans="1:7">
      <c r="A2812" s="80">
        <v>529156</v>
      </c>
      <c r="B2812" s="80" t="s">
        <v>5627</v>
      </c>
      <c r="C2812" s="80" t="s">
        <v>419</v>
      </c>
      <c r="D2812" s="80">
        <v>750</v>
      </c>
      <c r="E2812" s="80">
        <v>6</v>
      </c>
      <c r="F2812" s="80" t="s">
        <v>5039</v>
      </c>
      <c r="G2812" s="80">
        <v>44.99</v>
      </c>
    </row>
    <row r="2813" spans="1:7">
      <c r="A2813" s="80">
        <v>529826</v>
      </c>
      <c r="B2813" s="80" t="s">
        <v>3</v>
      </c>
      <c r="C2813" s="80" t="s">
        <v>419</v>
      </c>
      <c r="D2813" s="80">
        <v>3000</v>
      </c>
      <c r="E2813" s="80">
        <v>3</v>
      </c>
      <c r="F2813" s="80" t="s">
        <v>5040</v>
      </c>
      <c r="G2813" s="80">
        <v>114.99</v>
      </c>
    </row>
    <row r="2814" spans="1:7">
      <c r="A2814" s="80">
        <v>530352</v>
      </c>
      <c r="B2814" s="80" t="s">
        <v>2717</v>
      </c>
      <c r="C2814" s="80" t="s">
        <v>419</v>
      </c>
      <c r="D2814" s="80">
        <v>750</v>
      </c>
      <c r="E2814" s="80">
        <v>3</v>
      </c>
      <c r="F2814" s="80" t="s">
        <v>5045</v>
      </c>
      <c r="G2814" s="80">
        <v>194.99</v>
      </c>
    </row>
    <row r="2815" spans="1:7">
      <c r="A2815" s="80">
        <v>530725</v>
      </c>
      <c r="B2815" s="80" t="s">
        <v>2718</v>
      </c>
      <c r="C2815" s="80" t="s">
        <v>420</v>
      </c>
      <c r="D2815" s="80">
        <v>750</v>
      </c>
      <c r="E2815" s="80">
        <v>12</v>
      </c>
      <c r="F2815" s="80" t="s">
        <v>5060</v>
      </c>
      <c r="G2815" s="80">
        <v>29.99</v>
      </c>
    </row>
    <row r="2816" spans="1:7">
      <c r="A2816" s="80">
        <v>531392</v>
      </c>
      <c r="B2816" s="80" t="s">
        <v>2719</v>
      </c>
      <c r="C2816" s="80" t="s">
        <v>421</v>
      </c>
      <c r="D2816" s="80">
        <v>3960</v>
      </c>
      <c r="E2816" s="80">
        <v>2</v>
      </c>
      <c r="F2816" s="80" t="s">
        <v>5094</v>
      </c>
      <c r="G2816" s="80">
        <v>28.99</v>
      </c>
    </row>
    <row r="2817" spans="1:7">
      <c r="A2817" s="80">
        <v>533026</v>
      </c>
      <c r="B2817" s="80" t="s">
        <v>123</v>
      </c>
      <c r="C2817" s="80" t="s">
        <v>420</v>
      </c>
      <c r="D2817" s="80">
        <v>750</v>
      </c>
      <c r="E2817" s="80">
        <v>12</v>
      </c>
      <c r="F2817" s="80" t="s">
        <v>5041</v>
      </c>
      <c r="G2817" s="80">
        <v>13.99</v>
      </c>
    </row>
    <row r="2818" spans="1:7">
      <c r="A2818" s="80">
        <v>534230</v>
      </c>
      <c r="B2818" s="80" t="s">
        <v>2720</v>
      </c>
      <c r="C2818" s="80" t="s">
        <v>420</v>
      </c>
      <c r="D2818" s="80">
        <v>750</v>
      </c>
      <c r="E2818" s="80">
        <v>12</v>
      </c>
      <c r="F2818" s="80" t="s">
        <v>5049</v>
      </c>
      <c r="G2818" s="80">
        <v>17.989999999999998</v>
      </c>
    </row>
    <row r="2819" spans="1:7">
      <c r="A2819" s="80">
        <v>534263</v>
      </c>
      <c r="B2819" s="80" t="s">
        <v>2721</v>
      </c>
      <c r="C2819" s="80" t="s">
        <v>420</v>
      </c>
      <c r="D2819" s="80">
        <v>750</v>
      </c>
      <c r="E2819" s="80">
        <v>12</v>
      </c>
      <c r="F2819" s="80" t="s">
        <v>5049</v>
      </c>
      <c r="G2819" s="80">
        <v>17.989999999999998</v>
      </c>
    </row>
    <row r="2820" spans="1:7">
      <c r="A2820" s="80">
        <v>535096</v>
      </c>
      <c r="B2820" s="80" t="s">
        <v>2722</v>
      </c>
      <c r="C2820" s="80" t="s">
        <v>420</v>
      </c>
      <c r="D2820" s="80">
        <v>750</v>
      </c>
      <c r="E2820" s="80">
        <v>6</v>
      </c>
      <c r="F2820" s="80" t="s">
        <v>5063</v>
      </c>
      <c r="G2820" s="80">
        <v>79.989999999999995</v>
      </c>
    </row>
    <row r="2821" spans="1:7">
      <c r="A2821" s="80">
        <v>535294</v>
      </c>
      <c r="B2821" s="80" t="s">
        <v>2723</v>
      </c>
      <c r="C2821" s="80" t="s">
        <v>421</v>
      </c>
      <c r="D2821" s="80">
        <v>500</v>
      </c>
      <c r="E2821" s="80">
        <v>24</v>
      </c>
      <c r="F2821" s="80" t="s">
        <v>5099</v>
      </c>
      <c r="G2821" s="80">
        <v>3.59</v>
      </c>
    </row>
    <row r="2822" spans="1:7">
      <c r="A2822" s="80">
        <v>535393</v>
      </c>
      <c r="B2822" s="80" t="s">
        <v>2724</v>
      </c>
      <c r="C2822" s="80" t="s">
        <v>420</v>
      </c>
      <c r="D2822" s="80">
        <v>750</v>
      </c>
      <c r="E2822" s="80">
        <v>12</v>
      </c>
      <c r="F2822" s="80" t="s">
        <v>5068</v>
      </c>
      <c r="G2822" s="80">
        <v>9.99</v>
      </c>
    </row>
    <row r="2823" spans="1:7">
      <c r="A2823" s="80">
        <v>536508</v>
      </c>
      <c r="B2823" s="80" t="s">
        <v>2725</v>
      </c>
      <c r="C2823" s="80" t="s">
        <v>420</v>
      </c>
      <c r="D2823" s="80">
        <v>750</v>
      </c>
      <c r="E2823" s="80">
        <v>12</v>
      </c>
      <c r="F2823" s="80" t="s">
        <v>5152</v>
      </c>
      <c r="G2823" s="80">
        <v>16.989999999999998</v>
      </c>
    </row>
    <row r="2824" spans="1:7">
      <c r="A2824" s="80">
        <v>537399</v>
      </c>
      <c r="B2824" s="80" t="s">
        <v>2726</v>
      </c>
      <c r="C2824" s="80" t="s">
        <v>420</v>
      </c>
      <c r="D2824" s="80">
        <v>750</v>
      </c>
      <c r="E2824" s="80">
        <v>12</v>
      </c>
      <c r="F2824" s="80" t="s">
        <v>5065</v>
      </c>
      <c r="G2824" s="80">
        <v>15.99</v>
      </c>
    </row>
    <row r="2825" spans="1:7">
      <c r="A2825" s="80">
        <v>537597</v>
      </c>
      <c r="B2825" s="80" t="s">
        <v>2727</v>
      </c>
      <c r="C2825" s="80" t="s">
        <v>420</v>
      </c>
      <c r="D2825" s="80">
        <v>750</v>
      </c>
      <c r="E2825" s="80">
        <v>12</v>
      </c>
      <c r="F2825" s="80" t="s">
        <v>5065</v>
      </c>
      <c r="G2825" s="80">
        <v>19.989999999999998</v>
      </c>
    </row>
    <row r="2826" spans="1:7">
      <c r="A2826" s="80">
        <v>538637</v>
      </c>
      <c r="B2826" s="80" t="s">
        <v>2728</v>
      </c>
      <c r="C2826" s="80" t="s">
        <v>420</v>
      </c>
      <c r="D2826" s="80">
        <v>750</v>
      </c>
      <c r="E2826" s="80">
        <v>12</v>
      </c>
      <c r="F2826" s="80" t="s">
        <v>5049</v>
      </c>
      <c r="G2826" s="80">
        <v>16.989999999999998</v>
      </c>
    </row>
    <row r="2827" spans="1:7">
      <c r="A2827" s="80">
        <v>539817</v>
      </c>
      <c r="B2827" s="80" t="s">
        <v>2729</v>
      </c>
      <c r="C2827" s="80" t="s">
        <v>421</v>
      </c>
      <c r="D2827" s="80">
        <v>4092</v>
      </c>
      <c r="E2827" s="80">
        <v>1</v>
      </c>
      <c r="F2827" s="80" t="s">
        <v>5100</v>
      </c>
      <c r="G2827" s="80">
        <v>23.53</v>
      </c>
    </row>
    <row r="2828" spans="1:7">
      <c r="A2828" s="80">
        <v>540021</v>
      </c>
      <c r="B2828" s="80" t="s">
        <v>2730</v>
      </c>
      <c r="C2828" s="80" t="s">
        <v>420</v>
      </c>
      <c r="D2828" s="80">
        <v>750</v>
      </c>
      <c r="E2828" s="80">
        <v>6</v>
      </c>
      <c r="F2828" s="80" t="s">
        <v>5074</v>
      </c>
      <c r="G2828" s="80">
        <v>19.989999999999998</v>
      </c>
    </row>
    <row r="2829" spans="1:7">
      <c r="A2829" s="80">
        <v>540252</v>
      </c>
      <c r="B2829" s="80" t="s">
        <v>167</v>
      </c>
      <c r="C2829" s="80" t="s">
        <v>420</v>
      </c>
      <c r="D2829" s="80">
        <v>750</v>
      </c>
      <c r="E2829" s="80">
        <v>6</v>
      </c>
      <c r="F2829" s="80" t="s">
        <v>5070</v>
      </c>
      <c r="G2829" s="80">
        <v>180.05</v>
      </c>
    </row>
    <row r="2830" spans="1:7">
      <c r="A2830" s="80">
        <v>541003</v>
      </c>
      <c r="B2830" s="80" t="s">
        <v>2731</v>
      </c>
      <c r="C2830" s="80" t="s">
        <v>420</v>
      </c>
      <c r="D2830" s="80">
        <v>750</v>
      </c>
      <c r="E2830" s="80">
        <v>12</v>
      </c>
      <c r="F2830" s="80" t="s">
        <v>5041</v>
      </c>
      <c r="G2830" s="80">
        <v>15.99</v>
      </c>
    </row>
    <row r="2831" spans="1:7">
      <c r="A2831" s="80">
        <v>541193</v>
      </c>
      <c r="B2831" s="80" t="s">
        <v>2732</v>
      </c>
      <c r="C2831" s="80" t="s">
        <v>420</v>
      </c>
      <c r="D2831" s="80">
        <v>750</v>
      </c>
      <c r="E2831" s="80">
        <v>12</v>
      </c>
      <c r="F2831" s="80" t="s">
        <v>5060</v>
      </c>
      <c r="G2831" s="80">
        <v>21.99</v>
      </c>
    </row>
    <row r="2832" spans="1:7">
      <c r="A2832" s="80">
        <v>542563</v>
      </c>
      <c r="B2832" s="80" t="s">
        <v>2733</v>
      </c>
      <c r="C2832" s="80" t="s">
        <v>419</v>
      </c>
      <c r="D2832" s="80">
        <v>700</v>
      </c>
      <c r="E2832" s="80">
        <v>6</v>
      </c>
      <c r="F2832" s="80" t="s">
        <v>5052</v>
      </c>
      <c r="G2832" s="80">
        <v>25.95</v>
      </c>
    </row>
    <row r="2833" spans="1:7">
      <c r="A2833" s="80">
        <v>543876</v>
      </c>
      <c r="B2833" s="80" t="s">
        <v>2734</v>
      </c>
      <c r="C2833" s="80" t="s">
        <v>420</v>
      </c>
      <c r="D2833" s="80">
        <v>750</v>
      </c>
      <c r="E2833" s="80">
        <v>12</v>
      </c>
      <c r="F2833" s="80" t="s">
        <v>5062</v>
      </c>
      <c r="G2833" s="80">
        <v>15.99</v>
      </c>
    </row>
    <row r="2834" spans="1:7">
      <c r="A2834" s="80">
        <v>543884</v>
      </c>
      <c r="B2834" s="80" t="s">
        <v>2735</v>
      </c>
      <c r="C2834" s="80" t="s">
        <v>420</v>
      </c>
      <c r="D2834" s="80">
        <v>750</v>
      </c>
      <c r="E2834" s="80">
        <v>12</v>
      </c>
      <c r="F2834" s="80" t="s">
        <v>5062</v>
      </c>
      <c r="G2834" s="80">
        <v>15.99</v>
      </c>
    </row>
    <row r="2835" spans="1:7">
      <c r="A2835" s="80">
        <v>545004</v>
      </c>
      <c r="B2835" s="80" t="s">
        <v>2736</v>
      </c>
      <c r="C2835" s="80" t="s">
        <v>420</v>
      </c>
      <c r="D2835" s="80">
        <v>750</v>
      </c>
      <c r="E2835" s="80">
        <v>12</v>
      </c>
      <c r="F2835" s="80" t="s">
        <v>5049</v>
      </c>
      <c r="G2835" s="80">
        <v>29.99</v>
      </c>
    </row>
    <row r="2836" spans="1:7">
      <c r="A2836" s="80">
        <v>545319</v>
      </c>
      <c r="B2836" s="80" t="s">
        <v>2737</v>
      </c>
      <c r="C2836" s="80" t="s">
        <v>420</v>
      </c>
      <c r="D2836" s="80">
        <v>750</v>
      </c>
      <c r="E2836" s="80">
        <v>12</v>
      </c>
      <c r="F2836" s="80" t="s">
        <v>5068</v>
      </c>
      <c r="G2836" s="80">
        <v>16.989999999999998</v>
      </c>
    </row>
    <row r="2837" spans="1:7">
      <c r="A2837" s="80">
        <v>545772</v>
      </c>
      <c r="B2837" s="80" t="s">
        <v>117</v>
      </c>
      <c r="C2837" s="80" t="s">
        <v>420</v>
      </c>
      <c r="D2837" s="80">
        <v>750</v>
      </c>
      <c r="E2837" s="80">
        <v>12</v>
      </c>
      <c r="F2837" s="80" t="s">
        <v>5039</v>
      </c>
      <c r="G2837" s="80">
        <v>12.39</v>
      </c>
    </row>
    <row r="2838" spans="1:7">
      <c r="A2838" s="80">
        <v>546366</v>
      </c>
      <c r="B2838" s="80" t="s">
        <v>2738</v>
      </c>
      <c r="C2838" s="80" t="s">
        <v>419</v>
      </c>
      <c r="D2838" s="80">
        <v>500</v>
      </c>
      <c r="E2838" s="80">
        <v>6</v>
      </c>
      <c r="F2838" s="80" t="s">
        <v>5143</v>
      </c>
      <c r="G2838" s="80">
        <v>72.989999999999995</v>
      </c>
    </row>
    <row r="2839" spans="1:7">
      <c r="A2839" s="80">
        <v>546655</v>
      </c>
      <c r="B2839" s="80" t="s">
        <v>2739</v>
      </c>
      <c r="C2839" s="80" t="s">
        <v>420</v>
      </c>
      <c r="D2839" s="80">
        <v>750</v>
      </c>
      <c r="E2839" s="80">
        <v>12</v>
      </c>
      <c r="F2839" s="80" t="s">
        <v>5039</v>
      </c>
      <c r="G2839" s="80">
        <v>13.99</v>
      </c>
    </row>
    <row r="2840" spans="1:7">
      <c r="A2840" s="80">
        <v>549329</v>
      </c>
      <c r="B2840" s="80" t="s">
        <v>120</v>
      </c>
      <c r="C2840" s="80" t="s">
        <v>420</v>
      </c>
      <c r="D2840" s="80">
        <v>1500</v>
      </c>
      <c r="E2840" s="80">
        <v>6</v>
      </c>
      <c r="F2840" s="80" t="s">
        <v>5056</v>
      </c>
      <c r="G2840" s="80">
        <v>15.99</v>
      </c>
    </row>
    <row r="2841" spans="1:7">
      <c r="A2841" s="80">
        <v>549337</v>
      </c>
      <c r="B2841" s="80" t="s">
        <v>121</v>
      </c>
      <c r="C2841" s="80" t="s">
        <v>420</v>
      </c>
      <c r="D2841" s="80">
        <v>1500</v>
      </c>
      <c r="E2841" s="80">
        <v>6</v>
      </c>
      <c r="F2841" s="80" t="s">
        <v>5056</v>
      </c>
      <c r="G2841" s="80">
        <v>15.99</v>
      </c>
    </row>
    <row r="2842" spans="1:7">
      <c r="A2842" s="80">
        <v>549469</v>
      </c>
      <c r="B2842" s="80" t="s">
        <v>2740</v>
      </c>
      <c r="C2842" s="80" t="s">
        <v>420</v>
      </c>
      <c r="D2842" s="80">
        <v>750</v>
      </c>
      <c r="E2842" s="80">
        <v>12</v>
      </c>
      <c r="F2842" s="80" t="s">
        <v>5056</v>
      </c>
      <c r="G2842" s="80">
        <v>8.49</v>
      </c>
    </row>
    <row r="2843" spans="1:7">
      <c r="A2843" s="80">
        <v>549642</v>
      </c>
      <c r="B2843" s="80" t="s">
        <v>6274</v>
      </c>
      <c r="C2843" s="80" t="s">
        <v>420</v>
      </c>
      <c r="D2843" s="80">
        <v>750</v>
      </c>
      <c r="E2843" s="80">
        <v>12</v>
      </c>
      <c r="F2843" s="80" t="s">
        <v>5072</v>
      </c>
      <c r="G2843" s="80">
        <v>15.78</v>
      </c>
    </row>
    <row r="2844" spans="1:7">
      <c r="A2844" s="80">
        <v>550327</v>
      </c>
      <c r="B2844" s="80" t="s">
        <v>124</v>
      </c>
      <c r="C2844" s="80" t="s">
        <v>420</v>
      </c>
      <c r="D2844" s="80">
        <v>750</v>
      </c>
      <c r="E2844" s="80">
        <v>12</v>
      </c>
      <c r="F2844" s="80" t="s">
        <v>5071</v>
      </c>
      <c r="G2844" s="80">
        <v>26.99</v>
      </c>
    </row>
    <row r="2845" spans="1:7">
      <c r="A2845" s="80">
        <v>550715</v>
      </c>
      <c r="B2845" s="80" t="s">
        <v>60</v>
      </c>
      <c r="C2845" s="80" t="s">
        <v>419</v>
      </c>
      <c r="D2845" s="80">
        <v>750</v>
      </c>
      <c r="E2845" s="80">
        <v>12</v>
      </c>
      <c r="F2845" s="80" t="s">
        <v>5046</v>
      </c>
      <c r="G2845" s="80">
        <v>25.99</v>
      </c>
    </row>
    <row r="2846" spans="1:7">
      <c r="A2846" s="80">
        <v>550764</v>
      </c>
      <c r="B2846" s="80" t="s">
        <v>2741</v>
      </c>
      <c r="C2846" s="80" t="s">
        <v>421</v>
      </c>
      <c r="D2846" s="80">
        <v>710</v>
      </c>
      <c r="E2846" s="80">
        <v>12</v>
      </c>
      <c r="F2846" s="80" t="s">
        <v>5049</v>
      </c>
      <c r="G2846" s="80">
        <v>4.99</v>
      </c>
    </row>
    <row r="2847" spans="1:7">
      <c r="A2847" s="80">
        <v>551085</v>
      </c>
      <c r="B2847" s="80" t="s">
        <v>2742</v>
      </c>
      <c r="C2847" s="80" t="s">
        <v>420</v>
      </c>
      <c r="D2847" s="80">
        <v>375</v>
      </c>
      <c r="E2847" s="80">
        <v>6</v>
      </c>
      <c r="F2847" s="80" t="s">
        <v>5062</v>
      </c>
      <c r="G2847" s="80">
        <v>54.99</v>
      </c>
    </row>
    <row r="2848" spans="1:7">
      <c r="A2848" s="80">
        <v>551416</v>
      </c>
      <c r="B2848" s="80" t="s">
        <v>2743</v>
      </c>
      <c r="C2848" s="80" t="s">
        <v>419</v>
      </c>
      <c r="D2848" s="80">
        <v>750</v>
      </c>
      <c r="E2848" s="80">
        <v>6</v>
      </c>
      <c r="F2848" s="80" t="s">
        <v>5046</v>
      </c>
      <c r="G2848" s="80">
        <v>79.989999999999995</v>
      </c>
    </row>
    <row r="2849" spans="1:7">
      <c r="A2849" s="80">
        <v>552554</v>
      </c>
      <c r="B2849" s="80" t="s">
        <v>2744</v>
      </c>
      <c r="C2849" s="80" t="s">
        <v>421</v>
      </c>
      <c r="D2849" s="80">
        <v>4260</v>
      </c>
      <c r="E2849" s="80">
        <v>1</v>
      </c>
      <c r="F2849" s="80" t="s">
        <v>5094</v>
      </c>
      <c r="G2849" s="80">
        <v>23.98</v>
      </c>
    </row>
    <row r="2850" spans="1:7">
      <c r="A2850" s="80">
        <v>553735</v>
      </c>
      <c r="B2850" s="80" t="s">
        <v>2745</v>
      </c>
      <c r="C2850" s="80" t="s">
        <v>421</v>
      </c>
      <c r="D2850" s="80">
        <v>4092</v>
      </c>
      <c r="E2850" s="80">
        <v>1</v>
      </c>
      <c r="F2850" s="80" t="s">
        <v>5100</v>
      </c>
      <c r="G2850" s="80">
        <v>26.99</v>
      </c>
    </row>
    <row r="2851" spans="1:7">
      <c r="A2851" s="80">
        <v>553743</v>
      </c>
      <c r="B2851" s="80" t="s">
        <v>2746</v>
      </c>
      <c r="C2851" s="80" t="s">
        <v>421</v>
      </c>
      <c r="D2851" s="80">
        <v>4092</v>
      </c>
      <c r="E2851" s="80">
        <v>1</v>
      </c>
      <c r="F2851" s="80" t="s">
        <v>5100</v>
      </c>
      <c r="G2851" s="80">
        <v>26.99</v>
      </c>
    </row>
    <row r="2852" spans="1:7">
      <c r="A2852" s="80">
        <v>554444</v>
      </c>
      <c r="B2852" s="80" t="s">
        <v>1239</v>
      </c>
      <c r="C2852" s="80" t="s">
        <v>420</v>
      </c>
      <c r="D2852" s="80">
        <v>750</v>
      </c>
      <c r="E2852" s="80">
        <v>12</v>
      </c>
      <c r="F2852" s="80" t="s">
        <v>5056</v>
      </c>
      <c r="G2852" s="80">
        <v>17.989999999999998</v>
      </c>
    </row>
    <row r="2853" spans="1:7">
      <c r="A2853" s="80">
        <v>554469</v>
      </c>
      <c r="B2853" s="80" t="s">
        <v>2747</v>
      </c>
      <c r="C2853" s="80" t="s">
        <v>421</v>
      </c>
      <c r="D2853" s="80">
        <v>3520</v>
      </c>
      <c r="E2853" s="80">
        <v>3</v>
      </c>
      <c r="F2853" s="80" t="s">
        <v>5040</v>
      </c>
      <c r="G2853" s="80">
        <v>22.49</v>
      </c>
    </row>
    <row r="2854" spans="1:7">
      <c r="A2854" s="80">
        <v>557108</v>
      </c>
      <c r="B2854" s="80" t="s">
        <v>2748</v>
      </c>
      <c r="C2854" s="80" t="s">
        <v>419</v>
      </c>
      <c r="D2854" s="80">
        <v>750</v>
      </c>
      <c r="E2854" s="80">
        <v>12</v>
      </c>
      <c r="F2854" s="80" t="s">
        <v>5042</v>
      </c>
      <c r="G2854" s="80">
        <v>32.99</v>
      </c>
    </row>
    <row r="2855" spans="1:7">
      <c r="A2855" s="80">
        <v>557256</v>
      </c>
      <c r="B2855" s="80" t="s">
        <v>2749</v>
      </c>
      <c r="C2855" s="80" t="s">
        <v>420</v>
      </c>
      <c r="D2855" s="80">
        <v>1000</v>
      </c>
      <c r="E2855" s="80">
        <v>12</v>
      </c>
      <c r="F2855" s="80" t="s">
        <v>5039</v>
      </c>
      <c r="G2855" s="80">
        <v>14.99</v>
      </c>
    </row>
    <row r="2856" spans="1:7">
      <c r="A2856" s="80">
        <v>558452</v>
      </c>
      <c r="B2856" s="80" t="s">
        <v>2750</v>
      </c>
      <c r="C2856" s="80" t="s">
        <v>420</v>
      </c>
      <c r="D2856" s="80">
        <v>375</v>
      </c>
      <c r="E2856" s="80">
        <v>6</v>
      </c>
      <c r="F2856" s="80" t="s">
        <v>5062</v>
      </c>
      <c r="G2856" s="80">
        <v>42.99</v>
      </c>
    </row>
    <row r="2857" spans="1:7">
      <c r="A2857" s="80">
        <v>558825</v>
      </c>
      <c r="B2857" s="80" t="s">
        <v>125</v>
      </c>
      <c r="C2857" s="80" t="s">
        <v>420</v>
      </c>
      <c r="D2857" s="80">
        <v>750</v>
      </c>
      <c r="E2857" s="80">
        <v>6</v>
      </c>
      <c r="F2857" s="80" t="s">
        <v>5049</v>
      </c>
      <c r="G2857" s="80">
        <v>37.99</v>
      </c>
    </row>
    <row r="2858" spans="1:7">
      <c r="A2858" s="80">
        <v>558908</v>
      </c>
      <c r="B2858" s="80" t="s">
        <v>277</v>
      </c>
      <c r="C2858" s="80" t="s">
        <v>420</v>
      </c>
      <c r="D2858" s="80">
        <v>3000</v>
      </c>
      <c r="E2858" s="80">
        <v>4</v>
      </c>
      <c r="F2858" s="80" t="s">
        <v>5060</v>
      </c>
      <c r="G2858" s="80">
        <v>35.99</v>
      </c>
    </row>
    <row r="2859" spans="1:7">
      <c r="A2859" s="80">
        <v>558999</v>
      </c>
      <c r="B2859" s="80" t="s">
        <v>126</v>
      </c>
      <c r="C2859" s="80" t="s">
        <v>420</v>
      </c>
      <c r="D2859" s="80">
        <v>375</v>
      </c>
      <c r="E2859" s="80">
        <v>12</v>
      </c>
      <c r="F2859" s="80" t="s">
        <v>5063</v>
      </c>
      <c r="G2859" s="80">
        <v>18.989999999999998</v>
      </c>
    </row>
    <row r="2860" spans="1:7">
      <c r="A2860" s="80">
        <v>559302</v>
      </c>
      <c r="B2860" s="80" t="s">
        <v>2751</v>
      </c>
      <c r="C2860" s="80" t="s">
        <v>420</v>
      </c>
      <c r="D2860" s="80">
        <v>50</v>
      </c>
      <c r="E2860" s="80">
        <v>48</v>
      </c>
      <c r="F2860" s="80" t="s">
        <v>5062</v>
      </c>
      <c r="G2860" s="80">
        <v>6.99</v>
      </c>
    </row>
    <row r="2861" spans="1:7">
      <c r="A2861" s="80">
        <v>560474</v>
      </c>
      <c r="B2861" s="80" t="s">
        <v>2752</v>
      </c>
      <c r="C2861" s="80" t="s">
        <v>419</v>
      </c>
      <c r="D2861" s="80">
        <v>750</v>
      </c>
      <c r="E2861" s="80">
        <v>6</v>
      </c>
      <c r="F2861" s="80" t="s">
        <v>5039</v>
      </c>
      <c r="G2861" s="80">
        <v>104.99</v>
      </c>
    </row>
    <row r="2862" spans="1:7">
      <c r="A2862" s="80">
        <v>561175</v>
      </c>
      <c r="B2862" s="80" t="s">
        <v>2753</v>
      </c>
      <c r="C2862" s="80" t="s">
        <v>420</v>
      </c>
      <c r="D2862" s="80">
        <v>750</v>
      </c>
      <c r="E2862" s="80">
        <v>12</v>
      </c>
      <c r="F2862" s="80" t="s">
        <v>5049</v>
      </c>
      <c r="G2862" s="80">
        <v>24.99</v>
      </c>
    </row>
    <row r="2863" spans="1:7">
      <c r="A2863" s="80">
        <v>562892</v>
      </c>
      <c r="B2863" s="80" t="s">
        <v>2754</v>
      </c>
      <c r="C2863" s="80" t="s">
        <v>420</v>
      </c>
      <c r="D2863" s="80">
        <v>750</v>
      </c>
      <c r="E2863" s="80">
        <v>6</v>
      </c>
      <c r="F2863" s="80" t="s">
        <v>5077</v>
      </c>
      <c r="G2863" s="80">
        <v>50.99</v>
      </c>
    </row>
    <row r="2864" spans="1:7">
      <c r="A2864" s="80">
        <v>563338</v>
      </c>
      <c r="B2864" s="80" t="s">
        <v>2755</v>
      </c>
      <c r="C2864" s="80" t="s">
        <v>420</v>
      </c>
      <c r="D2864" s="80">
        <v>750</v>
      </c>
      <c r="E2864" s="80">
        <v>6</v>
      </c>
      <c r="F2864" s="80" t="s">
        <v>5039</v>
      </c>
      <c r="G2864" s="80">
        <v>79.989999999999995</v>
      </c>
    </row>
    <row r="2865" spans="1:7">
      <c r="A2865" s="80">
        <v>563601</v>
      </c>
      <c r="B2865" s="80" t="s">
        <v>2756</v>
      </c>
      <c r="C2865" s="80" t="s">
        <v>421</v>
      </c>
      <c r="D2865" s="80">
        <v>500</v>
      </c>
      <c r="E2865" s="80">
        <v>24</v>
      </c>
      <c r="F2865" s="80" t="s">
        <v>5082</v>
      </c>
      <c r="G2865" s="80">
        <v>2.95</v>
      </c>
    </row>
    <row r="2866" spans="1:7">
      <c r="A2866" s="80">
        <v>564674</v>
      </c>
      <c r="B2866" s="80" t="s">
        <v>134</v>
      </c>
      <c r="C2866" s="80" t="s">
        <v>420</v>
      </c>
      <c r="D2866" s="80">
        <v>750</v>
      </c>
      <c r="E2866" s="80">
        <v>12</v>
      </c>
      <c r="F2866" s="80" t="s">
        <v>5041</v>
      </c>
      <c r="G2866" s="80">
        <v>13.99</v>
      </c>
    </row>
    <row r="2867" spans="1:7">
      <c r="A2867" s="80">
        <v>566174</v>
      </c>
      <c r="B2867" s="80" t="s">
        <v>2757</v>
      </c>
      <c r="C2867" s="80" t="s">
        <v>420</v>
      </c>
      <c r="D2867" s="80">
        <v>500</v>
      </c>
      <c r="E2867" s="80">
        <v>12</v>
      </c>
      <c r="F2867" s="80" t="s">
        <v>5063</v>
      </c>
      <c r="G2867" s="80">
        <v>28.99</v>
      </c>
    </row>
    <row r="2868" spans="1:7">
      <c r="A2868" s="80">
        <v>566182</v>
      </c>
      <c r="B2868" s="80" t="s">
        <v>63</v>
      </c>
      <c r="C2868" s="80" t="s">
        <v>419</v>
      </c>
      <c r="D2868" s="80">
        <v>750</v>
      </c>
      <c r="E2868" s="80">
        <v>12</v>
      </c>
      <c r="F2868" s="80" t="s">
        <v>5040</v>
      </c>
      <c r="G2868" s="80">
        <v>25.99</v>
      </c>
    </row>
    <row r="2869" spans="1:7">
      <c r="A2869" s="80">
        <v>566190</v>
      </c>
      <c r="B2869" s="80" t="s">
        <v>64</v>
      </c>
      <c r="C2869" s="80" t="s">
        <v>419</v>
      </c>
      <c r="D2869" s="80">
        <v>375</v>
      </c>
      <c r="E2869" s="80">
        <v>12</v>
      </c>
      <c r="F2869" s="80" t="s">
        <v>5040</v>
      </c>
      <c r="G2869" s="80">
        <v>13.99</v>
      </c>
    </row>
    <row r="2870" spans="1:7">
      <c r="A2870" s="80">
        <v>566836</v>
      </c>
      <c r="B2870" s="80" t="s">
        <v>6000</v>
      </c>
      <c r="C2870" s="80" t="s">
        <v>420</v>
      </c>
      <c r="D2870" s="80">
        <v>750</v>
      </c>
      <c r="E2870" s="80">
        <v>12</v>
      </c>
      <c r="F2870" s="80" t="s">
        <v>5041</v>
      </c>
      <c r="G2870" s="80">
        <v>12.99</v>
      </c>
    </row>
    <row r="2871" spans="1:7">
      <c r="A2871" s="80">
        <v>566844</v>
      </c>
      <c r="B2871" s="80" t="s">
        <v>2758</v>
      </c>
      <c r="C2871" s="80" t="s">
        <v>420</v>
      </c>
      <c r="D2871" s="80">
        <v>750</v>
      </c>
      <c r="E2871" s="80">
        <v>12</v>
      </c>
      <c r="F2871" s="80" t="s">
        <v>5074</v>
      </c>
      <c r="G2871" s="80">
        <v>31.99</v>
      </c>
    </row>
    <row r="2872" spans="1:7">
      <c r="A2872" s="80">
        <v>567537</v>
      </c>
      <c r="B2872" s="80" t="s">
        <v>2759</v>
      </c>
      <c r="C2872" s="80" t="s">
        <v>420</v>
      </c>
      <c r="D2872" s="80">
        <v>750</v>
      </c>
      <c r="E2872" s="80">
        <v>12</v>
      </c>
      <c r="F2872" s="80" t="s">
        <v>5065</v>
      </c>
      <c r="G2872" s="80">
        <v>29.99</v>
      </c>
    </row>
    <row r="2873" spans="1:7">
      <c r="A2873" s="80">
        <v>567859</v>
      </c>
      <c r="B2873" s="80" t="s">
        <v>2760</v>
      </c>
      <c r="C2873" s="80" t="s">
        <v>419</v>
      </c>
      <c r="D2873" s="80">
        <v>750</v>
      </c>
      <c r="E2873" s="80">
        <v>12</v>
      </c>
      <c r="F2873" s="80" t="s">
        <v>5044</v>
      </c>
      <c r="G2873" s="80">
        <v>27.99</v>
      </c>
    </row>
    <row r="2874" spans="1:7">
      <c r="A2874" s="80">
        <v>568576</v>
      </c>
      <c r="B2874" s="80" t="s">
        <v>2761</v>
      </c>
      <c r="C2874" s="80" t="s">
        <v>419</v>
      </c>
      <c r="D2874" s="80">
        <v>750</v>
      </c>
      <c r="E2874" s="80">
        <v>12</v>
      </c>
      <c r="F2874" s="80" t="s">
        <v>5067</v>
      </c>
      <c r="G2874" s="80">
        <v>54.99</v>
      </c>
    </row>
    <row r="2875" spans="1:7">
      <c r="A2875" s="80">
        <v>569418</v>
      </c>
      <c r="B2875" s="80" t="s">
        <v>2762</v>
      </c>
      <c r="C2875" s="80" t="s">
        <v>422</v>
      </c>
      <c r="D2875" s="80">
        <v>1420</v>
      </c>
      <c r="E2875" s="80">
        <v>6</v>
      </c>
      <c r="F2875" s="80" t="s">
        <v>5049</v>
      </c>
      <c r="G2875" s="80">
        <v>11.09</v>
      </c>
    </row>
    <row r="2876" spans="1:7">
      <c r="A2876" s="80">
        <v>569434</v>
      </c>
      <c r="B2876" s="80" t="s">
        <v>3922</v>
      </c>
      <c r="C2876" s="80" t="s">
        <v>420</v>
      </c>
      <c r="D2876" s="80">
        <v>750</v>
      </c>
      <c r="E2876" s="80">
        <v>12</v>
      </c>
      <c r="F2876" s="80" t="s">
        <v>5074</v>
      </c>
      <c r="G2876" s="80">
        <v>18.989999999999998</v>
      </c>
    </row>
    <row r="2877" spans="1:7">
      <c r="A2877" s="80">
        <v>572313</v>
      </c>
      <c r="B2877" s="80" t="s">
        <v>4509</v>
      </c>
      <c r="C2877" s="80" t="s">
        <v>421</v>
      </c>
      <c r="D2877" s="80">
        <v>500</v>
      </c>
      <c r="E2877" s="80">
        <v>24</v>
      </c>
      <c r="F2877" s="80" t="s">
        <v>5099</v>
      </c>
      <c r="G2877" s="80">
        <v>3.59</v>
      </c>
    </row>
    <row r="2878" spans="1:7">
      <c r="A2878" s="80">
        <v>572875</v>
      </c>
      <c r="B2878" s="80" t="s">
        <v>2763</v>
      </c>
      <c r="C2878" s="80" t="s">
        <v>420</v>
      </c>
      <c r="D2878" s="80">
        <v>750</v>
      </c>
      <c r="E2878" s="80">
        <v>12</v>
      </c>
      <c r="F2878" s="80" t="s">
        <v>5068</v>
      </c>
      <c r="G2878" s="80">
        <v>21.99</v>
      </c>
    </row>
    <row r="2879" spans="1:7">
      <c r="A2879" s="80">
        <v>576751</v>
      </c>
      <c r="B2879" s="80" t="s">
        <v>2764</v>
      </c>
      <c r="C2879" s="80" t="s">
        <v>420</v>
      </c>
      <c r="D2879" s="80">
        <v>750</v>
      </c>
      <c r="E2879" s="80">
        <v>12</v>
      </c>
      <c r="F2879" s="80" t="s">
        <v>5060</v>
      </c>
      <c r="G2879" s="80">
        <v>21.99</v>
      </c>
    </row>
    <row r="2880" spans="1:7">
      <c r="A2880" s="80">
        <v>577080</v>
      </c>
      <c r="B2880" s="80" t="s">
        <v>2740</v>
      </c>
      <c r="C2880" s="80" t="s">
        <v>420</v>
      </c>
      <c r="D2880" s="80">
        <v>1500</v>
      </c>
      <c r="E2880" s="80">
        <v>6</v>
      </c>
      <c r="F2880" s="80" t="s">
        <v>5056</v>
      </c>
      <c r="G2880" s="80">
        <v>15.99</v>
      </c>
    </row>
    <row r="2881" spans="1:7">
      <c r="A2881" s="80">
        <v>578641</v>
      </c>
      <c r="B2881" s="80" t="s">
        <v>2765</v>
      </c>
      <c r="C2881" s="80" t="s">
        <v>420</v>
      </c>
      <c r="D2881" s="80">
        <v>750</v>
      </c>
      <c r="E2881" s="80">
        <v>12</v>
      </c>
      <c r="F2881" s="80" t="s">
        <v>5077</v>
      </c>
      <c r="G2881" s="80">
        <v>14.99</v>
      </c>
    </row>
    <row r="2882" spans="1:7">
      <c r="A2882" s="80">
        <v>580977</v>
      </c>
      <c r="B2882" s="80" t="s">
        <v>2766</v>
      </c>
      <c r="C2882" s="80" t="s">
        <v>420</v>
      </c>
      <c r="D2882" s="80">
        <v>750</v>
      </c>
      <c r="E2882" s="80">
        <v>6</v>
      </c>
      <c r="F2882" s="80" t="s">
        <v>5065</v>
      </c>
      <c r="G2882" s="80">
        <v>95</v>
      </c>
    </row>
    <row r="2883" spans="1:7">
      <c r="A2883" s="80">
        <v>582023</v>
      </c>
      <c r="B2883" s="80" t="s">
        <v>2767</v>
      </c>
      <c r="C2883" s="80" t="s">
        <v>420</v>
      </c>
      <c r="D2883" s="80">
        <v>750</v>
      </c>
      <c r="E2883" s="80">
        <v>6</v>
      </c>
      <c r="F2883" s="80" t="s">
        <v>5039</v>
      </c>
      <c r="G2883" s="80">
        <v>85.99</v>
      </c>
    </row>
    <row r="2884" spans="1:7">
      <c r="A2884" s="80">
        <v>582205</v>
      </c>
      <c r="B2884" s="80" t="s">
        <v>2768</v>
      </c>
      <c r="C2884" s="80" t="s">
        <v>419</v>
      </c>
      <c r="D2884" s="80">
        <v>750</v>
      </c>
      <c r="E2884" s="80">
        <v>6</v>
      </c>
      <c r="F2884" s="80" t="s">
        <v>5038</v>
      </c>
      <c r="G2884" s="80">
        <v>109.99</v>
      </c>
    </row>
    <row r="2885" spans="1:7">
      <c r="A2885" s="80">
        <v>582858</v>
      </c>
      <c r="B2885" s="80" t="s">
        <v>4876</v>
      </c>
      <c r="C2885" s="80" t="s">
        <v>420</v>
      </c>
      <c r="D2885" s="80">
        <v>750</v>
      </c>
      <c r="E2885" s="80">
        <v>12</v>
      </c>
      <c r="F2885" s="80" t="s">
        <v>5060</v>
      </c>
      <c r="G2885" s="80">
        <v>15.99</v>
      </c>
    </row>
    <row r="2886" spans="1:7">
      <c r="A2886" s="80">
        <v>582973</v>
      </c>
      <c r="B2886" s="80" t="s">
        <v>915</v>
      </c>
      <c r="C2886" s="80" t="s">
        <v>419</v>
      </c>
      <c r="D2886" s="80">
        <v>1750</v>
      </c>
      <c r="E2886" s="80">
        <v>6</v>
      </c>
      <c r="F2886" s="80" t="s">
        <v>5044</v>
      </c>
      <c r="G2886" s="80">
        <v>55.99</v>
      </c>
    </row>
    <row r="2887" spans="1:7">
      <c r="A2887" s="80">
        <v>583062</v>
      </c>
      <c r="B2887" s="80" t="s">
        <v>2769</v>
      </c>
      <c r="C2887" s="80" t="s">
        <v>420</v>
      </c>
      <c r="D2887" s="80">
        <v>750</v>
      </c>
      <c r="E2887" s="80">
        <v>12</v>
      </c>
      <c r="F2887" s="80" t="s">
        <v>5991</v>
      </c>
      <c r="G2887" s="80">
        <v>14.59</v>
      </c>
    </row>
    <row r="2888" spans="1:7">
      <c r="A2888" s="80">
        <v>583468</v>
      </c>
      <c r="B2888" s="80" t="s">
        <v>2770</v>
      </c>
      <c r="C2888" s="80" t="s">
        <v>419</v>
      </c>
      <c r="D2888" s="80">
        <v>750</v>
      </c>
      <c r="E2888" s="80">
        <v>6</v>
      </c>
      <c r="F2888" s="80" t="s">
        <v>5042</v>
      </c>
      <c r="G2888" s="80">
        <v>309.99</v>
      </c>
    </row>
    <row r="2889" spans="1:7">
      <c r="A2889" s="80">
        <v>585414</v>
      </c>
      <c r="B2889" s="80" t="s">
        <v>2771</v>
      </c>
      <c r="C2889" s="80" t="s">
        <v>421</v>
      </c>
      <c r="D2889" s="80">
        <v>4092</v>
      </c>
      <c r="E2889" s="80">
        <v>1</v>
      </c>
      <c r="F2889" s="80" t="s">
        <v>5102</v>
      </c>
      <c r="G2889" s="80">
        <v>24.15</v>
      </c>
    </row>
    <row r="2890" spans="1:7">
      <c r="A2890" s="80">
        <v>585745</v>
      </c>
      <c r="B2890" s="80" t="s">
        <v>6275</v>
      </c>
      <c r="C2890" s="80" t="s">
        <v>420</v>
      </c>
      <c r="D2890" s="80">
        <v>750</v>
      </c>
      <c r="E2890" s="80">
        <v>12</v>
      </c>
      <c r="F2890" s="80" t="s">
        <v>5080</v>
      </c>
      <c r="G2890" s="80">
        <v>17.989999999999998</v>
      </c>
    </row>
    <row r="2891" spans="1:7">
      <c r="A2891" s="80">
        <v>585760</v>
      </c>
      <c r="B2891" s="80" t="s">
        <v>2772</v>
      </c>
      <c r="C2891" s="80" t="s">
        <v>420</v>
      </c>
      <c r="D2891" s="80">
        <v>750</v>
      </c>
      <c r="E2891" s="80">
        <v>12</v>
      </c>
      <c r="F2891" s="80" t="s">
        <v>5080</v>
      </c>
      <c r="G2891" s="80">
        <v>31.99</v>
      </c>
    </row>
    <row r="2892" spans="1:7">
      <c r="A2892" s="80">
        <v>585778</v>
      </c>
      <c r="B2892" s="80" t="s">
        <v>2773</v>
      </c>
      <c r="C2892" s="80" t="s">
        <v>420</v>
      </c>
      <c r="D2892" s="80">
        <v>750</v>
      </c>
      <c r="E2892" s="80">
        <v>12</v>
      </c>
      <c r="F2892" s="80" t="s">
        <v>5049</v>
      </c>
      <c r="G2892" s="80">
        <v>35.99</v>
      </c>
    </row>
    <row r="2893" spans="1:7">
      <c r="A2893" s="80">
        <v>585976</v>
      </c>
      <c r="B2893" s="80" t="s">
        <v>2774</v>
      </c>
      <c r="C2893" s="80" t="s">
        <v>420</v>
      </c>
      <c r="D2893" s="80">
        <v>750</v>
      </c>
      <c r="E2893" s="80">
        <v>6</v>
      </c>
      <c r="F2893" s="80" t="s">
        <v>5068</v>
      </c>
      <c r="G2893" s="80">
        <v>39.99</v>
      </c>
    </row>
    <row r="2894" spans="1:7">
      <c r="A2894" s="80">
        <v>586677</v>
      </c>
      <c r="B2894" s="80" t="s">
        <v>2775</v>
      </c>
      <c r="C2894" s="80" t="s">
        <v>421</v>
      </c>
      <c r="D2894" s="80">
        <v>2838</v>
      </c>
      <c r="E2894" s="80">
        <v>4</v>
      </c>
      <c r="F2894" s="80" t="s">
        <v>5102</v>
      </c>
      <c r="G2894" s="80">
        <v>12.96</v>
      </c>
    </row>
    <row r="2895" spans="1:7">
      <c r="A2895" s="80">
        <v>589101</v>
      </c>
      <c r="B2895" s="80" t="s">
        <v>1911</v>
      </c>
      <c r="C2895" s="80" t="s">
        <v>420</v>
      </c>
      <c r="D2895" s="80">
        <v>750</v>
      </c>
      <c r="E2895" s="80">
        <v>12</v>
      </c>
      <c r="F2895" s="80" t="s">
        <v>5062</v>
      </c>
      <c r="G2895" s="80">
        <v>14.99</v>
      </c>
    </row>
    <row r="2896" spans="1:7">
      <c r="A2896" s="80">
        <v>591230</v>
      </c>
      <c r="B2896" s="80" t="s">
        <v>2776</v>
      </c>
      <c r="C2896" s="80" t="s">
        <v>421</v>
      </c>
      <c r="D2896" s="80">
        <v>500</v>
      </c>
      <c r="E2896" s="80">
        <v>20</v>
      </c>
      <c r="F2896" s="80" t="s">
        <v>5082</v>
      </c>
      <c r="G2896" s="80">
        <v>3.25</v>
      </c>
    </row>
    <row r="2897" spans="1:7">
      <c r="A2897" s="80">
        <v>593087</v>
      </c>
      <c r="B2897" s="80" t="s">
        <v>2777</v>
      </c>
      <c r="C2897" s="80" t="s">
        <v>420</v>
      </c>
      <c r="D2897" s="80">
        <v>750</v>
      </c>
      <c r="E2897" s="80">
        <v>12</v>
      </c>
      <c r="F2897" s="80" t="s">
        <v>5062</v>
      </c>
      <c r="G2897" s="80">
        <v>14.99</v>
      </c>
    </row>
    <row r="2898" spans="1:7">
      <c r="A2898" s="80">
        <v>593111</v>
      </c>
      <c r="B2898" s="80" t="s">
        <v>2778</v>
      </c>
      <c r="C2898" s="80" t="s">
        <v>420</v>
      </c>
      <c r="D2898" s="80">
        <v>750</v>
      </c>
      <c r="E2898" s="80">
        <v>12</v>
      </c>
      <c r="F2898" s="80" t="s">
        <v>5062</v>
      </c>
      <c r="G2898" s="80">
        <v>15.99</v>
      </c>
    </row>
    <row r="2899" spans="1:7">
      <c r="A2899" s="80">
        <v>596676</v>
      </c>
      <c r="B2899" s="80" t="s">
        <v>2687</v>
      </c>
      <c r="C2899" s="80" t="s">
        <v>420</v>
      </c>
      <c r="D2899" s="80">
        <v>50</v>
      </c>
      <c r="E2899" s="80">
        <v>48</v>
      </c>
      <c r="F2899" s="80" t="s">
        <v>5063</v>
      </c>
      <c r="G2899" s="80">
        <v>7.49</v>
      </c>
    </row>
    <row r="2900" spans="1:7">
      <c r="A2900" s="80">
        <v>598102</v>
      </c>
      <c r="B2900" s="80" t="s">
        <v>2502</v>
      </c>
      <c r="C2900" s="80" t="s">
        <v>420</v>
      </c>
      <c r="D2900" s="80">
        <v>1500</v>
      </c>
      <c r="E2900" s="80">
        <v>6</v>
      </c>
      <c r="F2900" s="80" t="s">
        <v>5049</v>
      </c>
      <c r="G2900" s="80">
        <v>31.99</v>
      </c>
    </row>
    <row r="2901" spans="1:7">
      <c r="A2901" s="80">
        <v>598128</v>
      </c>
      <c r="B2901" s="80" t="s">
        <v>2779</v>
      </c>
      <c r="C2901" s="80" t="s">
        <v>420</v>
      </c>
      <c r="D2901" s="80">
        <v>750</v>
      </c>
      <c r="E2901" s="80">
        <v>12</v>
      </c>
      <c r="F2901" s="80" t="s">
        <v>5080</v>
      </c>
      <c r="G2901" s="80">
        <v>19.989999999999998</v>
      </c>
    </row>
    <row r="2902" spans="1:7">
      <c r="A2902" s="80">
        <v>600163</v>
      </c>
      <c r="B2902" s="80" t="s">
        <v>2780</v>
      </c>
      <c r="C2902" s="80" t="s">
        <v>419</v>
      </c>
      <c r="D2902" s="80">
        <v>750</v>
      </c>
      <c r="E2902" s="80">
        <v>12</v>
      </c>
      <c r="F2902" s="80" t="s">
        <v>5040</v>
      </c>
      <c r="G2902" s="80">
        <v>49.99</v>
      </c>
    </row>
    <row r="2903" spans="1:7">
      <c r="A2903" s="80">
        <v>601484</v>
      </c>
      <c r="B2903" s="80" t="s">
        <v>2781</v>
      </c>
      <c r="C2903" s="80" t="s">
        <v>419</v>
      </c>
      <c r="D2903" s="80">
        <v>750</v>
      </c>
      <c r="E2903" s="80">
        <v>8</v>
      </c>
      <c r="F2903" s="80" t="s">
        <v>5049</v>
      </c>
      <c r="G2903" s="80">
        <v>28.99</v>
      </c>
    </row>
    <row r="2904" spans="1:7">
      <c r="A2904" s="80">
        <v>602094</v>
      </c>
      <c r="B2904" s="80" t="s">
        <v>3923</v>
      </c>
      <c r="C2904" s="80" t="s">
        <v>420</v>
      </c>
      <c r="D2904" s="80">
        <v>750</v>
      </c>
      <c r="E2904" s="80">
        <v>12</v>
      </c>
      <c r="F2904" s="80" t="s">
        <v>5063</v>
      </c>
      <c r="G2904" s="80">
        <v>23.99</v>
      </c>
    </row>
    <row r="2905" spans="1:7">
      <c r="A2905" s="80">
        <v>603530</v>
      </c>
      <c r="B2905" s="80" t="s">
        <v>2782</v>
      </c>
      <c r="C2905" s="80" t="s">
        <v>420</v>
      </c>
      <c r="D2905" s="80">
        <v>750</v>
      </c>
      <c r="E2905" s="80">
        <v>12</v>
      </c>
      <c r="F2905" s="80" t="s">
        <v>5081</v>
      </c>
      <c r="G2905" s="80">
        <v>16.989999999999998</v>
      </c>
    </row>
    <row r="2906" spans="1:7">
      <c r="A2906" s="80">
        <v>603548</v>
      </c>
      <c r="B2906" s="80" t="s">
        <v>2783</v>
      </c>
      <c r="C2906" s="80" t="s">
        <v>420</v>
      </c>
      <c r="D2906" s="80">
        <v>750</v>
      </c>
      <c r="E2906" s="80">
        <v>12</v>
      </c>
      <c r="F2906" s="80" t="s">
        <v>5081</v>
      </c>
      <c r="G2906" s="80">
        <v>22.99</v>
      </c>
    </row>
    <row r="2907" spans="1:7">
      <c r="A2907" s="80">
        <v>603837</v>
      </c>
      <c r="B2907" s="80" t="s">
        <v>2784</v>
      </c>
      <c r="C2907" s="80" t="s">
        <v>420</v>
      </c>
      <c r="D2907" s="80">
        <v>300</v>
      </c>
      <c r="E2907" s="80">
        <v>12</v>
      </c>
      <c r="F2907" s="80" t="s">
        <v>5072</v>
      </c>
      <c r="G2907" s="80">
        <v>17.100000000000001</v>
      </c>
    </row>
    <row r="2908" spans="1:7">
      <c r="A2908" s="80">
        <v>605063</v>
      </c>
      <c r="B2908" s="80" t="s">
        <v>2785</v>
      </c>
      <c r="C2908" s="80" t="s">
        <v>419</v>
      </c>
      <c r="D2908" s="80">
        <v>750</v>
      </c>
      <c r="E2908" s="80">
        <v>12</v>
      </c>
      <c r="F2908" s="80" t="s">
        <v>5039</v>
      </c>
      <c r="G2908" s="80">
        <v>41.99</v>
      </c>
    </row>
    <row r="2909" spans="1:7">
      <c r="A2909" s="80">
        <v>605923</v>
      </c>
      <c r="B2909" s="80" t="s">
        <v>2786</v>
      </c>
      <c r="C2909" s="80" t="s">
        <v>419</v>
      </c>
      <c r="D2909" s="80">
        <v>1140</v>
      </c>
      <c r="E2909" s="80">
        <v>6</v>
      </c>
      <c r="F2909" s="80" t="s">
        <v>5045</v>
      </c>
      <c r="G2909" s="80">
        <v>104.99</v>
      </c>
    </row>
    <row r="2910" spans="1:7">
      <c r="A2910" s="80">
        <v>606269</v>
      </c>
      <c r="B2910" s="80" t="s">
        <v>2787</v>
      </c>
      <c r="C2910" s="80" t="s">
        <v>421</v>
      </c>
      <c r="D2910" s="80">
        <v>5325</v>
      </c>
      <c r="E2910" s="80">
        <v>1</v>
      </c>
      <c r="F2910" s="80" t="s">
        <v>5102</v>
      </c>
      <c r="G2910" s="80">
        <v>24</v>
      </c>
    </row>
    <row r="2911" spans="1:7">
      <c r="A2911" s="80">
        <v>606285</v>
      </c>
      <c r="B2911" s="80" t="s">
        <v>2788</v>
      </c>
      <c r="C2911" s="80" t="s">
        <v>421</v>
      </c>
      <c r="D2911" s="80">
        <v>5325</v>
      </c>
      <c r="E2911" s="80">
        <v>1</v>
      </c>
      <c r="F2911" s="80" t="s">
        <v>5102</v>
      </c>
      <c r="G2911" s="80">
        <v>22.99</v>
      </c>
    </row>
    <row r="2912" spans="1:7">
      <c r="A2912" s="80">
        <v>609925</v>
      </c>
      <c r="B2912" s="80" t="s">
        <v>59</v>
      </c>
      <c r="C2912" s="80" t="s">
        <v>419</v>
      </c>
      <c r="D2912" s="80">
        <v>750</v>
      </c>
      <c r="E2912" s="80">
        <v>12</v>
      </c>
      <c r="F2912" s="80" t="s">
        <v>5040</v>
      </c>
      <c r="G2912" s="80">
        <v>25.99</v>
      </c>
    </row>
    <row r="2913" spans="1:7">
      <c r="A2913" s="80">
        <v>611400</v>
      </c>
      <c r="B2913" s="80" t="s">
        <v>2789</v>
      </c>
      <c r="C2913" s="80" t="s">
        <v>420</v>
      </c>
      <c r="D2913" s="80">
        <v>750</v>
      </c>
      <c r="E2913" s="80">
        <v>6</v>
      </c>
      <c r="F2913" s="80" t="s">
        <v>5068</v>
      </c>
      <c r="G2913" s="80">
        <v>45.99</v>
      </c>
    </row>
    <row r="2914" spans="1:7">
      <c r="A2914" s="80">
        <v>612713</v>
      </c>
      <c r="B2914" s="80" t="s">
        <v>2791</v>
      </c>
      <c r="C2914" s="80" t="s">
        <v>422</v>
      </c>
      <c r="D2914" s="80">
        <v>1600</v>
      </c>
      <c r="E2914" s="80">
        <v>8</v>
      </c>
      <c r="F2914" s="80" t="s">
        <v>5067</v>
      </c>
      <c r="G2914" s="80">
        <v>11.99</v>
      </c>
    </row>
    <row r="2915" spans="1:7">
      <c r="A2915" s="80">
        <v>614354</v>
      </c>
      <c r="B2915" s="80" t="s">
        <v>2792</v>
      </c>
      <c r="C2915" s="80" t="s">
        <v>420</v>
      </c>
      <c r="D2915" s="80">
        <v>750</v>
      </c>
      <c r="E2915" s="80">
        <v>12</v>
      </c>
      <c r="F2915" s="80" t="s">
        <v>5062</v>
      </c>
      <c r="G2915" s="80">
        <v>32.99</v>
      </c>
    </row>
    <row r="2916" spans="1:7">
      <c r="A2916" s="80">
        <v>615674</v>
      </c>
      <c r="B2916" s="80" t="s">
        <v>2793</v>
      </c>
      <c r="C2916" s="80" t="s">
        <v>421</v>
      </c>
      <c r="D2916" s="80">
        <v>3960</v>
      </c>
      <c r="E2916" s="80">
        <v>2</v>
      </c>
      <c r="F2916" s="80" t="s">
        <v>5095</v>
      </c>
      <c r="G2916" s="80">
        <v>28.99</v>
      </c>
    </row>
    <row r="2917" spans="1:7">
      <c r="A2917" s="80">
        <v>615698</v>
      </c>
      <c r="B2917" s="80" t="s">
        <v>2794</v>
      </c>
      <c r="C2917" s="80" t="s">
        <v>419</v>
      </c>
      <c r="D2917" s="80">
        <v>700</v>
      </c>
      <c r="E2917" s="80">
        <v>6</v>
      </c>
      <c r="F2917" s="80" t="s">
        <v>5040</v>
      </c>
      <c r="G2917" s="80">
        <v>90.55</v>
      </c>
    </row>
    <row r="2918" spans="1:7">
      <c r="A2918" s="80">
        <v>616433</v>
      </c>
      <c r="B2918" s="80" t="s">
        <v>2795</v>
      </c>
      <c r="C2918" s="80" t="s">
        <v>420</v>
      </c>
      <c r="D2918" s="80">
        <v>750</v>
      </c>
      <c r="E2918" s="80">
        <v>12</v>
      </c>
      <c r="F2918" s="80" t="s">
        <v>5080</v>
      </c>
      <c r="G2918" s="80">
        <v>49.95</v>
      </c>
    </row>
    <row r="2919" spans="1:7">
      <c r="A2919" s="80">
        <v>616862</v>
      </c>
      <c r="B2919" s="80" t="s">
        <v>2796</v>
      </c>
      <c r="C2919" s="80" t="s">
        <v>420</v>
      </c>
      <c r="D2919" s="80">
        <v>750</v>
      </c>
      <c r="E2919" s="80">
        <v>12</v>
      </c>
      <c r="F2919" s="80" t="s">
        <v>5068</v>
      </c>
      <c r="G2919" s="80">
        <v>27.99</v>
      </c>
    </row>
    <row r="2920" spans="1:7">
      <c r="A2920" s="80">
        <v>617670</v>
      </c>
      <c r="B2920" s="80" t="s">
        <v>127</v>
      </c>
      <c r="C2920" s="80" t="s">
        <v>420</v>
      </c>
      <c r="D2920" s="80">
        <v>4000</v>
      </c>
      <c r="E2920" s="80">
        <v>4</v>
      </c>
      <c r="F2920" s="80" t="s">
        <v>5060</v>
      </c>
      <c r="G2920" s="80">
        <v>41.49</v>
      </c>
    </row>
    <row r="2921" spans="1:7">
      <c r="A2921" s="80">
        <v>617688</v>
      </c>
      <c r="B2921" s="80" t="s">
        <v>128</v>
      </c>
      <c r="C2921" s="80" t="s">
        <v>420</v>
      </c>
      <c r="D2921" s="80">
        <v>750</v>
      </c>
      <c r="E2921" s="80">
        <v>12</v>
      </c>
      <c r="F2921" s="80" t="s">
        <v>5060</v>
      </c>
      <c r="G2921" s="80">
        <v>8.99</v>
      </c>
    </row>
    <row r="2922" spans="1:7">
      <c r="A2922" s="80">
        <v>617696</v>
      </c>
      <c r="B2922" s="80" t="s">
        <v>129</v>
      </c>
      <c r="C2922" s="80" t="s">
        <v>420</v>
      </c>
      <c r="D2922" s="80">
        <v>4000</v>
      </c>
      <c r="E2922" s="80">
        <v>4</v>
      </c>
      <c r="F2922" s="80" t="s">
        <v>5060</v>
      </c>
      <c r="G2922" s="80">
        <v>41.49</v>
      </c>
    </row>
    <row r="2923" spans="1:7">
      <c r="A2923" s="80">
        <v>617720</v>
      </c>
      <c r="B2923" s="80" t="s">
        <v>2797</v>
      </c>
      <c r="C2923" s="80" t="s">
        <v>421</v>
      </c>
      <c r="D2923" s="80">
        <v>330</v>
      </c>
      <c r="E2923" s="80">
        <v>24</v>
      </c>
      <c r="F2923" s="80" t="s">
        <v>5095</v>
      </c>
      <c r="G2923" s="80">
        <v>2.69</v>
      </c>
    </row>
    <row r="2924" spans="1:7">
      <c r="A2924" s="80">
        <v>619486</v>
      </c>
      <c r="B2924" s="80" t="s">
        <v>2798</v>
      </c>
      <c r="C2924" s="80" t="s">
        <v>421</v>
      </c>
      <c r="D2924" s="80">
        <v>2046</v>
      </c>
      <c r="E2924" s="80">
        <v>4</v>
      </c>
      <c r="F2924" s="80" t="s">
        <v>5102</v>
      </c>
      <c r="G2924" s="80">
        <v>12.98</v>
      </c>
    </row>
    <row r="2925" spans="1:7">
      <c r="A2925" s="80">
        <v>622571</v>
      </c>
      <c r="B2925" s="80" t="s">
        <v>2799</v>
      </c>
      <c r="C2925" s="80" t="s">
        <v>420</v>
      </c>
      <c r="D2925" s="80">
        <v>750</v>
      </c>
      <c r="E2925" s="80">
        <v>12</v>
      </c>
      <c r="F2925" s="80" t="s">
        <v>5068</v>
      </c>
      <c r="G2925" s="80">
        <v>24.99</v>
      </c>
    </row>
    <row r="2926" spans="1:7">
      <c r="A2926" s="80">
        <v>623678</v>
      </c>
      <c r="B2926" s="80" t="s">
        <v>2392</v>
      </c>
      <c r="C2926" s="80" t="s">
        <v>419</v>
      </c>
      <c r="D2926" s="80">
        <v>1140</v>
      </c>
      <c r="E2926" s="80">
        <v>6</v>
      </c>
      <c r="F2926" s="80" t="s">
        <v>5042</v>
      </c>
      <c r="G2926" s="80">
        <v>38.979999999999997</v>
      </c>
    </row>
    <row r="2927" spans="1:7">
      <c r="A2927" s="80">
        <v>624544</v>
      </c>
      <c r="B2927" s="80" t="s">
        <v>634</v>
      </c>
      <c r="C2927" s="80" t="s">
        <v>420</v>
      </c>
      <c r="D2927" s="80">
        <v>750</v>
      </c>
      <c r="E2927" s="80">
        <v>12</v>
      </c>
      <c r="F2927" s="80" t="s">
        <v>5068</v>
      </c>
      <c r="G2927" s="80">
        <v>13.99</v>
      </c>
    </row>
    <row r="2928" spans="1:7">
      <c r="A2928" s="80">
        <v>625756</v>
      </c>
      <c r="B2928" s="80" t="s">
        <v>62</v>
      </c>
      <c r="C2928" s="80" t="s">
        <v>419</v>
      </c>
      <c r="D2928" s="80">
        <v>750</v>
      </c>
      <c r="E2928" s="80">
        <v>6</v>
      </c>
      <c r="F2928" s="80" t="s">
        <v>5040</v>
      </c>
      <c r="G2928" s="80">
        <v>33.99</v>
      </c>
    </row>
    <row r="2929" spans="1:7">
      <c r="A2929" s="80">
        <v>625772</v>
      </c>
      <c r="B2929" s="80" t="s">
        <v>535</v>
      </c>
      <c r="C2929" s="80" t="s">
        <v>419</v>
      </c>
      <c r="D2929" s="80">
        <v>3000</v>
      </c>
      <c r="E2929" s="80">
        <v>2</v>
      </c>
      <c r="F2929" s="80" t="s">
        <v>5046</v>
      </c>
      <c r="G2929" s="80">
        <v>175.99</v>
      </c>
    </row>
    <row r="2930" spans="1:7">
      <c r="A2930" s="80">
        <v>626416</v>
      </c>
      <c r="B2930" s="80" t="s">
        <v>2800</v>
      </c>
      <c r="C2930" s="80" t="s">
        <v>420</v>
      </c>
      <c r="D2930" s="80">
        <v>750</v>
      </c>
      <c r="E2930" s="80">
        <v>12</v>
      </c>
      <c r="F2930" s="80" t="s">
        <v>5062</v>
      </c>
      <c r="G2930" s="80">
        <v>20.99</v>
      </c>
    </row>
    <row r="2931" spans="1:7">
      <c r="A2931" s="80">
        <v>627802</v>
      </c>
      <c r="B2931" s="80" t="s">
        <v>2801</v>
      </c>
      <c r="C2931" s="80" t="s">
        <v>420</v>
      </c>
      <c r="D2931" s="80">
        <v>750</v>
      </c>
      <c r="E2931" s="80">
        <v>12</v>
      </c>
      <c r="F2931" s="80" t="s">
        <v>5068</v>
      </c>
      <c r="G2931" s="80">
        <v>12.99</v>
      </c>
    </row>
    <row r="2932" spans="1:7">
      <c r="A2932" s="80">
        <v>630913</v>
      </c>
      <c r="B2932" s="80" t="s">
        <v>2802</v>
      </c>
      <c r="C2932" s="80" t="s">
        <v>419</v>
      </c>
      <c r="D2932" s="80">
        <v>750</v>
      </c>
      <c r="E2932" s="80">
        <v>12</v>
      </c>
      <c r="F2932" s="80" t="s">
        <v>5045</v>
      </c>
      <c r="G2932" s="80">
        <v>31.99</v>
      </c>
    </row>
    <row r="2933" spans="1:7">
      <c r="A2933" s="80">
        <v>631226</v>
      </c>
      <c r="B2933" s="80" t="s">
        <v>2803</v>
      </c>
      <c r="C2933" s="80" t="s">
        <v>419</v>
      </c>
      <c r="D2933" s="80">
        <v>750</v>
      </c>
      <c r="E2933" s="80">
        <v>12</v>
      </c>
      <c r="F2933" s="80" t="s">
        <v>5038</v>
      </c>
      <c r="G2933" s="80">
        <v>24.29</v>
      </c>
    </row>
    <row r="2934" spans="1:7">
      <c r="A2934" s="80">
        <v>631291</v>
      </c>
      <c r="B2934" s="80" t="s">
        <v>2804</v>
      </c>
      <c r="C2934" s="80" t="s">
        <v>420</v>
      </c>
      <c r="D2934" s="80">
        <v>750</v>
      </c>
      <c r="E2934" s="80">
        <v>12</v>
      </c>
      <c r="F2934" s="80" t="s">
        <v>5072</v>
      </c>
      <c r="G2934" s="80">
        <v>15.99</v>
      </c>
    </row>
    <row r="2935" spans="1:7">
      <c r="A2935" s="80">
        <v>631390</v>
      </c>
      <c r="B2935" s="80" t="s">
        <v>2805</v>
      </c>
      <c r="C2935" s="80" t="s">
        <v>419</v>
      </c>
      <c r="D2935" s="80">
        <v>750</v>
      </c>
      <c r="E2935" s="80">
        <v>12</v>
      </c>
      <c r="F2935" s="80" t="s">
        <v>5038</v>
      </c>
      <c r="G2935" s="80">
        <v>24.29</v>
      </c>
    </row>
    <row r="2936" spans="1:7">
      <c r="A2936" s="80">
        <v>631457</v>
      </c>
      <c r="B2936" s="80" t="s">
        <v>2806</v>
      </c>
      <c r="C2936" s="80" t="s">
        <v>419</v>
      </c>
      <c r="D2936" s="80">
        <v>750</v>
      </c>
      <c r="E2936" s="80">
        <v>12</v>
      </c>
      <c r="F2936" s="80" t="s">
        <v>5038</v>
      </c>
      <c r="G2936" s="80">
        <v>25.29</v>
      </c>
    </row>
    <row r="2937" spans="1:7">
      <c r="A2937" s="80">
        <v>632083</v>
      </c>
      <c r="B2937" s="80" t="s">
        <v>2807</v>
      </c>
      <c r="C2937" s="80" t="s">
        <v>421</v>
      </c>
      <c r="D2937" s="80">
        <v>2130</v>
      </c>
      <c r="E2937" s="80">
        <v>4</v>
      </c>
      <c r="F2937" s="80" t="s">
        <v>5102</v>
      </c>
      <c r="G2937" s="80">
        <v>12.98</v>
      </c>
    </row>
    <row r="2938" spans="1:7">
      <c r="A2938" s="80">
        <v>632919</v>
      </c>
      <c r="B2938" s="80" t="s">
        <v>2809</v>
      </c>
      <c r="C2938" s="80" t="s">
        <v>420</v>
      </c>
      <c r="D2938" s="80">
        <v>750</v>
      </c>
      <c r="E2938" s="80">
        <v>12</v>
      </c>
      <c r="F2938" s="80" t="s">
        <v>5039</v>
      </c>
      <c r="G2938" s="80">
        <v>13.99</v>
      </c>
    </row>
    <row r="2939" spans="1:7">
      <c r="A2939" s="80">
        <v>634121</v>
      </c>
      <c r="B2939" s="80" t="s">
        <v>2810</v>
      </c>
      <c r="C2939" s="80" t="s">
        <v>419</v>
      </c>
      <c r="D2939" s="80">
        <v>360</v>
      </c>
      <c r="E2939" s="80">
        <v>20</v>
      </c>
      <c r="F2939" s="80" t="s">
        <v>5144</v>
      </c>
      <c r="G2939" s="80">
        <v>10.35</v>
      </c>
    </row>
    <row r="2940" spans="1:7">
      <c r="A2940" s="80">
        <v>634873</v>
      </c>
      <c r="B2940" s="80" t="s">
        <v>2811</v>
      </c>
      <c r="C2940" s="80" t="s">
        <v>420</v>
      </c>
      <c r="D2940" s="80">
        <v>750</v>
      </c>
      <c r="E2940" s="80">
        <v>12</v>
      </c>
      <c r="F2940" s="80" t="s">
        <v>5060</v>
      </c>
      <c r="G2940" s="80">
        <v>20.99</v>
      </c>
    </row>
    <row r="2941" spans="1:7">
      <c r="A2941" s="80">
        <v>636068</v>
      </c>
      <c r="B2941" s="80" t="s">
        <v>6001</v>
      </c>
      <c r="C2941" s="80" t="s">
        <v>419</v>
      </c>
      <c r="D2941" s="80">
        <v>750</v>
      </c>
      <c r="E2941" s="80">
        <v>6</v>
      </c>
      <c r="F2941" s="80" t="s">
        <v>5059</v>
      </c>
      <c r="G2941" s="80">
        <v>28.99</v>
      </c>
    </row>
    <row r="2942" spans="1:7">
      <c r="A2942" s="80">
        <v>637058</v>
      </c>
      <c r="B2942" s="80" t="s">
        <v>915</v>
      </c>
      <c r="C2942" s="80" t="s">
        <v>419</v>
      </c>
      <c r="D2942" s="80">
        <v>375</v>
      </c>
      <c r="E2942" s="80">
        <v>12</v>
      </c>
      <c r="F2942" s="80" t="s">
        <v>5044</v>
      </c>
      <c r="G2942" s="80">
        <v>16.989999999999998</v>
      </c>
    </row>
    <row r="2943" spans="1:7">
      <c r="A2943" s="80">
        <v>637504</v>
      </c>
      <c r="B2943" s="80" t="s">
        <v>1713</v>
      </c>
      <c r="C2943" s="80" t="s">
        <v>419</v>
      </c>
      <c r="D2943" s="80">
        <v>750</v>
      </c>
      <c r="E2943" s="80">
        <v>12</v>
      </c>
      <c r="F2943" s="80" t="s">
        <v>5045</v>
      </c>
      <c r="G2943" s="80">
        <v>52.95</v>
      </c>
    </row>
    <row r="2944" spans="1:7">
      <c r="A2944" s="80">
        <v>637777</v>
      </c>
      <c r="B2944" s="80" t="s">
        <v>3924</v>
      </c>
      <c r="C2944" s="80" t="s">
        <v>421</v>
      </c>
      <c r="D2944" s="80">
        <v>4092</v>
      </c>
      <c r="E2944" s="80">
        <v>1</v>
      </c>
      <c r="F2944" s="80" t="s">
        <v>5133</v>
      </c>
      <c r="G2944" s="80">
        <v>27.34</v>
      </c>
    </row>
    <row r="2945" spans="1:7">
      <c r="A2945" s="80">
        <v>639658</v>
      </c>
      <c r="B2945" s="80" t="s">
        <v>2812</v>
      </c>
      <c r="C2945" s="80" t="s">
        <v>420</v>
      </c>
      <c r="D2945" s="80">
        <v>750</v>
      </c>
      <c r="E2945" s="80">
        <v>6</v>
      </c>
      <c r="F2945" s="80" t="s">
        <v>5080</v>
      </c>
      <c r="G2945" s="80">
        <v>59</v>
      </c>
    </row>
    <row r="2946" spans="1:7">
      <c r="A2946" s="80">
        <v>640169</v>
      </c>
      <c r="B2946" s="80" t="s">
        <v>2813</v>
      </c>
      <c r="C2946" s="80" t="s">
        <v>420</v>
      </c>
      <c r="D2946" s="80">
        <v>750</v>
      </c>
      <c r="E2946" s="80">
        <v>6</v>
      </c>
      <c r="F2946" s="80" t="s">
        <v>5068</v>
      </c>
      <c r="G2946" s="80">
        <v>18.489999999999998</v>
      </c>
    </row>
    <row r="2947" spans="1:7">
      <c r="A2947" s="80">
        <v>643189</v>
      </c>
      <c r="B2947" s="80" t="s">
        <v>2814</v>
      </c>
      <c r="C2947" s="80" t="s">
        <v>421</v>
      </c>
      <c r="D2947" s="80">
        <v>341</v>
      </c>
      <c r="E2947" s="80">
        <v>24</v>
      </c>
      <c r="F2947" s="80" t="s">
        <v>5096</v>
      </c>
      <c r="G2947" s="80">
        <v>2.89</v>
      </c>
    </row>
    <row r="2948" spans="1:7">
      <c r="A2948" s="80">
        <v>643239</v>
      </c>
      <c r="B2948" s="80" t="s">
        <v>2815</v>
      </c>
      <c r="C2948" s="80" t="s">
        <v>421</v>
      </c>
      <c r="D2948" s="80">
        <v>341</v>
      </c>
      <c r="E2948" s="80">
        <v>24</v>
      </c>
      <c r="F2948" s="80" t="s">
        <v>5096</v>
      </c>
      <c r="G2948" s="80">
        <v>2.89</v>
      </c>
    </row>
    <row r="2949" spans="1:7">
      <c r="A2949" s="80">
        <v>643585</v>
      </c>
      <c r="B2949" s="80" t="s">
        <v>65</v>
      </c>
      <c r="C2949" s="80" t="s">
        <v>419</v>
      </c>
      <c r="D2949" s="80">
        <v>750</v>
      </c>
      <c r="E2949" s="80">
        <v>12</v>
      </c>
      <c r="F2949" s="80" t="s">
        <v>5040</v>
      </c>
      <c r="G2949" s="80">
        <v>25.99</v>
      </c>
    </row>
    <row r="2950" spans="1:7">
      <c r="A2950" s="80">
        <v>643866</v>
      </c>
      <c r="B2950" s="80" t="s">
        <v>2816</v>
      </c>
      <c r="C2950" s="80" t="s">
        <v>420</v>
      </c>
      <c r="D2950" s="80">
        <v>750</v>
      </c>
      <c r="E2950" s="80">
        <v>12</v>
      </c>
      <c r="F2950" s="80" t="s">
        <v>5049</v>
      </c>
      <c r="G2950" s="80">
        <v>16.989999999999998</v>
      </c>
    </row>
    <row r="2951" spans="1:7">
      <c r="A2951" s="80">
        <v>643874</v>
      </c>
      <c r="B2951" s="80" t="s">
        <v>2817</v>
      </c>
      <c r="C2951" s="80" t="s">
        <v>420</v>
      </c>
      <c r="D2951" s="80">
        <v>750</v>
      </c>
      <c r="E2951" s="80">
        <v>12</v>
      </c>
      <c r="F2951" s="80" t="s">
        <v>5049</v>
      </c>
      <c r="G2951" s="80">
        <v>16.989999999999998</v>
      </c>
    </row>
    <row r="2952" spans="1:7">
      <c r="A2952" s="80">
        <v>650390</v>
      </c>
      <c r="B2952" s="80" t="s">
        <v>2818</v>
      </c>
      <c r="C2952" s="80" t="s">
        <v>420</v>
      </c>
      <c r="D2952" s="80">
        <v>750</v>
      </c>
      <c r="E2952" s="80">
        <v>12</v>
      </c>
      <c r="F2952" s="80" t="s">
        <v>5096</v>
      </c>
      <c r="G2952" s="80">
        <v>12.99</v>
      </c>
    </row>
    <row r="2953" spans="1:7">
      <c r="A2953" s="80">
        <v>655613</v>
      </c>
      <c r="B2953" s="80" t="s">
        <v>2819</v>
      </c>
      <c r="C2953" s="80" t="s">
        <v>420</v>
      </c>
      <c r="D2953" s="80">
        <v>1000</v>
      </c>
      <c r="E2953" s="80">
        <v>12</v>
      </c>
      <c r="F2953" s="80" t="s">
        <v>5039</v>
      </c>
      <c r="G2953" s="80">
        <v>12.99</v>
      </c>
    </row>
    <row r="2954" spans="1:7">
      <c r="A2954" s="80">
        <v>656579</v>
      </c>
      <c r="B2954" s="80" t="s">
        <v>2820</v>
      </c>
      <c r="C2954" s="80" t="s">
        <v>420</v>
      </c>
      <c r="D2954" s="80">
        <v>750</v>
      </c>
      <c r="E2954" s="80">
        <v>12</v>
      </c>
      <c r="F2954" s="80" t="s">
        <v>5038</v>
      </c>
      <c r="G2954" s="80">
        <v>22.49</v>
      </c>
    </row>
    <row r="2955" spans="1:7">
      <c r="A2955" s="80">
        <v>662841</v>
      </c>
      <c r="B2955" s="80" t="s">
        <v>2821</v>
      </c>
      <c r="C2955" s="80" t="s">
        <v>419</v>
      </c>
      <c r="D2955" s="80">
        <v>750</v>
      </c>
      <c r="E2955" s="80">
        <v>12</v>
      </c>
      <c r="F2955" s="80" t="s">
        <v>5039</v>
      </c>
      <c r="G2955" s="80">
        <v>41.99</v>
      </c>
    </row>
    <row r="2956" spans="1:7">
      <c r="A2956" s="80">
        <v>663187</v>
      </c>
      <c r="B2956" s="80" t="s">
        <v>2822</v>
      </c>
      <c r="C2956" s="80" t="s">
        <v>420</v>
      </c>
      <c r="D2956" s="80">
        <v>750</v>
      </c>
      <c r="E2956" s="80">
        <v>6</v>
      </c>
      <c r="F2956" s="80" t="s">
        <v>5057</v>
      </c>
      <c r="G2956" s="80">
        <v>29.99</v>
      </c>
    </row>
    <row r="2957" spans="1:7">
      <c r="A2957" s="80">
        <v>667394</v>
      </c>
      <c r="B2957" s="80" t="s">
        <v>2823</v>
      </c>
      <c r="C2957" s="80" t="s">
        <v>420</v>
      </c>
      <c r="D2957" s="80">
        <v>750</v>
      </c>
      <c r="E2957" s="80">
        <v>6</v>
      </c>
      <c r="F2957" s="80" t="s">
        <v>5074</v>
      </c>
      <c r="G2957" s="80">
        <v>35.99</v>
      </c>
    </row>
    <row r="2958" spans="1:7">
      <c r="A2958" s="80">
        <v>668947</v>
      </c>
      <c r="B2958" s="80" t="s">
        <v>2824</v>
      </c>
      <c r="C2958" s="80" t="s">
        <v>422</v>
      </c>
      <c r="D2958" s="80">
        <v>2130</v>
      </c>
      <c r="E2958" s="80">
        <v>4</v>
      </c>
      <c r="F2958" s="80" t="s">
        <v>5091</v>
      </c>
      <c r="G2958" s="80">
        <v>14.09</v>
      </c>
    </row>
    <row r="2959" spans="1:7">
      <c r="A2959" s="80">
        <v>675207</v>
      </c>
      <c r="B2959" s="80" t="s">
        <v>2825</v>
      </c>
      <c r="C2959" s="80" t="s">
        <v>420</v>
      </c>
      <c r="D2959" s="80">
        <v>750</v>
      </c>
      <c r="E2959" s="80">
        <v>12</v>
      </c>
      <c r="F2959" s="80" t="s">
        <v>5067</v>
      </c>
      <c r="G2959" s="80">
        <v>28.99</v>
      </c>
    </row>
    <row r="2960" spans="1:7">
      <c r="A2960" s="80">
        <v>676395</v>
      </c>
      <c r="B2960" s="80" t="s">
        <v>2826</v>
      </c>
      <c r="C2960" s="80" t="s">
        <v>421</v>
      </c>
      <c r="D2960" s="80">
        <v>330</v>
      </c>
      <c r="E2960" s="80">
        <v>24</v>
      </c>
      <c r="F2960" s="80" t="s">
        <v>5109</v>
      </c>
      <c r="G2960" s="80">
        <v>2.39</v>
      </c>
    </row>
    <row r="2961" spans="1:7">
      <c r="A2961" s="80">
        <v>676437</v>
      </c>
      <c r="B2961" s="80" t="s">
        <v>2827</v>
      </c>
      <c r="C2961" s="80" t="s">
        <v>421</v>
      </c>
      <c r="D2961" s="80">
        <v>500</v>
      </c>
      <c r="E2961" s="80">
        <v>24</v>
      </c>
      <c r="F2961" s="80" t="s">
        <v>5093</v>
      </c>
      <c r="G2961" s="80">
        <v>2.99</v>
      </c>
    </row>
    <row r="2962" spans="1:7">
      <c r="A2962" s="80">
        <v>676775</v>
      </c>
      <c r="B2962" s="80" t="s">
        <v>2828</v>
      </c>
      <c r="C2962" s="80" t="s">
        <v>421</v>
      </c>
      <c r="D2962" s="80">
        <v>500</v>
      </c>
      <c r="E2962" s="80">
        <v>24</v>
      </c>
      <c r="F2962" s="80" t="s">
        <v>5099</v>
      </c>
      <c r="G2962" s="80">
        <v>3.15</v>
      </c>
    </row>
    <row r="2963" spans="1:7">
      <c r="A2963" s="80">
        <v>681155</v>
      </c>
      <c r="B2963" s="80" t="s">
        <v>6002</v>
      </c>
      <c r="C2963" s="80" t="s">
        <v>421</v>
      </c>
      <c r="D2963" s="80">
        <v>8520</v>
      </c>
      <c r="E2963" s="80">
        <v>1</v>
      </c>
      <c r="F2963" s="80" t="s">
        <v>5094</v>
      </c>
      <c r="G2963" s="80">
        <v>39.49</v>
      </c>
    </row>
    <row r="2964" spans="1:7">
      <c r="A2964" s="80">
        <v>681403</v>
      </c>
      <c r="B2964" s="80" t="s">
        <v>157</v>
      </c>
      <c r="C2964" s="80" t="s">
        <v>421</v>
      </c>
      <c r="D2964" s="80">
        <v>4092</v>
      </c>
      <c r="E2964" s="80">
        <v>1</v>
      </c>
      <c r="F2964" s="80" t="s">
        <v>5102</v>
      </c>
      <c r="G2964" s="80">
        <v>23.99</v>
      </c>
    </row>
    <row r="2965" spans="1:7">
      <c r="A2965" s="80">
        <v>681411</v>
      </c>
      <c r="B2965" s="80" t="s">
        <v>158</v>
      </c>
      <c r="C2965" s="80" t="s">
        <v>421</v>
      </c>
      <c r="D2965" s="80">
        <v>2046</v>
      </c>
      <c r="E2965" s="80">
        <v>4</v>
      </c>
      <c r="F2965" s="80" t="s">
        <v>5102</v>
      </c>
      <c r="G2965" s="80">
        <v>13.49</v>
      </c>
    </row>
    <row r="2966" spans="1:7">
      <c r="A2966" s="80">
        <v>682930</v>
      </c>
      <c r="B2966" s="80" t="s">
        <v>2829</v>
      </c>
      <c r="C2966" s="80" t="s">
        <v>421</v>
      </c>
      <c r="D2966" s="80">
        <v>5325</v>
      </c>
      <c r="E2966" s="80">
        <v>1</v>
      </c>
      <c r="F2966" s="80" t="s">
        <v>5095</v>
      </c>
      <c r="G2966" s="80">
        <v>25.79</v>
      </c>
    </row>
    <row r="2967" spans="1:7">
      <c r="A2967" s="80">
        <v>683847</v>
      </c>
      <c r="B2967" s="80" t="s">
        <v>2830</v>
      </c>
      <c r="C2967" s="80" t="s">
        <v>421</v>
      </c>
      <c r="D2967" s="80">
        <v>5325</v>
      </c>
      <c r="E2967" s="80">
        <v>1</v>
      </c>
      <c r="F2967" s="80" t="s">
        <v>5095</v>
      </c>
      <c r="G2967" s="80">
        <v>28.79</v>
      </c>
    </row>
    <row r="2968" spans="1:7">
      <c r="A2968" s="80">
        <v>684074</v>
      </c>
      <c r="B2968" s="80" t="s">
        <v>2831</v>
      </c>
      <c r="C2968" s="80" t="s">
        <v>421</v>
      </c>
      <c r="D2968" s="80">
        <v>473</v>
      </c>
      <c r="E2968" s="80">
        <v>24</v>
      </c>
      <c r="F2968" s="80" t="s">
        <v>5040</v>
      </c>
      <c r="G2968" s="80">
        <v>3.79</v>
      </c>
    </row>
    <row r="2969" spans="1:7">
      <c r="A2969" s="80">
        <v>685636</v>
      </c>
      <c r="B2969" s="80" t="s">
        <v>4180</v>
      </c>
      <c r="C2969" s="80" t="s">
        <v>421</v>
      </c>
      <c r="D2969" s="80">
        <v>1500</v>
      </c>
      <c r="E2969" s="80">
        <v>6</v>
      </c>
      <c r="F2969" s="80" t="s">
        <v>5094</v>
      </c>
      <c r="G2969" s="80">
        <v>12.99</v>
      </c>
    </row>
    <row r="2970" spans="1:7">
      <c r="A2970" s="80">
        <v>687251</v>
      </c>
      <c r="B2970" s="80" t="s">
        <v>2832</v>
      </c>
      <c r="C2970" s="80" t="s">
        <v>421</v>
      </c>
      <c r="D2970" s="80">
        <v>2840</v>
      </c>
      <c r="E2970" s="80">
        <v>3</v>
      </c>
      <c r="F2970" s="80" t="s">
        <v>5095</v>
      </c>
      <c r="G2970" s="80">
        <v>15.99</v>
      </c>
    </row>
    <row r="2971" spans="1:7">
      <c r="A2971" s="80">
        <v>690062</v>
      </c>
      <c r="B2971" s="80" t="s">
        <v>2833</v>
      </c>
      <c r="C2971" s="80" t="s">
        <v>419</v>
      </c>
      <c r="D2971" s="80">
        <v>750</v>
      </c>
      <c r="E2971" s="80">
        <v>6</v>
      </c>
      <c r="F2971" s="80" t="s">
        <v>5040</v>
      </c>
      <c r="G2971" s="80">
        <v>99.99</v>
      </c>
    </row>
    <row r="2972" spans="1:7">
      <c r="A2972" s="80">
        <v>691097</v>
      </c>
      <c r="B2972" s="80" t="s">
        <v>2834</v>
      </c>
      <c r="C2972" s="80" t="s">
        <v>421</v>
      </c>
      <c r="D2972" s="80">
        <v>4092</v>
      </c>
      <c r="E2972" s="80">
        <v>1</v>
      </c>
      <c r="F2972" s="80" t="s">
        <v>5095</v>
      </c>
      <c r="G2972" s="80">
        <v>25.99</v>
      </c>
    </row>
    <row r="2973" spans="1:7">
      <c r="A2973" s="80">
        <v>691949</v>
      </c>
      <c r="B2973" s="80" t="s">
        <v>2835</v>
      </c>
      <c r="C2973" s="80" t="s">
        <v>421</v>
      </c>
      <c r="D2973" s="80">
        <v>4260</v>
      </c>
      <c r="E2973" s="80">
        <v>1</v>
      </c>
      <c r="F2973" s="80" t="s">
        <v>5098</v>
      </c>
      <c r="G2973" s="80">
        <v>24.16</v>
      </c>
    </row>
    <row r="2974" spans="1:7">
      <c r="A2974" s="80">
        <v>693093</v>
      </c>
      <c r="B2974" s="80" t="s">
        <v>2836</v>
      </c>
      <c r="C2974" s="80" t="s">
        <v>421</v>
      </c>
      <c r="D2974" s="80">
        <v>355</v>
      </c>
      <c r="E2974" s="80">
        <v>24</v>
      </c>
      <c r="F2974" s="80" t="s">
        <v>5094</v>
      </c>
      <c r="G2974" s="80">
        <v>2.19</v>
      </c>
    </row>
    <row r="2975" spans="1:7">
      <c r="A2975" s="80">
        <v>694257</v>
      </c>
      <c r="B2975" s="80" t="s">
        <v>2837</v>
      </c>
      <c r="C2975" s="80" t="s">
        <v>421</v>
      </c>
      <c r="D2975" s="80">
        <v>10650</v>
      </c>
      <c r="E2975" s="80">
        <v>1</v>
      </c>
      <c r="F2975" s="80" t="s">
        <v>5095</v>
      </c>
      <c r="G2975" s="80">
        <v>54.99</v>
      </c>
    </row>
    <row r="2976" spans="1:7">
      <c r="A2976" s="80">
        <v>694323</v>
      </c>
      <c r="B2976" s="80" t="s">
        <v>2838</v>
      </c>
      <c r="C2976" s="80" t="s">
        <v>421</v>
      </c>
      <c r="D2976" s="80">
        <v>10650</v>
      </c>
      <c r="E2976" s="80">
        <v>1</v>
      </c>
      <c r="F2976" s="80" t="s">
        <v>5095</v>
      </c>
      <c r="G2976" s="80">
        <v>54.99</v>
      </c>
    </row>
    <row r="2977" spans="1:7">
      <c r="A2977" s="80">
        <v>694554</v>
      </c>
      <c r="B2977" s="80" t="s">
        <v>2839</v>
      </c>
      <c r="C2977" s="80" t="s">
        <v>421</v>
      </c>
      <c r="D2977" s="80">
        <v>10650</v>
      </c>
      <c r="E2977" s="80">
        <v>1</v>
      </c>
      <c r="F2977" s="80" t="s">
        <v>5094</v>
      </c>
      <c r="G2977" s="80">
        <v>54.99</v>
      </c>
    </row>
    <row r="2978" spans="1:7">
      <c r="A2978" s="80">
        <v>694588</v>
      </c>
      <c r="B2978" s="80" t="s">
        <v>2840</v>
      </c>
      <c r="C2978" s="80" t="s">
        <v>421</v>
      </c>
      <c r="D2978" s="80">
        <v>2840</v>
      </c>
      <c r="E2978" s="80">
        <v>3</v>
      </c>
      <c r="F2978" s="80" t="s">
        <v>5095</v>
      </c>
      <c r="G2978" s="80">
        <v>14.99</v>
      </c>
    </row>
    <row r="2979" spans="1:7">
      <c r="A2979" s="80">
        <v>695064</v>
      </c>
      <c r="B2979" s="80" t="s">
        <v>2841</v>
      </c>
      <c r="C2979" s="80" t="s">
        <v>421</v>
      </c>
      <c r="D2979" s="80">
        <v>341</v>
      </c>
      <c r="E2979" s="80">
        <v>24</v>
      </c>
      <c r="F2979" s="80" t="s">
        <v>5096</v>
      </c>
      <c r="G2979" s="80">
        <v>2.89</v>
      </c>
    </row>
    <row r="2980" spans="1:7">
      <c r="A2980" s="80">
        <v>695106</v>
      </c>
      <c r="B2980" s="80" t="s">
        <v>2842</v>
      </c>
      <c r="C2980" s="80" t="s">
        <v>421</v>
      </c>
      <c r="D2980" s="80">
        <v>3960</v>
      </c>
      <c r="E2980" s="80">
        <v>2</v>
      </c>
      <c r="F2980" s="80" t="s">
        <v>5094</v>
      </c>
      <c r="G2980" s="80">
        <v>28.99</v>
      </c>
    </row>
    <row r="2981" spans="1:7">
      <c r="A2981" s="80">
        <v>696146</v>
      </c>
      <c r="B2981" s="80" t="s">
        <v>4875</v>
      </c>
      <c r="C2981" s="80" t="s">
        <v>421</v>
      </c>
      <c r="D2981" s="80">
        <v>2130</v>
      </c>
      <c r="E2981" s="80">
        <v>4</v>
      </c>
      <c r="F2981" s="80" t="s">
        <v>5095</v>
      </c>
      <c r="G2981" s="80">
        <v>10.89</v>
      </c>
    </row>
    <row r="2982" spans="1:7">
      <c r="A2982" s="80">
        <v>696864</v>
      </c>
      <c r="B2982" s="80" t="s">
        <v>2843</v>
      </c>
      <c r="C2982" s="80" t="s">
        <v>421</v>
      </c>
      <c r="D2982" s="80">
        <v>500</v>
      </c>
      <c r="E2982" s="80">
        <v>20</v>
      </c>
      <c r="F2982" s="80" t="s">
        <v>5099</v>
      </c>
      <c r="G2982" s="80">
        <v>3.2</v>
      </c>
    </row>
    <row r="2983" spans="1:7">
      <c r="A2983" s="80">
        <v>697236</v>
      </c>
      <c r="B2983" s="80" t="s">
        <v>4845</v>
      </c>
      <c r="C2983" s="80" t="s">
        <v>419</v>
      </c>
      <c r="D2983" s="80">
        <v>750</v>
      </c>
      <c r="E2983" s="80">
        <v>12</v>
      </c>
      <c r="F2983" s="80" t="s">
        <v>5040</v>
      </c>
      <c r="G2983" s="80">
        <v>47.99</v>
      </c>
    </row>
    <row r="2984" spans="1:7">
      <c r="A2984" s="80">
        <v>697888</v>
      </c>
      <c r="B2984" s="80" t="s">
        <v>2844</v>
      </c>
      <c r="C2984" s="80" t="s">
        <v>421</v>
      </c>
      <c r="D2984" s="80">
        <v>2840</v>
      </c>
      <c r="E2984" s="80">
        <v>3</v>
      </c>
      <c r="F2984" s="80" t="s">
        <v>5094</v>
      </c>
      <c r="G2984" s="80">
        <v>14.99</v>
      </c>
    </row>
    <row r="2985" spans="1:7">
      <c r="A2985" s="80">
        <v>698100</v>
      </c>
      <c r="B2985" s="80" t="s">
        <v>2845</v>
      </c>
      <c r="C2985" s="80" t="s">
        <v>421</v>
      </c>
      <c r="D2985" s="80">
        <v>2840</v>
      </c>
      <c r="E2985" s="80">
        <v>3</v>
      </c>
      <c r="F2985" s="80" t="s">
        <v>5094</v>
      </c>
      <c r="G2985" s="80">
        <v>14.99</v>
      </c>
    </row>
    <row r="2986" spans="1:7">
      <c r="A2986" s="80">
        <v>702754</v>
      </c>
      <c r="B2986" s="80" t="s">
        <v>2846</v>
      </c>
      <c r="C2986" s="80" t="s">
        <v>421</v>
      </c>
      <c r="D2986" s="80">
        <v>8520</v>
      </c>
      <c r="E2986" s="80">
        <v>1</v>
      </c>
      <c r="F2986" s="80" t="s">
        <v>5094</v>
      </c>
      <c r="G2986" s="80">
        <v>44.99</v>
      </c>
    </row>
    <row r="2987" spans="1:7">
      <c r="A2987" s="80">
        <v>704973</v>
      </c>
      <c r="B2987" s="80" t="s">
        <v>2847</v>
      </c>
      <c r="C2987" s="80" t="s">
        <v>421</v>
      </c>
      <c r="D2987" s="80">
        <v>4260</v>
      </c>
      <c r="E2987" s="80">
        <v>1</v>
      </c>
      <c r="F2987" s="80" t="s">
        <v>5097</v>
      </c>
      <c r="G2987" s="80">
        <v>18.09</v>
      </c>
    </row>
    <row r="2988" spans="1:7">
      <c r="A2988" s="80">
        <v>708132</v>
      </c>
      <c r="B2988" s="80" t="s">
        <v>2848</v>
      </c>
      <c r="C2988" s="80" t="s">
        <v>421</v>
      </c>
      <c r="D2988" s="80">
        <v>355</v>
      </c>
      <c r="E2988" s="80">
        <v>24</v>
      </c>
      <c r="F2988" s="80" t="s">
        <v>5040</v>
      </c>
      <c r="G2988" s="80">
        <v>2.29</v>
      </c>
    </row>
    <row r="2989" spans="1:7">
      <c r="A2989" s="80">
        <v>709279</v>
      </c>
      <c r="B2989" s="80" t="s">
        <v>2849</v>
      </c>
      <c r="C2989" s="80" t="s">
        <v>419</v>
      </c>
      <c r="D2989" s="80">
        <v>750</v>
      </c>
      <c r="E2989" s="80">
        <v>6</v>
      </c>
      <c r="F2989" s="80" t="s">
        <v>5050</v>
      </c>
      <c r="G2989" s="80">
        <v>38.99</v>
      </c>
    </row>
    <row r="2990" spans="1:7">
      <c r="A2990" s="80">
        <v>710311</v>
      </c>
      <c r="B2990" s="80" t="s">
        <v>599</v>
      </c>
      <c r="C2990" s="80" t="s">
        <v>419</v>
      </c>
      <c r="D2990" s="80">
        <v>375</v>
      </c>
      <c r="E2990" s="80">
        <v>12</v>
      </c>
      <c r="F2990" s="80" t="s">
        <v>5044</v>
      </c>
      <c r="G2990" s="80">
        <v>26.99</v>
      </c>
    </row>
    <row r="2991" spans="1:7">
      <c r="A2991" s="80">
        <v>710323</v>
      </c>
      <c r="B2991" s="80" t="s">
        <v>2850</v>
      </c>
      <c r="C2991" s="80" t="s">
        <v>420</v>
      </c>
      <c r="D2991" s="80">
        <v>750</v>
      </c>
      <c r="E2991" s="80">
        <v>12</v>
      </c>
      <c r="F2991" s="80" t="s">
        <v>5049</v>
      </c>
      <c r="G2991" s="80">
        <v>13.99</v>
      </c>
    </row>
    <row r="2992" spans="1:7">
      <c r="A2992" s="80">
        <v>710324</v>
      </c>
      <c r="B2992" s="80" t="s">
        <v>2851</v>
      </c>
      <c r="C2992" s="80" t="s">
        <v>420</v>
      </c>
      <c r="D2992" s="80">
        <v>750</v>
      </c>
      <c r="E2992" s="80">
        <v>12</v>
      </c>
      <c r="F2992" s="80" t="s">
        <v>5049</v>
      </c>
      <c r="G2992" s="80">
        <v>13.99</v>
      </c>
    </row>
    <row r="2993" spans="1:7">
      <c r="A2993" s="80">
        <v>710649</v>
      </c>
      <c r="B2993" s="80" t="s">
        <v>2852</v>
      </c>
      <c r="C2993" s="80" t="s">
        <v>421</v>
      </c>
      <c r="D2993" s="80">
        <v>500</v>
      </c>
      <c r="E2993" s="80">
        <v>24</v>
      </c>
      <c r="F2993" s="80" t="s">
        <v>5040</v>
      </c>
      <c r="G2993" s="80">
        <v>3.59</v>
      </c>
    </row>
    <row r="2994" spans="1:7">
      <c r="A2994" s="80">
        <v>710681</v>
      </c>
      <c r="B2994" s="80" t="s">
        <v>130</v>
      </c>
      <c r="C2994" s="80" t="s">
        <v>420</v>
      </c>
      <c r="D2994" s="80">
        <v>750</v>
      </c>
      <c r="E2994" s="80">
        <v>12</v>
      </c>
      <c r="F2994" s="80" t="s">
        <v>5065</v>
      </c>
      <c r="G2994" s="80">
        <v>37.99</v>
      </c>
    </row>
    <row r="2995" spans="1:7">
      <c r="A2995" s="80">
        <v>710707</v>
      </c>
      <c r="B2995" s="80" t="s">
        <v>2853</v>
      </c>
      <c r="C2995" s="80" t="s">
        <v>421</v>
      </c>
      <c r="D2995" s="80">
        <v>5325</v>
      </c>
      <c r="E2995" s="80">
        <v>1</v>
      </c>
      <c r="F2995" s="80" t="s">
        <v>5098</v>
      </c>
      <c r="G2995" s="80">
        <v>24.65</v>
      </c>
    </row>
    <row r="2996" spans="1:7">
      <c r="A2996" s="80">
        <v>711177</v>
      </c>
      <c r="B2996" s="80" t="s">
        <v>2854</v>
      </c>
      <c r="C2996" s="80" t="s">
        <v>420</v>
      </c>
      <c r="D2996" s="80">
        <v>750</v>
      </c>
      <c r="E2996" s="80">
        <v>12</v>
      </c>
      <c r="F2996" s="80" t="s">
        <v>5053</v>
      </c>
      <c r="G2996" s="80">
        <v>16.920000000000002</v>
      </c>
    </row>
    <row r="2997" spans="1:7">
      <c r="A2997" s="80">
        <v>711733</v>
      </c>
      <c r="B2997" s="80" t="s">
        <v>2855</v>
      </c>
      <c r="C2997" s="80" t="s">
        <v>419</v>
      </c>
      <c r="D2997" s="80">
        <v>750</v>
      </c>
      <c r="E2997" s="80">
        <v>12</v>
      </c>
      <c r="F2997" s="80" t="s">
        <v>5068</v>
      </c>
      <c r="G2997" s="80">
        <v>32.99</v>
      </c>
    </row>
    <row r="2998" spans="1:7">
      <c r="A2998" s="80">
        <v>711815</v>
      </c>
      <c r="B2998" s="80" t="s">
        <v>2856</v>
      </c>
      <c r="C2998" s="80" t="s">
        <v>420</v>
      </c>
      <c r="D2998" s="80">
        <v>750</v>
      </c>
      <c r="E2998" s="80">
        <v>12</v>
      </c>
      <c r="F2998" s="80" t="s">
        <v>5038</v>
      </c>
      <c r="G2998" s="80">
        <v>18.989999999999998</v>
      </c>
    </row>
    <row r="2999" spans="1:7">
      <c r="A2999" s="80">
        <v>712072</v>
      </c>
      <c r="B2999" s="80" t="s">
        <v>2857</v>
      </c>
      <c r="C2999" s="80" t="s">
        <v>419</v>
      </c>
      <c r="D2999" s="80">
        <v>750</v>
      </c>
      <c r="E2999" s="80">
        <v>12</v>
      </c>
      <c r="F2999" s="80" t="s">
        <v>5040</v>
      </c>
      <c r="G2999" s="80">
        <v>54.99</v>
      </c>
    </row>
    <row r="3000" spans="1:7">
      <c r="A3000" s="80">
        <v>712160</v>
      </c>
      <c r="B3000" s="80" t="s">
        <v>254</v>
      </c>
      <c r="C3000" s="80" t="s">
        <v>419</v>
      </c>
      <c r="D3000" s="80">
        <v>750</v>
      </c>
      <c r="E3000" s="80">
        <v>12</v>
      </c>
      <c r="F3000" s="80" t="s">
        <v>5040</v>
      </c>
      <c r="G3000" s="80">
        <v>34.99</v>
      </c>
    </row>
    <row r="3001" spans="1:7">
      <c r="A3001" s="80">
        <v>712901</v>
      </c>
      <c r="B3001" s="80" t="s">
        <v>2858</v>
      </c>
      <c r="C3001" s="80" t="s">
        <v>421</v>
      </c>
      <c r="D3001" s="80">
        <v>2130</v>
      </c>
      <c r="E3001" s="80">
        <v>4</v>
      </c>
      <c r="F3001" s="80" t="s">
        <v>5098</v>
      </c>
      <c r="G3001" s="80">
        <v>12.88</v>
      </c>
    </row>
    <row r="3002" spans="1:7">
      <c r="A3002" s="80">
        <v>713005</v>
      </c>
      <c r="B3002" s="80" t="s">
        <v>3850</v>
      </c>
      <c r="C3002" s="80" t="s">
        <v>420</v>
      </c>
      <c r="D3002" s="80">
        <v>750</v>
      </c>
      <c r="E3002" s="80">
        <v>12</v>
      </c>
      <c r="F3002" s="80" t="s">
        <v>5045</v>
      </c>
      <c r="G3002" s="80">
        <v>14.99</v>
      </c>
    </row>
    <row r="3003" spans="1:7">
      <c r="A3003" s="80">
        <v>713081</v>
      </c>
      <c r="B3003" s="80" t="s">
        <v>4506</v>
      </c>
      <c r="C3003" s="80" t="s">
        <v>420</v>
      </c>
      <c r="D3003" s="80">
        <v>750</v>
      </c>
      <c r="E3003" s="80">
        <v>6</v>
      </c>
      <c r="F3003" s="80" t="s">
        <v>5049</v>
      </c>
      <c r="G3003" s="80">
        <v>29.99</v>
      </c>
    </row>
    <row r="3004" spans="1:7">
      <c r="A3004" s="80">
        <v>713110</v>
      </c>
      <c r="B3004" s="80" t="s">
        <v>1417</v>
      </c>
      <c r="C3004" s="80" t="s">
        <v>420</v>
      </c>
      <c r="D3004" s="80">
        <v>750</v>
      </c>
      <c r="E3004" s="80">
        <v>12</v>
      </c>
      <c r="F3004" s="80" t="s">
        <v>5041</v>
      </c>
      <c r="G3004" s="80">
        <v>19.989999999999998</v>
      </c>
    </row>
    <row r="3005" spans="1:7">
      <c r="A3005" s="80">
        <v>713114</v>
      </c>
      <c r="B3005" s="80" t="s">
        <v>2859</v>
      </c>
      <c r="C3005" s="80" t="s">
        <v>421</v>
      </c>
      <c r="D3005" s="80">
        <v>341</v>
      </c>
      <c r="E3005" s="80">
        <v>24</v>
      </c>
      <c r="F3005" s="80" t="s">
        <v>5096</v>
      </c>
      <c r="G3005" s="80">
        <v>2.89</v>
      </c>
    </row>
    <row r="3006" spans="1:7">
      <c r="A3006" s="80">
        <v>713434</v>
      </c>
      <c r="B3006" s="80" t="s">
        <v>2860</v>
      </c>
      <c r="C3006" s="80" t="s">
        <v>420</v>
      </c>
      <c r="D3006" s="80">
        <v>750</v>
      </c>
      <c r="E3006" s="80">
        <v>12</v>
      </c>
      <c r="F3006" s="80" t="s">
        <v>5080</v>
      </c>
      <c r="G3006" s="80">
        <v>19.989999999999998</v>
      </c>
    </row>
    <row r="3007" spans="1:7">
      <c r="A3007" s="80">
        <v>714113</v>
      </c>
      <c r="B3007" s="80" t="s">
        <v>2861</v>
      </c>
      <c r="C3007" s="80" t="s">
        <v>419</v>
      </c>
      <c r="D3007" s="80">
        <v>750</v>
      </c>
      <c r="E3007" s="80">
        <v>6</v>
      </c>
      <c r="F3007" s="80" t="s">
        <v>5043</v>
      </c>
      <c r="G3007" s="80">
        <v>564.99</v>
      </c>
    </row>
    <row r="3008" spans="1:7">
      <c r="A3008" s="80">
        <v>714199</v>
      </c>
      <c r="B3008" s="80" t="s">
        <v>266</v>
      </c>
      <c r="C3008" s="80" t="s">
        <v>419</v>
      </c>
      <c r="D3008" s="80">
        <v>750</v>
      </c>
      <c r="E3008" s="80">
        <v>12</v>
      </c>
      <c r="F3008" s="80" t="s">
        <v>5040</v>
      </c>
      <c r="G3008" s="80">
        <v>31.29</v>
      </c>
    </row>
    <row r="3009" spans="1:7">
      <c r="A3009" s="80">
        <v>714842</v>
      </c>
      <c r="B3009" s="80" t="s">
        <v>2862</v>
      </c>
      <c r="C3009" s="80" t="s">
        <v>421</v>
      </c>
      <c r="D3009" s="80">
        <v>500</v>
      </c>
      <c r="E3009" s="80">
        <v>24</v>
      </c>
      <c r="F3009" s="80" t="s">
        <v>5051</v>
      </c>
      <c r="G3009" s="80">
        <v>3.59</v>
      </c>
    </row>
    <row r="3010" spans="1:7">
      <c r="A3010" s="80">
        <v>714884</v>
      </c>
      <c r="B3010" s="80" t="s">
        <v>2863</v>
      </c>
      <c r="C3010" s="80" t="s">
        <v>420</v>
      </c>
      <c r="D3010" s="80">
        <v>750</v>
      </c>
      <c r="E3010" s="80">
        <v>12</v>
      </c>
      <c r="F3010" s="80" t="s">
        <v>5057</v>
      </c>
      <c r="G3010" s="80">
        <v>19.989999999999998</v>
      </c>
    </row>
    <row r="3011" spans="1:7">
      <c r="A3011" s="80">
        <v>714996</v>
      </c>
      <c r="B3011" s="80" t="s">
        <v>2864</v>
      </c>
      <c r="C3011" s="80" t="s">
        <v>421</v>
      </c>
      <c r="D3011" s="80">
        <v>4000</v>
      </c>
      <c r="E3011" s="80">
        <v>3</v>
      </c>
      <c r="F3011" s="80" t="s">
        <v>5040</v>
      </c>
      <c r="G3011" s="80">
        <v>26.99</v>
      </c>
    </row>
    <row r="3012" spans="1:7">
      <c r="A3012" s="80">
        <v>715032</v>
      </c>
      <c r="B3012" s="80" t="s">
        <v>2865</v>
      </c>
      <c r="C3012" s="80" t="s">
        <v>420</v>
      </c>
      <c r="D3012" s="80">
        <v>750</v>
      </c>
      <c r="E3012" s="80">
        <v>12</v>
      </c>
      <c r="F3012" s="80" t="s">
        <v>5072</v>
      </c>
      <c r="G3012" s="80">
        <v>14.99</v>
      </c>
    </row>
    <row r="3013" spans="1:7">
      <c r="A3013" s="80">
        <v>715714</v>
      </c>
      <c r="B3013" s="80" t="s">
        <v>2866</v>
      </c>
      <c r="C3013" s="80" t="s">
        <v>420</v>
      </c>
      <c r="D3013" s="80">
        <v>750</v>
      </c>
      <c r="E3013" s="80">
        <v>12</v>
      </c>
      <c r="F3013" s="80" t="s">
        <v>5080</v>
      </c>
      <c r="G3013" s="80">
        <v>21.99</v>
      </c>
    </row>
    <row r="3014" spans="1:7">
      <c r="A3014" s="80">
        <v>716890</v>
      </c>
      <c r="B3014" s="80" t="s">
        <v>2867</v>
      </c>
      <c r="C3014" s="80" t="s">
        <v>420</v>
      </c>
      <c r="D3014" s="80">
        <v>750</v>
      </c>
      <c r="E3014" s="80">
        <v>12</v>
      </c>
      <c r="F3014" s="80" t="s">
        <v>5056</v>
      </c>
      <c r="G3014" s="80">
        <v>14.99</v>
      </c>
    </row>
    <row r="3015" spans="1:7">
      <c r="A3015" s="80">
        <v>716942</v>
      </c>
      <c r="B3015" s="80" t="s">
        <v>496</v>
      </c>
      <c r="C3015" s="80" t="s">
        <v>420</v>
      </c>
      <c r="D3015" s="80">
        <v>1500</v>
      </c>
      <c r="E3015" s="80">
        <v>6</v>
      </c>
      <c r="F3015" s="80" t="s">
        <v>5086</v>
      </c>
      <c r="G3015" s="80">
        <v>15.6</v>
      </c>
    </row>
    <row r="3016" spans="1:7">
      <c r="A3016" s="80">
        <v>718290</v>
      </c>
      <c r="B3016" s="80" t="s">
        <v>2868</v>
      </c>
      <c r="C3016" s="80" t="s">
        <v>419</v>
      </c>
      <c r="D3016" s="80">
        <v>750</v>
      </c>
      <c r="E3016" s="80">
        <v>12</v>
      </c>
      <c r="F3016" s="80" t="s">
        <v>5050</v>
      </c>
      <c r="G3016" s="80">
        <v>25.99</v>
      </c>
    </row>
    <row r="3017" spans="1:7">
      <c r="A3017" s="80">
        <v>718626</v>
      </c>
      <c r="B3017" s="80" t="s">
        <v>2869</v>
      </c>
      <c r="C3017" s="80" t="s">
        <v>421</v>
      </c>
      <c r="D3017" s="80">
        <v>750</v>
      </c>
      <c r="E3017" s="80">
        <v>12</v>
      </c>
      <c r="F3017" s="80" t="s">
        <v>5102</v>
      </c>
      <c r="G3017" s="80">
        <v>6.99</v>
      </c>
    </row>
    <row r="3018" spans="1:7">
      <c r="A3018" s="80">
        <v>718629</v>
      </c>
      <c r="B3018" s="80" t="s">
        <v>2870</v>
      </c>
      <c r="C3018" s="80" t="s">
        <v>421</v>
      </c>
      <c r="D3018" s="80">
        <v>750</v>
      </c>
      <c r="E3018" s="80">
        <v>12</v>
      </c>
      <c r="F3018" s="80" t="s">
        <v>5102</v>
      </c>
      <c r="G3018" s="80">
        <v>6.55</v>
      </c>
    </row>
    <row r="3019" spans="1:7">
      <c r="A3019" s="80">
        <v>718636</v>
      </c>
      <c r="B3019" s="80" t="s">
        <v>2871</v>
      </c>
      <c r="C3019" s="80" t="s">
        <v>421</v>
      </c>
      <c r="D3019" s="80">
        <v>750</v>
      </c>
      <c r="E3019" s="80">
        <v>12</v>
      </c>
      <c r="F3019" s="80" t="s">
        <v>5102</v>
      </c>
      <c r="G3019" s="80">
        <v>6.99</v>
      </c>
    </row>
    <row r="3020" spans="1:7">
      <c r="A3020" s="80">
        <v>718638</v>
      </c>
      <c r="B3020" s="80" t="s">
        <v>2872</v>
      </c>
      <c r="C3020" s="80" t="s">
        <v>421</v>
      </c>
      <c r="D3020" s="80">
        <v>750</v>
      </c>
      <c r="E3020" s="80">
        <v>12</v>
      </c>
      <c r="F3020" s="80" t="s">
        <v>5102</v>
      </c>
      <c r="G3020" s="80">
        <v>6.99</v>
      </c>
    </row>
    <row r="3021" spans="1:7">
      <c r="A3021" s="80">
        <v>719400</v>
      </c>
      <c r="B3021" s="80" t="s">
        <v>2873</v>
      </c>
      <c r="C3021" s="80" t="s">
        <v>420</v>
      </c>
      <c r="D3021" s="80">
        <v>750</v>
      </c>
      <c r="E3021" s="80">
        <v>12</v>
      </c>
      <c r="F3021" s="80" t="s">
        <v>5053</v>
      </c>
      <c r="G3021" s="80">
        <v>14.95</v>
      </c>
    </row>
    <row r="3022" spans="1:7">
      <c r="A3022" s="80">
        <v>720073</v>
      </c>
      <c r="B3022" s="80" t="s">
        <v>6276</v>
      </c>
      <c r="C3022" s="80" t="s">
        <v>421</v>
      </c>
      <c r="D3022" s="80">
        <v>4092</v>
      </c>
      <c r="E3022" s="80">
        <v>1</v>
      </c>
      <c r="F3022" s="80" t="s">
        <v>5102</v>
      </c>
      <c r="G3022" s="80">
        <v>26.5</v>
      </c>
    </row>
    <row r="3023" spans="1:7">
      <c r="A3023" s="80">
        <v>721344</v>
      </c>
      <c r="B3023" s="80" t="s">
        <v>2874</v>
      </c>
      <c r="C3023" s="80" t="s">
        <v>419</v>
      </c>
      <c r="D3023" s="80">
        <v>750</v>
      </c>
      <c r="E3023" s="80">
        <v>12</v>
      </c>
      <c r="F3023" s="80" t="s">
        <v>5040</v>
      </c>
      <c r="G3023" s="80">
        <v>49.99</v>
      </c>
    </row>
    <row r="3024" spans="1:7">
      <c r="A3024" s="80">
        <v>721449</v>
      </c>
      <c r="B3024" s="80" t="s">
        <v>2875</v>
      </c>
      <c r="C3024" s="80" t="s">
        <v>420</v>
      </c>
      <c r="D3024" s="80">
        <v>750</v>
      </c>
      <c r="E3024" s="80">
        <v>6</v>
      </c>
      <c r="F3024" s="80" t="s">
        <v>5068</v>
      </c>
      <c r="G3024" s="80">
        <v>55.99</v>
      </c>
    </row>
    <row r="3025" spans="1:7">
      <c r="A3025" s="80">
        <v>721783</v>
      </c>
      <c r="B3025" s="80" t="s">
        <v>2876</v>
      </c>
      <c r="C3025" s="80" t="s">
        <v>420</v>
      </c>
      <c r="D3025" s="80">
        <v>750</v>
      </c>
      <c r="E3025" s="80">
        <v>12</v>
      </c>
      <c r="F3025" s="80" t="s">
        <v>5074</v>
      </c>
      <c r="G3025" s="80">
        <v>21.99</v>
      </c>
    </row>
    <row r="3026" spans="1:7">
      <c r="A3026" s="80">
        <v>722218</v>
      </c>
      <c r="B3026" s="80" t="s">
        <v>2877</v>
      </c>
      <c r="C3026" s="80" t="s">
        <v>421</v>
      </c>
      <c r="D3026" s="80">
        <v>750</v>
      </c>
      <c r="E3026" s="80">
        <v>12</v>
      </c>
      <c r="F3026" s="80" t="s">
        <v>5102</v>
      </c>
      <c r="G3026" s="80">
        <v>6.55</v>
      </c>
    </row>
    <row r="3027" spans="1:7">
      <c r="A3027" s="80">
        <v>722573</v>
      </c>
      <c r="B3027" s="80" t="s">
        <v>2878</v>
      </c>
      <c r="C3027" s="80" t="s">
        <v>421</v>
      </c>
      <c r="D3027" s="80">
        <v>5325</v>
      </c>
      <c r="E3027" s="80">
        <v>1</v>
      </c>
      <c r="F3027" s="80" t="s">
        <v>5098</v>
      </c>
      <c r="G3027" s="80">
        <v>29.13</v>
      </c>
    </row>
    <row r="3028" spans="1:7">
      <c r="A3028" s="80">
        <v>722757</v>
      </c>
      <c r="B3028" s="80" t="s">
        <v>2879</v>
      </c>
      <c r="C3028" s="80" t="s">
        <v>421</v>
      </c>
      <c r="D3028" s="80">
        <v>500</v>
      </c>
      <c r="E3028" s="80">
        <v>24</v>
      </c>
      <c r="F3028" s="80" t="s">
        <v>5057</v>
      </c>
      <c r="G3028" s="80">
        <v>2.99</v>
      </c>
    </row>
    <row r="3029" spans="1:7">
      <c r="A3029" s="80">
        <v>723677</v>
      </c>
      <c r="B3029" s="80" t="s">
        <v>2880</v>
      </c>
      <c r="C3029" s="80" t="s">
        <v>419</v>
      </c>
      <c r="D3029" s="80">
        <v>750</v>
      </c>
      <c r="E3029" s="80">
        <v>12</v>
      </c>
      <c r="F3029" s="80" t="s">
        <v>5050</v>
      </c>
      <c r="G3029" s="80">
        <v>25.99</v>
      </c>
    </row>
    <row r="3030" spans="1:7">
      <c r="A3030" s="80">
        <v>723759</v>
      </c>
      <c r="B3030" s="80" t="s">
        <v>3925</v>
      </c>
      <c r="C3030" s="80" t="s">
        <v>420</v>
      </c>
      <c r="D3030" s="80">
        <v>750</v>
      </c>
      <c r="E3030" s="80">
        <v>12</v>
      </c>
      <c r="F3030" s="80" t="s">
        <v>5063</v>
      </c>
      <c r="G3030" s="80">
        <v>24.99</v>
      </c>
    </row>
    <row r="3031" spans="1:7">
      <c r="A3031" s="80">
        <v>723874</v>
      </c>
      <c r="B3031" s="80" t="s">
        <v>2881</v>
      </c>
      <c r="C3031" s="80" t="s">
        <v>420</v>
      </c>
      <c r="D3031" s="80">
        <v>750</v>
      </c>
      <c r="E3031" s="80">
        <v>12</v>
      </c>
      <c r="F3031" s="80" t="s">
        <v>5063</v>
      </c>
      <c r="G3031" s="80">
        <v>19.989999999999998</v>
      </c>
    </row>
    <row r="3032" spans="1:7">
      <c r="A3032" s="80">
        <v>723932</v>
      </c>
      <c r="B3032" s="80" t="s">
        <v>2882</v>
      </c>
      <c r="C3032" s="80" t="s">
        <v>420</v>
      </c>
      <c r="D3032" s="80">
        <v>750</v>
      </c>
      <c r="E3032" s="80">
        <v>12</v>
      </c>
      <c r="F3032" s="80" t="s">
        <v>5063</v>
      </c>
      <c r="G3032" s="80">
        <v>34.99</v>
      </c>
    </row>
    <row r="3033" spans="1:7">
      <c r="A3033" s="80">
        <v>724260</v>
      </c>
      <c r="B3033" s="80" t="s">
        <v>5092</v>
      </c>
      <c r="C3033" s="80" t="s">
        <v>420</v>
      </c>
      <c r="D3033" s="80">
        <v>750</v>
      </c>
      <c r="E3033" s="80">
        <v>12</v>
      </c>
      <c r="F3033" s="80" t="s">
        <v>5072</v>
      </c>
      <c r="G3033" s="80">
        <v>55.86</v>
      </c>
    </row>
    <row r="3034" spans="1:7">
      <c r="A3034" s="80">
        <v>724354</v>
      </c>
      <c r="B3034" s="80" t="s">
        <v>5498</v>
      </c>
      <c r="C3034" s="80" t="s">
        <v>419</v>
      </c>
      <c r="D3034" s="80">
        <v>750</v>
      </c>
      <c r="E3034" s="80">
        <v>12</v>
      </c>
      <c r="F3034" s="80" t="s">
        <v>5499</v>
      </c>
      <c r="G3034" s="80">
        <v>32.58</v>
      </c>
    </row>
    <row r="3035" spans="1:7">
      <c r="A3035" s="80">
        <v>725770</v>
      </c>
      <c r="B3035" s="80" t="s">
        <v>2883</v>
      </c>
      <c r="C3035" s="80" t="s">
        <v>420</v>
      </c>
      <c r="D3035" s="80">
        <v>750</v>
      </c>
      <c r="E3035" s="80">
        <v>12</v>
      </c>
      <c r="F3035" s="80" t="s">
        <v>5068</v>
      </c>
      <c r="G3035" s="80">
        <v>18.989999999999998</v>
      </c>
    </row>
    <row r="3036" spans="1:7">
      <c r="A3036" s="80">
        <v>725788</v>
      </c>
      <c r="B3036" s="80" t="s">
        <v>2884</v>
      </c>
      <c r="C3036" s="80" t="s">
        <v>420</v>
      </c>
      <c r="D3036" s="80">
        <v>750</v>
      </c>
      <c r="E3036" s="80">
        <v>12</v>
      </c>
      <c r="F3036" s="80" t="s">
        <v>5068</v>
      </c>
      <c r="G3036" s="80">
        <v>18.989999999999998</v>
      </c>
    </row>
    <row r="3037" spans="1:7">
      <c r="A3037" s="80">
        <v>726070</v>
      </c>
      <c r="B3037" s="80" t="s">
        <v>2885</v>
      </c>
      <c r="C3037" s="80" t="s">
        <v>421</v>
      </c>
      <c r="D3037" s="80">
        <v>4092</v>
      </c>
      <c r="E3037" s="80">
        <v>1</v>
      </c>
      <c r="F3037" s="80" t="s">
        <v>5102</v>
      </c>
      <c r="G3037" s="80">
        <v>23.99</v>
      </c>
    </row>
    <row r="3038" spans="1:7">
      <c r="A3038" s="80">
        <v>726071</v>
      </c>
      <c r="B3038" s="80" t="s">
        <v>2886</v>
      </c>
      <c r="C3038" s="80" t="s">
        <v>421</v>
      </c>
      <c r="D3038" s="80">
        <v>5325</v>
      </c>
      <c r="E3038" s="80">
        <v>1</v>
      </c>
      <c r="F3038" s="80" t="s">
        <v>5102</v>
      </c>
      <c r="G3038" s="80">
        <v>28.76</v>
      </c>
    </row>
    <row r="3039" spans="1:7">
      <c r="A3039" s="80">
        <v>729850</v>
      </c>
      <c r="B3039" s="80" t="s">
        <v>2887</v>
      </c>
      <c r="C3039" s="80" t="s">
        <v>421</v>
      </c>
      <c r="D3039" s="80">
        <v>750</v>
      </c>
      <c r="E3039" s="80">
        <v>12</v>
      </c>
      <c r="F3039" s="80" t="s">
        <v>5102</v>
      </c>
      <c r="G3039" s="80">
        <v>8.7100000000000009</v>
      </c>
    </row>
    <row r="3040" spans="1:7">
      <c r="A3040" s="80">
        <v>729853</v>
      </c>
      <c r="B3040" s="80" t="s">
        <v>2415</v>
      </c>
      <c r="C3040" s="80" t="s">
        <v>419</v>
      </c>
      <c r="D3040" s="80">
        <v>1140</v>
      </c>
      <c r="E3040" s="80">
        <v>6</v>
      </c>
      <c r="F3040" s="80" t="s">
        <v>5043</v>
      </c>
      <c r="G3040" s="80">
        <v>44.49</v>
      </c>
    </row>
    <row r="3041" spans="1:7">
      <c r="A3041" s="80">
        <v>729994</v>
      </c>
      <c r="B3041" s="80" t="s">
        <v>2888</v>
      </c>
      <c r="C3041" s="80" t="s">
        <v>420</v>
      </c>
      <c r="D3041" s="80">
        <v>750</v>
      </c>
      <c r="E3041" s="80">
        <v>12</v>
      </c>
      <c r="F3041" s="80" t="s">
        <v>5056</v>
      </c>
      <c r="G3041" s="80">
        <v>13.99</v>
      </c>
    </row>
    <row r="3042" spans="1:7">
      <c r="A3042" s="80">
        <v>730326</v>
      </c>
      <c r="B3042" s="80" t="s">
        <v>188</v>
      </c>
      <c r="C3042" s="80" t="s">
        <v>420</v>
      </c>
      <c r="D3042" s="80">
        <v>750</v>
      </c>
      <c r="E3042" s="80">
        <v>12</v>
      </c>
      <c r="F3042" s="80" t="s">
        <v>5049</v>
      </c>
      <c r="G3042" s="80">
        <v>9.99</v>
      </c>
    </row>
    <row r="3043" spans="1:7">
      <c r="A3043" s="80">
        <v>732124</v>
      </c>
      <c r="B3043" s="80" t="s">
        <v>2889</v>
      </c>
      <c r="C3043" s="80" t="s">
        <v>419</v>
      </c>
      <c r="D3043" s="80">
        <v>750</v>
      </c>
      <c r="E3043" s="80">
        <v>12</v>
      </c>
      <c r="F3043" s="80" t="s">
        <v>5050</v>
      </c>
      <c r="G3043" s="80">
        <v>38.99</v>
      </c>
    </row>
    <row r="3044" spans="1:7">
      <c r="A3044" s="80">
        <v>732126</v>
      </c>
      <c r="B3044" s="80" t="s">
        <v>4496</v>
      </c>
      <c r="C3044" s="80" t="s">
        <v>419</v>
      </c>
      <c r="D3044" s="80">
        <v>750</v>
      </c>
      <c r="E3044" s="80">
        <v>6</v>
      </c>
      <c r="F3044" s="80" t="s">
        <v>5050</v>
      </c>
      <c r="G3044" s="80">
        <v>51.49</v>
      </c>
    </row>
    <row r="3045" spans="1:7">
      <c r="A3045" s="80">
        <v>732352</v>
      </c>
      <c r="B3045" s="80" t="s">
        <v>2890</v>
      </c>
      <c r="C3045" s="80" t="s">
        <v>420</v>
      </c>
      <c r="D3045" s="80">
        <v>750</v>
      </c>
      <c r="E3045" s="80">
        <v>12</v>
      </c>
      <c r="F3045" s="80" t="s">
        <v>5062</v>
      </c>
      <c r="G3045" s="80">
        <v>14.99</v>
      </c>
    </row>
    <row r="3046" spans="1:7">
      <c r="A3046" s="80">
        <v>733112</v>
      </c>
      <c r="B3046" s="80" t="s">
        <v>2891</v>
      </c>
      <c r="C3046" s="80" t="s">
        <v>419</v>
      </c>
      <c r="D3046" s="80">
        <v>750</v>
      </c>
      <c r="E3046" s="80">
        <v>6</v>
      </c>
      <c r="F3046" s="80" t="s">
        <v>5045</v>
      </c>
      <c r="G3046" s="80">
        <v>42.95</v>
      </c>
    </row>
    <row r="3047" spans="1:7">
      <c r="A3047" s="80">
        <v>733540</v>
      </c>
      <c r="B3047" s="80" t="s">
        <v>2892</v>
      </c>
      <c r="C3047" s="80" t="s">
        <v>421</v>
      </c>
      <c r="D3047" s="80">
        <v>4092</v>
      </c>
      <c r="E3047" s="80">
        <v>1</v>
      </c>
      <c r="F3047" s="80" t="s">
        <v>5102</v>
      </c>
      <c r="G3047" s="80">
        <v>24.15</v>
      </c>
    </row>
    <row r="3048" spans="1:7">
      <c r="A3048" s="80">
        <v>733567</v>
      </c>
      <c r="B3048" s="80" t="s">
        <v>2893</v>
      </c>
      <c r="C3048" s="80" t="s">
        <v>420</v>
      </c>
      <c r="D3048" s="80">
        <v>750</v>
      </c>
      <c r="E3048" s="80">
        <v>6</v>
      </c>
      <c r="F3048" s="80" t="s">
        <v>5053</v>
      </c>
      <c r="G3048" s="80">
        <v>16.989999999999998</v>
      </c>
    </row>
    <row r="3049" spans="1:7">
      <c r="A3049" s="80">
        <v>733615</v>
      </c>
      <c r="B3049" s="80" t="s">
        <v>2894</v>
      </c>
      <c r="C3049" s="80" t="s">
        <v>420</v>
      </c>
      <c r="D3049" s="80">
        <v>750</v>
      </c>
      <c r="E3049" s="80">
        <v>6</v>
      </c>
      <c r="F3049" s="80" t="s">
        <v>5039</v>
      </c>
      <c r="G3049" s="80">
        <v>96.99</v>
      </c>
    </row>
    <row r="3050" spans="1:7">
      <c r="A3050" s="80">
        <v>734471</v>
      </c>
      <c r="B3050" s="80" t="s">
        <v>2895</v>
      </c>
      <c r="C3050" s="80" t="s">
        <v>420</v>
      </c>
      <c r="D3050" s="80">
        <v>750</v>
      </c>
      <c r="E3050" s="80">
        <v>12</v>
      </c>
      <c r="F3050" s="80" t="s">
        <v>5056</v>
      </c>
      <c r="G3050" s="80">
        <v>21.99</v>
      </c>
    </row>
    <row r="3051" spans="1:7">
      <c r="A3051" s="80">
        <v>734472</v>
      </c>
      <c r="B3051" s="80" t="s">
        <v>2896</v>
      </c>
      <c r="C3051" s="80" t="s">
        <v>420</v>
      </c>
      <c r="D3051" s="80">
        <v>750</v>
      </c>
      <c r="E3051" s="80">
        <v>12</v>
      </c>
      <c r="F3051" s="80" t="s">
        <v>5056</v>
      </c>
      <c r="G3051" s="80">
        <v>21.99</v>
      </c>
    </row>
    <row r="3052" spans="1:7">
      <c r="A3052" s="80">
        <v>734760</v>
      </c>
      <c r="B3052" s="80" t="s">
        <v>2897</v>
      </c>
      <c r="C3052" s="80" t="s">
        <v>421</v>
      </c>
      <c r="D3052" s="80">
        <v>1320</v>
      </c>
      <c r="E3052" s="80">
        <v>6</v>
      </c>
      <c r="F3052" s="80" t="s">
        <v>5051</v>
      </c>
      <c r="G3052" s="80">
        <v>18.989999999999998</v>
      </c>
    </row>
    <row r="3053" spans="1:7">
      <c r="A3053" s="80">
        <v>735398</v>
      </c>
      <c r="B3053" s="80" t="s">
        <v>2898</v>
      </c>
      <c r="C3053" s="80" t="s">
        <v>420</v>
      </c>
      <c r="D3053" s="80">
        <v>750</v>
      </c>
      <c r="E3053" s="80">
        <v>6</v>
      </c>
      <c r="F3053" s="80" t="s">
        <v>5053</v>
      </c>
      <c r="G3053" s="80">
        <v>32.950000000000003</v>
      </c>
    </row>
    <row r="3054" spans="1:7">
      <c r="A3054" s="80">
        <v>735400</v>
      </c>
      <c r="B3054" s="80" t="s">
        <v>2899</v>
      </c>
      <c r="C3054" s="80" t="s">
        <v>420</v>
      </c>
      <c r="D3054" s="80">
        <v>750</v>
      </c>
      <c r="E3054" s="80">
        <v>12</v>
      </c>
      <c r="F3054" s="80" t="s">
        <v>5053</v>
      </c>
      <c r="G3054" s="80">
        <v>19.5</v>
      </c>
    </row>
    <row r="3055" spans="1:7">
      <c r="A3055" s="80">
        <v>736339</v>
      </c>
      <c r="B3055" s="80" t="s">
        <v>2900</v>
      </c>
      <c r="C3055" s="80" t="s">
        <v>421</v>
      </c>
      <c r="D3055" s="80">
        <v>2840</v>
      </c>
      <c r="E3055" s="80">
        <v>3</v>
      </c>
      <c r="F3055" s="80" t="s">
        <v>5095</v>
      </c>
      <c r="G3055" s="80">
        <v>14.99</v>
      </c>
    </row>
    <row r="3056" spans="1:7">
      <c r="A3056" s="80">
        <v>736561</v>
      </c>
      <c r="B3056" s="80" t="s">
        <v>2901</v>
      </c>
      <c r="C3056" s="80" t="s">
        <v>419</v>
      </c>
      <c r="D3056" s="80">
        <v>750</v>
      </c>
      <c r="E3056" s="80">
        <v>6</v>
      </c>
      <c r="F3056" s="80" t="s">
        <v>5049</v>
      </c>
      <c r="G3056" s="80">
        <v>107.99</v>
      </c>
    </row>
    <row r="3057" spans="1:7">
      <c r="A3057" s="80">
        <v>736714</v>
      </c>
      <c r="B3057" s="80" t="s">
        <v>6003</v>
      </c>
      <c r="C3057" s="80" t="s">
        <v>419</v>
      </c>
      <c r="D3057" s="80">
        <v>700</v>
      </c>
      <c r="E3057" s="80">
        <v>6</v>
      </c>
      <c r="F3057" s="80" t="s">
        <v>5067</v>
      </c>
      <c r="G3057" s="80">
        <v>28</v>
      </c>
    </row>
    <row r="3058" spans="1:7">
      <c r="A3058" s="80">
        <v>737070</v>
      </c>
      <c r="B3058" s="80" t="s">
        <v>2902</v>
      </c>
      <c r="C3058" s="80" t="s">
        <v>420</v>
      </c>
      <c r="D3058" s="80">
        <v>750</v>
      </c>
      <c r="E3058" s="80">
        <v>12</v>
      </c>
      <c r="F3058" s="80" t="s">
        <v>5068</v>
      </c>
      <c r="G3058" s="80">
        <v>25.99</v>
      </c>
    </row>
    <row r="3059" spans="1:7">
      <c r="A3059" s="80">
        <v>737215</v>
      </c>
      <c r="B3059" s="80" t="s">
        <v>2903</v>
      </c>
      <c r="C3059" s="80" t="s">
        <v>420</v>
      </c>
      <c r="D3059" s="80">
        <v>750</v>
      </c>
      <c r="E3059" s="80">
        <v>12</v>
      </c>
      <c r="F3059" s="80" t="s">
        <v>5063</v>
      </c>
      <c r="G3059" s="80">
        <v>19.989999999999998</v>
      </c>
    </row>
    <row r="3060" spans="1:7">
      <c r="A3060" s="80">
        <v>737308</v>
      </c>
      <c r="B3060" s="80" t="s">
        <v>198</v>
      </c>
      <c r="C3060" s="80" t="s">
        <v>420</v>
      </c>
      <c r="D3060" s="80">
        <v>750</v>
      </c>
      <c r="E3060" s="80">
        <v>12</v>
      </c>
      <c r="F3060" s="80" t="s">
        <v>5070</v>
      </c>
      <c r="G3060" s="80">
        <v>139.03</v>
      </c>
    </row>
    <row r="3061" spans="1:7">
      <c r="A3061" s="80">
        <v>739125</v>
      </c>
      <c r="B3061" s="80" t="s">
        <v>2904</v>
      </c>
      <c r="C3061" s="80" t="s">
        <v>421</v>
      </c>
      <c r="D3061" s="80">
        <v>6390</v>
      </c>
      <c r="E3061" s="80">
        <v>1</v>
      </c>
      <c r="F3061" s="80" t="s">
        <v>5095</v>
      </c>
      <c r="G3061" s="80">
        <v>33.99</v>
      </c>
    </row>
    <row r="3062" spans="1:7">
      <c r="A3062" s="80">
        <v>739162</v>
      </c>
      <c r="B3062" s="80" t="s">
        <v>2905</v>
      </c>
      <c r="C3062" s="80" t="s">
        <v>421</v>
      </c>
      <c r="D3062" s="80">
        <v>6390</v>
      </c>
      <c r="E3062" s="80">
        <v>1</v>
      </c>
      <c r="F3062" s="80" t="s">
        <v>5095</v>
      </c>
      <c r="G3062" s="80">
        <v>33.99</v>
      </c>
    </row>
    <row r="3063" spans="1:7">
      <c r="A3063" s="80">
        <v>739242</v>
      </c>
      <c r="B3063" s="80" t="s">
        <v>2906</v>
      </c>
      <c r="C3063" s="80" t="s">
        <v>420</v>
      </c>
      <c r="D3063" s="80">
        <v>750</v>
      </c>
      <c r="E3063" s="80">
        <v>12</v>
      </c>
      <c r="F3063" s="80" t="s">
        <v>5056</v>
      </c>
      <c r="G3063" s="80">
        <v>15.99</v>
      </c>
    </row>
    <row r="3064" spans="1:7">
      <c r="A3064" s="80">
        <v>739243</v>
      </c>
      <c r="B3064" s="80" t="s">
        <v>2907</v>
      </c>
      <c r="C3064" s="80" t="s">
        <v>420</v>
      </c>
      <c r="D3064" s="80">
        <v>750</v>
      </c>
      <c r="E3064" s="80">
        <v>12</v>
      </c>
      <c r="F3064" s="80" t="s">
        <v>5056</v>
      </c>
      <c r="G3064" s="80">
        <v>9.75</v>
      </c>
    </row>
    <row r="3065" spans="1:7">
      <c r="A3065" s="80">
        <v>739999</v>
      </c>
      <c r="B3065" s="80" t="s">
        <v>3926</v>
      </c>
      <c r="C3065" s="80" t="s">
        <v>419</v>
      </c>
      <c r="D3065" s="80">
        <v>750</v>
      </c>
      <c r="E3065" s="80">
        <v>12</v>
      </c>
      <c r="F3065" s="80" t="s">
        <v>5127</v>
      </c>
      <c r="G3065" s="80">
        <v>25.99</v>
      </c>
    </row>
    <row r="3066" spans="1:7">
      <c r="A3066" s="80">
        <v>740342</v>
      </c>
      <c r="B3066" s="80" t="s">
        <v>2908</v>
      </c>
      <c r="C3066" s="80" t="s">
        <v>419</v>
      </c>
      <c r="D3066" s="80">
        <v>1140</v>
      </c>
      <c r="E3066" s="80">
        <v>12</v>
      </c>
      <c r="F3066" s="80" t="s">
        <v>5987</v>
      </c>
      <c r="G3066" s="80">
        <v>30.95</v>
      </c>
    </row>
    <row r="3067" spans="1:7">
      <c r="A3067" s="80">
        <v>740369</v>
      </c>
      <c r="B3067" s="80" t="s">
        <v>2909</v>
      </c>
      <c r="C3067" s="80" t="s">
        <v>420</v>
      </c>
      <c r="D3067" s="80">
        <v>750</v>
      </c>
      <c r="E3067" s="80">
        <v>12</v>
      </c>
      <c r="F3067" s="80" t="s">
        <v>5086</v>
      </c>
      <c r="G3067" s="80">
        <v>13.99</v>
      </c>
    </row>
    <row r="3068" spans="1:7">
      <c r="A3068" s="80">
        <v>740723</v>
      </c>
      <c r="B3068" s="80" t="s">
        <v>2910</v>
      </c>
      <c r="C3068" s="80" t="s">
        <v>421</v>
      </c>
      <c r="D3068" s="80">
        <v>710</v>
      </c>
      <c r="E3068" s="80">
        <v>12</v>
      </c>
      <c r="F3068" s="80" t="s">
        <v>5102</v>
      </c>
      <c r="G3068" s="80">
        <v>3.39</v>
      </c>
    </row>
    <row r="3069" spans="1:7">
      <c r="A3069" s="80">
        <v>741000</v>
      </c>
      <c r="B3069" s="80" t="s">
        <v>2911</v>
      </c>
      <c r="C3069" s="80" t="s">
        <v>419</v>
      </c>
      <c r="D3069" s="80">
        <v>750</v>
      </c>
      <c r="E3069" s="80">
        <v>6</v>
      </c>
      <c r="F3069" s="80" t="s">
        <v>5046</v>
      </c>
      <c r="G3069" s="80">
        <v>26.99</v>
      </c>
    </row>
    <row r="3070" spans="1:7">
      <c r="A3070" s="80">
        <v>741407</v>
      </c>
      <c r="B3070" s="80" t="s">
        <v>2912</v>
      </c>
      <c r="C3070" s="80" t="s">
        <v>420</v>
      </c>
      <c r="D3070" s="80">
        <v>750</v>
      </c>
      <c r="E3070" s="80">
        <v>12</v>
      </c>
      <c r="F3070" s="80" t="s">
        <v>5071</v>
      </c>
      <c r="G3070" s="80">
        <v>28.99</v>
      </c>
    </row>
    <row r="3071" spans="1:7">
      <c r="A3071" s="80">
        <v>741637</v>
      </c>
      <c r="B3071" s="80" t="s">
        <v>2913</v>
      </c>
      <c r="C3071" s="80" t="s">
        <v>421</v>
      </c>
      <c r="D3071" s="80">
        <v>330</v>
      </c>
      <c r="E3071" s="80">
        <v>24</v>
      </c>
      <c r="F3071" s="80" t="s">
        <v>5051</v>
      </c>
      <c r="G3071" s="80">
        <v>4.49</v>
      </c>
    </row>
    <row r="3072" spans="1:7">
      <c r="A3072" s="80">
        <v>742542</v>
      </c>
      <c r="B3072" s="80" t="s">
        <v>4512</v>
      </c>
      <c r="C3072" s="80" t="s">
        <v>419</v>
      </c>
      <c r="D3072" s="80">
        <v>750</v>
      </c>
      <c r="E3072" s="80">
        <v>12</v>
      </c>
      <c r="F3072" s="80" t="s">
        <v>5131</v>
      </c>
      <c r="G3072" s="80">
        <v>36.229999999999997</v>
      </c>
    </row>
    <row r="3073" spans="1:7">
      <c r="A3073" s="80">
        <v>742769</v>
      </c>
      <c r="B3073" s="80" t="s">
        <v>2914</v>
      </c>
      <c r="C3073" s="80" t="s">
        <v>419</v>
      </c>
      <c r="D3073" s="80">
        <v>750</v>
      </c>
      <c r="E3073" s="80">
        <v>6</v>
      </c>
      <c r="F3073" s="80" t="s">
        <v>5046</v>
      </c>
      <c r="G3073" s="80">
        <v>59.99</v>
      </c>
    </row>
    <row r="3074" spans="1:7">
      <c r="A3074" s="80">
        <v>742971</v>
      </c>
      <c r="B3074" s="80" t="s">
        <v>2915</v>
      </c>
      <c r="C3074" s="80" t="s">
        <v>421</v>
      </c>
      <c r="D3074" s="80">
        <v>5325</v>
      </c>
      <c r="E3074" s="80">
        <v>1</v>
      </c>
      <c r="F3074" s="80" t="s">
        <v>5102</v>
      </c>
      <c r="G3074" s="80">
        <v>25.49</v>
      </c>
    </row>
    <row r="3075" spans="1:7">
      <c r="A3075" s="80">
        <v>744269</v>
      </c>
      <c r="B3075" s="80" t="s">
        <v>2919</v>
      </c>
      <c r="C3075" s="80" t="s">
        <v>420</v>
      </c>
      <c r="D3075" s="80">
        <v>750</v>
      </c>
      <c r="E3075" s="80">
        <v>12</v>
      </c>
      <c r="F3075" s="80" t="s">
        <v>5056</v>
      </c>
      <c r="G3075" s="80">
        <v>79.989999999999995</v>
      </c>
    </row>
    <row r="3076" spans="1:7">
      <c r="A3076" s="80">
        <v>744271</v>
      </c>
      <c r="B3076" s="80" t="s">
        <v>2920</v>
      </c>
      <c r="C3076" s="80" t="s">
        <v>421</v>
      </c>
      <c r="D3076" s="80">
        <v>500</v>
      </c>
      <c r="E3076" s="80">
        <v>24</v>
      </c>
      <c r="F3076" s="80" t="s">
        <v>5093</v>
      </c>
      <c r="G3076" s="80">
        <v>3.09</v>
      </c>
    </row>
    <row r="3077" spans="1:7">
      <c r="A3077" s="80">
        <v>745448</v>
      </c>
      <c r="B3077" s="80" t="s">
        <v>2921</v>
      </c>
      <c r="C3077" s="80" t="s">
        <v>420</v>
      </c>
      <c r="D3077" s="80">
        <v>750</v>
      </c>
      <c r="E3077" s="80">
        <v>6</v>
      </c>
      <c r="F3077" s="80" t="s">
        <v>5067</v>
      </c>
      <c r="G3077" s="80">
        <v>20.99</v>
      </c>
    </row>
    <row r="3078" spans="1:7">
      <c r="A3078" s="80">
        <v>745765</v>
      </c>
      <c r="B3078" s="80" t="s">
        <v>2922</v>
      </c>
      <c r="C3078" s="80" t="s">
        <v>421</v>
      </c>
      <c r="D3078" s="80">
        <v>660</v>
      </c>
      <c r="E3078" s="80">
        <v>12</v>
      </c>
      <c r="F3078" s="80" t="s">
        <v>5095</v>
      </c>
      <c r="G3078" s="80">
        <v>4.1500000000000004</v>
      </c>
    </row>
    <row r="3079" spans="1:7">
      <c r="A3079" s="80">
        <v>745953</v>
      </c>
      <c r="B3079" s="80" t="s">
        <v>2923</v>
      </c>
      <c r="C3079" s="80" t="s">
        <v>419</v>
      </c>
      <c r="D3079" s="80">
        <v>1140</v>
      </c>
      <c r="E3079" s="80">
        <v>6</v>
      </c>
      <c r="F3079" s="80" t="s">
        <v>5063</v>
      </c>
      <c r="G3079" s="80">
        <v>37.99</v>
      </c>
    </row>
    <row r="3080" spans="1:7">
      <c r="A3080" s="80">
        <v>745967</v>
      </c>
      <c r="B3080" s="80" t="s">
        <v>2924</v>
      </c>
      <c r="C3080" s="80" t="s">
        <v>420</v>
      </c>
      <c r="D3080" s="80">
        <v>750</v>
      </c>
      <c r="E3080" s="80">
        <v>12</v>
      </c>
      <c r="F3080" s="80" t="s">
        <v>5074</v>
      </c>
      <c r="G3080" s="80">
        <v>24.99</v>
      </c>
    </row>
    <row r="3081" spans="1:7">
      <c r="A3081" s="80">
        <v>745991</v>
      </c>
      <c r="B3081" s="80" t="s">
        <v>2925</v>
      </c>
      <c r="C3081" s="80" t="s">
        <v>419</v>
      </c>
      <c r="D3081" s="80">
        <v>750</v>
      </c>
      <c r="E3081" s="80">
        <v>12</v>
      </c>
      <c r="F3081" s="80" t="s">
        <v>5046</v>
      </c>
      <c r="G3081" s="80">
        <v>27.49</v>
      </c>
    </row>
    <row r="3082" spans="1:7">
      <c r="A3082" s="80">
        <v>746883</v>
      </c>
      <c r="B3082" s="80" t="s">
        <v>2926</v>
      </c>
      <c r="C3082" s="80" t="s">
        <v>420</v>
      </c>
      <c r="D3082" s="80">
        <v>750</v>
      </c>
      <c r="E3082" s="80">
        <v>12</v>
      </c>
      <c r="F3082" s="80" t="s">
        <v>5059</v>
      </c>
      <c r="G3082" s="80">
        <v>16.989999999999998</v>
      </c>
    </row>
    <row r="3083" spans="1:7">
      <c r="A3083" s="80">
        <v>747556</v>
      </c>
      <c r="B3083" s="80" t="s">
        <v>2927</v>
      </c>
      <c r="C3083" s="80" t="s">
        <v>419</v>
      </c>
      <c r="D3083" s="80">
        <v>750</v>
      </c>
      <c r="E3083" s="80">
        <v>12</v>
      </c>
      <c r="F3083" s="80" t="s">
        <v>5056</v>
      </c>
      <c r="G3083" s="80">
        <v>24.99</v>
      </c>
    </row>
    <row r="3084" spans="1:7">
      <c r="A3084" s="80">
        <v>748811</v>
      </c>
      <c r="B3084" s="80" t="s">
        <v>5211</v>
      </c>
      <c r="C3084" s="80" t="s">
        <v>419</v>
      </c>
      <c r="D3084" s="80">
        <v>750</v>
      </c>
      <c r="E3084" s="80">
        <v>6</v>
      </c>
      <c r="F3084" s="80" t="s">
        <v>5050</v>
      </c>
      <c r="G3084" s="80">
        <v>49.99</v>
      </c>
    </row>
    <row r="3085" spans="1:7">
      <c r="A3085" s="80">
        <v>749321</v>
      </c>
      <c r="B3085" s="80" t="s">
        <v>2928</v>
      </c>
      <c r="C3085" s="80" t="s">
        <v>421</v>
      </c>
      <c r="D3085" s="80">
        <v>4260</v>
      </c>
      <c r="E3085" s="80">
        <v>1</v>
      </c>
      <c r="F3085" s="80" t="s">
        <v>5095</v>
      </c>
      <c r="G3085" s="80">
        <v>20.99</v>
      </c>
    </row>
    <row r="3086" spans="1:7">
      <c r="A3086" s="80">
        <v>749482</v>
      </c>
      <c r="B3086" s="80" t="s">
        <v>2929</v>
      </c>
      <c r="C3086" s="80" t="s">
        <v>421</v>
      </c>
      <c r="D3086" s="80">
        <v>375</v>
      </c>
      <c r="E3086" s="80">
        <v>12</v>
      </c>
      <c r="F3086" s="80" t="s">
        <v>5135</v>
      </c>
      <c r="G3086" s="80">
        <v>20.170000000000002</v>
      </c>
    </row>
    <row r="3087" spans="1:7">
      <c r="A3087" s="80">
        <v>749725</v>
      </c>
      <c r="B3087" s="80" t="s">
        <v>2930</v>
      </c>
      <c r="C3087" s="80" t="s">
        <v>419</v>
      </c>
      <c r="D3087" s="80">
        <v>700</v>
      </c>
      <c r="E3087" s="80">
        <v>6</v>
      </c>
      <c r="F3087" s="80" t="s">
        <v>5066</v>
      </c>
      <c r="G3087" s="80">
        <v>121.49</v>
      </c>
    </row>
    <row r="3088" spans="1:7">
      <c r="A3088" s="80">
        <v>751988</v>
      </c>
      <c r="B3088" s="80" t="s">
        <v>733</v>
      </c>
      <c r="C3088" s="80" t="s">
        <v>419</v>
      </c>
      <c r="D3088" s="80">
        <v>375</v>
      </c>
      <c r="E3088" s="80">
        <v>12</v>
      </c>
      <c r="F3088" s="80" t="s">
        <v>5040</v>
      </c>
      <c r="G3088" s="80">
        <v>21.99</v>
      </c>
    </row>
    <row r="3089" spans="1:7">
      <c r="A3089" s="80">
        <v>752376</v>
      </c>
      <c r="B3089" s="80" t="s">
        <v>2931</v>
      </c>
      <c r="C3089" s="80" t="s">
        <v>420</v>
      </c>
      <c r="D3089" s="80">
        <v>750</v>
      </c>
      <c r="E3089" s="80">
        <v>12</v>
      </c>
      <c r="F3089" s="80" t="s">
        <v>5056</v>
      </c>
      <c r="G3089" s="80">
        <v>15.99</v>
      </c>
    </row>
    <row r="3090" spans="1:7">
      <c r="A3090" s="80">
        <v>753117</v>
      </c>
      <c r="B3090" s="80" t="s">
        <v>2932</v>
      </c>
      <c r="C3090" s="80" t="s">
        <v>421</v>
      </c>
      <c r="D3090" s="80">
        <v>473</v>
      </c>
      <c r="E3090" s="80">
        <v>24</v>
      </c>
      <c r="F3090" s="80" t="s">
        <v>5098</v>
      </c>
      <c r="G3090" s="80">
        <v>3.4</v>
      </c>
    </row>
    <row r="3091" spans="1:7">
      <c r="A3091" s="80">
        <v>753119</v>
      </c>
      <c r="B3091" s="80" t="s">
        <v>6277</v>
      </c>
      <c r="C3091" s="80" t="s">
        <v>421</v>
      </c>
      <c r="D3091" s="80">
        <v>473</v>
      </c>
      <c r="E3091" s="80">
        <v>24</v>
      </c>
      <c r="F3091" s="80" t="s">
        <v>5098</v>
      </c>
      <c r="G3091" s="80">
        <v>3.4</v>
      </c>
    </row>
    <row r="3092" spans="1:7">
      <c r="A3092" s="80">
        <v>755185</v>
      </c>
      <c r="B3092" s="80" t="s">
        <v>2933</v>
      </c>
      <c r="C3092" s="80" t="s">
        <v>421</v>
      </c>
      <c r="D3092" s="80">
        <v>473</v>
      </c>
      <c r="E3092" s="80">
        <v>24</v>
      </c>
      <c r="F3092" s="80" t="s">
        <v>5098</v>
      </c>
      <c r="G3092" s="80">
        <v>3.4</v>
      </c>
    </row>
    <row r="3093" spans="1:7">
      <c r="A3093" s="80">
        <v>755570</v>
      </c>
      <c r="B3093" s="80" t="s">
        <v>2934</v>
      </c>
      <c r="C3093" s="80" t="s">
        <v>421</v>
      </c>
      <c r="D3093" s="80">
        <v>2130</v>
      </c>
      <c r="E3093" s="80">
        <v>4</v>
      </c>
      <c r="F3093" s="80" t="s">
        <v>5098</v>
      </c>
      <c r="G3093" s="80">
        <v>12.88</v>
      </c>
    </row>
    <row r="3094" spans="1:7">
      <c r="A3094" s="80">
        <v>755777</v>
      </c>
      <c r="B3094" s="80" t="s">
        <v>2935</v>
      </c>
      <c r="C3094" s="80" t="s">
        <v>419</v>
      </c>
      <c r="D3094" s="80">
        <v>750</v>
      </c>
      <c r="E3094" s="80">
        <v>12</v>
      </c>
      <c r="F3094" s="80" t="s">
        <v>5050</v>
      </c>
      <c r="G3094" s="80">
        <v>38.99</v>
      </c>
    </row>
    <row r="3095" spans="1:7">
      <c r="A3095" s="80">
        <v>755942</v>
      </c>
      <c r="B3095" s="80" t="s">
        <v>1395</v>
      </c>
      <c r="C3095" s="80" t="s">
        <v>419</v>
      </c>
      <c r="D3095" s="80">
        <v>375</v>
      </c>
      <c r="E3095" s="80">
        <v>48</v>
      </c>
      <c r="F3095" s="80" t="s">
        <v>5150</v>
      </c>
      <c r="G3095" s="80">
        <v>13.55</v>
      </c>
    </row>
    <row r="3096" spans="1:7">
      <c r="A3096" s="80">
        <v>757711</v>
      </c>
      <c r="B3096" s="80" t="s">
        <v>2936</v>
      </c>
      <c r="C3096" s="80" t="s">
        <v>421</v>
      </c>
      <c r="D3096" s="80">
        <v>2130</v>
      </c>
      <c r="E3096" s="80">
        <v>4</v>
      </c>
      <c r="F3096" s="80" t="s">
        <v>5095</v>
      </c>
      <c r="G3096" s="80">
        <v>14.99</v>
      </c>
    </row>
    <row r="3097" spans="1:7">
      <c r="A3097" s="80">
        <v>757715</v>
      </c>
      <c r="B3097" s="80" t="s">
        <v>2937</v>
      </c>
      <c r="C3097" s="80" t="s">
        <v>421</v>
      </c>
      <c r="D3097" s="80">
        <v>2130</v>
      </c>
      <c r="E3097" s="80">
        <v>4</v>
      </c>
      <c r="F3097" s="80" t="s">
        <v>5095</v>
      </c>
      <c r="G3097" s="80">
        <v>14.99</v>
      </c>
    </row>
    <row r="3098" spans="1:7">
      <c r="A3098" s="80">
        <v>757857</v>
      </c>
      <c r="B3098" s="80" t="s">
        <v>2938</v>
      </c>
      <c r="C3098" s="80" t="s">
        <v>420</v>
      </c>
      <c r="D3098" s="80">
        <v>750</v>
      </c>
      <c r="E3098" s="80">
        <v>12</v>
      </c>
      <c r="F3098" s="80" t="s">
        <v>5056</v>
      </c>
      <c r="G3098" s="80">
        <v>9.99</v>
      </c>
    </row>
    <row r="3099" spans="1:7">
      <c r="A3099" s="80">
        <v>758118</v>
      </c>
      <c r="B3099" s="80" t="s">
        <v>2939</v>
      </c>
      <c r="C3099" s="80" t="s">
        <v>420</v>
      </c>
      <c r="D3099" s="80">
        <v>750</v>
      </c>
      <c r="E3099" s="80">
        <v>12</v>
      </c>
      <c r="F3099" s="80" t="s">
        <v>5065</v>
      </c>
      <c r="G3099" s="80">
        <v>16.989999999999998</v>
      </c>
    </row>
    <row r="3100" spans="1:7">
      <c r="A3100" s="80">
        <v>760593</v>
      </c>
      <c r="B3100" s="80" t="s">
        <v>2927</v>
      </c>
      <c r="C3100" s="80" t="s">
        <v>419</v>
      </c>
      <c r="D3100" s="80">
        <v>375</v>
      </c>
      <c r="E3100" s="80">
        <v>24</v>
      </c>
      <c r="F3100" s="80" t="s">
        <v>5056</v>
      </c>
      <c r="G3100" s="80">
        <v>12.99</v>
      </c>
    </row>
    <row r="3101" spans="1:7">
      <c r="A3101" s="80">
        <v>761030</v>
      </c>
      <c r="B3101" s="80" t="s">
        <v>2941</v>
      </c>
      <c r="C3101" s="80" t="s">
        <v>420</v>
      </c>
      <c r="D3101" s="80">
        <v>750</v>
      </c>
      <c r="E3101" s="80">
        <v>12</v>
      </c>
      <c r="F3101" s="80" t="s">
        <v>5071</v>
      </c>
      <c r="G3101" s="80">
        <v>17.989999999999998</v>
      </c>
    </row>
    <row r="3102" spans="1:7">
      <c r="A3102" s="80">
        <v>761144</v>
      </c>
      <c r="B3102" s="80" t="s">
        <v>2942</v>
      </c>
      <c r="C3102" s="80" t="s">
        <v>421</v>
      </c>
      <c r="D3102" s="80">
        <v>1980</v>
      </c>
      <c r="E3102" s="80">
        <v>4</v>
      </c>
      <c r="F3102" s="80" t="s">
        <v>5098</v>
      </c>
      <c r="G3102" s="80">
        <v>12.88</v>
      </c>
    </row>
    <row r="3103" spans="1:7">
      <c r="A3103" s="80">
        <v>761145</v>
      </c>
      <c r="B3103" s="80" t="s">
        <v>2943</v>
      </c>
      <c r="C3103" s="80" t="s">
        <v>421</v>
      </c>
      <c r="D3103" s="80">
        <v>3960</v>
      </c>
      <c r="E3103" s="80">
        <v>2</v>
      </c>
      <c r="F3103" s="80" t="s">
        <v>5098</v>
      </c>
      <c r="G3103" s="80">
        <v>24.15</v>
      </c>
    </row>
    <row r="3104" spans="1:7">
      <c r="A3104" s="80">
        <v>761147</v>
      </c>
      <c r="B3104" s="80" t="s">
        <v>2944</v>
      </c>
      <c r="C3104" s="80" t="s">
        <v>421</v>
      </c>
      <c r="D3104" s="80">
        <v>1980</v>
      </c>
      <c r="E3104" s="80">
        <v>4</v>
      </c>
      <c r="F3104" s="80" t="s">
        <v>5098</v>
      </c>
      <c r="G3104" s="80">
        <v>12.88</v>
      </c>
    </row>
    <row r="3105" spans="1:7">
      <c r="A3105" s="80">
        <v>761151</v>
      </c>
      <c r="B3105" s="80" t="s">
        <v>2945</v>
      </c>
      <c r="C3105" s="80" t="s">
        <v>421</v>
      </c>
      <c r="D3105" s="80">
        <v>1980</v>
      </c>
      <c r="E3105" s="80">
        <v>4</v>
      </c>
      <c r="F3105" s="80" t="s">
        <v>5098</v>
      </c>
      <c r="G3105" s="80">
        <v>12.88</v>
      </c>
    </row>
    <row r="3106" spans="1:7">
      <c r="A3106" s="80">
        <v>761154</v>
      </c>
      <c r="B3106" s="80" t="s">
        <v>2946</v>
      </c>
      <c r="C3106" s="80" t="s">
        <v>421</v>
      </c>
      <c r="D3106" s="80">
        <v>1980</v>
      </c>
      <c r="E3106" s="80">
        <v>4</v>
      </c>
      <c r="F3106" s="80" t="s">
        <v>5098</v>
      </c>
      <c r="G3106" s="80">
        <v>12.88</v>
      </c>
    </row>
    <row r="3107" spans="1:7">
      <c r="A3107" s="80">
        <v>761157</v>
      </c>
      <c r="B3107" s="80" t="s">
        <v>2947</v>
      </c>
      <c r="C3107" s="80" t="s">
        <v>421</v>
      </c>
      <c r="D3107" s="80">
        <v>1980</v>
      </c>
      <c r="E3107" s="80">
        <v>4</v>
      </c>
      <c r="F3107" s="80" t="s">
        <v>5098</v>
      </c>
      <c r="G3107" s="80">
        <v>12.88</v>
      </c>
    </row>
    <row r="3108" spans="1:7">
      <c r="A3108" s="80">
        <v>761158</v>
      </c>
      <c r="B3108" s="80" t="s">
        <v>2948</v>
      </c>
      <c r="C3108" s="80" t="s">
        <v>421</v>
      </c>
      <c r="D3108" s="80">
        <v>3960</v>
      </c>
      <c r="E3108" s="80">
        <v>2</v>
      </c>
      <c r="F3108" s="80" t="s">
        <v>5098</v>
      </c>
      <c r="G3108" s="80">
        <v>24.15</v>
      </c>
    </row>
    <row r="3109" spans="1:7">
      <c r="A3109" s="80">
        <v>761161</v>
      </c>
      <c r="B3109" s="80" t="s">
        <v>2949</v>
      </c>
      <c r="C3109" s="80" t="s">
        <v>421</v>
      </c>
      <c r="D3109" s="80">
        <v>1980</v>
      </c>
      <c r="E3109" s="80">
        <v>4</v>
      </c>
      <c r="F3109" s="80" t="s">
        <v>5098</v>
      </c>
      <c r="G3109" s="80">
        <v>12.88</v>
      </c>
    </row>
    <row r="3110" spans="1:7">
      <c r="A3110" s="80">
        <v>761574</v>
      </c>
      <c r="B3110" s="80" t="s">
        <v>2950</v>
      </c>
      <c r="C3110" s="80" t="s">
        <v>420</v>
      </c>
      <c r="D3110" s="80">
        <v>750</v>
      </c>
      <c r="E3110" s="80">
        <v>12</v>
      </c>
      <c r="F3110" s="80" t="s">
        <v>5056</v>
      </c>
      <c r="G3110" s="80">
        <v>9.99</v>
      </c>
    </row>
    <row r="3111" spans="1:7">
      <c r="A3111" s="80">
        <v>761576</v>
      </c>
      <c r="B3111" s="80" t="s">
        <v>2951</v>
      </c>
      <c r="C3111" s="80" t="s">
        <v>420</v>
      </c>
      <c r="D3111" s="80">
        <v>750</v>
      </c>
      <c r="E3111" s="80">
        <v>12</v>
      </c>
      <c r="F3111" s="80" t="s">
        <v>5056</v>
      </c>
      <c r="G3111" s="80">
        <v>9.99</v>
      </c>
    </row>
    <row r="3112" spans="1:7">
      <c r="A3112" s="80">
        <v>762818</v>
      </c>
      <c r="B3112" s="80" t="s">
        <v>2952</v>
      </c>
      <c r="C3112" s="80" t="s">
        <v>421</v>
      </c>
      <c r="D3112" s="80">
        <v>2046</v>
      </c>
      <c r="E3112" s="80">
        <v>4</v>
      </c>
      <c r="F3112" s="80" t="s">
        <v>5095</v>
      </c>
      <c r="G3112" s="80">
        <v>11.99</v>
      </c>
    </row>
    <row r="3113" spans="1:7">
      <c r="A3113" s="80">
        <v>763661</v>
      </c>
      <c r="B3113" s="80" t="s">
        <v>2953</v>
      </c>
      <c r="C3113" s="80" t="s">
        <v>421</v>
      </c>
      <c r="D3113" s="80">
        <v>473</v>
      </c>
      <c r="E3113" s="80">
        <v>24</v>
      </c>
      <c r="F3113" s="80" t="s">
        <v>5098</v>
      </c>
      <c r="G3113" s="80">
        <v>3.31</v>
      </c>
    </row>
    <row r="3114" spans="1:7">
      <c r="A3114" s="80">
        <v>764068</v>
      </c>
      <c r="B3114" s="80" t="s">
        <v>2954</v>
      </c>
      <c r="C3114" s="80" t="s">
        <v>420</v>
      </c>
      <c r="D3114" s="80">
        <v>750</v>
      </c>
      <c r="E3114" s="80">
        <v>12</v>
      </c>
      <c r="F3114" s="80" t="s">
        <v>5041</v>
      </c>
      <c r="G3114" s="80">
        <v>19.989999999999998</v>
      </c>
    </row>
    <row r="3115" spans="1:7">
      <c r="A3115" s="80">
        <v>764425</v>
      </c>
      <c r="B3115" s="80" t="s">
        <v>2955</v>
      </c>
      <c r="C3115" s="80" t="s">
        <v>419</v>
      </c>
      <c r="D3115" s="80">
        <v>700</v>
      </c>
      <c r="E3115" s="80">
        <v>6</v>
      </c>
      <c r="F3115" s="80" t="s">
        <v>5143</v>
      </c>
      <c r="G3115" s="80">
        <v>110.36</v>
      </c>
    </row>
    <row r="3116" spans="1:7">
      <c r="A3116" s="80">
        <v>764603</v>
      </c>
      <c r="B3116" s="80" t="s">
        <v>2956</v>
      </c>
      <c r="C3116" s="80" t="s">
        <v>421</v>
      </c>
      <c r="D3116" s="80">
        <v>473</v>
      </c>
      <c r="E3116" s="80">
        <v>24</v>
      </c>
      <c r="F3116" s="80" t="s">
        <v>5095</v>
      </c>
      <c r="G3116" s="80">
        <v>3.59</v>
      </c>
    </row>
    <row r="3117" spans="1:7">
      <c r="A3117" s="80">
        <v>764706</v>
      </c>
      <c r="B3117" s="80" t="s">
        <v>2957</v>
      </c>
      <c r="C3117" s="80" t="s">
        <v>420</v>
      </c>
      <c r="D3117" s="80">
        <v>750</v>
      </c>
      <c r="E3117" s="80">
        <v>6</v>
      </c>
      <c r="F3117" s="80" t="s">
        <v>6483</v>
      </c>
      <c r="G3117" s="80">
        <v>37.49</v>
      </c>
    </row>
    <row r="3118" spans="1:7">
      <c r="A3118" s="80">
        <v>765188</v>
      </c>
      <c r="B3118" s="80" t="s">
        <v>2958</v>
      </c>
      <c r="C3118" s="80" t="s">
        <v>420</v>
      </c>
      <c r="D3118" s="80">
        <v>750</v>
      </c>
      <c r="E3118" s="80">
        <v>12</v>
      </c>
      <c r="F3118" s="80" t="s">
        <v>5086</v>
      </c>
      <c r="G3118" s="80">
        <v>17.989999999999998</v>
      </c>
    </row>
    <row r="3119" spans="1:7">
      <c r="A3119" s="80">
        <v>765190</v>
      </c>
      <c r="B3119" s="80" t="s">
        <v>252</v>
      </c>
      <c r="C3119" s="80" t="s">
        <v>420</v>
      </c>
      <c r="D3119" s="80">
        <v>750</v>
      </c>
      <c r="E3119" s="80">
        <v>12</v>
      </c>
      <c r="F3119" s="80" t="s">
        <v>5086</v>
      </c>
      <c r="G3119" s="80">
        <v>17.989999999999998</v>
      </c>
    </row>
    <row r="3120" spans="1:7">
      <c r="A3120" s="80">
        <v>765776</v>
      </c>
      <c r="B3120" s="80" t="s">
        <v>2959</v>
      </c>
      <c r="C3120" s="80" t="s">
        <v>420</v>
      </c>
      <c r="D3120" s="80">
        <v>750</v>
      </c>
      <c r="E3120" s="80">
        <v>6</v>
      </c>
      <c r="F3120" s="80" t="s">
        <v>5062</v>
      </c>
      <c r="G3120" s="80">
        <v>29.99</v>
      </c>
    </row>
    <row r="3121" spans="1:7">
      <c r="A3121" s="80">
        <v>766833</v>
      </c>
      <c r="B3121" s="80" t="s">
        <v>2960</v>
      </c>
      <c r="C3121" s="80" t="s">
        <v>421</v>
      </c>
      <c r="D3121" s="80">
        <v>4092</v>
      </c>
      <c r="E3121" s="80">
        <v>1</v>
      </c>
      <c r="F3121" s="80" t="s">
        <v>5095</v>
      </c>
      <c r="G3121" s="80">
        <v>22.49</v>
      </c>
    </row>
    <row r="3122" spans="1:7">
      <c r="A3122" s="80">
        <v>767036</v>
      </c>
      <c r="B3122" s="80" t="s">
        <v>2961</v>
      </c>
      <c r="C3122" s="80" t="s">
        <v>421</v>
      </c>
      <c r="D3122" s="80">
        <v>3960</v>
      </c>
      <c r="E3122" s="80">
        <v>2</v>
      </c>
      <c r="F3122" s="80" t="s">
        <v>5098</v>
      </c>
      <c r="G3122" s="80">
        <v>24.15</v>
      </c>
    </row>
    <row r="3123" spans="1:7">
      <c r="A3123" s="80">
        <v>767062</v>
      </c>
      <c r="B3123" s="80" t="s">
        <v>2962</v>
      </c>
      <c r="C3123" s="80" t="s">
        <v>421</v>
      </c>
      <c r="D3123" s="80">
        <v>740</v>
      </c>
      <c r="E3123" s="80">
        <v>12</v>
      </c>
      <c r="F3123" s="80" t="s">
        <v>5095</v>
      </c>
      <c r="G3123" s="80">
        <v>4.49</v>
      </c>
    </row>
    <row r="3124" spans="1:7">
      <c r="A3124" s="80">
        <v>767065</v>
      </c>
      <c r="B3124" s="80" t="s">
        <v>2963</v>
      </c>
      <c r="C3124" s="80" t="s">
        <v>421</v>
      </c>
      <c r="D3124" s="80">
        <v>740</v>
      </c>
      <c r="E3124" s="80">
        <v>12</v>
      </c>
      <c r="F3124" s="80" t="s">
        <v>5095</v>
      </c>
      <c r="G3124" s="80">
        <v>4.49</v>
      </c>
    </row>
    <row r="3125" spans="1:7">
      <c r="A3125" s="80">
        <v>767374</v>
      </c>
      <c r="B3125" s="80" t="s">
        <v>2964</v>
      </c>
      <c r="C3125" s="80" t="s">
        <v>419</v>
      </c>
      <c r="D3125" s="80">
        <v>700</v>
      </c>
      <c r="E3125" s="80">
        <v>12</v>
      </c>
      <c r="F3125" s="80" t="s">
        <v>5086</v>
      </c>
      <c r="G3125" s="80">
        <v>34.99</v>
      </c>
    </row>
    <row r="3126" spans="1:7">
      <c r="A3126" s="80">
        <v>767389</v>
      </c>
      <c r="B3126" s="80" t="s">
        <v>2965</v>
      </c>
      <c r="C3126" s="80" t="s">
        <v>421</v>
      </c>
      <c r="D3126" s="80">
        <v>750</v>
      </c>
      <c r="E3126" s="80">
        <v>12</v>
      </c>
      <c r="F3126" s="80" t="s">
        <v>5102</v>
      </c>
      <c r="G3126" s="80">
        <v>8.75</v>
      </c>
    </row>
    <row r="3127" spans="1:7">
      <c r="A3127" s="80">
        <v>767743</v>
      </c>
      <c r="B3127" s="80" t="s">
        <v>2966</v>
      </c>
      <c r="C3127" s="80" t="s">
        <v>420</v>
      </c>
      <c r="D3127" s="80">
        <v>750</v>
      </c>
      <c r="E3127" s="80">
        <v>12</v>
      </c>
      <c r="F3127" s="80" t="s">
        <v>5071</v>
      </c>
      <c r="G3127" s="80">
        <v>23.99</v>
      </c>
    </row>
    <row r="3128" spans="1:7">
      <c r="A3128" s="80">
        <v>767774</v>
      </c>
      <c r="B3128" s="80" t="s">
        <v>6278</v>
      </c>
      <c r="C3128" s="80" t="s">
        <v>421</v>
      </c>
      <c r="D3128" s="80">
        <v>473</v>
      </c>
      <c r="E3128" s="80">
        <v>24</v>
      </c>
      <c r="F3128" s="80" t="s">
        <v>5098</v>
      </c>
      <c r="G3128" s="80">
        <v>3.31</v>
      </c>
    </row>
    <row r="3129" spans="1:7">
      <c r="A3129" s="80">
        <v>767874</v>
      </c>
      <c r="B3129" s="80" t="s">
        <v>2967</v>
      </c>
      <c r="C3129" s="80" t="s">
        <v>420</v>
      </c>
      <c r="D3129" s="80">
        <v>750</v>
      </c>
      <c r="E3129" s="80">
        <v>12</v>
      </c>
      <c r="F3129" s="80" t="s">
        <v>5056</v>
      </c>
      <c r="G3129" s="80">
        <v>8.99</v>
      </c>
    </row>
    <row r="3130" spans="1:7">
      <c r="A3130" s="80">
        <v>768071</v>
      </c>
      <c r="B3130" s="80" t="s">
        <v>2968</v>
      </c>
      <c r="C3130" s="80" t="s">
        <v>421</v>
      </c>
      <c r="D3130" s="80">
        <v>1980</v>
      </c>
      <c r="E3130" s="80">
        <v>4</v>
      </c>
      <c r="F3130" s="80" t="s">
        <v>5098</v>
      </c>
      <c r="G3130" s="80">
        <v>12.88</v>
      </c>
    </row>
    <row r="3131" spans="1:7">
      <c r="A3131" s="80">
        <v>768113</v>
      </c>
      <c r="B3131" s="80" t="s">
        <v>2969</v>
      </c>
      <c r="C3131" s="80" t="s">
        <v>420</v>
      </c>
      <c r="D3131" s="80">
        <v>750</v>
      </c>
      <c r="E3131" s="80">
        <v>12</v>
      </c>
      <c r="F3131" s="80" t="s">
        <v>5041</v>
      </c>
      <c r="G3131" s="80">
        <v>28.99</v>
      </c>
    </row>
    <row r="3132" spans="1:7">
      <c r="A3132" s="80">
        <v>768323</v>
      </c>
      <c r="B3132" s="80" t="s">
        <v>2970</v>
      </c>
      <c r="C3132" s="80" t="s">
        <v>420</v>
      </c>
      <c r="D3132" s="80">
        <v>750</v>
      </c>
      <c r="E3132" s="80">
        <v>12</v>
      </c>
      <c r="F3132" s="80" t="s">
        <v>5056</v>
      </c>
      <c r="G3132" s="80">
        <v>14.99</v>
      </c>
    </row>
    <row r="3133" spans="1:7">
      <c r="A3133" s="80">
        <v>768423</v>
      </c>
      <c r="B3133" s="80" t="s">
        <v>2971</v>
      </c>
      <c r="C3133" s="80" t="s">
        <v>421</v>
      </c>
      <c r="D3133" s="80">
        <v>330</v>
      </c>
      <c r="E3133" s="80">
        <v>24</v>
      </c>
      <c r="F3133" s="80" t="s">
        <v>5051</v>
      </c>
      <c r="G3133" s="80">
        <v>2.4</v>
      </c>
    </row>
    <row r="3134" spans="1:7">
      <c r="A3134" s="80">
        <v>768570</v>
      </c>
      <c r="B3134" s="80" t="s">
        <v>2972</v>
      </c>
      <c r="C3134" s="80" t="s">
        <v>420</v>
      </c>
      <c r="D3134" s="80">
        <v>750</v>
      </c>
      <c r="E3134" s="80">
        <v>12</v>
      </c>
      <c r="F3134" s="80" t="s">
        <v>5086</v>
      </c>
      <c r="G3134" s="80">
        <v>24.99</v>
      </c>
    </row>
    <row r="3135" spans="1:7">
      <c r="A3135" s="80">
        <v>769141</v>
      </c>
      <c r="B3135" s="80" t="s">
        <v>3927</v>
      </c>
      <c r="C3135" s="80" t="s">
        <v>420</v>
      </c>
      <c r="D3135" s="80">
        <v>750</v>
      </c>
      <c r="E3135" s="80">
        <v>12</v>
      </c>
      <c r="F3135" s="80" t="s">
        <v>5057</v>
      </c>
      <c r="G3135" s="80">
        <v>29.99</v>
      </c>
    </row>
    <row r="3136" spans="1:7">
      <c r="A3136" s="80">
        <v>770296</v>
      </c>
      <c r="B3136" s="80" t="s">
        <v>2973</v>
      </c>
      <c r="C3136" s="80" t="s">
        <v>420</v>
      </c>
      <c r="D3136" s="80">
        <v>750</v>
      </c>
      <c r="E3136" s="80">
        <v>12</v>
      </c>
      <c r="F3136" s="80" t="s">
        <v>5056</v>
      </c>
      <c r="G3136" s="80">
        <v>15.99</v>
      </c>
    </row>
    <row r="3137" spans="1:7">
      <c r="A3137" s="80">
        <v>770907</v>
      </c>
      <c r="B3137" s="80" t="s">
        <v>2011</v>
      </c>
      <c r="C3137" s="80" t="s">
        <v>419</v>
      </c>
      <c r="D3137" s="80">
        <v>750</v>
      </c>
      <c r="E3137" s="80">
        <v>6</v>
      </c>
      <c r="F3137" s="80" t="s">
        <v>5042</v>
      </c>
      <c r="G3137" s="80">
        <v>30.49</v>
      </c>
    </row>
    <row r="3138" spans="1:7">
      <c r="A3138" s="80">
        <v>770976</v>
      </c>
      <c r="B3138" s="80" t="s">
        <v>2974</v>
      </c>
      <c r="C3138" s="80" t="s">
        <v>420</v>
      </c>
      <c r="D3138" s="80">
        <v>750</v>
      </c>
      <c r="E3138" s="80">
        <v>12</v>
      </c>
      <c r="F3138" s="80" t="s">
        <v>6483</v>
      </c>
      <c r="G3138" s="80">
        <v>24.99</v>
      </c>
    </row>
    <row r="3139" spans="1:7">
      <c r="A3139" s="80">
        <v>771124</v>
      </c>
      <c r="B3139" s="80" t="s">
        <v>2975</v>
      </c>
      <c r="C3139" s="80" t="s">
        <v>421</v>
      </c>
      <c r="D3139" s="80">
        <v>2130</v>
      </c>
      <c r="E3139" s="80">
        <v>4</v>
      </c>
      <c r="F3139" s="80" t="s">
        <v>5098</v>
      </c>
      <c r="G3139" s="80">
        <v>12.88</v>
      </c>
    </row>
    <row r="3140" spans="1:7">
      <c r="A3140" s="80">
        <v>771494</v>
      </c>
      <c r="B3140" s="80" t="s">
        <v>1565</v>
      </c>
      <c r="C3140" s="80" t="s">
        <v>419</v>
      </c>
      <c r="D3140" s="80">
        <v>375</v>
      </c>
      <c r="E3140" s="80">
        <v>48</v>
      </c>
      <c r="F3140" s="80" t="s">
        <v>5150</v>
      </c>
      <c r="G3140" s="80">
        <v>14.99</v>
      </c>
    </row>
    <row r="3141" spans="1:7">
      <c r="A3141" s="80">
        <v>772285</v>
      </c>
      <c r="B3141" s="80" t="s">
        <v>2976</v>
      </c>
      <c r="C3141" s="80" t="s">
        <v>422</v>
      </c>
      <c r="D3141" s="80">
        <v>1000</v>
      </c>
      <c r="E3141" s="80">
        <v>12</v>
      </c>
      <c r="F3141" s="80" t="s">
        <v>5044</v>
      </c>
      <c r="G3141" s="80">
        <v>7.99</v>
      </c>
    </row>
    <row r="3142" spans="1:7">
      <c r="A3142" s="80">
        <v>772475</v>
      </c>
      <c r="B3142" s="80" t="s">
        <v>1295</v>
      </c>
      <c r="C3142" s="80" t="s">
        <v>419</v>
      </c>
      <c r="D3142" s="80">
        <v>750</v>
      </c>
      <c r="E3142" s="80">
        <v>12</v>
      </c>
      <c r="F3142" s="80" t="s">
        <v>5044</v>
      </c>
      <c r="G3142" s="80">
        <v>50.99</v>
      </c>
    </row>
    <row r="3143" spans="1:7">
      <c r="A3143" s="80">
        <v>775029</v>
      </c>
      <c r="B3143" s="80" t="s">
        <v>2977</v>
      </c>
      <c r="C3143" s="80" t="s">
        <v>419</v>
      </c>
      <c r="D3143" s="80">
        <v>750</v>
      </c>
      <c r="E3143" s="80">
        <v>12</v>
      </c>
      <c r="F3143" s="80" t="s">
        <v>5065</v>
      </c>
      <c r="G3143" s="80">
        <v>59.99</v>
      </c>
    </row>
    <row r="3144" spans="1:7">
      <c r="A3144" s="80">
        <v>775155</v>
      </c>
      <c r="B3144" s="80" t="s">
        <v>2978</v>
      </c>
      <c r="C3144" s="80" t="s">
        <v>420</v>
      </c>
      <c r="D3144" s="80">
        <v>187</v>
      </c>
      <c r="E3144" s="80">
        <v>24</v>
      </c>
      <c r="F3144" s="80" t="s">
        <v>5056</v>
      </c>
      <c r="G3144" s="80">
        <v>6.01</v>
      </c>
    </row>
    <row r="3145" spans="1:7">
      <c r="A3145" s="80">
        <v>775193</v>
      </c>
      <c r="B3145" s="80" t="s">
        <v>2979</v>
      </c>
      <c r="C3145" s="80" t="s">
        <v>420</v>
      </c>
      <c r="D3145" s="80">
        <v>750</v>
      </c>
      <c r="E3145" s="80">
        <v>12</v>
      </c>
      <c r="F3145" s="80" t="s">
        <v>5056</v>
      </c>
      <c r="G3145" s="80">
        <v>20.99</v>
      </c>
    </row>
    <row r="3146" spans="1:7">
      <c r="A3146" s="80">
        <v>775551</v>
      </c>
      <c r="B3146" s="80" t="s">
        <v>2980</v>
      </c>
      <c r="C3146" s="80" t="s">
        <v>420</v>
      </c>
      <c r="D3146" s="80">
        <v>750</v>
      </c>
      <c r="E3146" s="80">
        <v>12</v>
      </c>
      <c r="F3146" s="80" t="s">
        <v>5038</v>
      </c>
      <c r="G3146" s="80">
        <v>15.99</v>
      </c>
    </row>
    <row r="3147" spans="1:7">
      <c r="A3147" s="80">
        <v>775808</v>
      </c>
      <c r="B3147" s="80" t="s">
        <v>2981</v>
      </c>
      <c r="C3147" s="80" t="s">
        <v>420</v>
      </c>
      <c r="D3147" s="80">
        <v>750</v>
      </c>
      <c r="E3147" s="80">
        <v>12</v>
      </c>
      <c r="F3147" s="80" t="s">
        <v>5056</v>
      </c>
      <c r="G3147" s="80">
        <v>22.99</v>
      </c>
    </row>
    <row r="3148" spans="1:7">
      <c r="A3148" s="80">
        <v>775809</v>
      </c>
      <c r="B3148" s="80" t="s">
        <v>2982</v>
      </c>
      <c r="C3148" s="80" t="s">
        <v>420</v>
      </c>
      <c r="D3148" s="80">
        <v>750</v>
      </c>
      <c r="E3148" s="80">
        <v>12</v>
      </c>
      <c r="F3148" s="80" t="s">
        <v>5056</v>
      </c>
      <c r="G3148" s="80">
        <v>19.989999999999998</v>
      </c>
    </row>
    <row r="3149" spans="1:7">
      <c r="A3149" s="80">
        <v>776470</v>
      </c>
      <c r="B3149" s="80" t="s">
        <v>2983</v>
      </c>
      <c r="C3149" s="80" t="s">
        <v>420</v>
      </c>
      <c r="D3149" s="80">
        <v>750</v>
      </c>
      <c r="E3149" s="80">
        <v>12</v>
      </c>
      <c r="F3149" s="80" t="s">
        <v>5056</v>
      </c>
      <c r="G3149" s="80">
        <v>16.989999999999998</v>
      </c>
    </row>
    <row r="3150" spans="1:7">
      <c r="A3150" s="80">
        <v>783145</v>
      </c>
      <c r="B3150" s="80" t="s">
        <v>2987</v>
      </c>
      <c r="C3150" s="80" t="s">
        <v>421</v>
      </c>
      <c r="D3150" s="80">
        <v>1980</v>
      </c>
      <c r="E3150" s="80">
        <v>4</v>
      </c>
      <c r="F3150" s="80" t="s">
        <v>5103</v>
      </c>
      <c r="G3150" s="80">
        <v>10.53</v>
      </c>
    </row>
    <row r="3151" spans="1:7">
      <c r="A3151" s="80">
        <v>783527</v>
      </c>
      <c r="B3151" s="80" t="s">
        <v>2988</v>
      </c>
      <c r="C3151" s="80" t="s">
        <v>420</v>
      </c>
      <c r="D3151" s="80">
        <v>750</v>
      </c>
      <c r="E3151" s="80">
        <v>12</v>
      </c>
      <c r="F3151" s="80" t="s">
        <v>5056</v>
      </c>
      <c r="G3151" s="80">
        <v>11.2</v>
      </c>
    </row>
    <row r="3152" spans="1:7">
      <c r="A3152" s="80">
        <v>788039</v>
      </c>
      <c r="B3152" s="80" t="s">
        <v>2991</v>
      </c>
      <c r="C3152" s="80" t="s">
        <v>420</v>
      </c>
      <c r="D3152" s="80">
        <v>750</v>
      </c>
      <c r="E3152" s="80">
        <v>12</v>
      </c>
      <c r="F3152" s="80" t="s">
        <v>5056</v>
      </c>
      <c r="G3152" s="80">
        <v>16.989999999999998</v>
      </c>
    </row>
    <row r="3153" spans="1:7">
      <c r="A3153" s="80">
        <v>788503</v>
      </c>
      <c r="B3153" s="80" t="s">
        <v>2992</v>
      </c>
      <c r="C3153" s="80" t="s">
        <v>420</v>
      </c>
      <c r="D3153" s="80">
        <v>750</v>
      </c>
      <c r="E3153" s="80">
        <v>12</v>
      </c>
      <c r="F3153" s="80" t="s">
        <v>5056</v>
      </c>
      <c r="G3153" s="80">
        <v>16.989999999999998</v>
      </c>
    </row>
    <row r="3154" spans="1:7">
      <c r="A3154" s="80">
        <v>788564</v>
      </c>
      <c r="B3154" s="80" t="s">
        <v>2993</v>
      </c>
      <c r="C3154" s="80" t="s">
        <v>420</v>
      </c>
      <c r="D3154" s="80">
        <v>750</v>
      </c>
      <c r="E3154" s="80">
        <v>12</v>
      </c>
      <c r="F3154" s="80" t="s">
        <v>5056</v>
      </c>
      <c r="G3154" s="80">
        <v>10.99</v>
      </c>
    </row>
    <row r="3155" spans="1:7">
      <c r="A3155" s="80">
        <v>789884</v>
      </c>
      <c r="B3155" s="80" t="s">
        <v>2994</v>
      </c>
      <c r="C3155" s="80" t="s">
        <v>420</v>
      </c>
      <c r="D3155" s="80">
        <v>750</v>
      </c>
      <c r="E3155" s="80">
        <v>12</v>
      </c>
      <c r="F3155" s="80" t="s">
        <v>5056</v>
      </c>
      <c r="G3155" s="80">
        <v>19.989999999999998</v>
      </c>
    </row>
    <row r="3156" spans="1:7">
      <c r="A3156" s="80">
        <v>789897</v>
      </c>
      <c r="B3156" s="80" t="s">
        <v>2995</v>
      </c>
      <c r="C3156" s="80" t="s">
        <v>421</v>
      </c>
      <c r="D3156" s="80">
        <v>2130</v>
      </c>
      <c r="E3156" s="80">
        <v>4</v>
      </c>
      <c r="F3156" s="80" t="s">
        <v>5098</v>
      </c>
      <c r="G3156" s="80">
        <v>12.88</v>
      </c>
    </row>
    <row r="3157" spans="1:7">
      <c r="A3157" s="80">
        <v>789982</v>
      </c>
      <c r="B3157" s="80" t="s">
        <v>2996</v>
      </c>
      <c r="C3157" s="80" t="s">
        <v>420</v>
      </c>
      <c r="D3157" s="80">
        <v>750</v>
      </c>
      <c r="E3157" s="80">
        <v>12</v>
      </c>
      <c r="F3157" s="80" t="s">
        <v>5060</v>
      </c>
      <c r="G3157" s="80">
        <v>9.99</v>
      </c>
    </row>
    <row r="3158" spans="1:7">
      <c r="A3158" s="80">
        <v>791177</v>
      </c>
      <c r="B3158" s="80" t="s">
        <v>2997</v>
      </c>
      <c r="C3158" s="80" t="s">
        <v>420</v>
      </c>
      <c r="D3158" s="80">
        <v>750</v>
      </c>
      <c r="E3158" s="80">
        <v>12</v>
      </c>
      <c r="F3158" s="80" t="s">
        <v>5056</v>
      </c>
      <c r="G3158" s="80">
        <v>15.99</v>
      </c>
    </row>
    <row r="3159" spans="1:7">
      <c r="A3159" s="80">
        <v>791183</v>
      </c>
      <c r="B3159" s="80" t="s">
        <v>2998</v>
      </c>
      <c r="C3159" s="80" t="s">
        <v>421</v>
      </c>
      <c r="D3159" s="80">
        <v>1980</v>
      </c>
      <c r="E3159" s="80">
        <v>4</v>
      </c>
      <c r="F3159" s="80" t="s">
        <v>5098</v>
      </c>
      <c r="G3159" s="80">
        <v>13.35</v>
      </c>
    </row>
    <row r="3160" spans="1:7">
      <c r="A3160" s="80">
        <v>791289</v>
      </c>
      <c r="B3160" s="80" t="s">
        <v>2999</v>
      </c>
      <c r="C3160" s="80" t="s">
        <v>420</v>
      </c>
      <c r="D3160" s="80">
        <v>750</v>
      </c>
      <c r="E3160" s="80">
        <v>12</v>
      </c>
      <c r="F3160" s="80" t="s">
        <v>6483</v>
      </c>
      <c r="G3160" s="80">
        <v>29.99</v>
      </c>
    </row>
    <row r="3161" spans="1:7">
      <c r="A3161" s="80">
        <v>791290</v>
      </c>
      <c r="B3161" s="80" t="s">
        <v>3000</v>
      </c>
      <c r="C3161" s="80" t="s">
        <v>420</v>
      </c>
      <c r="D3161" s="80">
        <v>750</v>
      </c>
      <c r="E3161" s="80">
        <v>12</v>
      </c>
      <c r="F3161" s="80" t="s">
        <v>6483</v>
      </c>
      <c r="G3161" s="80">
        <v>29.99</v>
      </c>
    </row>
    <row r="3162" spans="1:7">
      <c r="A3162" s="80">
        <v>791563</v>
      </c>
      <c r="B3162" s="80" t="s">
        <v>3001</v>
      </c>
      <c r="C3162" s="80" t="s">
        <v>420</v>
      </c>
      <c r="D3162" s="80">
        <v>750</v>
      </c>
      <c r="E3162" s="80">
        <v>12</v>
      </c>
      <c r="F3162" s="80" t="s">
        <v>6483</v>
      </c>
      <c r="G3162" s="80">
        <v>23.99</v>
      </c>
    </row>
    <row r="3163" spans="1:7">
      <c r="A3163" s="80">
        <v>799950</v>
      </c>
      <c r="B3163" s="80" t="s">
        <v>3002</v>
      </c>
      <c r="C3163" s="80" t="s">
        <v>421</v>
      </c>
      <c r="D3163" s="80">
        <v>473</v>
      </c>
      <c r="E3163" s="80">
        <v>24</v>
      </c>
      <c r="F3163" s="80" t="s">
        <v>5142</v>
      </c>
      <c r="G3163" s="80">
        <v>4.25</v>
      </c>
    </row>
    <row r="3164" spans="1:7">
      <c r="A3164" s="80">
        <v>799951</v>
      </c>
      <c r="B3164" s="80" t="s">
        <v>4494</v>
      </c>
      <c r="C3164" s="80" t="s">
        <v>421</v>
      </c>
      <c r="D3164" s="80">
        <v>473</v>
      </c>
      <c r="E3164" s="80">
        <v>24</v>
      </c>
      <c r="F3164" s="80" t="s">
        <v>5142</v>
      </c>
      <c r="G3164" s="80">
        <v>4.25</v>
      </c>
    </row>
    <row r="3165" spans="1:7">
      <c r="A3165" s="80">
        <v>802108</v>
      </c>
      <c r="B3165" s="80" t="s">
        <v>3003</v>
      </c>
      <c r="C3165" s="80" t="s">
        <v>420</v>
      </c>
      <c r="D3165" s="80">
        <v>750</v>
      </c>
      <c r="E3165" s="80">
        <v>12</v>
      </c>
      <c r="F3165" s="80" t="s">
        <v>5045</v>
      </c>
      <c r="G3165" s="80">
        <v>22.29</v>
      </c>
    </row>
    <row r="3166" spans="1:7">
      <c r="A3166" s="80">
        <v>803304</v>
      </c>
      <c r="B3166" s="80" t="s">
        <v>3004</v>
      </c>
      <c r="C3166" s="80" t="s">
        <v>421</v>
      </c>
      <c r="D3166" s="80">
        <v>330</v>
      </c>
      <c r="E3166" s="80">
        <v>24</v>
      </c>
      <c r="F3166" s="80" t="s">
        <v>5096</v>
      </c>
      <c r="G3166" s="80">
        <v>2.4900000000000002</v>
      </c>
    </row>
    <row r="3167" spans="1:7">
      <c r="A3167" s="80">
        <v>803361</v>
      </c>
      <c r="B3167" s="80" t="s">
        <v>3005</v>
      </c>
      <c r="C3167" s="80" t="s">
        <v>420</v>
      </c>
      <c r="D3167" s="80">
        <v>750</v>
      </c>
      <c r="E3167" s="80">
        <v>12</v>
      </c>
      <c r="F3167" s="80" t="s">
        <v>5074</v>
      </c>
      <c r="G3167" s="80">
        <v>24.99</v>
      </c>
    </row>
    <row r="3168" spans="1:7">
      <c r="A3168" s="80">
        <v>803384</v>
      </c>
      <c r="B3168" s="80" t="s">
        <v>3006</v>
      </c>
      <c r="C3168" s="80" t="s">
        <v>420</v>
      </c>
      <c r="D3168" s="80">
        <v>750</v>
      </c>
      <c r="E3168" s="80">
        <v>6</v>
      </c>
      <c r="F3168" s="80" t="s">
        <v>5062</v>
      </c>
      <c r="G3168" s="80">
        <v>9.99</v>
      </c>
    </row>
    <row r="3169" spans="1:7">
      <c r="A3169" s="80">
        <v>803395</v>
      </c>
      <c r="B3169" s="80" t="s">
        <v>3928</v>
      </c>
      <c r="C3169" s="80" t="s">
        <v>421</v>
      </c>
      <c r="D3169" s="80">
        <v>500</v>
      </c>
      <c r="E3169" s="80">
        <v>24</v>
      </c>
      <c r="F3169" s="80" t="s">
        <v>5096</v>
      </c>
      <c r="G3169" s="80">
        <v>2.99</v>
      </c>
    </row>
    <row r="3170" spans="1:7">
      <c r="A3170" s="80">
        <v>820380</v>
      </c>
      <c r="B3170" s="80" t="s">
        <v>3929</v>
      </c>
      <c r="C3170" s="80" t="s">
        <v>421</v>
      </c>
      <c r="D3170" s="80">
        <v>3784</v>
      </c>
      <c r="E3170" s="80">
        <v>3</v>
      </c>
      <c r="F3170" s="80" t="s">
        <v>5169</v>
      </c>
      <c r="G3170" s="80">
        <v>30.99</v>
      </c>
    </row>
    <row r="3171" spans="1:7">
      <c r="A3171" s="80">
        <v>820407</v>
      </c>
      <c r="B3171" s="80" t="s">
        <v>3007</v>
      </c>
      <c r="C3171" s="80" t="s">
        <v>420</v>
      </c>
      <c r="D3171" s="80">
        <v>750</v>
      </c>
      <c r="E3171" s="80">
        <v>6</v>
      </c>
      <c r="F3171" s="80" t="s">
        <v>5068</v>
      </c>
      <c r="G3171" s="80">
        <v>64.989999999999995</v>
      </c>
    </row>
    <row r="3172" spans="1:7">
      <c r="A3172" s="80">
        <v>820605</v>
      </c>
      <c r="B3172" s="80" t="s">
        <v>3008</v>
      </c>
      <c r="C3172" s="80" t="s">
        <v>420</v>
      </c>
      <c r="D3172" s="80">
        <v>750</v>
      </c>
      <c r="E3172" s="80">
        <v>12</v>
      </c>
      <c r="F3172" s="80" t="s">
        <v>5074</v>
      </c>
      <c r="G3172" s="80">
        <v>18.989999999999998</v>
      </c>
    </row>
    <row r="3173" spans="1:7">
      <c r="A3173" s="80">
        <v>822296</v>
      </c>
      <c r="B3173" s="80" t="s">
        <v>3009</v>
      </c>
      <c r="C3173" s="80" t="s">
        <v>420</v>
      </c>
      <c r="D3173" s="80">
        <v>750</v>
      </c>
      <c r="E3173" s="80">
        <v>12</v>
      </c>
      <c r="F3173" s="80" t="s">
        <v>5068</v>
      </c>
      <c r="G3173" s="80">
        <v>15.99</v>
      </c>
    </row>
    <row r="3174" spans="1:7">
      <c r="A3174" s="80">
        <v>823468</v>
      </c>
      <c r="B3174" s="80" t="s">
        <v>5090</v>
      </c>
      <c r="C3174" s="80" t="s">
        <v>420</v>
      </c>
      <c r="D3174" s="80">
        <v>750</v>
      </c>
      <c r="E3174" s="80">
        <v>12</v>
      </c>
      <c r="F3174" s="80" t="s">
        <v>5068</v>
      </c>
      <c r="G3174" s="80">
        <v>22.99</v>
      </c>
    </row>
    <row r="3175" spans="1:7">
      <c r="A3175" s="80">
        <v>834846</v>
      </c>
      <c r="B3175" s="80" t="s">
        <v>3010</v>
      </c>
      <c r="C3175" s="80" t="s">
        <v>420</v>
      </c>
      <c r="D3175" s="80">
        <v>750</v>
      </c>
      <c r="E3175" s="80">
        <v>12</v>
      </c>
      <c r="F3175" s="80" t="s">
        <v>5086</v>
      </c>
      <c r="G3175" s="80">
        <v>12.99</v>
      </c>
    </row>
    <row r="3176" spans="1:7">
      <c r="A3176" s="80">
        <v>842815</v>
      </c>
      <c r="B3176" s="80" t="s">
        <v>131</v>
      </c>
      <c r="C3176" s="80" t="s">
        <v>420</v>
      </c>
      <c r="D3176" s="80">
        <v>750</v>
      </c>
      <c r="E3176" s="80">
        <v>12</v>
      </c>
      <c r="F3176" s="80" t="s">
        <v>5056</v>
      </c>
      <c r="G3176" s="80">
        <v>26.04</v>
      </c>
    </row>
    <row r="3177" spans="1:7">
      <c r="A3177" s="80">
        <v>843052</v>
      </c>
      <c r="B3177" s="80" t="s">
        <v>3012</v>
      </c>
      <c r="C3177" s="80" t="s">
        <v>422</v>
      </c>
      <c r="D3177" s="80">
        <v>2130</v>
      </c>
      <c r="E3177" s="80">
        <v>4</v>
      </c>
      <c r="F3177" s="80" t="s">
        <v>5091</v>
      </c>
      <c r="G3177" s="80">
        <v>14.79</v>
      </c>
    </row>
    <row r="3178" spans="1:7">
      <c r="A3178" s="80">
        <v>845909</v>
      </c>
      <c r="B3178" s="80" t="s">
        <v>3013</v>
      </c>
      <c r="C3178" s="80" t="s">
        <v>420</v>
      </c>
      <c r="D3178" s="80">
        <v>750</v>
      </c>
      <c r="E3178" s="80">
        <v>12</v>
      </c>
      <c r="F3178" s="80" t="s">
        <v>5065</v>
      </c>
      <c r="G3178" s="80">
        <v>17.989999999999998</v>
      </c>
    </row>
    <row r="3179" spans="1:7">
      <c r="A3179" s="80">
        <v>846399</v>
      </c>
      <c r="B3179" s="80" t="s">
        <v>5955</v>
      </c>
      <c r="C3179" s="80" t="s">
        <v>422</v>
      </c>
      <c r="D3179" s="80">
        <v>4260</v>
      </c>
      <c r="E3179" s="80">
        <v>2</v>
      </c>
      <c r="F3179" s="80" t="s">
        <v>5102</v>
      </c>
      <c r="G3179" s="80">
        <v>29.99</v>
      </c>
    </row>
    <row r="3180" spans="1:7">
      <c r="A3180" s="80">
        <v>846766</v>
      </c>
      <c r="B3180" s="80" t="s">
        <v>3014</v>
      </c>
      <c r="C3180" s="80" t="s">
        <v>420</v>
      </c>
      <c r="D3180" s="80">
        <v>750</v>
      </c>
      <c r="E3180" s="80">
        <v>12</v>
      </c>
      <c r="F3180" s="80" t="s">
        <v>5038</v>
      </c>
      <c r="G3180" s="80">
        <v>16.989999999999998</v>
      </c>
    </row>
    <row r="3181" spans="1:7">
      <c r="A3181" s="80">
        <v>858907</v>
      </c>
      <c r="B3181" s="80" t="s">
        <v>5817</v>
      </c>
      <c r="C3181" s="80" t="s">
        <v>421</v>
      </c>
      <c r="D3181" s="80">
        <v>473</v>
      </c>
      <c r="E3181" s="80">
        <v>24</v>
      </c>
      <c r="F3181" s="80" t="s">
        <v>5169</v>
      </c>
      <c r="G3181" s="80">
        <v>4.1900000000000004</v>
      </c>
    </row>
    <row r="3182" spans="1:7">
      <c r="A3182" s="80">
        <v>861443</v>
      </c>
      <c r="B3182" s="80" t="s">
        <v>3018</v>
      </c>
      <c r="C3182" s="80" t="s">
        <v>421</v>
      </c>
      <c r="D3182" s="80">
        <v>2000</v>
      </c>
      <c r="E3182" s="80">
        <v>8</v>
      </c>
      <c r="F3182" s="80" t="s">
        <v>5100</v>
      </c>
      <c r="G3182" s="80">
        <v>9.19</v>
      </c>
    </row>
    <row r="3183" spans="1:7">
      <c r="A3183" s="80">
        <v>863472</v>
      </c>
      <c r="B3183" s="80" t="s">
        <v>133</v>
      </c>
      <c r="C3183" s="80" t="s">
        <v>420</v>
      </c>
      <c r="D3183" s="80">
        <v>750</v>
      </c>
      <c r="E3183" s="80">
        <v>12</v>
      </c>
      <c r="F3183" s="80" t="s">
        <v>5061</v>
      </c>
      <c r="G3183" s="80">
        <v>12.95</v>
      </c>
    </row>
    <row r="3184" spans="1:7">
      <c r="A3184" s="80">
        <v>867077</v>
      </c>
      <c r="B3184" s="80" t="s">
        <v>3019</v>
      </c>
      <c r="C3184" s="80" t="s">
        <v>420</v>
      </c>
      <c r="D3184" s="80">
        <v>750</v>
      </c>
      <c r="E3184" s="80">
        <v>12</v>
      </c>
      <c r="F3184" s="80" t="s">
        <v>5074</v>
      </c>
      <c r="G3184" s="80">
        <v>34.99</v>
      </c>
    </row>
    <row r="3185" spans="1:7">
      <c r="A3185" s="80">
        <v>867085</v>
      </c>
      <c r="B3185" s="80" t="s">
        <v>3020</v>
      </c>
      <c r="C3185" s="80" t="s">
        <v>420</v>
      </c>
      <c r="D3185" s="80">
        <v>750</v>
      </c>
      <c r="E3185" s="80">
        <v>12</v>
      </c>
      <c r="F3185" s="80" t="s">
        <v>5063</v>
      </c>
      <c r="G3185" s="80">
        <v>18.989999999999998</v>
      </c>
    </row>
    <row r="3186" spans="1:7">
      <c r="A3186" s="80">
        <v>868307</v>
      </c>
      <c r="B3186" s="80" t="s">
        <v>3021</v>
      </c>
      <c r="C3186" s="80" t="s">
        <v>420</v>
      </c>
      <c r="D3186" s="80">
        <v>750</v>
      </c>
      <c r="E3186" s="80">
        <v>12</v>
      </c>
      <c r="F3186" s="80" t="s">
        <v>5068</v>
      </c>
      <c r="G3186" s="80">
        <v>32.99</v>
      </c>
    </row>
    <row r="3187" spans="1:7">
      <c r="A3187" s="80">
        <v>870568</v>
      </c>
      <c r="B3187" s="80" t="s">
        <v>3022</v>
      </c>
      <c r="C3187" s="80" t="s">
        <v>419</v>
      </c>
      <c r="D3187" s="80">
        <v>500</v>
      </c>
      <c r="E3187" s="80">
        <v>6</v>
      </c>
      <c r="F3187" s="80" t="s">
        <v>5071</v>
      </c>
      <c r="G3187" s="80">
        <v>139.99</v>
      </c>
    </row>
    <row r="3188" spans="1:7">
      <c r="A3188" s="80">
        <v>870949</v>
      </c>
      <c r="B3188" s="80" t="s">
        <v>3023</v>
      </c>
      <c r="C3188" s="80" t="s">
        <v>420</v>
      </c>
      <c r="D3188" s="80">
        <v>750</v>
      </c>
      <c r="E3188" s="80">
        <v>12</v>
      </c>
      <c r="F3188" s="80" t="s">
        <v>5081</v>
      </c>
      <c r="G3188" s="80">
        <v>27.99</v>
      </c>
    </row>
    <row r="3189" spans="1:7">
      <c r="A3189" s="80">
        <v>872333</v>
      </c>
      <c r="B3189" s="80" t="s">
        <v>3024</v>
      </c>
      <c r="C3189" s="80" t="s">
        <v>420</v>
      </c>
      <c r="D3189" s="80">
        <v>750</v>
      </c>
      <c r="E3189" s="80">
        <v>12</v>
      </c>
      <c r="F3189" s="80" t="s">
        <v>5084</v>
      </c>
      <c r="G3189" s="80">
        <v>51.5</v>
      </c>
    </row>
    <row r="3190" spans="1:7">
      <c r="A3190" s="80">
        <v>873117</v>
      </c>
      <c r="B3190" s="80" t="s">
        <v>3025</v>
      </c>
      <c r="C3190" s="80" t="s">
        <v>419</v>
      </c>
      <c r="D3190" s="80">
        <v>700</v>
      </c>
      <c r="E3190" s="80">
        <v>6</v>
      </c>
      <c r="F3190" s="80" t="s">
        <v>5066</v>
      </c>
      <c r="G3190" s="80">
        <v>39.99</v>
      </c>
    </row>
    <row r="3191" spans="1:7">
      <c r="A3191" s="80">
        <v>876201</v>
      </c>
      <c r="B3191" s="80" t="s">
        <v>3026</v>
      </c>
      <c r="C3191" s="80" t="s">
        <v>420</v>
      </c>
      <c r="D3191" s="80">
        <v>750</v>
      </c>
      <c r="E3191" s="80">
        <v>12</v>
      </c>
      <c r="F3191" s="80" t="s">
        <v>5053</v>
      </c>
      <c r="G3191" s="80">
        <v>14.95</v>
      </c>
    </row>
    <row r="3192" spans="1:7">
      <c r="A3192" s="80">
        <v>878702</v>
      </c>
      <c r="B3192" s="80" t="s">
        <v>3027</v>
      </c>
      <c r="C3192" s="80" t="s">
        <v>419</v>
      </c>
      <c r="D3192" s="80">
        <v>700</v>
      </c>
      <c r="E3192" s="80">
        <v>6</v>
      </c>
      <c r="F3192" s="80" t="s">
        <v>5057</v>
      </c>
      <c r="G3192" s="80">
        <v>30.99</v>
      </c>
    </row>
    <row r="3193" spans="1:7">
      <c r="A3193" s="80">
        <v>883140</v>
      </c>
      <c r="B3193" s="80" t="s">
        <v>3028</v>
      </c>
      <c r="C3193" s="80" t="s">
        <v>420</v>
      </c>
      <c r="D3193" s="80">
        <v>750</v>
      </c>
      <c r="E3193" s="80">
        <v>12</v>
      </c>
      <c r="F3193" s="80" t="s">
        <v>5056</v>
      </c>
      <c r="G3193" s="80">
        <v>9.99</v>
      </c>
    </row>
    <row r="3194" spans="1:7">
      <c r="A3194" s="80">
        <v>883322</v>
      </c>
      <c r="B3194" s="80" t="s">
        <v>3029</v>
      </c>
      <c r="C3194" s="80" t="s">
        <v>420</v>
      </c>
      <c r="D3194" s="80">
        <v>750</v>
      </c>
      <c r="E3194" s="80">
        <v>12</v>
      </c>
      <c r="F3194" s="80" t="s">
        <v>5056</v>
      </c>
      <c r="G3194" s="80">
        <v>9.99</v>
      </c>
    </row>
    <row r="3195" spans="1:7">
      <c r="A3195" s="80">
        <v>883504</v>
      </c>
      <c r="B3195" s="80" t="s">
        <v>3030</v>
      </c>
      <c r="C3195" s="80" t="s">
        <v>420</v>
      </c>
      <c r="D3195" s="80">
        <v>750</v>
      </c>
      <c r="E3195" s="80">
        <v>12</v>
      </c>
      <c r="F3195" s="80" t="s">
        <v>5056</v>
      </c>
      <c r="G3195" s="80">
        <v>9.99</v>
      </c>
    </row>
    <row r="3196" spans="1:7">
      <c r="A3196" s="80">
        <v>886846</v>
      </c>
      <c r="B3196" s="80" t="s">
        <v>3031</v>
      </c>
      <c r="C3196" s="80" t="s">
        <v>420</v>
      </c>
      <c r="D3196" s="80">
        <v>750</v>
      </c>
      <c r="E3196" s="80">
        <v>12</v>
      </c>
      <c r="F3196" s="80" t="s">
        <v>5072</v>
      </c>
      <c r="G3196" s="80">
        <v>37.99</v>
      </c>
    </row>
    <row r="3197" spans="1:7">
      <c r="A3197" s="80">
        <v>887349</v>
      </c>
      <c r="B3197" s="80" t="s">
        <v>1414</v>
      </c>
      <c r="C3197" s="80" t="s">
        <v>420</v>
      </c>
      <c r="D3197" s="80">
        <v>750</v>
      </c>
      <c r="E3197" s="80">
        <v>12</v>
      </c>
      <c r="F3197" s="80" t="s">
        <v>5068</v>
      </c>
      <c r="G3197" s="80">
        <v>19.989999999999998</v>
      </c>
    </row>
    <row r="3198" spans="1:7">
      <c r="A3198" s="80">
        <v>887976</v>
      </c>
      <c r="B3198" s="80" t="s">
        <v>3032</v>
      </c>
      <c r="C3198" s="80" t="s">
        <v>420</v>
      </c>
      <c r="D3198" s="80">
        <v>750</v>
      </c>
      <c r="E3198" s="80">
        <v>12</v>
      </c>
      <c r="F3198" s="80" t="s">
        <v>5991</v>
      </c>
      <c r="G3198" s="80">
        <v>14.59</v>
      </c>
    </row>
    <row r="3199" spans="1:7">
      <c r="A3199" s="80">
        <v>888149</v>
      </c>
      <c r="B3199" s="80" t="s">
        <v>1408</v>
      </c>
      <c r="C3199" s="80" t="s">
        <v>420</v>
      </c>
      <c r="D3199" s="80">
        <v>750</v>
      </c>
      <c r="E3199" s="80">
        <v>6</v>
      </c>
      <c r="F3199" s="80" t="s">
        <v>5065</v>
      </c>
      <c r="G3199" s="80">
        <v>59.99</v>
      </c>
    </row>
    <row r="3200" spans="1:7">
      <c r="A3200" s="80">
        <v>888412</v>
      </c>
      <c r="B3200" s="80" t="s">
        <v>3033</v>
      </c>
      <c r="C3200" s="80" t="s">
        <v>419</v>
      </c>
      <c r="D3200" s="80">
        <v>750</v>
      </c>
      <c r="E3200" s="80">
        <v>12</v>
      </c>
      <c r="F3200" s="80" t="s">
        <v>5042</v>
      </c>
      <c r="G3200" s="80">
        <v>21.19</v>
      </c>
    </row>
    <row r="3201" spans="1:7">
      <c r="A3201" s="80">
        <v>888503</v>
      </c>
      <c r="B3201" s="80" t="s">
        <v>3033</v>
      </c>
      <c r="C3201" s="80" t="s">
        <v>419</v>
      </c>
      <c r="D3201" s="80">
        <v>375</v>
      </c>
      <c r="E3201" s="80">
        <v>24</v>
      </c>
      <c r="F3201" s="80" t="s">
        <v>5042</v>
      </c>
      <c r="G3201" s="80">
        <v>13.11</v>
      </c>
    </row>
    <row r="3202" spans="1:7">
      <c r="A3202" s="80">
        <v>889584</v>
      </c>
      <c r="B3202" s="80" t="s">
        <v>3034</v>
      </c>
      <c r="C3202" s="80" t="s">
        <v>420</v>
      </c>
      <c r="D3202" s="80">
        <v>750</v>
      </c>
      <c r="E3202" s="80">
        <v>12</v>
      </c>
      <c r="F3202" s="80" t="s">
        <v>5057</v>
      </c>
      <c r="G3202" s="80">
        <v>19.989999999999998</v>
      </c>
    </row>
    <row r="3203" spans="1:7">
      <c r="A3203" s="80">
        <v>890285</v>
      </c>
      <c r="B3203" s="80" t="s">
        <v>6279</v>
      </c>
      <c r="C3203" s="80" t="s">
        <v>420</v>
      </c>
      <c r="D3203" s="80">
        <v>750</v>
      </c>
      <c r="E3203" s="80">
        <v>12</v>
      </c>
      <c r="F3203" s="80" t="s">
        <v>5074</v>
      </c>
      <c r="G3203" s="80">
        <v>32.99</v>
      </c>
    </row>
    <row r="3204" spans="1:7">
      <c r="A3204" s="80">
        <v>893289</v>
      </c>
      <c r="B3204" s="80" t="s">
        <v>3035</v>
      </c>
      <c r="C3204" s="80" t="s">
        <v>420</v>
      </c>
      <c r="D3204" s="80">
        <v>750</v>
      </c>
      <c r="E3204" s="80">
        <v>12</v>
      </c>
      <c r="F3204" s="80" t="s">
        <v>5060</v>
      </c>
      <c r="G3204" s="80">
        <v>9.99</v>
      </c>
    </row>
    <row r="3205" spans="1:7">
      <c r="A3205" s="80">
        <v>893479</v>
      </c>
      <c r="B3205" s="80" t="s">
        <v>3036</v>
      </c>
      <c r="C3205" s="80" t="s">
        <v>419</v>
      </c>
      <c r="D3205" s="80">
        <v>750</v>
      </c>
      <c r="E3205" s="80">
        <v>12</v>
      </c>
      <c r="F3205" s="80" t="s">
        <v>5073</v>
      </c>
      <c r="G3205" s="80">
        <v>21.49</v>
      </c>
    </row>
    <row r="3206" spans="1:7">
      <c r="A3206" s="80">
        <v>893560</v>
      </c>
      <c r="B3206" s="80" t="s">
        <v>3037</v>
      </c>
      <c r="C3206" s="80" t="s">
        <v>419</v>
      </c>
      <c r="D3206" s="80">
        <v>750</v>
      </c>
      <c r="E3206" s="80">
        <v>12</v>
      </c>
      <c r="F3206" s="80" t="s">
        <v>5073</v>
      </c>
      <c r="G3206" s="80">
        <v>22.99</v>
      </c>
    </row>
    <row r="3207" spans="1:7">
      <c r="A3207" s="80">
        <v>893750</v>
      </c>
      <c r="B3207" s="80" t="s">
        <v>22</v>
      </c>
      <c r="C3207" s="80" t="s">
        <v>419</v>
      </c>
      <c r="D3207" s="80">
        <v>750</v>
      </c>
      <c r="E3207" s="80">
        <v>12</v>
      </c>
      <c r="F3207" s="80" t="s">
        <v>5043</v>
      </c>
      <c r="G3207" s="80">
        <v>24.49</v>
      </c>
    </row>
    <row r="3208" spans="1:7">
      <c r="A3208" s="80">
        <v>893834</v>
      </c>
      <c r="B3208" s="80" t="s">
        <v>3038</v>
      </c>
      <c r="C3208" s="80" t="s">
        <v>419</v>
      </c>
      <c r="D3208" s="80">
        <v>750</v>
      </c>
      <c r="E3208" s="80">
        <v>12</v>
      </c>
      <c r="F3208" s="80" t="s">
        <v>5073</v>
      </c>
      <c r="G3208" s="80">
        <v>21.49</v>
      </c>
    </row>
    <row r="3209" spans="1:7">
      <c r="A3209" s="80">
        <v>893842</v>
      </c>
      <c r="B3209" s="80" t="s">
        <v>900</v>
      </c>
      <c r="C3209" s="80" t="s">
        <v>419</v>
      </c>
      <c r="D3209" s="80">
        <v>1140</v>
      </c>
      <c r="E3209" s="80">
        <v>8</v>
      </c>
      <c r="F3209" s="80" t="s">
        <v>5043</v>
      </c>
      <c r="G3209" s="80">
        <v>34.49</v>
      </c>
    </row>
    <row r="3210" spans="1:7">
      <c r="A3210" s="80">
        <v>894725</v>
      </c>
      <c r="B3210" s="80" t="s">
        <v>2455</v>
      </c>
      <c r="C3210" s="80" t="s">
        <v>420</v>
      </c>
      <c r="D3210" s="80">
        <v>1500</v>
      </c>
      <c r="E3210" s="80">
        <v>6</v>
      </c>
      <c r="F3210" s="80" t="s">
        <v>5038</v>
      </c>
      <c r="G3210" s="80">
        <v>30.99</v>
      </c>
    </row>
    <row r="3211" spans="1:7">
      <c r="A3211" s="80">
        <v>895300</v>
      </c>
      <c r="B3211" s="80" t="s">
        <v>3040</v>
      </c>
      <c r="C3211" s="80" t="s">
        <v>419</v>
      </c>
      <c r="D3211" s="80">
        <v>750</v>
      </c>
      <c r="E3211" s="80">
        <v>12</v>
      </c>
      <c r="F3211" s="80" t="s">
        <v>5042</v>
      </c>
      <c r="G3211" s="80">
        <v>22.19</v>
      </c>
    </row>
    <row r="3212" spans="1:7">
      <c r="A3212" s="80">
        <v>896811</v>
      </c>
      <c r="B3212" s="80" t="s">
        <v>1905</v>
      </c>
      <c r="C3212" s="80" t="s">
        <v>419</v>
      </c>
      <c r="D3212" s="80">
        <v>750</v>
      </c>
      <c r="E3212" s="80">
        <v>12</v>
      </c>
      <c r="F3212" s="80" t="s">
        <v>5042</v>
      </c>
      <c r="G3212" s="80">
        <v>34.99</v>
      </c>
    </row>
    <row r="3213" spans="1:7">
      <c r="A3213" s="80">
        <v>897801</v>
      </c>
      <c r="B3213" s="80" t="s">
        <v>786</v>
      </c>
      <c r="C3213" s="80" t="s">
        <v>420</v>
      </c>
      <c r="D3213" s="80">
        <v>750</v>
      </c>
      <c r="E3213" s="80">
        <v>12</v>
      </c>
      <c r="F3213" s="80" t="s">
        <v>5101</v>
      </c>
      <c r="G3213" s="80">
        <v>12.99</v>
      </c>
    </row>
    <row r="3214" spans="1:7">
      <c r="A3214" s="80">
        <v>897892</v>
      </c>
      <c r="B3214" s="80" t="s">
        <v>2360</v>
      </c>
      <c r="C3214" s="80" t="s">
        <v>419</v>
      </c>
      <c r="D3214" s="80">
        <v>1750</v>
      </c>
      <c r="E3214" s="80">
        <v>6</v>
      </c>
      <c r="F3214" s="80" t="s">
        <v>5049</v>
      </c>
      <c r="G3214" s="80">
        <v>55.99</v>
      </c>
    </row>
    <row r="3215" spans="1:7">
      <c r="A3215" s="80">
        <v>897959</v>
      </c>
      <c r="B3215" s="80" t="s">
        <v>3041</v>
      </c>
      <c r="C3215" s="80" t="s">
        <v>420</v>
      </c>
      <c r="D3215" s="80">
        <v>750</v>
      </c>
      <c r="E3215" s="80">
        <v>12</v>
      </c>
      <c r="F3215" s="80" t="s">
        <v>5068</v>
      </c>
      <c r="G3215" s="80">
        <v>18.989999999999998</v>
      </c>
    </row>
    <row r="3216" spans="1:7">
      <c r="A3216" s="80">
        <v>898791</v>
      </c>
      <c r="B3216" s="80" t="s">
        <v>3042</v>
      </c>
      <c r="C3216" s="80" t="s">
        <v>419</v>
      </c>
      <c r="D3216" s="80">
        <v>750</v>
      </c>
      <c r="E3216" s="80">
        <v>6</v>
      </c>
      <c r="F3216" s="80" t="s">
        <v>5038</v>
      </c>
      <c r="G3216" s="80">
        <v>83.99</v>
      </c>
    </row>
    <row r="3217" spans="1:7">
      <c r="A3217" s="80">
        <v>900035</v>
      </c>
      <c r="B3217" s="80" t="s">
        <v>152</v>
      </c>
      <c r="C3217" s="80" t="s">
        <v>421</v>
      </c>
      <c r="D3217" s="80">
        <v>4092</v>
      </c>
      <c r="E3217" s="80">
        <v>1</v>
      </c>
      <c r="F3217" s="80" t="s">
        <v>5095</v>
      </c>
      <c r="G3217" s="80">
        <v>25.99</v>
      </c>
    </row>
    <row r="3218" spans="1:7">
      <c r="A3218" s="80">
        <v>900100</v>
      </c>
      <c r="B3218" s="80" t="s">
        <v>3043</v>
      </c>
      <c r="C3218" s="80" t="s">
        <v>421</v>
      </c>
      <c r="D3218" s="80">
        <v>4092</v>
      </c>
      <c r="E3218" s="80">
        <v>1</v>
      </c>
      <c r="F3218" s="80" t="s">
        <v>5095</v>
      </c>
      <c r="G3218" s="80">
        <v>23.49</v>
      </c>
    </row>
    <row r="3219" spans="1:7">
      <c r="A3219" s="80">
        <v>900118</v>
      </c>
      <c r="B3219" s="80" t="s">
        <v>3044</v>
      </c>
      <c r="C3219" s="80" t="s">
        <v>421</v>
      </c>
      <c r="D3219" s="80">
        <v>4092</v>
      </c>
      <c r="E3219" s="80">
        <v>1</v>
      </c>
      <c r="F3219" s="80" t="s">
        <v>5094</v>
      </c>
      <c r="G3219" s="80">
        <v>23.99</v>
      </c>
    </row>
    <row r="3220" spans="1:7">
      <c r="A3220" s="80">
        <v>900134</v>
      </c>
      <c r="B3220" s="80" t="s">
        <v>3045</v>
      </c>
      <c r="C3220" s="80" t="s">
        <v>421</v>
      </c>
      <c r="D3220" s="80">
        <v>4092</v>
      </c>
      <c r="E3220" s="80">
        <v>1</v>
      </c>
      <c r="F3220" s="80" t="s">
        <v>5094</v>
      </c>
      <c r="G3220" s="80">
        <v>21.99</v>
      </c>
    </row>
    <row r="3221" spans="1:7">
      <c r="A3221" s="80">
        <v>900159</v>
      </c>
      <c r="B3221" s="80" t="s">
        <v>3046</v>
      </c>
      <c r="C3221" s="80" t="s">
        <v>421</v>
      </c>
      <c r="D3221" s="80">
        <v>8184</v>
      </c>
      <c r="E3221" s="80">
        <v>1</v>
      </c>
      <c r="F3221" s="80" t="s">
        <v>5095</v>
      </c>
      <c r="G3221" s="80">
        <v>47.99</v>
      </c>
    </row>
    <row r="3222" spans="1:7">
      <c r="A3222" s="80">
        <v>900191</v>
      </c>
      <c r="B3222" s="80" t="s">
        <v>153</v>
      </c>
      <c r="C3222" s="80" t="s">
        <v>421</v>
      </c>
      <c r="D3222" s="80">
        <v>4092</v>
      </c>
      <c r="E3222" s="80">
        <v>1</v>
      </c>
      <c r="F3222" s="80" t="s">
        <v>5095</v>
      </c>
      <c r="G3222" s="80">
        <v>25.99</v>
      </c>
    </row>
    <row r="3223" spans="1:7">
      <c r="A3223" s="80">
        <v>900266</v>
      </c>
      <c r="B3223" s="80" t="s">
        <v>3047</v>
      </c>
      <c r="C3223" s="80" t="s">
        <v>421</v>
      </c>
      <c r="D3223" s="80">
        <v>2046</v>
      </c>
      <c r="E3223" s="80">
        <v>4</v>
      </c>
      <c r="F3223" s="80" t="s">
        <v>5095</v>
      </c>
      <c r="G3223" s="80">
        <v>13.49</v>
      </c>
    </row>
    <row r="3224" spans="1:7">
      <c r="A3224" s="80">
        <v>900308</v>
      </c>
      <c r="B3224" s="80" t="s">
        <v>154</v>
      </c>
      <c r="C3224" s="80" t="s">
        <v>421</v>
      </c>
      <c r="D3224" s="80">
        <v>4092</v>
      </c>
      <c r="E3224" s="80">
        <v>1</v>
      </c>
      <c r="F3224" s="80" t="s">
        <v>5095</v>
      </c>
      <c r="G3224" s="80">
        <v>25.99</v>
      </c>
    </row>
    <row r="3225" spans="1:7">
      <c r="A3225" s="80">
        <v>900365</v>
      </c>
      <c r="B3225" s="80" t="s">
        <v>3048</v>
      </c>
      <c r="C3225" s="80" t="s">
        <v>421</v>
      </c>
      <c r="D3225" s="80">
        <v>4092</v>
      </c>
      <c r="E3225" s="80">
        <v>1</v>
      </c>
      <c r="F3225" s="80" t="s">
        <v>5094</v>
      </c>
      <c r="G3225" s="80">
        <v>24.29</v>
      </c>
    </row>
    <row r="3226" spans="1:7">
      <c r="A3226" s="80">
        <v>900480</v>
      </c>
      <c r="B3226" s="80" t="s">
        <v>155</v>
      </c>
      <c r="C3226" s="80" t="s">
        <v>421</v>
      </c>
      <c r="D3226" s="80">
        <v>8184</v>
      </c>
      <c r="E3226" s="80">
        <v>1</v>
      </c>
      <c r="F3226" s="80" t="s">
        <v>5095</v>
      </c>
      <c r="G3226" s="80">
        <v>47.99</v>
      </c>
    </row>
    <row r="3227" spans="1:7">
      <c r="A3227" s="80">
        <v>900528</v>
      </c>
      <c r="B3227" s="80" t="s">
        <v>3049</v>
      </c>
      <c r="C3227" s="80" t="s">
        <v>421</v>
      </c>
      <c r="D3227" s="80">
        <v>2046</v>
      </c>
      <c r="E3227" s="80">
        <v>4</v>
      </c>
      <c r="F3227" s="80" t="s">
        <v>5095</v>
      </c>
      <c r="G3227" s="80">
        <v>8.49</v>
      </c>
    </row>
    <row r="3228" spans="1:7">
      <c r="A3228" s="80">
        <v>900529</v>
      </c>
      <c r="B3228" s="80" t="s">
        <v>3050</v>
      </c>
      <c r="C3228" s="80" t="s">
        <v>421</v>
      </c>
      <c r="D3228" s="80">
        <v>4260</v>
      </c>
      <c r="E3228" s="80">
        <v>1</v>
      </c>
      <c r="F3228" s="80" t="s">
        <v>5095</v>
      </c>
      <c r="G3228" s="80">
        <v>12.99</v>
      </c>
    </row>
    <row r="3229" spans="1:7">
      <c r="A3229" s="80">
        <v>900531</v>
      </c>
      <c r="B3229" s="80" t="s">
        <v>3051</v>
      </c>
      <c r="C3229" s="80" t="s">
        <v>421</v>
      </c>
      <c r="D3229" s="80">
        <v>2046</v>
      </c>
      <c r="E3229" s="80">
        <v>4</v>
      </c>
      <c r="F3229" s="80" t="s">
        <v>5095</v>
      </c>
      <c r="G3229" s="80">
        <v>6.99</v>
      </c>
    </row>
    <row r="3230" spans="1:7">
      <c r="A3230" s="80">
        <v>900532</v>
      </c>
      <c r="B3230" s="80" t="s">
        <v>3052</v>
      </c>
      <c r="C3230" s="80" t="s">
        <v>421</v>
      </c>
      <c r="D3230" s="80">
        <v>4260</v>
      </c>
      <c r="E3230" s="80">
        <v>1</v>
      </c>
      <c r="F3230" s="80" t="s">
        <v>5095</v>
      </c>
      <c r="G3230" s="80">
        <v>11.98</v>
      </c>
    </row>
    <row r="3231" spans="1:7">
      <c r="A3231" s="80">
        <v>900533</v>
      </c>
      <c r="B3231" s="80" t="s">
        <v>3053</v>
      </c>
      <c r="C3231" s="80" t="s">
        <v>421</v>
      </c>
      <c r="D3231" s="80">
        <v>2046</v>
      </c>
      <c r="E3231" s="80">
        <v>4</v>
      </c>
      <c r="F3231" s="80" t="s">
        <v>5095</v>
      </c>
      <c r="G3231" s="80">
        <v>6.99</v>
      </c>
    </row>
    <row r="3232" spans="1:7">
      <c r="A3232" s="80">
        <v>900548</v>
      </c>
      <c r="B3232" s="80" t="s">
        <v>3054</v>
      </c>
      <c r="C3232" s="80" t="s">
        <v>421</v>
      </c>
      <c r="D3232" s="80">
        <v>4092</v>
      </c>
      <c r="E3232" s="80">
        <v>1</v>
      </c>
      <c r="F3232" s="80" t="s">
        <v>5095</v>
      </c>
      <c r="G3232" s="80">
        <v>23.99</v>
      </c>
    </row>
    <row r="3233" spans="1:7">
      <c r="A3233" s="80">
        <v>900621</v>
      </c>
      <c r="B3233" s="80" t="s">
        <v>3055</v>
      </c>
      <c r="C3233" s="80" t="s">
        <v>421</v>
      </c>
      <c r="D3233" s="80">
        <v>2046</v>
      </c>
      <c r="E3233" s="80">
        <v>4</v>
      </c>
      <c r="F3233" s="80" t="s">
        <v>5094</v>
      </c>
      <c r="G3233" s="80">
        <v>12.29</v>
      </c>
    </row>
    <row r="3234" spans="1:7">
      <c r="A3234" s="80">
        <v>900670</v>
      </c>
      <c r="B3234" s="80" t="s">
        <v>156</v>
      </c>
      <c r="C3234" s="80" t="s">
        <v>421</v>
      </c>
      <c r="D3234" s="80">
        <v>8184</v>
      </c>
      <c r="E3234" s="80">
        <v>1</v>
      </c>
      <c r="F3234" s="80" t="s">
        <v>5095</v>
      </c>
      <c r="G3234" s="80">
        <v>47.99</v>
      </c>
    </row>
    <row r="3235" spans="1:7">
      <c r="A3235" s="80">
        <v>900779</v>
      </c>
      <c r="B3235" s="80" t="s">
        <v>3056</v>
      </c>
      <c r="C3235" s="80" t="s">
        <v>421</v>
      </c>
      <c r="D3235" s="80">
        <v>8184</v>
      </c>
      <c r="E3235" s="80">
        <v>1</v>
      </c>
      <c r="F3235" s="80" t="s">
        <v>5094</v>
      </c>
      <c r="G3235" s="80">
        <v>44.99</v>
      </c>
    </row>
    <row r="3236" spans="1:7">
      <c r="A3236" s="80">
        <v>901157</v>
      </c>
      <c r="B3236" s="80" t="s">
        <v>3057</v>
      </c>
      <c r="C3236" s="80" t="s">
        <v>421</v>
      </c>
      <c r="D3236" s="80">
        <v>2046</v>
      </c>
      <c r="E3236" s="80">
        <v>4</v>
      </c>
      <c r="F3236" s="80" t="s">
        <v>5095</v>
      </c>
      <c r="G3236" s="80">
        <v>12.48</v>
      </c>
    </row>
    <row r="3237" spans="1:7">
      <c r="A3237" s="80">
        <v>902445</v>
      </c>
      <c r="B3237" s="80" t="s">
        <v>3058</v>
      </c>
      <c r="C3237" s="80" t="s">
        <v>421</v>
      </c>
      <c r="D3237" s="80">
        <v>4092</v>
      </c>
      <c r="E3237" s="80">
        <v>1</v>
      </c>
      <c r="F3237" s="80" t="s">
        <v>5094</v>
      </c>
      <c r="G3237" s="80">
        <v>24.29</v>
      </c>
    </row>
    <row r="3238" spans="1:7">
      <c r="A3238" s="80">
        <v>902619</v>
      </c>
      <c r="B3238" s="80" t="s">
        <v>3059</v>
      </c>
      <c r="C3238" s="80" t="s">
        <v>421</v>
      </c>
      <c r="D3238" s="80">
        <v>2046</v>
      </c>
      <c r="E3238" s="80">
        <v>4</v>
      </c>
      <c r="F3238" s="80" t="s">
        <v>5095</v>
      </c>
      <c r="G3238" s="80">
        <v>11.99</v>
      </c>
    </row>
    <row r="3239" spans="1:7">
      <c r="A3239" s="80">
        <v>902627</v>
      </c>
      <c r="B3239" s="80" t="s">
        <v>3060</v>
      </c>
      <c r="C3239" s="80" t="s">
        <v>421</v>
      </c>
      <c r="D3239" s="80">
        <v>4092</v>
      </c>
      <c r="E3239" s="80">
        <v>1</v>
      </c>
      <c r="F3239" s="80" t="s">
        <v>5095</v>
      </c>
      <c r="G3239" s="80">
        <v>25.99</v>
      </c>
    </row>
    <row r="3240" spans="1:7">
      <c r="A3240" s="80">
        <v>902635</v>
      </c>
      <c r="B3240" s="80" t="s">
        <v>3061</v>
      </c>
      <c r="C3240" s="80" t="s">
        <v>421</v>
      </c>
      <c r="D3240" s="80">
        <v>8184</v>
      </c>
      <c r="E3240" s="80">
        <v>1</v>
      </c>
      <c r="F3240" s="80" t="s">
        <v>5095</v>
      </c>
      <c r="G3240" s="80">
        <v>47.99</v>
      </c>
    </row>
    <row r="3241" spans="1:7">
      <c r="A3241" s="80">
        <v>903179</v>
      </c>
      <c r="B3241" s="80" t="s">
        <v>3062</v>
      </c>
      <c r="C3241" s="80" t="s">
        <v>421</v>
      </c>
      <c r="D3241" s="80">
        <v>2046</v>
      </c>
      <c r="E3241" s="80">
        <v>4</v>
      </c>
      <c r="F3241" s="80" t="s">
        <v>5095</v>
      </c>
      <c r="G3241" s="80">
        <v>11.99</v>
      </c>
    </row>
    <row r="3242" spans="1:7">
      <c r="A3242" s="80">
        <v>903187</v>
      </c>
      <c r="B3242" s="80" t="s">
        <v>3063</v>
      </c>
      <c r="C3242" s="80" t="s">
        <v>421</v>
      </c>
      <c r="D3242" s="80">
        <v>4092</v>
      </c>
      <c r="E3242" s="80">
        <v>1</v>
      </c>
      <c r="F3242" s="80" t="s">
        <v>5095</v>
      </c>
      <c r="G3242" s="80">
        <v>25.99</v>
      </c>
    </row>
    <row r="3243" spans="1:7">
      <c r="A3243" s="80">
        <v>903294</v>
      </c>
      <c r="B3243" s="80" t="s">
        <v>3064</v>
      </c>
      <c r="C3243" s="80" t="s">
        <v>421</v>
      </c>
      <c r="D3243" s="80">
        <v>4092</v>
      </c>
      <c r="E3243" s="80">
        <v>1</v>
      </c>
      <c r="F3243" s="80" t="s">
        <v>5095</v>
      </c>
      <c r="G3243" s="80">
        <v>21.99</v>
      </c>
    </row>
    <row r="3244" spans="1:7">
      <c r="A3244" s="80">
        <v>903351</v>
      </c>
      <c r="B3244" s="80" t="s">
        <v>3065</v>
      </c>
      <c r="C3244" s="80" t="s">
        <v>421</v>
      </c>
      <c r="D3244" s="80">
        <v>6138</v>
      </c>
      <c r="E3244" s="80">
        <v>1</v>
      </c>
      <c r="F3244" s="80" t="s">
        <v>5095</v>
      </c>
      <c r="G3244" s="80">
        <v>34.979999999999997</v>
      </c>
    </row>
    <row r="3245" spans="1:7">
      <c r="A3245" s="80">
        <v>903393</v>
      </c>
      <c r="B3245" s="80" t="s">
        <v>3066</v>
      </c>
      <c r="C3245" s="80" t="s">
        <v>421</v>
      </c>
      <c r="D3245" s="80">
        <v>2130</v>
      </c>
      <c r="E3245" s="80">
        <v>4</v>
      </c>
      <c r="F3245" s="80" t="s">
        <v>5094</v>
      </c>
      <c r="G3245" s="80">
        <v>11.89</v>
      </c>
    </row>
    <row r="3246" spans="1:7">
      <c r="A3246" s="80">
        <v>903914</v>
      </c>
      <c r="B3246" s="80" t="s">
        <v>3067</v>
      </c>
      <c r="C3246" s="80" t="s">
        <v>421</v>
      </c>
      <c r="D3246" s="80">
        <v>2130</v>
      </c>
      <c r="E3246" s="80">
        <v>4</v>
      </c>
      <c r="F3246" s="80" t="s">
        <v>5098</v>
      </c>
      <c r="G3246" s="80">
        <v>12.88</v>
      </c>
    </row>
    <row r="3247" spans="1:7">
      <c r="A3247" s="80">
        <v>904052</v>
      </c>
      <c r="B3247" s="80" t="s">
        <v>3068</v>
      </c>
      <c r="C3247" s="80" t="s">
        <v>421</v>
      </c>
      <c r="D3247" s="80">
        <v>2130</v>
      </c>
      <c r="E3247" s="80">
        <v>4</v>
      </c>
      <c r="F3247" s="80" t="s">
        <v>5095</v>
      </c>
      <c r="G3247" s="80">
        <v>10.99</v>
      </c>
    </row>
    <row r="3248" spans="1:7">
      <c r="A3248" s="80">
        <v>904144</v>
      </c>
      <c r="B3248" s="80" t="s">
        <v>3069</v>
      </c>
      <c r="C3248" s="80" t="s">
        <v>421</v>
      </c>
      <c r="D3248" s="80">
        <v>2130</v>
      </c>
      <c r="E3248" s="80">
        <v>4</v>
      </c>
      <c r="F3248" s="80" t="s">
        <v>5094</v>
      </c>
      <c r="G3248" s="80">
        <v>12.49</v>
      </c>
    </row>
    <row r="3249" spans="1:7">
      <c r="A3249" s="80">
        <v>904318</v>
      </c>
      <c r="B3249" s="80" t="s">
        <v>143</v>
      </c>
      <c r="C3249" s="80" t="s">
        <v>421</v>
      </c>
      <c r="D3249" s="80">
        <v>2130</v>
      </c>
      <c r="E3249" s="80">
        <v>4</v>
      </c>
      <c r="F3249" s="80" t="s">
        <v>5095</v>
      </c>
      <c r="G3249" s="80">
        <v>12.59</v>
      </c>
    </row>
    <row r="3250" spans="1:7">
      <c r="A3250" s="80">
        <v>904334</v>
      </c>
      <c r="B3250" s="80" t="s">
        <v>3070</v>
      </c>
      <c r="C3250" s="80" t="s">
        <v>421</v>
      </c>
      <c r="D3250" s="80">
        <v>2130</v>
      </c>
      <c r="E3250" s="80">
        <v>4</v>
      </c>
      <c r="F3250" s="80" t="s">
        <v>5095</v>
      </c>
      <c r="G3250" s="80">
        <v>12.59</v>
      </c>
    </row>
    <row r="3251" spans="1:7">
      <c r="A3251" s="80">
        <v>904375</v>
      </c>
      <c r="B3251" s="80" t="s">
        <v>3071</v>
      </c>
      <c r="C3251" s="80" t="s">
        <v>421</v>
      </c>
      <c r="D3251" s="80">
        <v>6138</v>
      </c>
      <c r="E3251" s="80">
        <v>1</v>
      </c>
      <c r="F3251" s="80" t="s">
        <v>5094</v>
      </c>
      <c r="G3251" s="80">
        <v>33.99</v>
      </c>
    </row>
    <row r="3252" spans="1:7">
      <c r="A3252" s="80">
        <v>904664</v>
      </c>
      <c r="B3252" s="80" t="s">
        <v>3072</v>
      </c>
      <c r="C3252" s="80" t="s">
        <v>421</v>
      </c>
      <c r="D3252" s="80">
        <v>2130</v>
      </c>
      <c r="E3252" s="80">
        <v>4</v>
      </c>
      <c r="F3252" s="80" t="s">
        <v>5095</v>
      </c>
      <c r="G3252" s="80">
        <v>12.59</v>
      </c>
    </row>
    <row r="3253" spans="1:7">
      <c r="A3253" s="80">
        <v>905844</v>
      </c>
      <c r="B3253" s="80" t="s">
        <v>3073</v>
      </c>
      <c r="C3253" s="80" t="s">
        <v>421</v>
      </c>
      <c r="D3253" s="80">
        <v>8520</v>
      </c>
      <c r="E3253" s="80">
        <v>1</v>
      </c>
      <c r="F3253" s="80" t="s">
        <v>5094</v>
      </c>
      <c r="G3253" s="80">
        <v>42.19</v>
      </c>
    </row>
    <row r="3254" spans="1:7">
      <c r="A3254" s="80">
        <v>906313</v>
      </c>
      <c r="B3254" s="80" t="s">
        <v>144</v>
      </c>
      <c r="C3254" s="80" t="s">
        <v>421</v>
      </c>
      <c r="D3254" s="80">
        <v>8520</v>
      </c>
      <c r="E3254" s="80">
        <v>1</v>
      </c>
      <c r="F3254" s="80" t="s">
        <v>5095</v>
      </c>
      <c r="G3254" s="80">
        <v>43.99</v>
      </c>
    </row>
    <row r="3255" spans="1:7">
      <c r="A3255" s="80">
        <v>906339</v>
      </c>
      <c r="B3255" s="80" t="s">
        <v>147</v>
      </c>
      <c r="C3255" s="80" t="s">
        <v>421</v>
      </c>
      <c r="D3255" s="80">
        <v>8520</v>
      </c>
      <c r="E3255" s="80">
        <v>1</v>
      </c>
      <c r="F3255" s="80" t="s">
        <v>5095</v>
      </c>
      <c r="G3255" s="80">
        <v>43.99</v>
      </c>
    </row>
    <row r="3256" spans="1:7">
      <c r="A3256" s="80">
        <v>906354</v>
      </c>
      <c r="B3256" s="80" t="s">
        <v>3074</v>
      </c>
      <c r="C3256" s="80" t="s">
        <v>421</v>
      </c>
      <c r="D3256" s="80">
        <v>8520</v>
      </c>
      <c r="E3256" s="80">
        <v>1</v>
      </c>
      <c r="F3256" s="80" t="s">
        <v>5095</v>
      </c>
      <c r="G3256" s="80">
        <v>43.99</v>
      </c>
    </row>
    <row r="3257" spans="1:7">
      <c r="A3257" s="80">
        <v>906560</v>
      </c>
      <c r="B3257" s="80" t="s">
        <v>3075</v>
      </c>
      <c r="C3257" s="80" t="s">
        <v>421</v>
      </c>
      <c r="D3257" s="80">
        <v>2046</v>
      </c>
      <c r="E3257" s="80">
        <v>4</v>
      </c>
      <c r="F3257" s="80" t="s">
        <v>5094</v>
      </c>
      <c r="G3257" s="80">
        <v>12.79</v>
      </c>
    </row>
    <row r="3258" spans="1:7">
      <c r="A3258" s="80">
        <v>906578</v>
      </c>
      <c r="B3258" s="80" t="s">
        <v>3076</v>
      </c>
      <c r="C3258" s="80" t="s">
        <v>421</v>
      </c>
      <c r="D3258" s="80">
        <v>4092</v>
      </c>
      <c r="E3258" s="80">
        <v>1</v>
      </c>
      <c r="F3258" s="80" t="s">
        <v>5094</v>
      </c>
      <c r="G3258" s="80">
        <v>24.99</v>
      </c>
    </row>
    <row r="3259" spans="1:7">
      <c r="A3259" s="80">
        <v>906586</v>
      </c>
      <c r="B3259" s="80" t="s">
        <v>3077</v>
      </c>
      <c r="C3259" s="80" t="s">
        <v>421</v>
      </c>
      <c r="D3259" s="80">
        <v>8184</v>
      </c>
      <c r="E3259" s="80">
        <v>1</v>
      </c>
      <c r="F3259" s="80" t="s">
        <v>5094</v>
      </c>
      <c r="G3259" s="80">
        <v>47.99</v>
      </c>
    </row>
    <row r="3260" spans="1:7">
      <c r="A3260" s="80">
        <v>906628</v>
      </c>
      <c r="B3260" s="80" t="s">
        <v>3078</v>
      </c>
      <c r="C3260" s="80" t="s">
        <v>421</v>
      </c>
      <c r="D3260" s="80">
        <v>2130</v>
      </c>
      <c r="E3260" s="80">
        <v>4</v>
      </c>
      <c r="F3260" s="80" t="s">
        <v>5094</v>
      </c>
      <c r="G3260" s="80">
        <v>12.49</v>
      </c>
    </row>
    <row r="3261" spans="1:7">
      <c r="A3261" s="80">
        <v>906644</v>
      </c>
      <c r="B3261" s="80" t="s">
        <v>3079</v>
      </c>
      <c r="C3261" s="80" t="s">
        <v>421</v>
      </c>
      <c r="D3261" s="80">
        <v>8520</v>
      </c>
      <c r="E3261" s="80">
        <v>1</v>
      </c>
      <c r="F3261" s="80" t="s">
        <v>5094</v>
      </c>
      <c r="G3261" s="80">
        <v>43.99</v>
      </c>
    </row>
    <row r="3262" spans="1:7">
      <c r="A3262" s="80">
        <v>908210</v>
      </c>
      <c r="B3262" s="80" t="s">
        <v>3080</v>
      </c>
      <c r="C3262" s="80" t="s">
        <v>421</v>
      </c>
      <c r="D3262" s="80">
        <v>2130</v>
      </c>
      <c r="E3262" s="80">
        <v>4</v>
      </c>
      <c r="F3262" s="80" t="s">
        <v>5098</v>
      </c>
      <c r="G3262" s="80">
        <v>12.88</v>
      </c>
    </row>
    <row r="3263" spans="1:7">
      <c r="A3263" s="80">
        <v>908616</v>
      </c>
      <c r="B3263" s="80" t="s">
        <v>3081</v>
      </c>
      <c r="C3263" s="80" t="s">
        <v>421</v>
      </c>
      <c r="D3263" s="80">
        <v>8184</v>
      </c>
      <c r="E3263" s="80">
        <v>1</v>
      </c>
      <c r="F3263" s="80" t="s">
        <v>5095</v>
      </c>
      <c r="G3263" s="80">
        <v>47.99</v>
      </c>
    </row>
    <row r="3264" spans="1:7">
      <c r="A3264" s="80">
        <v>908624</v>
      </c>
      <c r="B3264" s="80" t="s">
        <v>3082</v>
      </c>
      <c r="C3264" s="80" t="s">
        <v>421</v>
      </c>
      <c r="D3264" s="80">
        <v>4092</v>
      </c>
      <c r="E3264" s="80">
        <v>1</v>
      </c>
      <c r="F3264" s="80" t="s">
        <v>5095</v>
      </c>
      <c r="G3264" s="80">
        <v>25.99</v>
      </c>
    </row>
    <row r="3265" spans="1:7">
      <c r="A3265" s="80">
        <v>908665</v>
      </c>
      <c r="B3265" s="80" t="s">
        <v>3083</v>
      </c>
      <c r="C3265" s="80" t="s">
        <v>421</v>
      </c>
      <c r="D3265" s="80">
        <v>2130</v>
      </c>
      <c r="E3265" s="80">
        <v>4</v>
      </c>
      <c r="F3265" s="80" t="s">
        <v>5095</v>
      </c>
      <c r="G3265" s="80">
        <v>12.59</v>
      </c>
    </row>
    <row r="3266" spans="1:7">
      <c r="A3266" s="80">
        <v>909523</v>
      </c>
      <c r="B3266" s="80" t="s">
        <v>3084</v>
      </c>
      <c r="C3266" s="80" t="s">
        <v>421</v>
      </c>
      <c r="D3266" s="80">
        <v>8184</v>
      </c>
      <c r="E3266" s="80">
        <v>1</v>
      </c>
      <c r="F3266" s="80" t="s">
        <v>5095</v>
      </c>
      <c r="G3266" s="80">
        <v>47.99</v>
      </c>
    </row>
    <row r="3267" spans="1:7">
      <c r="A3267" s="80">
        <v>910000</v>
      </c>
      <c r="B3267" s="80" t="s">
        <v>145</v>
      </c>
      <c r="C3267" s="80" t="s">
        <v>421</v>
      </c>
      <c r="D3267" s="80">
        <v>4092</v>
      </c>
      <c r="E3267" s="80">
        <v>1</v>
      </c>
      <c r="F3267" s="80" t="s">
        <v>5102</v>
      </c>
      <c r="G3267" s="80">
        <v>23.99</v>
      </c>
    </row>
    <row r="3268" spans="1:7">
      <c r="A3268" s="80">
        <v>910208</v>
      </c>
      <c r="B3268" s="80" t="s">
        <v>3085</v>
      </c>
      <c r="C3268" s="80" t="s">
        <v>421</v>
      </c>
      <c r="D3268" s="80">
        <v>4260</v>
      </c>
      <c r="E3268" s="80">
        <v>1</v>
      </c>
      <c r="F3268" s="80" t="s">
        <v>5095</v>
      </c>
      <c r="G3268" s="80">
        <v>20.79</v>
      </c>
    </row>
    <row r="3269" spans="1:7">
      <c r="A3269" s="80">
        <v>911339</v>
      </c>
      <c r="B3269" s="80" t="s">
        <v>148</v>
      </c>
      <c r="C3269" s="80" t="s">
        <v>421</v>
      </c>
      <c r="D3269" s="80">
        <v>4092</v>
      </c>
      <c r="E3269" s="80">
        <v>1</v>
      </c>
      <c r="F3269" s="80" t="s">
        <v>5094</v>
      </c>
      <c r="G3269" s="80">
        <v>20.99</v>
      </c>
    </row>
    <row r="3270" spans="1:7">
      <c r="A3270" s="80">
        <v>911404</v>
      </c>
      <c r="B3270" s="80" t="s">
        <v>149</v>
      </c>
      <c r="C3270" s="80" t="s">
        <v>421</v>
      </c>
      <c r="D3270" s="80">
        <v>4092</v>
      </c>
      <c r="E3270" s="80">
        <v>1</v>
      </c>
      <c r="F3270" s="80" t="s">
        <v>5096</v>
      </c>
      <c r="G3270" s="80">
        <v>25.99</v>
      </c>
    </row>
    <row r="3271" spans="1:7">
      <c r="A3271" s="80">
        <v>911412</v>
      </c>
      <c r="B3271" s="80" t="s">
        <v>150</v>
      </c>
      <c r="C3271" s="80" t="s">
        <v>421</v>
      </c>
      <c r="D3271" s="80">
        <v>8184</v>
      </c>
      <c r="E3271" s="80">
        <v>1</v>
      </c>
      <c r="F3271" s="80" t="s">
        <v>5096</v>
      </c>
      <c r="G3271" s="80">
        <v>46.99</v>
      </c>
    </row>
    <row r="3272" spans="1:7">
      <c r="A3272" s="80">
        <v>911420</v>
      </c>
      <c r="B3272" s="80" t="s">
        <v>3086</v>
      </c>
      <c r="C3272" s="80" t="s">
        <v>421</v>
      </c>
      <c r="D3272" s="80">
        <v>2130</v>
      </c>
      <c r="E3272" s="80">
        <v>4</v>
      </c>
      <c r="F3272" s="80" t="s">
        <v>5096</v>
      </c>
      <c r="G3272" s="80">
        <v>12.65</v>
      </c>
    </row>
    <row r="3273" spans="1:7">
      <c r="A3273" s="80">
        <v>911453</v>
      </c>
      <c r="B3273" s="80" t="s">
        <v>151</v>
      </c>
      <c r="C3273" s="80" t="s">
        <v>421</v>
      </c>
      <c r="D3273" s="80">
        <v>8184</v>
      </c>
      <c r="E3273" s="80">
        <v>1</v>
      </c>
      <c r="F3273" s="80" t="s">
        <v>5096</v>
      </c>
      <c r="G3273" s="80">
        <v>43.9</v>
      </c>
    </row>
    <row r="3274" spans="1:7">
      <c r="A3274" s="80">
        <v>911669</v>
      </c>
      <c r="B3274" s="80" t="s">
        <v>139</v>
      </c>
      <c r="C3274" s="80" t="s">
        <v>421</v>
      </c>
      <c r="D3274" s="80">
        <v>2130</v>
      </c>
      <c r="E3274" s="80">
        <v>4</v>
      </c>
      <c r="F3274" s="80" t="s">
        <v>5094</v>
      </c>
      <c r="G3274" s="80">
        <v>11.29</v>
      </c>
    </row>
    <row r="3275" spans="1:7">
      <c r="A3275" s="80">
        <v>912253</v>
      </c>
      <c r="B3275" s="80" t="s">
        <v>140</v>
      </c>
      <c r="C3275" s="80" t="s">
        <v>421</v>
      </c>
      <c r="D3275" s="80">
        <v>8520</v>
      </c>
      <c r="E3275" s="80">
        <v>1</v>
      </c>
      <c r="F3275" s="80" t="s">
        <v>5094</v>
      </c>
      <c r="G3275" s="80">
        <v>38.99</v>
      </c>
    </row>
    <row r="3276" spans="1:7">
      <c r="A3276" s="80">
        <v>912485</v>
      </c>
      <c r="B3276" s="80" t="s">
        <v>3087</v>
      </c>
      <c r="C3276" s="80" t="s">
        <v>421</v>
      </c>
      <c r="D3276" s="80">
        <v>4260</v>
      </c>
      <c r="E3276" s="80">
        <v>1</v>
      </c>
      <c r="F3276" s="80" t="s">
        <v>5097</v>
      </c>
      <c r="G3276" s="80">
        <v>17.510000000000002</v>
      </c>
    </row>
    <row r="3277" spans="1:7">
      <c r="A3277" s="80">
        <v>913244</v>
      </c>
      <c r="B3277" s="80" t="s">
        <v>3088</v>
      </c>
      <c r="C3277" s="80" t="s">
        <v>421</v>
      </c>
      <c r="D3277" s="80">
        <v>2130</v>
      </c>
      <c r="E3277" s="80">
        <v>4</v>
      </c>
      <c r="F3277" s="80" t="s">
        <v>5097</v>
      </c>
      <c r="G3277" s="80">
        <v>11.19</v>
      </c>
    </row>
    <row r="3278" spans="1:7">
      <c r="A3278" s="80">
        <v>913541</v>
      </c>
      <c r="B3278" s="80" t="s">
        <v>146</v>
      </c>
      <c r="C3278" s="80" t="s">
        <v>421</v>
      </c>
      <c r="D3278" s="80">
        <v>5325</v>
      </c>
      <c r="E3278" s="80">
        <v>1</v>
      </c>
      <c r="F3278" s="80" t="s">
        <v>5095</v>
      </c>
      <c r="G3278" s="80">
        <v>28.79</v>
      </c>
    </row>
    <row r="3279" spans="1:7">
      <c r="A3279" s="80">
        <v>915132</v>
      </c>
      <c r="B3279" s="80" t="s">
        <v>3089</v>
      </c>
      <c r="C3279" s="80" t="s">
        <v>421</v>
      </c>
      <c r="D3279" s="80">
        <v>6138</v>
      </c>
      <c r="E3279" s="80">
        <v>1</v>
      </c>
      <c r="F3279" s="80" t="s">
        <v>5094</v>
      </c>
      <c r="G3279" s="80">
        <v>35.49</v>
      </c>
    </row>
    <row r="3280" spans="1:7">
      <c r="A3280" s="80">
        <v>917013</v>
      </c>
      <c r="B3280" s="80" t="s">
        <v>3090</v>
      </c>
      <c r="C3280" s="80" t="s">
        <v>421</v>
      </c>
      <c r="D3280" s="80">
        <v>2130</v>
      </c>
      <c r="E3280" s="80">
        <v>4</v>
      </c>
      <c r="F3280" s="80" t="s">
        <v>5094</v>
      </c>
      <c r="G3280" s="80">
        <v>11.89</v>
      </c>
    </row>
    <row r="3281" spans="1:7">
      <c r="A3281" s="80">
        <v>919373</v>
      </c>
      <c r="B3281" s="80" t="s">
        <v>3091</v>
      </c>
      <c r="C3281" s="80" t="s">
        <v>421</v>
      </c>
      <c r="D3281" s="80">
        <v>8520</v>
      </c>
      <c r="E3281" s="80">
        <v>1</v>
      </c>
      <c r="F3281" s="80" t="s">
        <v>5095</v>
      </c>
      <c r="G3281" s="80">
        <v>43.99</v>
      </c>
    </row>
    <row r="3282" spans="1:7">
      <c r="A3282" s="80">
        <v>920272</v>
      </c>
      <c r="B3282" s="80" t="s">
        <v>3092</v>
      </c>
      <c r="C3282" s="80" t="s">
        <v>420</v>
      </c>
      <c r="D3282" s="80">
        <v>750</v>
      </c>
      <c r="E3282" s="80">
        <v>12</v>
      </c>
      <c r="F3282" s="80" t="s">
        <v>5039</v>
      </c>
      <c r="G3282" s="80">
        <v>16.2</v>
      </c>
    </row>
    <row r="3283" spans="1:7">
      <c r="A3283" s="80">
        <v>923318</v>
      </c>
      <c r="B3283" s="80" t="s">
        <v>3093</v>
      </c>
      <c r="C3283" s="80" t="s">
        <v>421</v>
      </c>
      <c r="D3283" s="80">
        <v>5325</v>
      </c>
      <c r="E3283" s="80">
        <v>1</v>
      </c>
      <c r="F3283" s="80" t="s">
        <v>5094</v>
      </c>
      <c r="G3283" s="80">
        <v>26.99</v>
      </c>
    </row>
    <row r="3284" spans="1:7">
      <c r="A3284" s="80">
        <v>924134</v>
      </c>
      <c r="B3284" s="80" t="s">
        <v>3094</v>
      </c>
      <c r="C3284" s="80" t="s">
        <v>420</v>
      </c>
      <c r="D3284" s="80">
        <v>750</v>
      </c>
      <c r="E3284" s="80">
        <v>12</v>
      </c>
      <c r="F3284" s="80" t="s">
        <v>5056</v>
      </c>
      <c r="G3284" s="80">
        <v>17.989999999999998</v>
      </c>
    </row>
    <row r="3285" spans="1:7">
      <c r="A3285" s="80">
        <v>925222</v>
      </c>
      <c r="B3285" s="80" t="s">
        <v>3095</v>
      </c>
      <c r="C3285" s="80" t="s">
        <v>421</v>
      </c>
      <c r="D3285" s="80">
        <v>5325</v>
      </c>
      <c r="E3285" s="80">
        <v>1</v>
      </c>
      <c r="F3285" s="80" t="s">
        <v>5095</v>
      </c>
      <c r="G3285" s="80">
        <v>28.79</v>
      </c>
    </row>
    <row r="3286" spans="1:7">
      <c r="A3286" s="80">
        <v>927236</v>
      </c>
      <c r="B3286" s="80" t="s">
        <v>3096</v>
      </c>
      <c r="C3286" s="80" t="s">
        <v>421</v>
      </c>
      <c r="D3286" s="80">
        <v>4092</v>
      </c>
      <c r="E3286" s="80">
        <v>1</v>
      </c>
      <c r="F3286" s="80" t="s">
        <v>5094</v>
      </c>
      <c r="G3286" s="80">
        <v>24.99</v>
      </c>
    </row>
    <row r="3287" spans="1:7">
      <c r="A3287" s="80">
        <v>927574</v>
      </c>
      <c r="B3287" s="80" t="s">
        <v>3097</v>
      </c>
      <c r="C3287" s="80" t="s">
        <v>421</v>
      </c>
      <c r="D3287" s="80">
        <v>2130</v>
      </c>
      <c r="E3287" s="80">
        <v>4</v>
      </c>
      <c r="F3287" s="80" t="s">
        <v>5102</v>
      </c>
      <c r="G3287" s="80">
        <v>12.98</v>
      </c>
    </row>
    <row r="3288" spans="1:7">
      <c r="A3288" s="80">
        <v>928721</v>
      </c>
      <c r="B3288" s="80" t="s">
        <v>3098</v>
      </c>
      <c r="C3288" s="80" t="s">
        <v>421</v>
      </c>
      <c r="D3288" s="80">
        <v>5325</v>
      </c>
      <c r="E3288" s="80">
        <v>1</v>
      </c>
      <c r="F3288" s="80" t="s">
        <v>5095</v>
      </c>
      <c r="G3288" s="80">
        <v>28.99</v>
      </c>
    </row>
    <row r="3289" spans="1:7">
      <c r="A3289" s="80">
        <v>929174</v>
      </c>
      <c r="B3289" s="80" t="s">
        <v>3099</v>
      </c>
      <c r="C3289" s="80" t="s">
        <v>421</v>
      </c>
      <c r="D3289" s="80">
        <v>2130</v>
      </c>
      <c r="E3289" s="80">
        <v>4</v>
      </c>
      <c r="F3289" s="80" t="s">
        <v>5097</v>
      </c>
      <c r="G3289" s="80">
        <v>9.18</v>
      </c>
    </row>
    <row r="3290" spans="1:7">
      <c r="A3290" s="80">
        <v>929620</v>
      </c>
      <c r="B3290" s="80" t="s">
        <v>3100</v>
      </c>
      <c r="C3290" s="80" t="s">
        <v>421</v>
      </c>
      <c r="D3290" s="80">
        <v>5325</v>
      </c>
      <c r="E3290" s="80">
        <v>1</v>
      </c>
      <c r="F3290" s="80" t="s">
        <v>5094</v>
      </c>
      <c r="G3290" s="80">
        <v>27.99</v>
      </c>
    </row>
    <row r="3291" spans="1:7">
      <c r="A3291" s="80">
        <v>929653</v>
      </c>
      <c r="B3291" s="80" t="s">
        <v>141</v>
      </c>
      <c r="C3291" s="80" t="s">
        <v>421</v>
      </c>
      <c r="D3291" s="80">
        <v>5325</v>
      </c>
      <c r="E3291" s="80">
        <v>1</v>
      </c>
      <c r="F3291" s="80" t="s">
        <v>5094</v>
      </c>
      <c r="G3291" s="80">
        <v>24.99</v>
      </c>
    </row>
    <row r="3292" spans="1:7">
      <c r="A3292" s="80">
        <v>929661</v>
      </c>
      <c r="B3292" s="80" t="s">
        <v>3101</v>
      </c>
      <c r="C3292" s="80" t="s">
        <v>421</v>
      </c>
      <c r="D3292" s="80">
        <v>5325</v>
      </c>
      <c r="E3292" s="80">
        <v>1</v>
      </c>
      <c r="F3292" s="80" t="s">
        <v>5094</v>
      </c>
      <c r="G3292" s="80">
        <v>25.49</v>
      </c>
    </row>
    <row r="3293" spans="1:7">
      <c r="A3293" s="80">
        <v>929687</v>
      </c>
      <c r="B3293" s="80" t="s">
        <v>3102</v>
      </c>
      <c r="C3293" s="80" t="s">
        <v>421</v>
      </c>
      <c r="D3293" s="80">
        <v>5325</v>
      </c>
      <c r="E3293" s="80">
        <v>1</v>
      </c>
      <c r="F3293" s="80" t="s">
        <v>5094</v>
      </c>
      <c r="G3293" s="80">
        <v>26.99</v>
      </c>
    </row>
    <row r="3294" spans="1:7">
      <c r="A3294" s="80">
        <v>929802</v>
      </c>
      <c r="B3294" s="80" t="s">
        <v>3103</v>
      </c>
      <c r="C3294" s="80" t="s">
        <v>421</v>
      </c>
      <c r="D3294" s="80">
        <v>6390</v>
      </c>
      <c r="E3294" s="80">
        <v>1</v>
      </c>
      <c r="F3294" s="80" t="s">
        <v>5094</v>
      </c>
      <c r="G3294" s="80">
        <v>33.49</v>
      </c>
    </row>
    <row r="3295" spans="1:7">
      <c r="A3295" s="80">
        <v>935155</v>
      </c>
      <c r="B3295" s="80" t="s">
        <v>142</v>
      </c>
      <c r="C3295" s="80" t="s">
        <v>421</v>
      </c>
      <c r="D3295" s="80">
        <v>5325</v>
      </c>
      <c r="E3295" s="80">
        <v>1</v>
      </c>
      <c r="F3295" s="80" t="s">
        <v>5095</v>
      </c>
      <c r="G3295" s="80">
        <v>28.79</v>
      </c>
    </row>
    <row r="3296" spans="1:7">
      <c r="A3296" s="80">
        <v>937227</v>
      </c>
      <c r="B3296" s="80" t="s">
        <v>3104</v>
      </c>
      <c r="C3296" s="80" t="s">
        <v>420</v>
      </c>
      <c r="D3296" s="80">
        <v>750</v>
      </c>
      <c r="E3296" s="80">
        <v>12</v>
      </c>
      <c r="F3296" s="80" t="s">
        <v>5038</v>
      </c>
      <c r="G3296" s="80">
        <v>31.99</v>
      </c>
    </row>
    <row r="3297" spans="1:7">
      <c r="A3297" s="80">
        <v>945543</v>
      </c>
      <c r="B3297" s="80" t="s">
        <v>3105</v>
      </c>
      <c r="C3297" s="80" t="s">
        <v>421</v>
      </c>
      <c r="D3297" s="80">
        <v>5325</v>
      </c>
      <c r="E3297" s="80">
        <v>1</v>
      </c>
      <c r="F3297" s="80" t="s">
        <v>5095</v>
      </c>
      <c r="G3297" s="80">
        <v>28.79</v>
      </c>
    </row>
    <row r="3298" spans="1:7">
      <c r="A3298" s="80">
        <v>948810</v>
      </c>
      <c r="B3298" s="80" t="s">
        <v>3106</v>
      </c>
      <c r="C3298" s="80" t="s">
        <v>420</v>
      </c>
      <c r="D3298" s="80">
        <v>750</v>
      </c>
      <c r="E3298" s="80">
        <v>12</v>
      </c>
      <c r="F3298" s="80" t="s">
        <v>5084</v>
      </c>
      <c r="G3298" s="80">
        <v>51.5</v>
      </c>
    </row>
    <row r="3299" spans="1:7">
      <c r="A3299" s="80">
        <v>956896</v>
      </c>
      <c r="B3299" s="80" t="s">
        <v>3107</v>
      </c>
      <c r="C3299" s="80" t="s">
        <v>420</v>
      </c>
      <c r="D3299" s="80">
        <v>750</v>
      </c>
      <c r="E3299" s="80">
        <v>6</v>
      </c>
      <c r="F3299" s="80" t="s">
        <v>5074</v>
      </c>
      <c r="G3299" s="80">
        <v>34.99</v>
      </c>
    </row>
    <row r="3300" spans="1:7">
      <c r="A3300" s="80">
        <v>981837</v>
      </c>
      <c r="B3300" s="80" t="s">
        <v>191</v>
      </c>
      <c r="C3300" s="80" t="s">
        <v>420</v>
      </c>
      <c r="D3300" s="80">
        <v>16000</v>
      </c>
      <c r="E3300" s="80">
        <v>1</v>
      </c>
      <c r="F3300" s="80" t="s">
        <v>5062</v>
      </c>
      <c r="G3300" s="80">
        <v>133.62</v>
      </c>
    </row>
    <row r="3301" spans="1:7">
      <c r="A3301" s="80">
        <v>981845</v>
      </c>
      <c r="B3301" s="80" t="s">
        <v>192</v>
      </c>
      <c r="C3301" s="80" t="s">
        <v>420</v>
      </c>
      <c r="D3301" s="80">
        <v>16000</v>
      </c>
      <c r="E3301" s="80">
        <v>1</v>
      </c>
      <c r="F3301" s="80" t="s">
        <v>5062</v>
      </c>
      <c r="G3301" s="80">
        <v>133.62</v>
      </c>
    </row>
    <row r="3302" spans="1:7">
      <c r="A3302" s="80">
        <v>982082</v>
      </c>
      <c r="B3302" s="80" t="s">
        <v>135</v>
      </c>
      <c r="C3302" s="80" t="s">
        <v>420</v>
      </c>
      <c r="D3302" s="80">
        <v>4000</v>
      </c>
      <c r="E3302" s="80">
        <v>4</v>
      </c>
      <c r="F3302" s="80" t="s">
        <v>5060</v>
      </c>
      <c r="G3302" s="80">
        <v>41.49</v>
      </c>
    </row>
    <row r="3303" spans="1:7">
      <c r="A3303" s="80">
        <v>983932</v>
      </c>
      <c r="B3303" s="80" t="s">
        <v>203</v>
      </c>
      <c r="C3303" s="80" t="s">
        <v>420</v>
      </c>
      <c r="D3303" s="80">
        <v>4000</v>
      </c>
      <c r="E3303" s="80">
        <v>4</v>
      </c>
      <c r="F3303" s="80" t="s">
        <v>5062</v>
      </c>
      <c r="G3303" s="80">
        <v>34.99</v>
      </c>
    </row>
    <row r="3304" spans="1:7">
      <c r="A3304" s="80">
        <v>983940</v>
      </c>
      <c r="B3304" s="80" t="s">
        <v>204</v>
      </c>
      <c r="C3304" s="80" t="s">
        <v>420</v>
      </c>
      <c r="D3304" s="80">
        <v>4000</v>
      </c>
      <c r="E3304" s="80">
        <v>4</v>
      </c>
      <c r="F3304" s="80" t="s">
        <v>5062</v>
      </c>
      <c r="G3304" s="80">
        <v>34.99</v>
      </c>
    </row>
    <row r="3305" spans="1:7">
      <c r="A3305" s="80">
        <v>983957</v>
      </c>
      <c r="B3305" s="80" t="s">
        <v>111</v>
      </c>
      <c r="C3305" s="80" t="s">
        <v>420</v>
      </c>
      <c r="D3305" s="80">
        <v>4000</v>
      </c>
      <c r="E3305" s="80">
        <v>4</v>
      </c>
      <c r="F3305" s="80" t="s">
        <v>5062</v>
      </c>
      <c r="G3305" s="80">
        <v>40.99</v>
      </c>
    </row>
    <row r="3306" spans="1:7">
      <c r="A3306" s="80">
        <v>983965</v>
      </c>
      <c r="B3306" s="80" t="s">
        <v>112</v>
      </c>
      <c r="C3306" s="80" t="s">
        <v>420</v>
      </c>
      <c r="D3306" s="80">
        <v>4000</v>
      </c>
      <c r="E3306" s="80">
        <v>4</v>
      </c>
      <c r="F3306" s="80" t="s">
        <v>5062</v>
      </c>
      <c r="G3306" s="80">
        <v>40.99</v>
      </c>
    </row>
    <row r="3307" spans="1:7">
      <c r="A3307" s="80">
        <v>985812</v>
      </c>
      <c r="B3307" s="80" t="s">
        <v>3108</v>
      </c>
      <c r="C3307" s="80" t="s">
        <v>420</v>
      </c>
      <c r="D3307" s="80">
        <v>750</v>
      </c>
      <c r="E3307" s="80">
        <v>6</v>
      </c>
      <c r="F3307" s="80" t="s">
        <v>5039</v>
      </c>
      <c r="G3307" s="80">
        <v>30.99</v>
      </c>
    </row>
    <row r="3308" spans="1:7">
      <c r="A3308" s="80">
        <v>986448</v>
      </c>
      <c r="B3308" s="80" t="s">
        <v>177</v>
      </c>
      <c r="C3308" s="80" t="s">
        <v>420</v>
      </c>
      <c r="D3308" s="80">
        <v>750</v>
      </c>
      <c r="E3308" s="80">
        <v>12</v>
      </c>
      <c r="F3308" s="80" t="s">
        <v>5062</v>
      </c>
      <c r="G3308" s="80">
        <v>9.99</v>
      </c>
    </row>
    <row r="3309" spans="1:7">
      <c r="A3309" s="80">
        <v>986927</v>
      </c>
      <c r="B3309" s="80" t="s">
        <v>998</v>
      </c>
      <c r="C3309" s="80" t="s">
        <v>420</v>
      </c>
      <c r="D3309" s="80">
        <v>16000</v>
      </c>
      <c r="E3309" s="80">
        <v>1</v>
      </c>
      <c r="F3309" s="80" t="s">
        <v>5062</v>
      </c>
      <c r="G3309" s="80">
        <v>135.12</v>
      </c>
    </row>
    <row r="3310" spans="1:7">
      <c r="A3310" s="80">
        <v>986935</v>
      </c>
      <c r="B3310" s="80" t="s">
        <v>184</v>
      </c>
      <c r="C3310" s="80" t="s">
        <v>420</v>
      </c>
      <c r="D3310" s="80">
        <v>16000</v>
      </c>
      <c r="E3310" s="80">
        <v>1</v>
      </c>
      <c r="F3310" s="80" t="s">
        <v>5062</v>
      </c>
      <c r="G3310" s="80">
        <v>135.12</v>
      </c>
    </row>
    <row r="3311" spans="1:7">
      <c r="A3311" s="80">
        <v>988092</v>
      </c>
      <c r="B3311" s="80" t="s">
        <v>3109</v>
      </c>
      <c r="C3311" s="80" t="s">
        <v>420</v>
      </c>
      <c r="D3311" s="80">
        <v>750</v>
      </c>
      <c r="E3311" s="80">
        <v>12</v>
      </c>
      <c r="F3311" s="80" t="s">
        <v>5062</v>
      </c>
      <c r="G3311" s="80">
        <v>13.99</v>
      </c>
    </row>
    <row r="3312" spans="1:7">
      <c r="A3312" s="80">
        <v>988093</v>
      </c>
      <c r="B3312" s="80" t="s">
        <v>4493</v>
      </c>
      <c r="C3312" s="80" t="s">
        <v>420</v>
      </c>
      <c r="D3312" s="80">
        <v>750</v>
      </c>
      <c r="E3312" s="80">
        <v>12</v>
      </c>
      <c r="F3312" s="80" t="s">
        <v>5062</v>
      </c>
      <c r="G3312" s="80">
        <v>13.99</v>
      </c>
    </row>
    <row r="3313" spans="1:7">
      <c r="A3313" s="80">
        <v>988094</v>
      </c>
      <c r="B3313" s="80" t="s">
        <v>3110</v>
      </c>
      <c r="C3313" s="80" t="s">
        <v>420</v>
      </c>
      <c r="D3313" s="80">
        <v>750</v>
      </c>
      <c r="E3313" s="80">
        <v>12</v>
      </c>
      <c r="F3313" s="80" t="s">
        <v>5062</v>
      </c>
      <c r="G3313" s="80">
        <v>13.99</v>
      </c>
    </row>
    <row r="3314" spans="1:7">
      <c r="A3314" s="80">
        <v>988241</v>
      </c>
      <c r="B3314" s="80" t="s">
        <v>3111</v>
      </c>
      <c r="C3314" s="80" t="s">
        <v>420</v>
      </c>
      <c r="D3314" s="80">
        <v>750</v>
      </c>
      <c r="E3314" s="80">
        <v>12</v>
      </c>
      <c r="F3314" s="80" t="s">
        <v>5062</v>
      </c>
      <c r="G3314" s="80">
        <v>13.99</v>
      </c>
    </row>
    <row r="3315" spans="1:7">
      <c r="A3315" s="80">
        <v>988265</v>
      </c>
      <c r="B3315" s="80" t="s">
        <v>205</v>
      </c>
      <c r="C3315" s="80" t="s">
        <v>420</v>
      </c>
      <c r="D3315" s="80">
        <v>4000</v>
      </c>
      <c r="E3315" s="80">
        <v>4</v>
      </c>
      <c r="F3315" s="80" t="s">
        <v>5062</v>
      </c>
      <c r="G3315" s="80">
        <v>40.99</v>
      </c>
    </row>
    <row r="3316" spans="1:7">
      <c r="A3316" s="80">
        <v>988266</v>
      </c>
      <c r="B3316" s="80" t="s">
        <v>200</v>
      </c>
      <c r="C3316" s="80" t="s">
        <v>420</v>
      </c>
      <c r="D3316" s="80">
        <v>4000</v>
      </c>
      <c r="E3316" s="80">
        <v>4</v>
      </c>
      <c r="F3316" s="80" t="s">
        <v>5062</v>
      </c>
      <c r="G3316" s="80">
        <v>40.99</v>
      </c>
    </row>
    <row r="3317" spans="1:7">
      <c r="A3317" s="80">
        <v>989665</v>
      </c>
      <c r="B3317" s="80" t="s">
        <v>3112</v>
      </c>
      <c r="C3317" s="80" t="s">
        <v>420</v>
      </c>
      <c r="D3317" s="80">
        <v>750</v>
      </c>
      <c r="E3317" s="80">
        <v>12</v>
      </c>
      <c r="F3317" s="80" t="s">
        <v>5062</v>
      </c>
      <c r="G3317" s="80">
        <v>20.99</v>
      </c>
    </row>
    <row r="3318" spans="1:7">
      <c r="A3318" s="80">
        <v>989921</v>
      </c>
      <c r="B3318" s="80" t="s">
        <v>3113</v>
      </c>
      <c r="C3318" s="80" t="s">
        <v>420</v>
      </c>
      <c r="D3318" s="80">
        <v>750</v>
      </c>
      <c r="E3318" s="80">
        <v>12</v>
      </c>
      <c r="F3318" s="80" t="s">
        <v>5062</v>
      </c>
      <c r="G3318" s="80">
        <v>10.99</v>
      </c>
    </row>
    <row r="3319" spans="1:7">
      <c r="A3319" s="80">
        <v>994616</v>
      </c>
      <c r="B3319" s="80" t="s">
        <v>3114</v>
      </c>
      <c r="C3319" s="80" t="s">
        <v>420</v>
      </c>
      <c r="D3319" s="80">
        <v>750</v>
      </c>
      <c r="E3319" s="80">
        <v>12</v>
      </c>
      <c r="F3319" s="80" t="s">
        <v>5074</v>
      </c>
      <c r="G3319" s="80">
        <v>18.489999999999998</v>
      </c>
    </row>
    <row r="3320" spans="1:7">
      <c r="A3320" s="80">
        <v>18</v>
      </c>
      <c r="B3320" s="80" t="s">
        <v>479</v>
      </c>
      <c r="C3320" s="80" t="s">
        <v>421</v>
      </c>
      <c r="D3320" s="80">
        <v>330</v>
      </c>
      <c r="E3320" s="80">
        <v>24</v>
      </c>
      <c r="F3320" s="80" t="s">
        <v>5094</v>
      </c>
      <c r="G3320" s="80">
        <v>2.69</v>
      </c>
    </row>
    <row r="3321" spans="1:7">
      <c r="A3321" s="80">
        <v>501</v>
      </c>
      <c r="B3321" s="80" t="s">
        <v>490</v>
      </c>
      <c r="C3321" s="80" t="s">
        <v>421</v>
      </c>
      <c r="D3321" s="80">
        <v>4260</v>
      </c>
      <c r="E3321" s="80">
        <v>1</v>
      </c>
      <c r="F3321" s="80" t="s">
        <v>5094</v>
      </c>
      <c r="G3321" s="80">
        <v>21.29</v>
      </c>
    </row>
    <row r="3322" spans="1:7">
      <c r="A3322" s="80">
        <v>1463</v>
      </c>
      <c r="B3322" s="80" t="s">
        <v>526</v>
      </c>
      <c r="C3322" s="80" t="s">
        <v>421</v>
      </c>
      <c r="D3322" s="80">
        <v>207</v>
      </c>
      <c r="E3322" s="80">
        <v>24</v>
      </c>
      <c r="F3322" s="80" t="s">
        <v>5095</v>
      </c>
      <c r="G3322" s="80">
        <v>0.99</v>
      </c>
    </row>
    <row r="3323" spans="1:7">
      <c r="A3323" s="80">
        <v>1922</v>
      </c>
      <c r="B3323" s="80" t="s">
        <v>4877</v>
      </c>
      <c r="C3323" s="80" t="s">
        <v>421</v>
      </c>
      <c r="D3323" s="80">
        <v>6390</v>
      </c>
      <c r="E3323" s="80">
        <v>1</v>
      </c>
      <c r="F3323" s="80" t="s">
        <v>5095</v>
      </c>
      <c r="G3323" s="80">
        <v>33.99</v>
      </c>
    </row>
    <row r="3324" spans="1:7">
      <c r="A3324" s="80">
        <v>2009</v>
      </c>
      <c r="B3324" s="80" t="s">
        <v>168</v>
      </c>
      <c r="C3324" s="80" t="s">
        <v>421</v>
      </c>
      <c r="D3324" s="80">
        <v>4092</v>
      </c>
      <c r="E3324" s="80">
        <v>1</v>
      </c>
      <c r="F3324" s="80" t="s">
        <v>5102</v>
      </c>
      <c r="G3324" s="80">
        <v>25.99</v>
      </c>
    </row>
    <row r="3325" spans="1:7">
      <c r="A3325" s="80">
        <v>2176</v>
      </c>
      <c r="B3325" s="80" t="s">
        <v>546</v>
      </c>
      <c r="C3325" s="80" t="s">
        <v>421</v>
      </c>
      <c r="D3325" s="80">
        <v>500</v>
      </c>
      <c r="E3325" s="80">
        <v>24</v>
      </c>
      <c r="F3325" s="80" t="s">
        <v>5099</v>
      </c>
      <c r="G3325" s="80">
        <v>3.79</v>
      </c>
    </row>
    <row r="3326" spans="1:7">
      <c r="A3326" s="80">
        <v>3223</v>
      </c>
      <c r="B3326" s="80" t="s">
        <v>565</v>
      </c>
      <c r="C3326" s="80" t="s">
        <v>421</v>
      </c>
      <c r="D3326" s="80">
        <v>330</v>
      </c>
      <c r="E3326" s="80">
        <v>24</v>
      </c>
      <c r="F3326" s="80" t="s">
        <v>5094</v>
      </c>
      <c r="G3326" s="80">
        <v>2.59</v>
      </c>
    </row>
    <row r="3327" spans="1:7">
      <c r="A3327" s="80">
        <v>3513</v>
      </c>
      <c r="B3327" s="80" t="s">
        <v>175</v>
      </c>
      <c r="C3327" s="80" t="s">
        <v>421</v>
      </c>
      <c r="D3327" s="80">
        <v>4260</v>
      </c>
      <c r="E3327" s="80">
        <v>1</v>
      </c>
      <c r="F3327" s="80" t="s">
        <v>5102</v>
      </c>
      <c r="G3327" s="80">
        <v>23.71</v>
      </c>
    </row>
    <row r="3328" spans="1:7">
      <c r="A3328" s="80">
        <v>3836</v>
      </c>
      <c r="B3328" s="80" t="s">
        <v>586</v>
      </c>
      <c r="C3328" s="80" t="s">
        <v>421</v>
      </c>
      <c r="D3328" s="80">
        <v>8520</v>
      </c>
      <c r="E3328" s="80">
        <v>1</v>
      </c>
      <c r="F3328" s="80" t="s">
        <v>5095</v>
      </c>
      <c r="G3328" s="80">
        <v>43.99</v>
      </c>
    </row>
    <row r="3329" spans="1:7">
      <c r="A3329" s="80">
        <v>5133</v>
      </c>
      <c r="B3329" s="80" t="s">
        <v>618</v>
      </c>
      <c r="C3329" s="80" t="s">
        <v>421</v>
      </c>
      <c r="D3329" s="80">
        <v>5325</v>
      </c>
      <c r="E3329" s="80">
        <v>1</v>
      </c>
      <c r="F3329" s="80" t="s">
        <v>5095</v>
      </c>
      <c r="G3329" s="80">
        <v>25.79</v>
      </c>
    </row>
    <row r="3330" spans="1:7">
      <c r="A3330" s="80">
        <v>5354</v>
      </c>
      <c r="B3330" s="80" t="s">
        <v>627</v>
      </c>
      <c r="C3330" s="80" t="s">
        <v>421</v>
      </c>
      <c r="D3330" s="80">
        <v>5325</v>
      </c>
      <c r="E3330" s="80">
        <v>1</v>
      </c>
      <c r="F3330" s="80" t="s">
        <v>5095</v>
      </c>
      <c r="G3330" s="80">
        <v>30.79</v>
      </c>
    </row>
    <row r="3331" spans="1:7">
      <c r="A3331" s="80">
        <v>5585</v>
      </c>
      <c r="B3331" s="80" t="s">
        <v>635</v>
      </c>
      <c r="C3331" s="80" t="s">
        <v>421</v>
      </c>
      <c r="D3331" s="80">
        <v>4260</v>
      </c>
      <c r="E3331" s="80">
        <v>1</v>
      </c>
      <c r="F3331" s="80" t="s">
        <v>5097</v>
      </c>
      <c r="G3331" s="80">
        <v>17.510000000000002</v>
      </c>
    </row>
    <row r="3332" spans="1:7">
      <c r="A3332" s="80">
        <v>6015</v>
      </c>
      <c r="B3332" s="80" t="s">
        <v>646</v>
      </c>
      <c r="C3332" s="80" t="s">
        <v>421</v>
      </c>
      <c r="D3332" s="80">
        <v>2046</v>
      </c>
      <c r="E3332" s="80">
        <v>4</v>
      </c>
      <c r="F3332" s="80" t="s">
        <v>5094</v>
      </c>
      <c r="G3332" s="80">
        <v>12.98</v>
      </c>
    </row>
    <row r="3333" spans="1:7">
      <c r="A3333" s="80">
        <v>6142</v>
      </c>
      <c r="B3333" s="80" t="s">
        <v>649</v>
      </c>
      <c r="C3333" s="80" t="s">
        <v>421</v>
      </c>
      <c r="D3333" s="80">
        <v>4092</v>
      </c>
      <c r="E3333" s="80">
        <v>1</v>
      </c>
      <c r="F3333" s="80" t="s">
        <v>5095</v>
      </c>
      <c r="G3333" s="80">
        <v>23.49</v>
      </c>
    </row>
    <row r="3334" spans="1:7">
      <c r="A3334" s="80">
        <v>7340</v>
      </c>
      <c r="B3334" s="80" t="s">
        <v>690</v>
      </c>
      <c r="C3334" s="80" t="s">
        <v>421</v>
      </c>
      <c r="D3334" s="80">
        <v>4260</v>
      </c>
      <c r="E3334" s="80">
        <v>1</v>
      </c>
      <c r="F3334" s="80" t="s">
        <v>5098</v>
      </c>
      <c r="G3334" s="80">
        <v>24.16</v>
      </c>
    </row>
    <row r="3335" spans="1:7">
      <c r="A3335" s="80">
        <v>7428</v>
      </c>
      <c r="B3335" s="80" t="s">
        <v>692</v>
      </c>
      <c r="C3335" s="80" t="s">
        <v>421</v>
      </c>
      <c r="D3335" s="80">
        <v>7920</v>
      </c>
      <c r="E3335" s="80">
        <v>1</v>
      </c>
      <c r="F3335" s="80" t="s">
        <v>5095</v>
      </c>
      <c r="G3335" s="80">
        <v>50.99</v>
      </c>
    </row>
    <row r="3336" spans="1:7">
      <c r="A3336" s="80">
        <v>7522</v>
      </c>
      <c r="B3336" s="80" t="s">
        <v>696</v>
      </c>
      <c r="C3336" s="80" t="s">
        <v>421</v>
      </c>
      <c r="D3336" s="80">
        <v>4092</v>
      </c>
      <c r="E3336" s="80">
        <v>1</v>
      </c>
      <c r="F3336" s="80" t="s">
        <v>5094</v>
      </c>
      <c r="G3336" s="80">
        <v>24.99</v>
      </c>
    </row>
    <row r="3337" spans="1:7">
      <c r="A3337" s="80">
        <v>8388</v>
      </c>
      <c r="B3337" s="80" t="s">
        <v>730</v>
      </c>
      <c r="C3337" s="80" t="s">
        <v>421</v>
      </c>
      <c r="D3337" s="80">
        <v>500</v>
      </c>
      <c r="E3337" s="80">
        <v>24</v>
      </c>
      <c r="F3337" s="80" t="s">
        <v>5095</v>
      </c>
      <c r="G3337" s="80">
        <v>3.79</v>
      </c>
    </row>
    <row r="3338" spans="1:7">
      <c r="A3338" s="80">
        <v>8583</v>
      </c>
      <c r="B3338" s="80" t="s">
        <v>738</v>
      </c>
      <c r="C3338" s="80" t="s">
        <v>421</v>
      </c>
      <c r="D3338" s="80">
        <v>450</v>
      </c>
      <c r="E3338" s="80">
        <v>24</v>
      </c>
      <c r="F3338" s="80" t="s">
        <v>5099</v>
      </c>
      <c r="G3338" s="80">
        <v>3.49</v>
      </c>
    </row>
    <row r="3339" spans="1:7">
      <c r="A3339" s="80">
        <v>8700</v>
      </c>
      <c r="B3339" s="80" t="s">
        <v>742</v>
      </c>
      <c r="C3339" s="80" t="s">
        <v>421</v>
      </c>
      <c r="D3339" s="80">
        <v>330</v>
      </c>
      <c r="E3339" s="80">
        <v>24</v>
      </c>
      <c r="F3339" s="80" t="s">
        <v>5099</v>
      </c>
      <c r="G3339" s="80">
        <v>2.69</v>
      </c>
    </row>
    <row r="3340" spans="1:7">
      <c r="A3340" s="80">
        <v>8989</v>
      </c>
      <c r="B3340" s="80" t="s">
        <v>3895</v>
      </c>
      <c r="C3340" s="80" t="s">
        <v>421</v>
      </c>
      <c r="D3340" s="80">
        <v>2046</v>
      </c>
      <c r="E3340" s="80">
        <v>4</v>
      </c>
      <c r="F3340" s="80" t="s">
        <v>5095</v>
      </c>
      <c r="G3340" s="80">
        <v>13.49</v>
      </c>
    </row>
    <row r="3341" spans="1:7">
      <c r="A3341" s="80">
        <v>9041</v>
      </c>
      <c r="B3341" s="80" t="s">
        <v>755</v>
      </c>
      <c r="C3341" s="80" t="s">
        <v>421</v>
      </c>
      <c r="D3341" s="80">
        <v>4260</v>
      </c>
      <c r="E3341" s="80">
        <v>1</v>
      </c>
      <c r="F3341" s="80" t="s">
        <v>5097</v>
      </c>
      <c r="G3341" s="80">
        <v>20.49</v>
      </c>
    </row>
    <row r="3342" spans="1:7">
      <c r="A3342" s="80">
        <v>9209</v>
      </c>
      <c r="B3342" s="80" t="s">
        <v>758</v>
      </c>
      <c r="C3342" s="80" t="s">
        <v>421</v>
      </c>
      <c r="D3342" s="80">
        <v>330</v>
      </c>
      <c r="E3342" s="80">
        <v>24</v>
      </c>
      <c r="F3342" s="80" t="s">
        <v>5095</v>
      </c>
      <c r="G3342" s="80">
        <v>2.59</v>
      </c>
    </row>
    <row r="3343" spans="1:7">
      <c r="A3343" s="80">
        <v>9550</v>
      </c>
      <c r="B3343" s="80" t="s">
        <v>193</v>
      </c>
      <c r="C3343" s="80" t="s">
        <v>421</v>
      </c>
      <c r="D3343" s="80">
        <v>710</v>
      </c>
      <c r="E3343" s="80">
        <v>12</v>
      </c>
      <c r="F3343" s="80" t="s">
        <v>5094</v>
      </c>
      <c r="G3343" s="80">
        <v>3.59</v>
      </c>
    </row>
    <row r="3344" spans="1:7">
      <c r="A3344" s="80">
        <v>9735</v>
      </c>
      <c r="B3344" s="80" t="s">
        <v>775</v>
      </c>
      <c r="C3344" s="80" t="s">
        <v>421</v>
      </c>
      <c r="D3344" s="80">
        <v>4092</v>
      </c>
      <c r="E3344" s="80">
        <v>1</v>
      </c>
      <c r="F3344" s="80" t="s">
        <v>5094</v>
      </c>
      <c r="G3344" s="80">
        <v>24.99</v>
      </c>
    </row>
    <row r="3345" spans="1:7">
      <c r="A3345" s="80">
        <v>9747</v>
      </c>
      <c r="B3345" s="80" t="s">
        <v>6237</v>
      </c>
      <c r="C3345" s="80" t="s">
        <v>421</v>
      </c>
      <c r="D3345" s="80">
        <v>5325</v>
      </c>
      <c r="E3345" s="80">
        <v>1</v>
      </c>
      <c r="F3345" s="80" t="s">
        <v>5097</v>
      </c>
      <c r="G3345" s="80">
        <v>26.99</v>
      </c>
    </row>
    <row r="3346" spans="1:7">
      <c r="A3346" s="80">
        <v>9749</v>
      </c>
      <c r="B3346" s="80" t="s">
        <v>6238</v>
      </c>
      <c r="C3346" s="80" t="s">
        <v>421</v>
      </c>
      <c r="D3346" s="80">
        <v>5325</v>
      </c>
      <c r="E3346" s="80">
        <v>1</v>
      </c>
      <c r="F3346" s="80" t="s">
        <v>5097</v>
      </c>
      <c r="G3346" s="80">
        <v>26.99</v>
      </c>
    </row>
    <row r="3347" spans="1:7">
      <c r="A3347" s="80">
        <v>10113</v>
      </c>
      <c r="B3347" s="80" t="s">
        <v>797</v>
      </c>
      <c r="C3347" s="80" t="s">
        <v>421</v>
      </c>
      <c r="D3347" s="80">
        <v>2130</v>
      </c>
      <c r="E3347" s="80">
        <v>4</v>
      </c>
      <c r="F3347" s="80" t="s">
        <v>5094</v>
      </c>
      <c r="G3347" s="80">
        <v>10.99</v>
      </c>
    </row>
    <row r="3348" spans="1:7">
      <c r="A3348" s="80">
        <v>10114</v>
      </c>
      <c r="B3348" s="80" t="s">
        <v>798</v>
      </c>
      <c r="C3348" s="80" t="s">
        <v>421</v>
      </c>
      <c r="D3348" s="80">
        <v>2130</v>
      </c>
      <c r="E3348" s="80">
        <v>4</v>
      </c>
      <c r="F3348" s="80" t="s">
        <v>5094</v>
      </c>
      <c r="G3348" s="80">
        <v>10.99</v>
      </c>
    </row>
    <row r="3349" spans="1:7">
      <c r="A3349" s="80">
        <v>10115</v>
      </c>
      <c r="B3349" s="80" t="s">
        <v>799</v>
      </c>
      <c r="C3349" s="80" t="s">
        <v>421</v>
      </c>
      <c r="D3349" s="80">
        <v>5325</v>
      </c>
      <c r="E3349" s="80">
        <v>1</v>
      </c>
      <c r="F3349" s="80" t="s">
        <v>5094</v>
      </c>
      <c r="G3349" s="80">
        <v>25.79</v>
      </c>
    </row>
    <row r="3350" spans="1:7">
      <c r="A3350" s="80">
        <v>10116</v>
      </c>
      <c r="B3350" s="80" t="s">
        <v>800</v>
      </c>
      <c r="C3350" s="80" t="s">
        <v>421</v>
      </c>
      <c r="D3350" s="80">
        <v>5325</v>
      </c>
      <c r="E3350" s="80">
        <v>1</v>
      </c>
      <c r="F3350" s="80" t="s">
        <v>5094</v>
      </c>
      <c r="G3350" s="80">
        <v>25.79</v>
      </c>
    </row>
    <row r="3351" spans="1:7">
      <c r="A3351" s="80">
        <v>10316</v>
      </c>
      <c r="B3351" s="80" t="s">
        <v>807</v>
      </c>
      <c r="C3351" s="80" t="s">
        <v>421</v>
      </c>
      <c r="D3351" s="80">
        <v>4092</v>
      </c>
      <c r="E3351" s="80">
        <v>1</v>
      </c>
      <c r="F3351" s="80" t="s">
        <v>5097</v>
      </c>
      <c r="G3351" s="80">
        <v>18.899999999999999</v>
      </c>
    </row>
    <row r="3352" spans="1:7">
      <c r="A3352" s="80">
        <v>10569</v>
      </c>
      <c r="B3352" s="80" t="s">
        <v>817</v>
      </c>
      <c r="C3352" s="80" t="s">
        <v>421</v>
      </c>
      <c r="D3352" s="80">
        <v>4260</v>
      </c>
      <c r="E3352" s="80">
        <v>2</v>
      </c>
      <c r="F3352" s="80" t="s">
        <v>5095</v>
      </c>
      <c r="G3352" s="80">
        <v>26.99</v>
      </c>
    </row>
    <row r="3353" spans="1:7">
      <c r="A3353" s="80">
        <v>10570</v>
      </c>
      <c r="B3353" s="80" t="s">
        <v>818</v>
      </c>
      <c r="C3353" s="80" t="s">
        <v>421</v>
      </c>
      <c r="D3353" s="80">
        <v>10650</v>
      </c>
      <c r="E3353" s="80">
        <v>1</v>
      </c>
      <c r="F3353" s="80" t="s">
        <v>5095</v>
      </c>
      <c r="G3353" s="80">
        <v>54.99</v>
      </c>
    </row>
    <row r="3354" spans="1:7">
      <c r="A3354" s="80">
        <v>10953</v>
      </c>
      <c r="B3354" s="80" t="s">
        <v>826</v>
      </c>
      <c r="C3354" s="80" t="s">
        <v>421</v>
      </c>
      <c r="D3354" s="80">
        <v>5325</v>
      </c>
      <c r="E3354" s="80">
        <v>1</v>
      </c>
      <c r="F3354" s="80" t="s">
        <v>5095</v>
      </c>
      <c r="G3354" s="80">
        <v>25.79</v>
      </c>
    </row>
    <row r="3355" spans="1:7">
      <c r="A3355" s="80">
        <v>11027</v>
      </c>
      <c r="B3355" s="80" t="s">
        <v>207</v>
      </c>
      <c r="C3355" s="80" t="s">
        <v>421</v>
      </c>
      <c r="D3355" s="80">
        <v>5325</v>
      </c>
      <c r="E3355" s="80">
        <v>1</v>
      </c>
      <c r="F3355" s="80" t="s">
        <v>5095</v>
      </c>
      <c r="G3355" s="80">
        <v>24.99</v>
      </c>
    </row>
    <row r="3356" spans="1:7">
      <c r="A3356" s="80">
        <v>11065</v>
      </c>
      <c r="B3356" s="80" t="s">
        <v>833</v>
      </c>
      <c r="C3356" s="80" t="s">
        <v>421</v>
      </c>
      <c r="D3356" s="80">
        <v>355</v>
      </c>
      <c r="E3356" s="80">
        <v>24</v>
      </c>
      <c r="F3356" s="80" t="s">
        <v>5095</v>
      </c>
      <c r="G3356" s="80">
        <v>2.79</v>
      </c>
    </row>
    <row r="3357" spans="1:7">
      <c r="A3357" s="80">
        <v>11521</v>
      </c>
      <c r="B3357" s="80" t="s">
        <v>864</v>
      </c>
      <c r="C3357" s="80" t="s">
        <v>421</v>
      </c>
      <c r="D3357" s="80">
        <v>2840</v>
      </c>
      <c r="E3357" s="80">
        <v>3</v>
      </c>
      <c r="F3357" s="80" t="s">
        <v>5095</v>
      </c>
      <c r="G3357" s="80">
        <v>14.99</v>
      </c>
    </row>
    <row r="3358" spans="1:7">
      <c r="A3358" s="80">
        <v>11582</v>
      </c>
      <c r="B3358" s="80" t="s">
        <v>208</v>
      </c>
      <c r="C3358" s="80" t="s">
        <v>421</v>
      </c>
      <c r="D3358" s="80">
        <v>2840</v>
      </c>
      <c r="E3358" s="80">
        <v>3</v>
      </c>
      <c r="F3358" s="80" t="s">
        <v>5095</v>
      </c>
      <c r="G3358" s="80">
        <v>14.99</v>
      </c>
    </row>
    <row r="3359" spans="1:7">
      <c r="A3359" s="80">
        <v>11583</v>
      </c>
      <c r="B3359" s="80" t="s">
        <v>209</v>
      </c>
      <c r="C3359" s="80" t="s">
        <v>421</v>
      </c>
      <c r="D3359" s="80">
        <v>2840</v>
      </c>
      <c r="E3359" s="80">
        <v>3</v>
      </c>
      <c r="F3359" s="80" t="s">
        <v>5095</v>
      </c>
      <c r="G3359" s="80">
        <v>14.99</v>
      </c>
    </row>
    <row r="3360" spans="1:7">
      <c r="A3360" s="80">
        <v>11738</v>
      </c>
      <c r="B3360" s="80" t="s">
        <v>872</v>
      </c>
      <c r="C3360" s="80" t="s">
        <v>421</v>
      </c>
      <c r="D3360" s="80">
        <v>2046</v>
      </c>
      <c r="E3360" s="80">
        <v>4</v>
      </c>
      <c r="F3360" s="80" t="s">
        <v>5097</v>
      </c>
      <c r="G3360" s="80">
        <v>12.58</v>
      </c>
    </row>
    <row r="3361" spans="1:7">
      <c r="A3361" s="80">
        <v>11988</v>
      </c>
      <c r="B3361" s="80" t="s">
        <v>881</v>
      </c>
      <c r="C3361" s="80" t="s">
        <v>421</v>
      </c>
      <c r="D3361" s="80">
        <v>473</v>
      </c>
      <c r="E3361" s="80">
        <v>24</v>
      </c>
      <c r="F3361" s="80" t="s">
        <v>5095</v>
      </c>
      <c r="G3361" s="80">
        <v>3.99</v>
      </c>
    </row>
    <row r="3362" spans="1:7">
      <c r="A3362" s="80">
        <v>12013</v>
      </c>
      <c r="B3362" s="80" t="s">
        <v>883</v>
      </c>
      <c r="C3362" s="80" t="s">
        <v>421</v>
      </c>
      <c r="D3362" s="80">
        <v>8520</v>
      </c>
      <c r="E3362" s="80">
        <v>1</v>
      </c>
      <c r="F3362" s="80" t="s">
        <v>5094</v>
      </c>
      <c r="G3362" s="80">
        <v>51.49</v>
      </c>
    </row>
    <row r="3363" spans="1:7">
      <c r="A3363" s="80">
        <v>12050</v>
      </c>
      <c r="B3363" s="80" t="s">
        <v>887</v>
      </c>
      <c r="C3363" s="80" t="s">
        <v>421</v>
      </c>
      <c r="D3363" s="80">
        <v>650</v>
      </c>
      <c r="E3363" s="80">
        <v>12</v>
      </c>
      <c r="F3363" s="80" t="s">
        <v>5094</v>
      </c>
      <c r="G3363" s="80">
        <v>4.3899999999999997</v>
      </c>
    </row>
    <row r="3364" spans="1:7">
      <c r="A3364" s="80">
        <v>12152</v>
      </c>
      <c r="B3364" s="80" t="s">
        <v>898</v>
      </c>
      <c r="C3364" s="80" t="s">
        <v>421</v>
      </c>
      <c r="D3364" s="80">
        <v>5325</v>
      </c>
      <c r="E3364" s="80">
        <v>1</v>
      </c>
      <c r="F3364" s="80" t="s">
        <v>5097</v>
      </c>
      <c r="G3364" s="80">
        <v>23.99</v>
      </c>
    </row>
    <row r="3365" spans="1:7">
      <c r="A3365" s="80">
        <v>12323</v>
      </c>
      <c r="B3365" s="80" t="s">
        <v>911</v>
      </c>
      <c r="C3365" s="80" t="s">
        <v>421</v>
      </c>
      <c r="D3365" s="80">
        <v>473</v>
      </c>
      <c r="E3365" s="80">
        <v>24</v>
      </c>
      <c r="F3365" s="80" t="s">
        <v>5094</v>
      </c>
      <c r="G3365" s="80">
        <v>3.49</v>
      </c>
    </row>
    <row r="3366" spans="1:7">
      <c r="A3366" s="80">
        <v>12357</v>
      </c>
      <c r="B3366" s="80" t="s">
        <v>918</v>
      </c>
      <c r="C3366" s="80" t="s">
        <v>421</v>
      </c>
      <c r="D3366" s="80">
        <v>500</v>
      </c>
      <c r="E3366" s="80">
        <v>24</v>
      </c>
      <c r="F3366" s="80" t="s">
        <v>5040</v>
      </c>
      <c r="G3366" s="80">
        <v>3.59</v>
      </c>
    </row>
    <row r="3367" spans="1:7">
      <c r="A3367" s="80">
        <v>12358</v>
      </c>
      <c r="B3367" s="80" t="s">
        <v>919</v>
      </c>
      <c r="C3367" s="80" t="s">
        <v>421</v>
      </c>
      <c r="D3367" s="80">
        <v>500</v>
      </c>
      <c r="E3367" s="80">
        <v>24</v>
      </c>
      <c r="F3367" s="80" t="s">
        <v>5040</v>
      </c>
      <c r="G3367" s="80">
        <v>3.59</v>
      </c>
    </row>
    <row r="3368" spans="1:7">
      <c r="A3368" s="80">
        <v>12463</v>
      </c>
      <c r="B3368" s="80" t="s">
        <v>926</v>
      </c>
      <c r="C3368" s="80" t="s">
        <v>421</v>
      </c>
      <c r="D3368" s="80">
        <v>473</v>
      </c>
      <c r="E3368" s="80">
        <v>24</v>
      </c>
      <c r="F3368" s="80" t="s">
        <v>5095</v>
      </c>
      <c r="G3368" s="80">
        <v>2.69</v>
      </c>
    </row>
    <row r="3369" spans="1:7">
      <c r="A3369" s="80">
        <v>12563</v>
      </c>
      <c r="B3369" s="80" t="s">
        <v>4648</v>
      </c>
      <c r="C3369" s="80" t="s">
        <v>421</v>
      </c>
      <c r="D3369" s="80">
        <v>2130</v>
      </c>
      <c r="E3369" s="80">
        <v>4</v>
      </c>
      <c r="G3369" s="80">
        <v>8.9700000000000006</v>
      </c>
    </row>
    <row r="3370" spans="1:7">
      <c r="A3370" s="80">
        <v>12578</v>
      </c>
      <c r="B3370" s="80" t="s">
        <v>929</v>
      </c>
      <c r="C3370" s="80" t="s">
        <v>421</v>
      </c>
      <c r="D3370" s="80">
        <v>5325</v>
      </c>
      <c r="E3370" s="80">
        <v>1</v>
      </c>
      <c r="F3370" s="80" t="s">
        <v>5094</v>
      </c>
      <c r="G3370" s="80">
        <v>29.99</v>
      </c>
    </row>
    <row r="3371" spans="1:7">
      <c r="A3371" s="80">
        <v>12579</v>
      </c>
      <c r="B3371" s="80" t="s">
        <v>930</v>
      </c>
      <c r="C3371" s="80" t="s">
        <v>421</v>
      </c>
      <c r="D3371" s="80">
        <v>2130</v>
      </c>
      <c r="E3371" s="80">
        <v>4</v>
      </c>
      <c r="F3371" s="80" t="s">
        <v>5094</v>
      </c>
      <c r="G3371" s="80">
        <v>12.79</v>
      </c>
    </row>
    <row r="3372" spans="1:7">
      <c r="A3372" s="80">
        <v>12771</v>
      </c>
      <c r="B3372" s="80" t="s">
        <v>943</v>
      </c>
      <c r="C3372" s="80" t="s">
        <v>421</v>
      </c>
      <c r="D3372" s="80">
        <v>750</v>
      </c>
      <c r="E3372" s="80">
        <v>6</v>
      </c>
      <c r="F3372" s="80" t="s">
        <v>5095</v>
      </c>
      <c r="G3372" s="80">
        <v>6.48</v>
      </c>
    </row>
    <row r="3373" spans="1:7">
      <c r="A3373" s="80">
        <v>13346</v>
      </c>
      <c r="B3373" s="80" t="s">
        <v>984</v>
      </c>
      <c r="C3373" s="80" t="s">
        <v>421</v>
      </c>
      <c r="D3373" s="80">
        <v>4092</v>
      </c>
      <c r="E3373" s="80">
        <v>1</v>
      </c>
      <c r="F3373" s="80" t="s">
        <v>5095</v>
      </c>
      <c r="G3373" s="80">
        <v>26.79</v>
      </c>
    </row>
    <row r="3374" spans="1:7">
      <c r="A3374" s="80">
        <v>13347</v>
      </c>
      <c r="B3374" s="80" t="s">
        <v>5990</v>
      </c>
      <c r="C3374" s="80" t="s">
        <v>421</v>
      </c>
      <c r="D3374" s="80">
        <v>8184</v>
      </c>
      <c r="E3374" s="80">
        <v>1</v>
      </c>
      <c r="F3374" s="80" t="s">
        <v>5095</v>
      </c>
      <c r="G3374" s="80">
        <v>49.99</v>
      </c>
    </row>
    <row r="3375" spans="1:7">
      <c r="A3375" s="80">
        <v>13748</v>
      </c>
      <c r="B3375" s="80" t="s">
        <v>1001</v>
      </c>
      <c r="C3375" s="80" t="s">
        <v>421</v>
      </c>
      <c r="D3375" s="80">
        <v>5325</v>
      </c>
      <c r="E3375" s="80">
        <v>1</v>
      </c>
      <c r="F3375" s="80" t="s">
        <v>5097</v>
      </c>
      <c r="G3375" s="80">
        <v>29.49</v>
      </c>
    </row>
    <row r="3376" spans="1:7">
      <c r="A3376" s="80">
        <v>13850</v>
      </c>
      <c r="B3376" s="80" t="s">
        <v>1012</v>
      </c>
      <c r="C3376" s="80" t="s">
        <v>421</v>
      </c>
      <c r="D3376" s="80">
        <v>2130</v>
      </c>
      <c r="E3376" s="80">
        <v>4</v>
      </c>
      <c r="F3376" s="80" t="s">
        <v>5097</v>
      </c>
      <c r="G3376" s="80">
        <v>12.79</v>
      </c>
    </row>
    <row r="3377" spans="1:7">
      <c r="A3377" s="80">
        <v>13969</v>
      </c>
      <c r="B3377" s="80" t="s">
        <v>1019</v>
      </c>
      <c r="C3377" s="80" t="s">
        <v>421</v>
      </c>
      <c r="D3377" s="80">
        <v>2840</v>
      </c>
      <c r="E3377" s="80">
        <v>3</v>
      </c>
      <c r="F3377" s="80" t="s">
        <v>5094</v>
      </c>
      <c r="G3377" s="80">
        <v>13.99</v>
      </c>
    </row>
    <row r="3378" spans="1:7">
      <c r="A3378" s="80">
        <v>13970</v>
      </c>
      <c r="B3378" s="80" t="s">
        <v>1020</v>
      </c>
      <c r="C3378" s="80" t="s">
        <v>421</v>
      </c>
      <c r="D3378" s="80">
        <v>2840</v>
      </c>
      <c r="E3378" s="80">
        <v>3</v>
      </c>
      <c r="F3378" s="80" t="s">
        <v>5094</v>
      </c>
      <c r="G3378" s="80">
        <v>13.99</v>
      </c>
    </row>
    <row r="3379" spans="1:7">
      <c r="A3379" s="80">
        <v>14179</v>
      </c>
      <c r="B3379" s="80" t="s">
        <v>1034</v>
      </c>
      <c r="C3379" s="80" t="s">
        <v>421</v>
      </c>
      <c r="D3379" s="80">
        <v>5325</v>
      </c>
      <c r="E3379" s="80">
        <v>1</v>
      </c>
      <c r="F3379" s="80" t="s">
        <v>5094</v>
      </c>
      <c r="G3379" s="80">
        <v>25.79</v>
      </c>
    </row>
    <row r="3380" spans="1:7">
      <c r="A3380" s="80">
        <v>14387</v>
      </c>
      <c r="B3380" s="80" t="s">
        <v>1045</v>
      </c>
      <c r="C3380" s="80" t="s">
        <v>421</v>
      </c>
      <c r="D3380" s="80">
        <v>8520</v>
      </c>
      <c r="E3380" s="80">
        <v>1</v>
      </c>
      <c r="F3380" s="80" t="s">
        <v>5095</v>
      </c>
      <c r="G3380" s="80">
        <v>39.79</v>
      </c>
    </row>
    <row r="3381" spans="1:7">
      <c r="A3381" s="80">
        <v>14710</v>
      </c>
      <c r="B3381" s="80" t="s">
        <v>1072</v>
      </c>
      <c r="C3381" s="80" t="s">
        <v>421</v>
      </c>
      <c r="D3381" s="80">
        <v>8520</v>
      </c>
      <c r="E3381" s="80">
        <v>1</v>
      </c>
      <c r="F3381" s="80" t="s">
        <v>5094</v>
      </c>
      <c r="G3381" s="80">
        <v>39.79</v>
      </c>
    </row>
    <row r="3382" spans="1:7">
      <c r="A3382" s="80">
        <v>14711</v>
      </c>
      <c r="B3382" s="80" t="s">
        <v>1073</v>
      </c>
      <c r="C3382" s="80" t="s">
        <v>421</v>
      </c>
      <c r="D3382" s="80">
        <v>8520</v>
      </c>
      <c r="E3382" s="80">
        <v>1</v>
      </c>
      <c r="F3382" s="80" t="s">
        <v>5094</v>
      </c>
      <c r="G3382" s="80">
        <v>39.79</v>
      </c>
    </row>
    <row r="3383" spans="1:7">
      <c r="A3383" s="80">
        <v>14960</v>
      </c>
      <c r="B3383" s="80" t="s">
        <v>1085</v>
      </c>
      <c r="C3383" s="80" t="s">
        <v>421</v>
      </c>
      <c r="D3383" s="80">
        <v>2840</v>
      </c>
      <c r="E3383" s="80">
        <v>3</v>
      </c>
      <c r="F3383" s="80" t="s">
        <v>5095</v>
      </c>
      <c r="G3383" s="80">
        <v>13.99</v>
      </c>
    </row>
    <row r="3384" spans="1:7">
      <c r="A3384" s="80">
        <v>15142</v>
      </c>
      <c r="B3384" s="80" t="s">
        <v>1100</v>
      </c>
      <c r="C3384" s="80" t="s">
        <v>421</v>
      </c>
      <c r="D3384" s="80">
        <v>2840</v>
      </c>
      <c r="E3384" s="80">
        <v>3</v>
      </c>
      <c r="F3384" s="80" t="s">
        <v>5094</v>
      </c>
      <c r="G3384" s="80">
        <v>16.29</v>
      </c>
    </row>
    <row r="3385" spans="1:7">
      <c r="A3385" s="80">
        <v>15485</v>
      </c>
      <c r="B3385" s="80" t="s">
        <v>5140</v>
      </c>
      <c r="C3385" s="80" t="s">
        <v>421</v>
      </c>
      <c r="D3385" s="80">
        <v>473</v>
      </c>
      <c r="E3385" s="80">
        <v>24</v>
      </c>
      <c r="F3385" s="80" t="s">
        <v>5094</v>
      </c>
      <c r="G3385" s="80">
        <v>3.49</v>
      </c>
    </row>
    <row r="3386" spans="1:7">
      <c r="A3386" s="80">
        <v>15486</v>
      </c>
      <c r="B3386" s="80" t="s">
        <v>1122</v>
      </c>
      <c r="C3386" s="80" t="s">
        <v>421</v>
      </c>
      <c r="D3386" s="80">
        <v>4260</v>
      </c>
      <c r="E3386" s="80">
        <v>2</v>
      </c>
      <c r="F3386" s="80" t="s">
        <v>5094</v>
      </c>
      <c r="G3386" s="80">
        <v>22.99</v>
      </c>
    </row>
    <row r="3387" spans="1:7">
      <c r="A3387" s="80">
        <v>15756</v>
      </c>
      <c r="B3387" s="80" t="s">
        <v>1132</v>
      </c>
      <c r="C3387" s="80" t="s">
        <v>421</v>
      </c>
      <c r="D3387" s="80">
        <v>4260</v>
      </c>
      <c r="E3387" s="80">
        <v>1</v>
      </c>
      <c r="F3387" s="80" t="s">
        <v>5097</v>
      </c>
      <c r="G3387" s="80">
        <v>17.989999999999998</v>
      </c>
    </row>
    <row r="3388" spans="1:7">
      <c r="A3388" s="80">
        <v>15765</v>
      </c>
      <c r="B3388" s="80" t="s">
        <v>1134</v>
      </c>
      <c r="C3388" s="80" t="s">
        <v>421</v>
      </c>
      <c r="D3388" s="80">
        <v>2046</v>
      </c>
      <c r="E3388" s="80">
        <v>4</v>
      </c>
      <c r="F3388" s="80" t="s">
        <v>5097</v>
      </c>
      <c r="G3388" s="80">
        <v>12.58</v>
      </c>
    </row>
    <row r="3389" spans="1:7">
      <c r="A3389" s="80">
        <v>15782</v>
      </c>
      <c r="B3389" s="80" t="s">
        <v>1135</v>
      </c>
      <c r="C3389" s="80" t="s">
        <v>421</v>
      </c>
      <c r="D3389" s="80">
        <v>4092</v>
      </c>
      <c r="E3389" s="80">
        <v>1</v>
      </c>
      <c r="F3389" s="80" t="s">
        <v>5097</v>
      </c>
      <c r="G3389" s="80">
        <v>22.99</v>
      </c>
    </row>
    <row r="3390" spans="1:7">
      <c r="A3390" s="80">
        <v>16212</v>
      </c>
      <c r="B3390" s="80" t="s">
        <v>1168</v>
      </c>
      <c r="C3390" s="80" t="s">
        <v>421</v>
      </c>
      <c r="D3390" s="80">
        <v>5325</v>
      </c>
      <c r="E3390" s="80">
        <v>1</v>
      </c>
      <c r="F3390" s="80" t="s">
        <v>5097</v>
      </c>
      <c r="G3390" s="80">
        <v>29.49</v>
      </c>
    </row>
    <row r="3391" spans="1:7">
      <c r="A3391" s="80">
        <v>16611</v>
      </c>
      <c r="B3391" s="80" t="s">
        <v>1195</v>
      </c>
      <c r="C3391" s="80" t="s">
        <v>421</v>
      </c>
      <c r="D3391" s="80">
        <v>2046</v>
      </c>
      <c r="E3391" s="80">
        <v>4</v>
      </c>
      <c r="F3391" s="80" t="s">
        <v>5095</v>
      </c>
      <c r="G3391" s="80">
        <v>13.49</v>
      </c>
    </row>
    <row r="3392" spans="1:7">
      <c r="A3392" s="80">
        <v>16766</v>
      </c>
      <c r="B3392" s="80" t="s">
        <v>238</v>
      </c>
      <c r="C3392" s="80" t="s">
        <v>421</v>
      </c>
      <c r="D3392" s="80">
        <v>2840</v>
      </c>
      <c r="E3392" s="80">
        <v>3</v>
      </c>
      <c r="F3392" s="80" t="s">
        <v>5102</v>
      </c>
      <c r="G3392" s="80">
        <v>14.25</v>
      </c>
    </row>
    <row r="3393" spans="1:7">
      <c r="A3393" s="80">
        <v>16903</v>
      </c>
      <c r="B3393" s="80" t="s">
        <v>1212</v>
      </c>
      <c r="C3393" s="80" t="s">
        <v>421</v>
      </c>
      <c r="D3393" s="80">
        <v>4260</v>
      </c>
      <c r="E3393" s="80">
        <v>2</v>
      </c>
      <c r="F3393" s="80" t="s">
        <v>5094</v>
      </c>
      <c r="G3393" s="80">
        <v>26.79</v>
      </c>
    </row>
    <row r="3394" spans="1:7">
      <c r="A3394" s="80">
        <v>17021</v>
      </c>
      <c r="B3394" s="80" t="s">
        <v>1217</v>
      </c>
      <c r="C3394" s="80" t="s">
        <v>421</v>
      </c>
      <c r="D3394" s="80">
        <v>4260</v>
      </c>
      <c r="E3394" s="80">
        <v>1</v>
      </c>
      <c r="F3394" s="80" t="s">
        <v>5097</v>
      </c>
      <c r="G3394" s="80">
        <v>23.49</v>
      </c>
    </row>
    <row r="3395" spans="1:7">
      <c r="A3395" s="80">
        <v>17170</v>
      </c>
      <c r="B3395" s="80" t="s">
        <v>1234</v>
      </c>
      <c r="C3395" s="80" t="s">
        <v>421</v>
      </c>
      <c r="D3395" s="80">
        <v>500</v>
      </c>
      <c r="E3395" s="80">
        <v>24</v>
      </c>
      <c r="F3395" s="80" t="s">
        <v>5099</v>
      </c>
      <c r="G3395" s="80">
        <v>2.99</v>
      </c>
    </row>
    <row r="3396" spans="1:7">
      <c r="A3396" s="80">
        <v>17171</v>
      </c>
      <c r="B3396" s="80" t="s">
        <v>1235</v>
      </c>
      <c r="C3396" s="80" t="s">
        <v>421</v>
      </c>
      <c r="D3396" s="80">
        <v>500</v>
      </c>
      <c r="E3396" s="80">
        <v>24</v>
      </c>
      <c r="F3396" s="80" t="s">
        <v>5099</v>
      </c>
      <c r="G3396" s="80">
        <v>3.99</v>
      </c>
    </row>
    <row r="3397" spans="1:7">
      <c r="A3397" s="80">
        <v>17305</v>
      </c>
      <c r="B3397" s="80" t="s">
        <v>1250</v>
      </c>
      <c r="C3397" s="80" t="s">
        <v>421</v>
      </c>
      <c r="D3397" s="80">
        <v>473</v>
      </c>
      <c r="E3397" s="80">
        <v>24</v>
      </c>
      <c r="F3397" s="80" t="s">
        <v>5095</v>
      </c>
      <c r="G3397" s="80">
        <v>3.59</v>
      </c>
    </row>
    <row r="3398" spans="1:7">
      <c r="A3398" s="80">
        <v>17329</v>
      </c>
      <c r="B3398" s="80" t="s">
        <v>245</v>
      </c>
      <c r="C3398" s="80" t="s">
        <v>421</v>
      </c>
      <c r="D3398" s="80">
        <v>740</v>
      </c>
      <c r="E3398" s="80">
        <v>12</v>
      </c>
      <c r="F3398" s="80" t="s">
        <v>5095</v>
      </c>
      <c r="G3398" s="80">
        <v>4.49</v>
      </c>
    </row>
    <row r="3399" spans="1:7">
      <c r="A3399" s="80">
        <v>17330</v>
      </c>
      <c r="B3399" s="80" t="s">
        <v>246</v>
      </c>
      <c r="C3399" s="80" t="s">
        <v>421</v>
      </c>
      <c r="D3399" s="80">
        <v>740</v>
      </c>
      <c r="E3399" s="80">
        <v>12</v>
      </c>
      <c r="F3399" s="80" t="s">
        <v>5095</v>
      </c>
      <c r="G3399" s="80">
        <v>3.79</v>
      </c>
    </row>
    <row r="3400" spans="1:7">
      <c r="A3400" s="80">
        <v>17390</v>
      </c>
      <c r="B3400" s="80" t="s">
        <v>1257</v>
      </c>
      <c r="C3400" s="80" t="s">
        <v>421</v>
      </c>
      <c r="D3400" s="80">
        <v>8520</v>
      </c>
      <c r="E3400" s="80">
        <v>1</v>
      </c>
      <c r="F3400" s="80" t="s">
        <v>5097</v>
      </c>
      <c r="G3400" s="80">
        <v>47.42</v>
      </c>
    </row>
    <row r="3401" spans="1:7">
      <c r="A3401" s="80">
        <v>17391</v>
      </c>
      <c r="B3401" s="80" t="s">
        <v>1258</v>
      </c>
      <c r="C3401" s="80" t="s">
        <v>421</v>
      </c>
      <c r="D3401" s="80">
        <v>500</v>
      </c>
      <c r="E3401" s="80">
        <v>24</v>
      </c>
      <c r="F3401" s="80" t="s">
        <v>5094</v>
      </c>
      <c r="G3401" s="80">
        <v>3.69</v>
      </c>
    </row>
    <row r="3402" spans="1:7">
      <c r="A3402" s="80">
        <v>17545</v>
      </c>
      <c r="B3402" s="80" t="s">
        <v>1273</v>
      </c>
      <c r="C3402" s="80" t="s">
        <v>421</v>
      </c>
      <c r="D3402" s="80">
        <v>473</v>
      </c>
      <c r="E3402" s="80">
        <v>24</v>
      </c>
      <c r="F3402" s="80" t="s">
        <v>5095</v>
      </c>
      <c r="G3402" s="80">
        <v>3.25</v>
      </c>
    </row>
    <row r="3403" spans="1:7">
      <c r="A3403" s="80">
        <v>17546</v>
      </c>
      <c r="B3403" s="80" t="s">
        <v>1274</v>
      </c>
      <c r="C3403" s="80" t="s">
        <v>421</v>
      </c>
      <c r="D3403" s="80">
        <v>473</v>
      </c>
      <c r="E3403" s="80">
        <v>24</v>
      </c>
      <c r="F3403" s="80" t="s">
        <v>5095</v>
      </c>
      <c r="G3403" s="80">
        <v>3.25</v>
      </c>
    </row>
    <row r="3404" spans="1:7">
      <c r="A3404" s="80">
        <v>17702</v>
      </c>
      <c r="B3404" s="80" t="s">
        <v>3900</v>
      </c>
      <c r="C3404" s="80" t="s">
        <v>421</v>
      </c>
      <c r="D3404" s="80">
        <v>440</v>
      </c>
      <c r="E3404" s="80">
        <v>12</v>
      </c>
      <c r="F3404" s="80" t="s">
        <v>5095</v>
      </c>
      <c r="G3404" s="80">
        <v>3.79</v>
      </c>
    </row>
    <row r="3405" spans="1:7">
      <c r="A3405" s="80">
        <v>17818</v>
      </c>
      <c r="B3405" s="80" t="s">
        <v>1285</v>
      </c>
      <c r="C3405" s="80" t="s">
        <v>421</v>
      </c>
      <c r="D3405" s="80">
        <v>473</v>
      </c>
      <c r="E3405" s="80">
        <v>24</v>
      </c>
      <c r="F3405" s="80" t="s">
        <v>5095</v>
      </c>
      <c r="G3405" s="80">
        <v>2.99</v>
      </c>
    </row>
    <row r="3406" spans="1:7">
      <c r="A3406" s="80">
        <v>17992</v>
      </c>
      <c r="B3406" s="80" t="s">
        <v>1300</v>
      </c>
      <c r="C3406" s="80" t="s">
        <v>421</v>
      </c>
      <c r="D3406" s="80">
        <v>473</v>
      </c>
      <c r="E3406" s="80">
        <v>24</v>
      </c>
      <c r="F3406" s="80" t="s">
        <v>5094</v>
      </c>
      <c r="G3406" s="80">
        <v>3.15</v>
      </c>
    </row>
    <row r="3407" spans="1:7">
      <c r="A3407" s="80">
        <v>17993</v>
      </c>
      <c r="B3407" s="80" t="s">
        <v>4490</v>
      </c>
      <c r="C3407" s="80" t="s">
        <v>421</v>
      </c>
      <c r="D3407" s="80">
        <v>473</v>
      </c>
      <c r="E3407" s="80">
        <v>24</v>
      </c>
      <c r="F3407" s="80" t="s">
        <v>5094</v>
      </c>
      <c r="G3407" s="80">
        <v>3.49</v>
      </c>
    </row>
    <row r="3408" spans="1:7">
      <c r="A3408" s="80">
        <v>18022</v>
      </c>
      <c r="B3408" s="80" t="s">
        <v>3901</v>
      </c>
      <c r="C3408" s="80" t="s">
        <v>421</v>
      </c>
      <c r="D3408" s="80">
        <v>440</v>
      </c>
      <c r="E3408" s="80">
        <v>12</v>
      </c>
      <c r="F3408" s="80" t="s">
        <v>5095</v>
      </c>
      <c r="G3408" s="80">
        <v>3.78</v>
      </c>
    </row>
    <row r="3409" spans="1:7">
      <c r="A3409" s="80">
        <v>18276</v>
      </c>
      <c r="B3409" s="80" t="s">
        <v>248</v>
      </c>
      <c r="C3409" s="80" t="s">
        <v>421</v>
      </c>
      <c r="D3409" s="80">
        <v>473</v>
      </c>
      <c r="E3409" s="80">
        <v>24</v>
      </c>
      <c r="F3409" s="80" t="s">
        <v>5095</v>
      </c>
      <c r="G3409" s="80">
        <v>2.99</v>
      </c>
    </row>
    <row r="3410" spans="1:7">
      <c r="A3410" s="80">
        <v>18419</v>
      </c>
      <c r="B3410" s="80" t="s">
        <v>1335</v>
      </c>
      <c r="C3410" s="80" t="s">
        <v>421</v>
      </c>
      <c r="D3410" s="80">
        <v>4260</v>
      </c>
      <c r="E3410" s="80">
        <v>2</v>
      </c>
      <c r="F3410" s="80" t="s">
        <v>5095</v>
      </c>
      <c r="G3410" s="80">
        <v>26.99</v>
      </c>
    </row>
    <row r="3411" spans="1:7">
      <c r="A3411" s="80">
        <v>18420</v>
      </c>
      <c r="B3411" s="80" t="s">
        <v>1336</v>
      </c>
      <c r="C3411" s="80" t="s">
        <v>421</v>
      </c>
      <c r="D3411" s="80">
        <v>473</v>
      </c>
      <c r="E3411" s="80">
        <v>24</v>
      </c>
      <c r="F3411" s="80" t="s">
        <v>5095</v>
      </c>
      <c r="G3411" s="80">
        <v>3.59</v>
      </c>
    </row>
    <row r="3412" spans="1:7">
      <c r="A3412" s="80">
        <v>18542</v>
      </c>
      <c r="B3412" s="80" t="s">
        <v>1344</v>
      </c>
      <c r="C3412" s="80" t="s">
        <v>421</v>
      </c>
      <c r="D3412" s="80">
        <v>473</v>
      </c>
      <c r="E3412" s="80">
        <v>24</v>
      </c>
      <c r="F3412" s="80" t="s">
        <v>5094</v>
      </c>
      <c r="G3412" s="80">
        <v>3.49</v>
      </c>
    </row>
    <row r="3413" spans="1:7">
      <c r="A3413" s="80">
        <v>18578</v>
      </c>
      <c r="B3413" s="80" t="s">
        <v>1348</v>
      </c>
      <c r="C3413" s="80" t="s">
        <v>421</v>
      </c>
      <c r="D3413" s="80">
        <v>4260</v>
      </c>
      <c r="E3413" s="80">
        <v>2</v>
      </c>
      <c r="F3413" s="80" t="s">
        <v>5094</v>
      </c>
      <c r="G3413" s="80">
        <v>22.99</v>
      </c>
    </row>
    <row r="3414" spans="1:7">
      <c r="A3414" s="80">
        <v>18581</v>
      </c>
      <c r="B3414" s="80" t="s">
        <v>1349</v>
      </c>
      <c r="C3414" s="80" t="s">
        <v>421</v>
      </c>
      <c r="D3414" s="80">
        <v>8520</v>
      </c>
      <c r="E3414" s="80">
        <v>1</v>
      </c>
      <c r="F3414" s="80" t="s">
        <v>5094</v>
      </c>
      <c r="G3414" s="80">
        <v>45.99</v>
      </c>
    </row>
    <row r="3415" spans="1:7">
      <c r="A3415" s="80">
        <v>18582</v>
      </c>
      <c r="B3415" s="80" t="s">
        <v>1350</v>
      </c>
      <c r="C3415" s="80" t="s">
        <v>421</v>
      </c>
      <c r="D3415" s="80">
        <v>8520</v>
      </c>
      <c r="E3415" s="80">
        <v>1</v>
      </c>
      <c r="F3415" s="80" t="s">
        <v>5094</v>
      </c>
      <c r="G3415" s="80">
        <v>44.99</v>
      </c>
    </row>
    <row r="3416" spans="1:7">
      <c r="A3416" s="80">
        <v>18583</v>
      </c>
      <c r="B3416" s="80" t="s">
        <v>1351</v>
      </c>
      <c r="C3416" s="80" t="s">
        <v>421</v>
      </c>
      <c r="D3416" s="80">
        <v>5325</v>
      </c>
      <c r="E3416" s="80">
        <v>1</v>
      </c>
      <c r="F3416" s="80" t="s">
        <v>5094</v>
      </c>
      <c r="G3416" s="80">
        <v>29.99</v>
      </c>
    </row>
    <row r="3417" spans="1:7">
      <c r="A3417" s="80">
        <v>18584</v>
      </c>
      <c r="B3417" s="80" t="s">
        <v>1352</v>
      </c>
      <c r="C3417" s="80" t="s">
        <v>421</v>
      </c>
      <c r="D3417" s="80">
        <v>473</v>
      </c>
      <c r="E3417" s="80">
        <v>24</v>
      </c>
      <c r="F3417" s="80" t="s">
        <v>5094</v>
      </c>
      <c r="G3417" s="80">
        <v>3.49</v>
      </c>
    </row>
    <row r="3418" spans="1:7">
      <c r="A3418" s="80">
        <v>18617</v>
      </c>
      <c r="B3418" s="80" t="s">
        <v>1354</v>
      </c>
      <c r="C3418" s="80" t="s">
        <v>421</v>
      </c>
      <c r="D3418" s="80">
        <v>4260</v>
      </c>
      <c r="E3418" s="80">
        <v>2</v>
      </c>
      <c r="F3418" s="80" t="s">
        <v>5095</v>
      </c>
      <c r="G3418" s="80">
        <v>28.99</v>
      </c>
    </row>
    <row r="3419" spans="1:7">
      <c r="A3419" s="80">
        <v>18656</v>
      </c>
      <c r="B3419" s="80" t="s">
        <v>1357</v>
      </c>
      <c r="C3419" s="80" t="s">
        <v>421</v>
      </c>
      <c r="D3419" s="80">
        <v>5940</v>
      </c>
      <c r="E3419" s="80">
        <v>1</v>
      </c>
      <c r="F3419" s="80" t="s">
        <v>5095</v>
      </c>
      <c r="G3419" s="80">
        <v>39.99</v>
      </c>
    </row>
    <row r="3420" spans="1:7">
      <c r="A3420" s="80">
        <v>18669</v>
      </c>
      <c r="B3420" s="80" t="s">
        <v>1359</v>
      </c>
      <c r="C3420" s="80" t="s">
        <v>421</v>
      </c>
      <c r="D3420" s="80">
        <v>8520</v>
      </c>
      <c r="E3420" s="80">
        <v>1</v>
      </c>
      <c r="F3420" s="80" t="s">
        <v>5094</v>
      </c>
      <c r="G3420" s="80">
        <v>44.99</v>
      </c>
    </row>
    <row r="3421" spans="1:7">
      <c r="A3421" s="80">
        <v>18762</v>
      </c>
      <c r="B3421" s="80" t="s">
        <v>5845</v>
      </c>
      <c r="C3421" s="80" t="s">
        <v>421</v>
      </c>
      <c r="D3421" s="80">
        <v>3960</v>
      </c>
      <c r="E3421" s="80">
        <v>2</v>
      </c>
      <c r="F3421" s="80" t="s">
        <v>5094</v>
      </c>
      <c r="G3421" s="80">
        <v>26.29</v>
      </c>
    </row>
    <row r="3422" spans="1:7">
      <c r="A3422" s="80">
        <v>18799</v>
      </c>
      <c r="B3422" s="80" t="s">
        <v>1363</v>
      </c>
      <c r="C3422" s="80" t="s">
        <v>421</v>
      </c>
      <c r="D3422" s="80">
        <v>4260</v>
      </c>
      <c r="E3422" s="80">
        <v>1</v>
      </c>
      <c r="F3422" s="80" t="s">
        <v>5102</v>
      </c>
      <c r="G3422" s="80">
        <v>27.21</v>
      </c>
    </row>
    <row r="3423" spans="1:7">
      <c r="A3423" s="80">
        <v>18903</v>
      </c>
      <c r="B3423" s="80" t="s">
        <v>250</v>
      </c>
      <c r="C3423" s="80" t="s">
        <v>421</v>
      </c>
      <c r="D3423" s="80">
        <v>740</v>
      </c>
      <c r="E3423" s="80">
        <v>12</v>
      </c>
      <c r="F3423" s="80" t="s">
        <v>5095</v>
      </c>
      <c r="G3423" s="80">
        <v>4.49</v>
      </c>
    </row>
    <row r="3424" spans="1:7">
      <c r="A3424" s="80">
        <v>18909</v>
      </c>
      <c r="B3424" s="80" t="s">
        <v>1375</v>
      </c>
      <c r="C3424" s="80" t="s">
        <v>421</v>
      </c>
      <c r="D3424" s="80">
        <v>473</v>
      </c>
      <c r="E3424" s="80">
        <v>24</v>
      </c>
      <c r="F3424" s="80" t="s">
        <v>5094</v>
      </c>
      <c r="G3424" s="80">
        <v>3.29</v>
      </c>
    </row>
    <row r="3425" spans="1:7">
      <c r="A3425" s="80">
        <v>18932</v>
      </c>
      <c r="B3425" s="80" t="s">
        <v>1379</v>
      </c>
      <c r="C3425" s="80" t="s">
        <v>421</v>
      </c>
      <c r="D3425" s="80">
        <v>473</v>
      </c>
      <c r="E3425" s="80">
        <v>24</v>
      </c>
      <c r="F3425" s="80" t="s">
        <v>5097</v>
      </c>
      <c r="G3425" s="80">
        <v>3.39</v>
      </c>
    </row>
    <row r="3426" spans="1:7">
      <c r="A3426" s="80">
        <v>18933</v>
      </c>
      <c r="B3426" s="80" t="s">
        <v>1380</v>
      </c>
      <c r="C3426" s="80" t="s">
        <v>421</v>
      </c>
      <c r="D3426" s="80">
        <v>473</v>
      </c>
      <c r="E3426" s="80">
        <v>24</v>
      </c>
      <c r="F3426" s="80" t="s">
        <v>5097</v>
      </c>
      <c r="G3426" s="80">
        <v>3.39</v>
      </c>
    </row>
    <row r="3427" spans="1:7">
      <c r="A3427" s="80">
        <v>19031</v>
      </c>
      <c r="B3427" s="80" t="s">
        <v>1387</v>
      </c>
      <c r="C3427" s="80" t="s">
        <v>421</v>
      </c>
      <c r="D3427" s="80">
        <v>4260</v>
      </c>
      <c r="E3427" s="80">
        <v>2</v>
      </c>
      <c r="F3427" s="80" t="s">
        <v>5095</v>
      </c>
      <c r="G3427" s="80">
        <v>28.99</v>
      </c>
    </row>
    <row r="3428" spans="1:7">
      <c r="A3428" s="80">
        <v>19051</v>
      </c>
      <c r="B3428" s="80" t="s">
        <v>1391</v>
      </c>
      <c r="C3428" s="80" t="s">
        <v>421</v>
      </c>
      <c r="D3428" s="80">
        <v>2046</v>
      </c>
      <c r="E3428" s="80">
        <v>4</v>
      </c>
      <c r="F3428" s="80" t="s">
        <v>5094</v>
      </c>
      <c r="G3428" s="80">
        <v>12.98</v>
      </c>
    </row>
    <row r="3429" spans="1:7">
      <c r="A3429" s="80">
        <v>19096</v>
      </c>
      <c r="B3429" s="80" t="s">
        <v>1394</v>
      </c>
      <c r="C3429" s="80" t="s">
        <v>421</v>
      </c>
      <c r="D3429" s="80">
        <v>2840</v>
      </c>
      <c r="E3429" s="80">
        <v>3</v>
      </c>
      <c r="F3429" s="80" t="s">
        <v>5102</v>
      </c>
      <c r="G3429" s="80">
        <v>12.89</v>
      </c>
    </row>
    <row r="3430" spans="1:7">
      <c r="A3430" s="80">
        <v>19165</v>
      </c>
      <c r="B3430" s="80" t="s">
        <v>1396</v>
      </c>
      <c r="C3430" s="80" t="s">
        <v>421</v>
      </c>
      <c r="D3430" s="80">
        <v>473</v>
      </c>
      <c r="E3430" s="80">
        <v>24</v>
      </c>
      <c r="F3430" s="80" t="s">
        <v>5094</v>
      </c>
      <c r="G3430" s="80">
        <v>2.56</v>
      </c>
    </row>
    <row r="3431" spans="1:7">
      <c r="A3431" s="80">
        <v>19216</v>
      </c>
      <c r="B3431" s="80" t="s">
        <v>1401</v>
      </c>
      <c r="C3431" s="80" t="s">
        <v>421</v>
      </c>
      <c r="D3431" s="80">
        <v>710</v>
      </c>
      <c r="E3431" s="80">
        <v>12</v>
      </c>
      <c r="F3431" s="80" t="s">
        <v>5094</v>
      </c>
      <c r="G3431" s="80">
        <v>4.1900000000000004</v>
      </c>
    </row>
    <row r="3432" spans="1:7">
      <c r="A3432" s="80">
        <v>19382</v>
      </c>
      <c r="B3432" s="80" t="s">
        <v>1405</v>
      </c>
      <c r="C3432" s="80" t="s">
        <v>421</v>
      </c>
      <c r="D3432" s="80">
        <v>2130</v>
      </c>
      <c r="E3432" s="80">
        <v>4</v>
      </c>
      <c r="F3432" s="80" t="s">
        <v>5094</v>
      </c>
      <c r="G3432" s="80">
        <v>13.49</v>
      </c>
    </row>
    <row r="3433" spans="1:7">
      <c r="A3433" s="80">
        <v>19434</v>
      </c>
      <c r="B3433" s="80" t="s">
        <v>1411</v>
      </c>
      <c r="C3433" s="80" t="s">
        <v>421</v>
      </c>
      <c r="D3433" s="80">
        <v>355</v>
      </c>
      <c r="E3433" s="80">
        <v>24</v>
      </c>
      <c r="F3433" s="80" t="s">
        <v>5094</v>
      </c>
      <c r="G3433" s="80">
        <v>3.8</v>
      </c>
    </row>
    <row r="3434" spans="1:7">
      <c r="A3434" s="80">
        <v>19820</v>
      </c>
      <c r="B3434" s="80" t="s">
        <v>1450</v>
      </c>
      <c r="C3434" s="80" t="s">
        <v>421</v>
      </c>
      <c r="D3434" s="80">
        <v>710</v>
      </c>
      <c r="E3434" s="80">
        <v>12</v>
      </c>
      <c r="F3434" s="80" t="s">
        <v>5094</v>
      </c>
      <c r="G3434" s="80">
        <v>3.99</v>
      </c>
    </row>
    <row r="3435" spans="1:7">
      <c r="A3435" s="80">
        <v>19828</v>
      </c>
      <c r="B3435" s="80" t="s">
        <v>1451</v>
      </c>
      <c r="C3435" s="80" t="s">
        <v>421</v>
      </c>
      <c r="D3435" s="80">
        <v>5325</v>
      </c>
      <c r="E3435" s="80">
        <v>1</v>
      </c>
      <c r="F3435" s="80" t="s">
        <v>5095</v>
      </c>
      <c r="G3435" s="80">
        <v>22.99</v>
      </c>
    </row>
    <row r="3436" spans="1:7">
      <c r="A3436" s="80">
        <v>19945</v>
      </c>
      <c r="B3436" s="80" t="s">
        <v>1465</v>
      </c>
      <c r="C3436" s="80" t="s">
        <v>421</v>
      </c>
      <c r="D3436" s="80">
        <v>473</v>
      </c>
      <c r="E3436" s="80">
        <v>24</v>
      </c>
      <c r="F3436" s="80" t="s">
        <v>5094</v>
      </c>
      <c r="G3436" s="80">
        <v>3.49</v>
      </c>
    </row>
    <row r="3437" spans="1:7">
      <c r="A3437" s="80">
        <v>19947</v>
      </c>
      <c r="B3437" s="80" t="s">
        <v>1466</v>
      </c>
      <c r="C3437" s="80" t="s">
        <v>421</v>
      </c>
      <c r="D3437" s="80">
        <v>4260</v>
      </c>
      <c r="E3437" s="80">
        <v>2</v>
      </c>
      <c r="F3437" s="80" t="s">
        <v>5094</v>
      </c>
      <c r="G3437" s="80">
        <v>25.99</v>
      </c>
    </row>
    <row r="3438" spans="1:7">
      <c r="A3438" s="80">
        <v>20212</v>
      </c>
      <c r="B3438" s="80" t="s">
        <v>1486</v>
      </c>
      <c r="C3438" s="80" t="s">
        <v>421</v>
      </c>
      <c r="D3438" s="80">
        <v>355</v>
      </c>
      <c r="E3438" s="80">
        <v>24</v>
      </c>
      <c r="F3438" s="80" t="s">
        <v>5094</v>
      </c>
      <c r="G3438" s="80">
        <v>3.51</v>
      </c>
    </row>
    <row r="3439" spans="1:7">
      <c r="A3439" s="80">
        <v>20291</v>
      </c>
      <c r="B3439" s="80" t="s">
        <v>1489</v>
      </c>
      <c r="C3439" s="80" t="s">
        <v>421</v>
      </c>
      <c r="D3439" s="80">
        <v>4260</v>
      </c>
      <c r="E3439" s="80">
        <v>1</v>
      </c>
      <c r="F3439" s="80" t="s">
        <v>5094</v>
      </c>
      <c r="G3439" s="80">
        <v>25.49</v>
      </c>
    </row>
    <row r="3440" spans="1:7">
      <c r="A3440" s="80">
        <v>20313</v>
      </c>
      <c r="B3440" s="80" t="s">
        <v>1491</v>
      </c>
      <c r="C3440" s="80" t="s">
        <v>421</v>
      </c>
      <c r="D3440" s="80">
        <v>650</v>
      </c>
      <c r="E3440" s="80">
        <v>12</v>
      </c>
      <c r="F3440" s="80" t="s">
        <v>5094</v>
      </c>
      <c r="G3440" s="80">
        <v>6.45</v>
      </c>
    </row>
    <row r="3441" spans="1:7">
      <c r="A3441" s="80">
        <v>20403</v>
      </c>
      <c r="B3441" s="80" t="s">
        <v>1501</v>
      </c>
      <c r="C3441" s="80" t="s">
        <v>421</v>
      </c>
      <c r="D3441" s="80">
        <v>2840</v>
      </c>
      <c r="E3441" s="80">
        <v>3</v>
      </c>
      <c r="F3441" s="80" t="s">
        <v>5094</v>
      </c>
      <c r="G3441" s="80">
        <v>13.99</v>
      </c>
    </row>
    <row r="3442" spans="1:7">
      <c r="A3442" s="80">
        <v>20406</v>
      </c>
      <c r="B3442" s="80" t="s">
        <v>1502</v>
      </c>
      <c r="C3442" s="80" t="s">
        <v>421</v>
      </c>
      <c r="D3442" s="80">
        <v>8520</v>
      </c>
      <c r="E3442" s="80">
        <v>1</v>
      </c>
      <c r="F3442" s="80" t="s">
        <v>5094</v>
      </c>
      <c r="G3442" s="80">
        <v>44.99</v>
      </c>
    </row>
    <row r="3443" spans="1:7">
      <c r="A3443" s="80">
        <v>20418</v>
      </c>
      <c r="B3443" s="80" t="s">
        <v>1504</v>
      </c>
      <c r="C3443" s="80" t="s">
        <v>421</v>
      </c>
      <c r="D3443" s="80">
        <v>2840</v>
      </c>
      <c r="E3443" s="80">
        <v>3</v>
      </c>
      <c r="F3443" s="80" t="s">
        <v>5097</v>
      </c>
      <c r="G3443" s="80">
        <v>13.49</v>
      </c>
    </row>
    <row r="3444" spans="1:7">
      <c r="A3444" s="80">
        <v>20450</v>
      </c>
      <c r="B3444" s="80" t="s">
        <v>1506</v>
      </c>
      <c r="C3444" s="80" t="s">
        <v>421</v>
      </c>
      <c r="D3444" s="80">
        <v>2840</v>
      </c>
      <c r="E3444" s="80">
        <v>3</v>
      </c>
      <c r="F3444" s="80" t="s">
        <v>5097</v>
      </c>
      <c r="G3444" s="80">
        <v>13.49</v>
      </c>
    </row>
    <row r="3445" spans="1:7">
      <c r="A3445" s="80">
        <v>20451</v>
      </c>
      <c r="B3445" s="80" t="s">
        <v>1507</v>
      </c>
      <c r="C3445" s="80" t="s">
        <v>421</v>
      </c>
      <c r="D3445" s="80">
        <v>2840</v>
      </c>
      <c r="E3445" s="80">
        <v>3</v>
      </c>
      <c r="F3445" s="80" t="s">
        <v>5097</v>
      </c>
      <c r="G3445" s="80">
        <v>13.49</v>
      </c>
    </row>
    <row r="3446" spans="1:7">
      <c r="A3446" s="80">
        <v>20629</v>
      </c>
      <c r="B3446" s="80" t="s">
        <v>1522</v>
      </c>
      <c r="C3446" s="80" t="s">
        <v>421</v>
      </c>
      <c r="D3446" s="80">
        <v>355</v>
      </c>
      <c r="E3446" s="80">
        <v>24</v>
      </c>
      <c r="F3446" s="80" t="s">
        <v>5095</v>
      </c>
      <c r="G3446" s="80">
        <v>2.79</v>
      </c>
    </row>
    <row r="3447" spans="1:7">
      <c r="A3447" s="80">
        <v>20643</v>
      </c>
      <c r="B3447" s="80" t="s">
        <v>1523</v>
      </c>
      <c r="C3447" s="80" t="s">
        <v>421</v>
      </c>
      <c r="D3447" s="80">
        <v>5325</v>
      </c>
      <c r="E3447" s="80">
        <v>1</v>
      </c>
      <c r="F3447" s="80" t="s">
        <v>5102</v>
      </c>
      <c r="G3447" s="80">
        <v>28.76</v>
      </c>
    </row>
    <row r="3448" spans="1:7">
      <c r="A3448" s="80">
        <v>20694</v>
      </c>
      <c r="B3448" s="80" t="s">
        <v>1527</v>
      </c>
      <c r="C3448" s="80" t="s">
        <v>421</v>
      </c>
      <c r="D3448" s="80">
        <v>5325</v>
      </c>
      <c r="E3448" s="80">
        <v>1</v>
      </c>
      <c r="F3448" s="80" t="s">
        <v>5094</v>
      </c>
      <c r="G3448" s="80">
        <v>27.99</v>
      </c>
    </row>
    <row r="3449" spans="1:7">
      <c r="A3449" s="80">
        <v>20897</v>
      </c>
      <c r="B3449" s="80" t="s">
        <v>265</v>
      </c>
      <c r="C3449" s="80" t="s">
        <v>421</v>
      </c>
      <c r="D3449" s="80">
        <v>8520</v>
      </c>
      <c r="E3449" s="80">
        <v>1</v>
      </c>
      <c r="F3449" s="80" t="s">
        <v>5102</v>
      </c>
      <c r="G3449" s="80">
        <v>41.49</v>
      </c>
    </row>
    <row r="3450" spans="1:7">
      <c r="A3450" s="80">
        <v>20921</v>
      </c>
      <c r="B3450" s="80" t="s">
        <v>1537</v>
      </c>
      <c r="C3450" s="80" t="s">
        <v>421</v>
      </c>
      <c r="D3450" s="80">
        <v>330</v>
      </c>
      <c r="E3450" s="80">
        <v>24</v>
      </c>
      <c r="F3450" s="80" t="s">
        <v>5095</v>
      </c>
      <c r="G3450" s="80">
        <v>1.71</v>
      </c>
    </row>
    <row r="3451" spans="1:7">
      <c r="A3451" s="80">
        <v>20929</v>
      </c>
      <c r="B3451" s="80" t="s">
        <v>268</v>
      </c>
      <c r="C3451" s="80" t="s">
        <v>421</v>
      </c>
      <c r="D3451" s="80">
        <v>4260</v>
      </c>
      <c r="E3451" s="80">
        <v>1</v>
      </c>
      <c r="F3451" s="80" t="s">
        <v>5097</v>
      </c>
      <c r="G3451" s="80">
        <v>24.78</v>
      </c>
    </row>
    <row r="3452" spans="1:7">
      <c r="A3452" s="80">
        <v>21041</v>
      </c>
      <c r="B3452" s="80" t="s">
        <v>269</v>
      </c>
      <c r="C3452" s="80" t="s">
        <v>421</v>
      </c>
      <c r="D3452" s="80">
        <v>2840</v>
      </c>
      <c r="E3452" s="80">
        <v>3</v>
      </c>
      <c r="F3452" s="80" t="s">
        <v>5094</v>
      </c>
      <c r="G3452" s="80">
        <v>14.49</v>
      </c>
    </row>
    <row r="3453" spans="1:7">
      <c r="A3453" s="80">
        <v>21080</v>
      </c>
      <c r="B3453" s="80" t="s">
        <v>1549</v>
      </c>
      <c r="C3453" s="80" t="s">
        <v>421</v>
      </c>
      <c r="D3453" s="80">
        <v>4092</v>
      </c>
      <c r="E3453" s="80">
        <v>1</v>
      </c>
      <c r="F3453" s="80" t="s">
        <v>5094</v>
      </c>
      <c r="G3453" s="80">
        <v>25.99</v>
      </c>
    </row>
    <row r="3454" spans="1:7">
      <c r="A3454" s="80">
        <v>21210</v>
      </c>
      <c r="B3454" s="80" t="s">
        <v>1556</v>
      </c>
      <c r="C3454" s="80" t="s">
        <v>421</v>
      </c>
      <c r="D3454" s="80">
        <v>740</v>
      </c>
      <c r="E3454" s="80">
        <v>12</v>
      </c>
      <c r="F3454" s="80" t="s">
        <v>5095</v>
      </c>
      <c r="G3454" s="80">
        <v>4.49</v>
      </c>
    </row>
    <row r="3455" spans="1:7">
      <c r="A3455" s="80">
        <v>21220</v>
      </c>
      <c r="B3455" s="80" t="s">
        <v>1558</v>
      </c>
      <c r="C3455" s="80" t="s">
        <v>421</v>
      </c>
      <c r="D3455" s="80">
        <v>2840</v>
      </c>
      <c r="E3455" s="80">
        <v>3</v>
      </c>
      <c r="F3455" s="80" t="s">
        <v>5102</v>
      </c>
      <c r="G3455" s="80">
        <v>13.99</v>
      </c>
    </row>
    <row r="3456" spans="1:7">
      <c r="A3456" s="80">
        <v>21224</v>
      </c>
      <c r="B3456" s="80" t="s">
        <v>1559</v>
      </c>
      <c r="C3456" s="80" t="s">
        <v>421</v>
      </c>
      <c r="D3456" s="80">
        <v>650</v>
      </c>
      <c r="E3456" s="80">
        <v>12</v>
      </c>
      <c r="F3456" s="80" t="s">
        <v>5094</v>
      </c>
      <c r="G3456" s="80">
        <v>6.45</v>
      </c>
    </row>
    <row r="3457" spans="1:7">
      <c r="A3457" s="80">
        <v>21296</v>
      </c>
      <c r="B3457" s="80" t="s">
        <v>1563</v>
      </c>
      <c r="C3457" s="80" t="s">
        <v>421</v>
      </c>
      <c r="D3457" s="80">
        <v>4092</v>
      </c>
      <c r="E3457" s="80">
        <v>1</v>
      </c>
      <c r="F3457" s="80" t="s">
        <v>5095</v>
      </c>
      <c r="G3457" s="80">
        <v>26.99</v>
      </c>
    </row>
    <row r="3458" spans="1:7">
      <c r="A3458" s="80">
        <v>21323</v>
      </c>
      <c r="B3458" s="80" t="s">
        <v>1564</v>
      </c>
      <c r="C3458" s="80" t="s">
        <v>421</v>
      </c>
      <c r="D3458" s="80">
        <v>1888</v>
      </c>
      <c r="E3458" s="80">
        <v>3</v>
      </c>
      <c r="F3458" s="80" t="s">
        <v>5094</v>
      </c>
      <c r="G3458" s="80">
        <v>10.029999999999999</v>
      </c>
    </row>
    <row r="3459" spans="1:7">
      <c r="A3459" s="80">
        <v>21359</v>
      </c>
      <c r="B3459" s="80" t="s">
        <v>1571</v>
      </c>
      <c r="C3459" s="80" t="s">
        <v>421</v>
      </c>
      <c r="D3459" s="80">
        <v>473</v>
      </c>
      <c r="E3459" s="80">
        <v>24</v>
      </c>
      <c r="F3459" s="80" t="s">
        <v>5102</v>
      </c>
      <c r="G3459" s="80">
        <v>2.69</v>
      </c>
    </row>
    <row r="3460" spans="1:7">
      <c r="A3460" s="80">
        <v>21505</v>
      </c>
      <c r="B3460" s="80" t="s">
        <v>1588</v>
      </c>
      <c r="C3460" s="80" t="s">
        <v>421</v>
      </c>
      <c r="D3460" s="80">
        <v>2840</v>
      </c>
      <c r="E3460" s="80">
        <v>3</v>
      </c>
      <c r="F3460" s="80" t="s">
        <v>5094</v>
      </c>
      <c r="G3460" s="80">
        <v>14.99</v>
      </c>
    </row>
    <row r="3461" spans="1:7">
      <c r="A3461" s="80">
        <v>21716</v>
      </c>
      <c r="B3461" s="80" t="s">
        <v>1596</v>
      </c>
      <c r="C3461" s="80" t="s">
        <v>421</v>
      </c>
      <c r="D3461" s="80">
        <v>650</v>
      </c>
      <c r="E3461" s="80">
        <v>12</v>
      </c>
      <c r="F3461" s="80" t="s">
        <v>5094</v>
      </c>
      <c r="G3461" s="80">
        <v>6.45</v>
      </c>
    </row>
    <row r="3462" spans="1:7">
      <c r="A3462" s="80">
        <v>21750</v>
      </c>
      <c r="B3462" s="80" t="s">
        <v>1598</v>
      </c>
      <c r="C3462" s="80" t="s">
        <v>421</v>
      </c>
      <c r="D3462" s="80">
        <v>2250</v>
      </c>
      <c r="E3462" s="80">
        <v>4</v>
      </c>
      <c r="F3462" s="80" t="s">
        <v>5102</v>
      </c>
      <c r="G3462" s="80">
        <v>17.75</v>
      </c>
    </row>
    <row r="3463" spans="1:7">
      <c r="A3463" s="80">
        <v>22145</v>
      </c>
      <c r="B3463" s="80" t="s">
        <v>1637</v>
      </c>
      <c r="C3463" s="80" t="s">
        <v>421</v>
      </c>
      <c r="D3463" s="80">
        <v>2840</v>
      </c>
      <c r="E3463" s="80">
        <v>3</v>
      </c>
      <c r="F3463" s="80" t="s">
        <v>5102</v>
      </c>
      <c r="G3463" s="80">
        <v>14.25</v>
      </c>
    </row>
    <row r="3464" spans="1:7">
      <c r="A3464" s="80">
        <v>22792</v>
      </c>
      <c r="B3464" s="80" t="s">
        <v>3906</v>
      </c>
      <c r="C3464" s="80" t="s">
        <v>421</v>
      </c>
      <c r="D3464" s="80">
        <v>2130</v>
      </c>
      <c r="E3464" s="80">
        <v>4</v>
      </c>
      <c r="F3464" s="80" t="s">
        <v>5095</v>
      </c>
      <c r="G3464" s="80">
        <v>14.19</v>
      </c>
    </row>
    <row r="3465" spans="1:7">
      <c r="A3465" s="80">
        <v>22835</v>
      </c>
      <c r="B3465" s="80" t="s">
        <v>1705</v>
      </c>
      <c r="C3465" s="80" t="s">
        <v>421</v>
      </c>
      <c r="D3465" s="80">
        <v>750</v>
      </c>
      <c r="E3465" s="80">
        <v>12</v>
      </c>
      <c r="F3465" s="80" t="s">
        <v>5102</v>
      </c>
      <c r="G3465" s="80">
        <v>6.55</v>
      </c>
    </row>
    <row r="3466" spans="1:7">
      <c r="A3466" s="80">
        <v>22995</v>
      </c>
      <c r="B3466" s="80" t="s">
        <v>1723</v>
      </c>
      <c r="C3466" s="80" t="s">
        <v>421</v>
      </c>
      <c r="D3466" s="80">
        <v>17040</v>
      </c>
      <c r="E3466" s="80">
        <v>1</v>
      </c>
      <c r="F3466" s="80" t="s">
        <v>5095</v>
      </c>
      <c r="G3466" s="80">
        <v>76.989999999999995</v>
      </c>
    </row>
    <row r="3467" spans="1:7">
      <c r="A3467" s="80">
        <v>22996</v>
      </c>
      <c r="B3467" s="80" t="s">
        <v>1724</v>
      </c>
      <c r="C3467" s="80" t="s">
        <v>421</v>
      </c>
      <c r="D3467" s="80">
        <v>17040</v>
      </c>
      <c r="E3467" s="80">
        <v>1</v>
      </c>
      <c r="F3467" s="80" t="s">
        <v>5095</v>
      </c>
      <c r="G3467" s="80">
        <v>76.989999999999995</v>
      </c>
    </row>
    <row r="3468" spans="1:7">
      <c r="A3468" s="80">
        <v>23068</v>
      </c>
      <c r="B3468" s="80" t="s">
        <v>3907</v>
      </c>
      <c r="C3468" s="80" t="s">
        <v>421</v>
      </c>
      <c r="D3468" s="80">
        <v>8520</v>
      </c>
      <c r="E3468" s="80">
        <v>1</v>
      </c>
      <c r="F3468" s="80" t="s">
        <v>5095</v>
      </c>
      <c r="G3468" s="80">
        <v>46.99</v>
      </c>
    </row>
    <row r="3469" spans="1:7">
      <c r="A3469" s="80">
        <v>23132</v>
      </c>
      <c r="B3469" s="80" t="s">
        <v>1729</v>
      </c>
      <c r="C3469" s="80" t="s">
        <v>421</v>
      </c>
      <c r="D3469" s="80">
        <v>473</v>
      </c>
      <c r="E3469" s="80">
        <v>24</v>
      </c>
      <c r="F3469" s="80" t="s">
        <v>5133</v>
      </c>
      <c r="G3469" s="80">
        <v>3.09</v>
      </c>
    </row>
    <row r="3470" spans="1:7">
      <c r="A3470" s="80">
        <v>23283</v>
      </c>
      <c r="B3470" s="80" t="s">
        <v>1738</v>
      </c>
      <c r="C3470" s="80" t="s">
        <v>421</v>
      </c>
      <c r="D3470" s="80">
        <v>440</v>
      </c>
      <c r="E3470" s="80">
        <v>24</v>
      </c>
      <c r="F3470" s="80" t="s">
        <v>5094</v>
      </c>
      <c r="G3470" s="80">
        <v>3.49</v>
      </c>
    </row>
    <row r="3471" spans="1:7">
      <c r="A3471" s="80">
        <v>23300</v>
      </c>
      <c r="B3471" s="80" t="s">
        <v>1742</v>
      </c>
      <c r="C3471" s="80" t="s">
        <v>421</v>
      </c>
      <c r="D3471" s="80">
        <v>500</v>
      </c>
      <c r="E3471" s="80">
        <v>24</v>
      </c>
      <c r="F3471" s="80" t="s">
        <v>5040</v>
      </c>
      <c r="G3471" s="80">
        <v>3.59</v>
      </c>
    </row>
    <row r="3472" spans="1:7">
      <c r="A3472" s="80">
        <v>23956</v>
      </c>
      <c r="B3472" s="80" t="s">
        <v>1778</v>
      </c>
      <c r="C3472" s="80" t="s">
        <v>421</v>
      </c>
      <c r="D3472" s="80">
        <v>4260</v>
      </c>
      <c r="E3472" s="80">
        <v>1</v>
      </c>
      <c r="F3472" s="80" t="s">
        <v>5094</v>
      </c>
      <c r="G3472" s="80">
        <v>25.01</v>
      </c>
    </row>
    <row r="3473" spans="1:7">
      <c r="A3473" s="80">
        <v>23957</v>
      </c>
      <c r="B3473" s="80" t="s">
        <v>1779</v>
      </c>
      <c r="C3473" s="80" t="s">
        <v>421</v>
      </c>
      <c r="D3473" s="80">
        <v>4260</v>
      </c>
      <c r="E3473" s="80">
        <v>1</v>
      </c>
      <c r="F3473" s="80" t="s">
        <v>5094</v>
      </c>
      <c r="G3473" s="80">
        <v>25.01</v>
      </c>
    </row>
    <row r="3474" spans="1:7">
      <c r="A3474" s="80">
        <v>24042</v>
      </c>
      <c r="B3474" s="80" t="s">
        <v>219</v>
      </c>
      <c r="C3474" s="80" t="s">
        <v>421</v>
      </c>
      <c r="D3474" s="80">
        <v>6390</v>
      </c>
      <c r="E3474" s="80">
        <v>1</v>
      </c>
      <c r="F3474" s="80" t="s">
        <v>5102</v>
      </c>
      <c r="G3474" s="80">
        <v>27.16</v>
      </c>
    </row>
    <row r="3475" spans="1:7">
      <c r="A3475" s="80">
        <v>24071</v>
      </c>
      <c r="B3475" s="80" t="s">
        <v>1783</v>
      </c>
      <c r="C3475" s="80" t="s">
        <v>421</v>
      </c>
      <c r="D3475" s="80">
        <v>473</v>
      </c>
      <c r="E3475" s="80">
        <v>24</v>
      </c>
      <c r="F3475" s="80" t="s">
        <v>5098</v>
      </c>
      <c r="G3475" s="80">
        <v>2.73</v>
      </c>
    </row>
    <row r="3476" spans="1:7">
      <c r="A3476" s="80">
        <v>24072</v>
      </c>
      <c r="B3476" s="80" t="s">
        <v>1784</v>
      </c>
      <c r="C3476" s="80" t="s">
        <v>421</v>
      </c>
      <c r="D3476" s="80">
        <v>5115</v>
      </c>
      <c r="E3476" s="80">
        <v>1</v>
      </c>
      <c r="F3476" s="80" t="s">
        <v>5102</v>
      </c>
      <c r="G3476" s="80">
        <v>23.99</v>
      </c>
    </row>
    <row r="3477" spans="1:7">
      <c r="A3477" s="80">
        <v>24125</v>
      </c>
      <c r="B3477" s="80" t="s">
        <v>1785</v>
      </c>
      <c r="C3477" s="80" t="s">
        <v>421</v>
      </c>
      <c r="D3477" s="80">
        <v>5115</v>
      </c>
      <c r="E3477" s="80">
        <v>1</v>
      </c>
      <c r="F3477" s="80" t="s">
        <v>5102</v>
      </c>
      <c r="G3477" s="80">
        <v>22.72</v>
      </c>
    </row>
    <row r="3478" spans="1:7">
      <c r="A3478" s="80">
        <v>24132</v>
      </c>
      <c r="B3478" s="80" t="s">
        <v>3909</v>
      </c>
      <c r="C3478" s="80" t="s">
        <v>421</v>
      </c>
      <c r="D3478" s="80">
        <v>473</v>
      </c>
      <c r="E3478" s="80">
        <v>12</v>
      </c>
      <c r="F3478" s="80" t="s">
        <v>5095</v>
      </c>
      <c r="G3478" s="80">
        <v>3.49</v>
      </c>
    </row>
    <row r="3479" spans="1:7">
      <c r="A3479" s="80">
        <v>24139</v>
      </c>
      <c r="B3479" s="80" t="s">
        <v>1786</v>
      </c>
      <c r="C3479" s="80" t="s">
        <v>421</v>
      </c>
      <c r="D3479" s="80">
        <v>4092</v>
      </c>
      <c r="E3479" s="80">
        <v>1</v>
      </c>
      <c r="F3479" s="80" t="s">
        <v>5095</v>
      </c>
      <c r="G3479" s="80">
        <v>23.99</v>
      </c>
    </row>
    <row r="3480" spans="1:7">
      <c r="A3480" s="80">
        <v>24187</v>
      </c>
      <c r="B3480" s="80" t="s">
        <v>1788</v>
      </c>
      <c r="C3480" s="80" t="s">
        <v>421</v>
      </c>
      <c r="D3480" s="80">
        <v>1980</v>
      </c>
      <c r="E3480" s="80">
        <v>4</v>
      </c>
      <c r="F3480" s="80" t="s">
        <v>5098</v>
      </c>
      <c r="G3480" s="80">
        <v>12.88</v>
      </c>
    </row>
    <row r="3481" spans="1:7">
      <c r="A3481" s="80">
        <v>24338</v>
      </c>
      <c r="B3481" s="80" t="s">
        <v>1796</v>
      </c>
      <c r="C3481" s="80" t="s">
        <v>421</v>
      </c>
      <c r="D3481" s="80">
        <v>473</v>
      </c>
      <c r="E3481" s="80">
        <v>24</v>
      </c>
      <c r="F3481" s="80" t="s">
        <v>5098</v>
      </c>
      <c r="G3481" s="80">
        <v>3.31</v>
      </c>
    </row>
    <row r="3482" spans="1:7">
      <c r="A3482" s="80">
        <v>24367</v>
      </c>
      <c r="B3482" s="80" t="s">
        <v>1797</v>
      </c>
      <c r="C3482" s="80" t="s">
        <v>421</v>
      </c>
      <c r="D3482" s="80">
        <v>4092</v>
      </c>
      <c r="E3482" s="80">
        <v>1</v>
      </c>
      <c r="F3482" s="80" t="s">
        <v>5094</v>
      </c>
      <c r="G3482" s="80">
        <v>25.99</v>
      </c>
    </row>
    <row r="3483" spans="1:7">
      <c r="A3483" s="80">
        <v>24368</v>
      </c>
      <c r="B3483" s="80" t="s">
        <v>1798</v>
      </c>
      <c r="C3483" s="80" t="s">
        <v>421</v>
      </c>
      <c r="D3483" s="80">
        <v>8184</v>
      </c>
      <c r="E3483" s="80">
        <v>1</v>
      </c>
      <c r="F3483" s="80" t="s">
        <v>5094</v>
      </c>
      <c r="G3483" s="80">
        <v>48.49</v>
      </c>
    </row>
    <row r="3484" spans="1:7">
      <c r="A3484" s="80">
        <v>24369</v>
      </c>
      <c r="B3484" s="80" t="s">
        <v>1799</v>
      </c>
      <c r="C3484" s="80" t="s">
        <v>421</v>
      </c>
      <c r="D3484" s="80">
        <v>8520</v>
      </c>
      <c r="E3484" s="80">
        <v>1</v>
      </c>
      <c r="F3484" s="80" t="s">
        <v>5094</v>
      </c>
      <c r="G3484" s="80">
        <v>38.99</v>
      </c>
    </row>
    <row r="3485" spans="1:7">
      <c r="A3485" s="80">
        <v>24370</v>
      </c>
      <c r="B3485" s="80" t="s">
        <v>1800</v>
      </c>
      <c r="C3485" s="80" t="s">
        <v>421</v>
      </c>
      <c r="D3485" s="80">
        <v>5325</v>
      </c>
      <c r="E3485" s="80">
        <v>1</v>
      </c>
      <c r="F3485" s="80" t="s">
        <v>5094</v>
      </c>
      <c r="G3485" s="80">
        <v>24.75</v>
      </c>
    </row>
    <row r="3486" spans="1:7">
      <c r="A3486" s="80">
        <v>24371</v>
      </c>
      <c r="B3486" s="80" t="s">
        <v>1801</v>
      </c>
      <c r="C3486" s="80" t="s">
        <v>421</v>
      </c>
      <c r="D3486" s="80">
        <v>2130</v>
      </c>
      <c r="E3486" s="80">
        <v>4</v>
      </c>
      <c r="F3486" s="80" t="s">
        <v>5094</v>
      </c>
      <c r="G3486" s="80">
        <v>10.99</v>
      </c>
    </row>
    <row r="3487" spans="1:7">
      <c r="A3487" s="80">
        <v>24372</v>
      </c>
      <c r="B3487" s="80" t="s">
        <v>1802</v>
      </c>
      <c r="C3487" s="80" t="s">
        <v>421</v>
      </c>
      <c r="D3487" s="80">
        <v>473</v>
      </c>
      <c r="E3487" s="80">
        <v>24</v>
      </c>
      <c r="F3487" s="80" t="s">
        <v>5094</v>
      </c>
      <c r="G3487" s="80">
        <v>2.69</v>
      </c>
    </row>
    <row r="3488" spans="1:7">
      <c r="A3488" s="80">
        <v>24641</v>
      </c>
      <c r="B3488" s="80" t="s">
        <v>4653</v>
      </c>
      <c r="C3488" s="80" t="s">
        <v>421</v>
      </c>
      <c r="D3488" s="80">
        <v>5325</v>
      </c>
      <c r="E3488" s="80">
        <v>1</v>
      </c>
      <c r="F3488" s="80" t="s">
        <v>5102</v>
      </c>
      <c r="G3488" s="80">
        <v>27.99</v>
      </c>
    </row>
    <row r="3489" spans="1:7">
      <c r="A3489" s="80">
        <v>24782</v>
      </c>
      <c r="B3489" s="80" t="s">
        <v>1836</v>
      </c>
      <c r="C3489" s="80" t="s">
        <v>421</v>
      </c>
      <c r="D3489" s="80">
        <v>5325</v>
      </c>
      <c r="E3489" s="80">
        <v>1</v>
      </c>
      <c r="F3489" s="80" t="s">
        <v>5097</v>
      </c>
      <c r="G3489" s="80">
        <v>29.49</v>
      </c>
    </row>
    <row r="3490" spans="1:7">
      <c r="A3490" s="80">
        <v>24814</v>
      </c>
      <c r="B3490" s="80" t="s">
        <v>1840</v>
      </c>
      <c r="C3490" s="80" t="s">
        <v>421</v>
      </c>
      <c r="D3490" s="80">
        <v>4260</v>
      </c>
      <c r="E3490" s="80">
        <v>1</v>
      </c>
      <c r="F3490" s="80" t="s">
        <v>5097</v>
      </c>
      <c r="G3490" s="80">
        <v>23.49</v>
      </c>
    </row>
    <row r="3491" spans="1:7">
      <c r="A3491" s="80">
        <v>24923</v>
      </c>
      <c r="B3491" s="80" t="s">
        <v>1854</v>
      </c>
      <c r="C3491" s="80" t="s">
        <v>421</v>
      </c>
      <c r="D3491" s="80">
        <v>8520</v>
      </c>
      <c r="E3491" s="80">
        <v>1</v>
      </c>
      <c r="F3491" s="80" t="s">
        <v>5095</v>
      </c>
      <c r="G3491" s="80">
        <v>39.79</v>
      </c>
    </row>
    <row r="3492" spans="1:7">
      <c r="A3492" s="80">
        <v>25353</v>
      </c>
      <c r="B3492" s="80" t="s">
        <v>1893</v>
      </c>
      <c r="C3492" s="80" t="s">
        <v>421</v>
      </c>
      <c r="D3492" s="80">
        <v>2046</v>
      </c>
      <c r="E3492" s="80">
        <v>4</v>
      </c>
      <c r="F3492" s="80" t="s">
        <v>5132</v>
      </c>
      <c r="G3492" s="80">
        <v>12.98</v>
      </c>
    </row>
    <row r="3493" spans="1:7">
      <c r="A3493" s="80">
        <v>25437</v>
      </c>
      <c r="B3493" s="80" t="s">
        <v>1899</v>
      </c>
      <c r="C3493" s="80" t="s">
        <v>421</v>
      </c>
      <c r="D3493" s="80">
        <v>650</v>
      </c>
      <c r="E3493" s="80">
        <v>12</v>
      </c>
      <c r="F3493" s="80" t="s">
        <v>5094</v>
      </c>
      <c r="G3493" s="80">
        <v>6.45</v>
      </c>
    </row>
    <row r="3494" spans="1:7">
      <c r="A3494" s="80">
        <v>25438</v>
      </c>
      <c r="B3494" s="80" t="s">
        <v>1900</v>
      </c>
      <c r="C3494" s="80" t="s">
        <v>421</v>
      </c>
      <c r="D3494" s="80">
        <v>473</v>
      </c>
      <c r="E3494" s="80">
        <v>24</v>
      </c>
      <c r="F3494" s="80" t="s">
        <v>5094</v>
      </c>
      <c r="G3494" s="80">
        <v>3.24</v>
      </c>
    </row>
    <row r="3495" spans="1:7">
      <c r="A3495" s="80">
        <v>25442</v>
      </c>
      <c r="B3495" s="80" t="s">
        <v>1901</v>
      </c>
      <c r="C3495" s="80" t="s">
        <v>421</v>
      </c>
      <c r="D3495" s="80">
        <v>4260</v>
      </c>
      <c r="E3495" s="80">
        <v>1</v>
      </c>
      <c r="F3495" s="80" t="s">
        <v>5094</v>
      </c>
      <c r="G3495" s="80">
        <v>24.94</v>
      </c>
    </row>
    <row r="3496" spans="1:7">
      <c r="A3496" s="80">
        <v>25481</v>
      </c>
      <c r="B3496" s="80" t="s">
        <v>1904</v>
      </c>
      <c r="C3496" s="80" t="s">
        <v>421</v>
      </c>
      <c r="D3496" s="80">
        <v>355</v>
      </c>
      <c r="E3496" s="80">
        <v>24</v>
      </c>
      <c r="F3496" s="80" t="s">
        <v>5102</v>
      </c>
      <c r="G3496" s="80">
        <v>3.06</v>
      </c>
    </row>
    <row r="3497" spans="1:7">
      <c r="A3497" s="80">
        <v>25524</v>
      </c>
      <c r="B3497" s="80" t="s">
        <v>1907</v>
      </c>
      <c r="C3497" s="80" t="s">
        <v>421</v>
      </c>
      <c r="D3497" s="80">
        <v>5325</v>
      </c>
      <c r="E3497" s="80">
        <v>1</v>
      </c>
      <c r="F3497" s="80" t="s">
        <v>5095</v>
      </c>
      <c r="G3497" s="80">
        <v>30.79</v>
      </c>
    </row>
    <row r="3498" spans="1:7">
      <c r="A3498" s="80">
        <v>25525</v>
      </c>
      <c r="B3498" s="80" t="s">
        <v>4885</v>
      </c>
      <c r="C3498" s="80" t="s">
        <v>421</v>
      </c>
      <c r="D3498" s="80">
        <v>8520</v>
      </c>
      <c r="E3498" s="80">
        <v>1</v>
      </c>
      <c r="F3498" s="80" t="s">
        <v>5095</v>
      </c>
      <c r="G3498" s="80">
        <v>38.49</v>
      </c>
    </row>
    <row r="3499" spans="1:7">
      <c r="A3499" s="80">
        <v>25546</v>
      </c>
      <c r="B3499" s="80" t="s">
        <v>1908</v>
      </c>
      <c r="C3499" s="80" t="s">
        <v>421</v>
      </c>
      <c r="D3499" s="80">
        <v>4260</v>
      </c>
      <c r="E3499" s="80">
        <v>1</v>
      </c>
      <c r="F3499" s="80" t="s">
        <v>5094</v>
      </c>
      <c r="G3499" s="80">
        <v>25.01</v>
      </c>
    </row>
    <row r="3500" spans="1:7">
      <c r="A3500" s="80">
        <v>25562</v>
      </c>
      <c r="B3500" s="80" t="s">
        <v>5846</v>
      </c>
      <c r="C3500" s="80" t="s">
        <v>422</v>
      </c>
      <c r="D3500" s="80">
        <v>4260</v>
      </c>
      <c r="E3500" s="80">
        <v>1</v>
      </c>
      <c r="F3500" s="80" t="s">
        <v>5091</v>
      </c>
      <c r="G3500" s="80">
        <v>27</v>
      </c>
    </row>
    <row r="3501" spans="1:7">
      <c r="A3501" s="80">
        <v>25697</v>
      </c>
      <c r="B3501" s="80" t="s">
        <v>1926</v>
      </c>
      <c r="C3501" s="80" t="s">
        <v>421</v>
      </c>
      <c r="D3501" s="80">
        <v>473</v>
      </c>
      <c r="E3501" s="80">
        <v>24</v>
      </c>
      <c r="F3501" s="80" t="s">
        <v>5095</v>
      </c>
      <c r="G3501" s="80">
        <v>3.59</v>
      </c>
    </row>
    <row r="3502" spans="1:7">
      <c r="A3502" s="80">
        <v>25748</v>
      </c>
      <c r="B3502" s="80" t="s">
        <v>305</v>
      </c>
      <c r="C3502" s="80" t="s">
        <v>421</v>
      </c>
      <c r="D3502" s="80">
        <v>473</v>
      </c>
      <c r="E3502" s="80">
        <v>24</v>
      </c>
      <c r="F3502" s="80" t="s">
        <v>5097</v>
      </c>
      <c r="G3502" s="80">
        <v>3.4</v>
      </c>
    </row>
    <row r="3503" spans="1:7">
      <c r="A3503" s="80">
        <v>25751</v>
      </c>
      <c r="B3503" s="80" t="s">
        <v>1932</v>
      </c>
      <c r="C3503" s="80" t="s">
        <v>421</v>
      </c>
      <c r="D3503" s="80">
        <v>5325</v>
      </c>
      <c r="E3503" s="80">
        <v>1</v>
      </c>
      <c r="F3503" s="80" t="s">
        <v>5095</v>
      </c>
      <c r="G3503" s="80">
        <v>30.79</v>
      </c>
    </row>
    <row r="3504" spans="1:7">
      <c r="A3504" s="80">
        <v>25820</v>
      </c>
      <c r="B3504" s="80" t="s">
        <v>1951</v>
      </c>
      <c r="C3504" s="80" t="s">
        <v>421</v>
      </c>
      <c r="D3504" s="80">
        <v>473</v>
      </c>
      <c r="E3504" s="80">
        <v>24</v>
      </c>
      <c r="F3504" s="80" t="s">
        <v>5097</v>
      </c>
      <c r="G3504" s="80">
        <v>3.39</v>
      </c>
    </row>
    <row r="3505" spans="1:7">
      <c r="A3505" s="80">
        <v>25825</v>
      </c>
      <c r="B3505" s="80" t="s">
        <v>1952</v>
      </c>
      <c r="C3505" s="80" t="s">
        <v>421</v>
      </c>
      <c r="D3505" s="80">
        <v>4260</v>
      </c>
      <c r="E3505" s="80">
        <v>1</v>
      </c>
      <c r="F3505" s="80" t="s">
        <v>5102</v>
      </c>
      <c r="G3505" s="80">
        <v>24.15</v>
      </c>
    </row>
    <row r="3506" spans="1:7">
      <c r="A3506" s="80">
        <v>25908</v>
      </c>
      <c r="B3506" s="80" t="s">
        <v>1962</v>
      </c>
      <c r="C3506" s="80" t="s">
        <v>421</v>
      </c>
      <c r="D3506" s="80">
        <v>500</v>
      </c>
      <c r="E3506" s="80">
        <v>24</v>
      </c>
      <c r="F3506" s="80" t="s">
        <v>5040</v>
      </c>
      <c r="G3506" s="80">
        <v>3.79</v>
      </c>
    </row>
    <row r="3507" spans="1:7">
      <c r="A3507" s="80">
        <v>25944</v>
      </c>
      <c r="B3507" s="80" t="s">
        <v>1968</v>
      </c>
      <c r="C3507" s="80" t="s">
        <v>421</v>
      </c>
      <c r="D3507" s="80">
        <v>2046</v>
      </c>
      <c r="E3507" s="80">
        <v>4</v>
      </c>
      <c r="F3507" s="80" t="s">
        <v>5102</v>
      </c>
      <c r="G3507" s="80">
        <v>12.3</v>
      </c>
    </row>
    <row r="3508" spans="1:7">
      <c r="A3508" s="80">
        <v>25947</v>
      </c>
      <c r="B3508" s="80" t="s">
        <v>1969</v>
      </c>
      <c r="C3508" s="80" t="s">
        <v>421</v>
      </c>
      <c r="D3508" s="80">
        <v>750</v>
      </c>
      <c r="E3508" s="80">
        <v>12</v>
      </c>
      <c r="F3508" s="80" t="s">
        <v>5102</v>
      </c>
      <c r="G3508" s="80">
        <v>6.55</v>
      </c>
    </row>
    <row r="3509" spans="1:7">
      <c r="A3509" s="80">
        <v>25960</v>
      </c>
      <c r="B3509" s="80" t="s">
        <v>1971</v>
      </c>
      <c r="C3509" s="80" t="s">
        <v>421</v>
      </c>
      <c r="D3509" s="80">
        <v>473</v>
      </c>
      <c r="E3509" s="80">
        <v>24</v>
      </c>
      <c r="F3509" s="80" t="s">
        <v>5095</v>
      </c>
      <c r="G3509" s="80">
        <v>2.99</v>
      </c>
    </row>
    <row r="3510" spans="1:7">
      <c r="A3510" s="80">
        <v>25961</v>
      </c>
      <c r="B3510" s="80" t="s">
        <v>1972</v>
      </c>
      <c r="C3510" s="80" t="s">
        <v>421</v>
      </c>
      <c r="D3510" s="80">
        <v>1980</v>
      </c>
      <c r="E3510" s="80">
        <v>4</v>
      </c>
      <c r="F3510" s="80" t="s">
        <v>5094</v>
      </c>
      <c r="G3510" s="80">
        <v>11.99</v>
      </c>
    </row>
    <row r="3511" spans="1:7">
      <c r="A3511" s="80">
        <v>26081</v>
      </c>
      <c r="B3511" s="80" t="s">
        <v>1977</v>
      </c>
      <c r="C3511" s="80" t="s">
        <v>421</v>
      </c>
      <c r="D3511" s="80">
        <v>4260</v>
      </c>
      <c r="E3511" s="80">
        <v>2</v>
      </c>
      <c r="F3511" s="80" t="s">
        <v>5094</v>
      </c>
      <c r="G3511" s="80">
        <v>16.489999999999998</v>
      </c>
    </row>
    <row r="3512" spans="1:7">
      <c r="A3512" s="80">
        <v>26129</v>
      </c>
      <c r="B3512" s="80" t="s">
        <v>1981</v>
      </c>
      <c r="C3512" s="80" t="s">
        <v>421</v>
      </c>
      <c r="D3512" s="80">
        <v>5325</v>
      </c>
      <c r="E3512" s="80">
        <v>1</v>
      </c>
      <c r="F3512" s="80" t="s">
        <v>5102</v>
      </c>
      <c r="G3512" s="80">
        <v>27.69</v>
      </c>
    </row>
    <row r="3513" spans="1:7">
      <c r="A3513" s="80">
        <v>26137</v>
      </c>
      <c r="B3513" s="80" t="s">
        <v>1983</v>
      </c>
      <c r="C3513" s="80" t="s">
        <v>421</v>
      </c>
      <c r="D3513" s="80">
        <v>4260</v>
      </c>
      <c r="E3513" s="80">
        <v>2</v>
      </c>
      <c r="F3513" s="80" t="s">
        <v>5094</v>
      </c>
      <c r="G3513" s="80">
        <v>22.99</v>
      </c>
    </row>
    <row r="3514" spans="1:7">
      <c r="A3514" s="80">
        <v>26185</v>
      </c>
      <c r="B3514" s="80" t="s">
        <v>1989</v>
      </c>
      <c r="C3514" s="80" t="s">
        <v>421</v>
      </c>
      <c r="D3514" s="80">
        <v>17040</v>
      </c>
      <c r="E3514" s="80">
        <v>1</v>
      </c>
      <c r="F3514" s="80" t="s">
        <v>5095</v>
      </c>
      <c r="G3514" s="80">
        <v>75.989999999999995</v>
      </c>
    </row>
    <row r="3515" spans="1:7">
      <c r="A3515" s="80">
        <v>26194</v>
      </c>
      <c r="B3515" s="80" t="s">
        <v>1992</v>
      </c>
      <c r="C3515" s="80" t="s">
        <v>421</v>
      </c>
      <c r="D3515" s="80">
        <v>710</v>
      </c>
      <c r="E3515" s="80">
        <v>12</v>
      </c>
      <c r="F3515" s="80" t="s">
        <v>5094</v>
      </c>
      <c r="G3515" s="80">
        <v>4.3899999999999997</v>
      </c>
    </row>
    <row r="3516" spans="1:7">
      <c r="A3516" s="80">
        <v>26216</v>
      </c>
      <c r="B3516" s="80" t="s">
        <v>1994</v>
      </c>
      <c r="C3516" s="80" t="s">
        <v>421</v>
      </c>
      <c r="D3516" s="80">
        <v>5325</v>
      </c>
      <c r="E3516" s="80">
        <v>1</v>
      </c>
      <c r="F3516" s="80" t="s">
        <v>5098</v>
      </c>
      <c r="G3516" s="80">
        <v>24.65</v>
      </c>
    </row>
    <row r="3517" spans="1:7">
      <c r="A3517" s="80">
        <v>26258</v>
      </c>
      <c r="B3517" s="80" t="s">
        <v>1995</v>
      </c>
      <c r="C3517" s="80" t="s">
        <v>421</v>
      </c>
      <c r="D3517" s="80">
        <v>500</v>
      </c>
      <c r="E3517" s="80">
        <v>24</v>
      </c>
      <c r="F3517" s="80" t="s">
        <v>5099</v>
      </c>
      <c r="G3517" s="80">
        <v>3.4</v>
      </c>
    </row>
    <row r="3518" spans="1:7">
      <c r="A3518" s="80">
        <v>26353</v>
      </c>
      <c r="B3518" s="80" t="s">
        <v>2004</v>
      </c>
      <c r="C3518" s="80" t="s">
        <v>421</v>
      </c>
      <c r="D3518" s="80">
        <v>650</v>
      </c>
      <c r="E3518" s="80">
        <v>12</v>
      </c>
      <c r="F3518" s="80" t="s">
        <v>5094</v>
      </c>
      <c r="G3518" s="80">
        <v>6.42</v>
      </c>
    </row>
    <row r="3519" spans="1:7">
      <c r="A3519" s="80">
        <v>26567</v>
      </c>
      <c r="B3519" s="80" t="s">
        <v>4514</v>
      </c>
      <c r="C3519" s="80" t="s">
        <v>421</v>
      </c>
      <c r="D3519" s="80">
        <v>1500</v>
      </c>
      <c r="E3519" s="80">
        <v>6</v>
      </c>
      <c r="F3519" s="80" t="s">
        <v>5099</v>
      </c>
      <c r="G3519" s="80">
        <v>12.99</v>
      </c>
    </row>
    <row r="3520" spans="1:7">
      <c r="A3520" s="80">
        <v>26615</v>
      </c>
      <c r="B3520" s="80" t="s">
        <v>2033</v>
      </c>
      <c r="C3520" s="80" t="s">
        <v>421</v>
      </c>
      <c r="D3520" s="80">
        <v>2046</v>
      </c>
      <c r="E3520" s="80">
        <v>4</v>
      </c>
      <c r="F3520" s="80" t="s">
        <v>5094</v>
      </c>
      <c r="G3520" s="80">
        <v>12.98</v>
      </c>
    </row>
    <row r="3521" spans="1:7">
      <c r="A3521" s="80">
        <v>26804</v>
      </c>
      <c r="B3521" s="80" t="s">
        <v>2052</v>
      </c>
      <c r="C3521" s="80" t="s">
        <v>421</v>
      </c>
      <c r="D3521" s="80">
        <v>473</v>
      </c>
      <c r="E3521" s="80">
        <v>24</v>
      </c>
      <c r="F3521" s="80" t="s">
        <v>5098</v>
      </c>
      <c r="G3521" s="80">
        <v>3.4</v>
      </c>
    </row>
    <row r="3522" spans="1:7">
      <c r="A3522" s="80">
        <v>26856</v>
      </c>
      <c r="B3522" s="80" t="s">
        <v>2057</v>
      </c>
      <c r="C3522" s="80" t="s">
        <v>421</v>
      </c>
      <c r="D3522" s="80">
        <v>5325</v>
      </c>
      <c r="E3522" s="80">
        <v>1</v>
      </c>
      <c r="F3522" s="80" t="s">
        <v>5097</v>
      </c>
      <c r="G3522" s="80">
        <v>23.99</v>
      </c>
    </row>
    <row r="3523" spans="1:7">
      <c r="A3523" s="80">
        <v>26879</v>
      </c>
      <c r="B3523" s="80" t="s">
        <v>2060</v>
      </c>
      <c r="C3523" s="80" t="s">
        <v>421</v>
      </c>
      <c r="D3523" s="80">
        <v>750</v>
      </c>
      <c r="E3523" s="80">
        <v>8</v>
      </c>
      <c r="F3523" s="80" t="s">
        <v>5102</v>
      </c>
      <c r="G3523" s="80">
        <v>12.08</v>
      </c>
    </row>
    <row r="3524" spans="1:7">
      <c r="A3524" s="80">
        <v>27530</v>
      </c>
      <c r="B3524" s="80" t="s">
        <v>2082</v>
      </c>
      <c r="C3524" s="80" t="s">
        <v>421</v>
      </c>
      <c r="D3524" s="80">
        <v>4260</v>
      </c>
      <c r="E3524" s="80">
        <v>1</v>
      </c>
      <c r="F3524" s="80" t="s">
        <v>5102</v>
      </c>
      <c r="G3524" s="80">
        <v>24.75</v>
      </c>
    </row>
    <row r="3525" spans="1:7">
      <c r="A3525" s="80">
        <v>27677</v>
      </c>
      <c r="B3525" s="80" t="s">
        <v>2096</v>
      </c>
      <c r="C3525" s="80" t="s">
        <v>421</v>
      </c>
      <c r="D3525" s="80">
        <v>1980</v>
      </c>
      <c r="E3525" s="80">
        <v>4</v>
      </c>
      <c r="F3525" s="80" t="s">
        <v>5098</v>
      </c>
      <c r="G3525" s="80">
        <v>12.88</v>
      </c>
    </row>
    <row r="3526" spans="1:7">
      <c r="A3526" s="80">
        <v>28588</v>
      </c>
      <c r="B3526" s="80" t="s">
        <v>2178</v>
      </c>
      <c r="C3526" s="80" t="s">
        <v>421</v>
      </c>
      <c r="D3526" s="80">
        <v>1760</v>
      </c>
      <c r="E3526" s="80">
        <v>6</v>
      </c>
      <c r="F3526" s="80" t="s">
        <v>5040</v>
      </c>
      <c r="G3526" s="80">
        <v>12.99</v>
      </c>
    </row>
    <row r="3527" spans="1:7">
      <c r="A3527" s="80">
        <v>28600</v>
      </c>
      <c r="B3527" s="80" t="s">
        <v>2179</v>
      </c>
      <c r="C3527" s="80" t="s">
        <v>421</v>
      </c>
      <c r="D3527" s="80">
        <v>500</v>
      </c>
      <c r="E3527" s="80">
        <v>24</v>
      </c>
      <c r="F3527" s="80" t="s">
        <v>5040</v>
      </c>
      <c r="G3527" s="80">
        <v>3.99</v>
      </c>
    </row>
    <row r="3528" spans="1:7">
      <c r="A3528" s="80">
        <v>28825</v>
      </c>
      <c r="B3528" s="80" t="s">
        <v>2234</v>
      </c>
      <c r="C3528" s="80" t="s">
        <v>421</v>
      </c>
      <c r="D3528" s="80">
        <v>650</v>
      </c>
      <c r="E3528" s="80">
        <v>12</v>
      </c>
      <c r="F3528" s="80" t="s">
        <v>5094</v>
      </c>
      <c r="G3528" s="80">
        <v>6.46</v>
      </c>
    </row>
    <row r="3529" spans="1:7">
      <c r="A3529" s="80">
        <v>29066</v>
      </c>
      <c r="B3529" s="80" t="s">
        <v>4887</v>
      </c>
      <c r="C3529" s="80" t="s">
        <v>421</v>
      </c>
      <c r="D3529" s="80">
        <v>5325</v>
      </c>
      <c r="E3529" s="80">
        <v>1</v>
      </c>
      <c r="F3529" s="80" t="s">
        <v>5095</v>
      </c>
      <c r="G3529" s="80">
        <v>24.99</v>
      </c>
    </row>
    <row r="3530" spans="1:7">
      <c r="A3530" s="80">
        <v>29069</v>
      </c>
      <c r="B3530" s="80" t="s">
        <v>2266</v>
      </c>
      <c r="C3530" s="80" t="s">
        <v>421</v>
      </c>
      <c r="D3530" s="80">
        <v>2840</v>
      </c>
      <c r="E3530" s="80">
        <v>3</v>
      </c>
      <c r="F3530" s="80" t="s">
        <v>5095</v>
      </c>
      <c r="G3530" s="80">
        <v>13.99</v>
      </c>
    </row>
    <row r="3531" spans="1:7">
      <c r="A3531" s="80">
        <v>29090</v>
      </c>
      <c r="B3531" s="80" t="s">
        <v>2271</v>
      </c>
      <c r="C3531" s="80" t="s">
        <v>421</v>
      </c>
      <c r="D3531" s="80">
        <v>5325</v>
      </c>
      <c r="E3531" s="80">
        <v>1</v>
      </c>
      <c r="F3531" s="80" t="s">
        <v>5098</v>
      </c>
      <c r="G3531" s="80">
        <v>29.54</v>
      </c>
    </row>
    <row r="3532" spans="1:7">
      <c r="A3532" s="80">
        <v>29095</v>
      </c>
      <c r="B3532" s="80" t="s">
        <v>2272</v>
      </c>
      <c r="C3532" s="80" t="s">
        <v>421</v>
      </c>
      <c r="D3532" s="80">
        <v>2130</v>
      </c>
      <c r="E3532" s="80">
        <v>4</v>
      </c>
      <c r="F3532" s="80" t="s">
        <v>5098</v>
      </c>
      <c r="G3532" s="80">
        <v>12.88</v>
      </c>
    </row>
    <row r="3533" spans="1:7">
      <c r="A3533" s="80">
        <v>29290</v>
      </c>
      <c r="B3533" s="80" t="s">
        <v>4492</v>
      </c>
      <c r="C3533" s="80" t="s">
        <v>421</v>
      </c>
      <c r="D3533" s="80">
        <v>500</v>
      </c>
      <c r="E3533" s="80">
        <v>24</v>
      </c>
      <c r="F3533" s="80" t="s">
        <v>5095</v>
      </c>
      <c r="G3533" s="80">
        <v>3.78</v>
      </c>
    </row>
    <row r="3534" spans="1:7">
      <c r="A3534" s="80">
        <v>388900</v>
      </c>
      <c r="B3534" s="80" t="s">
        <v>2625</v>
      </c>
      <c r="C3534" s="80" t="s">
        <v>421</v>
      </c>
      <c r="D3534" s="80">
        <v>330</v>
      </c>
      <c r="E3534" s="80">
        <v>24</v>
      </c>
      <c r="F3534" s="80" t="s">
        <v>5099</v>
      </c>
      <c r="G3534" s="80">
        <v>2.69</v>
      </c>
    </row>
    <row r="3535" spans="1:7">
      <c r="A3535" s="80">
        <v>407205</v>
      </c>
      <c r="B3535" s="80" t="s">
        <v>2645</v>
      </c>
      <c r="C3535" s="80" t="s">
        <v>421</v>
      </c>
      <c r="D3535" s="80">
        <v>330</v>
      </c>
      <c r="E3535" s="80">
        <v>24</v>
      </c>
      <c r="F3535" s="80" t="s">
        <v>5099</v>
      </c>
      <c r="G3535" s="80">
        <v>2.59</v>
      </c>
    </row>
    <row r="3536" spans="1:7">
      <c r="A3536" s="80">
        <v>415661</v>
      </c>
      <c r="B3536" s="80" t="s">
        <v>5838</v>
      </c>
      <c r="C3536" s="80" t="s">
        <v>421</v>
      </c>
      <c r="D3536" s="80">
        <v>330</v>
      </c>
      <c r="E3536" s="80">
        <v>24</v>
      </c>
      <c r="F3536" s="80" t="s">
        <v>5094</v>
      </c>
      <c r="G3536" s="80">
        <v>2.59</v>
      </c>
    </row>
    <row r="3537" spans="1:7">
      <c r="A3537" s="80">
        <v>452854</v>
      </c>
      <c r="B3537" s="80" t="s">
        <v>4487</v>
      </c>
      <c r="C3537" s="80" t="s">
        <v>421</v>
      </c>
      <c r="D3537" s="80">
        <v>330</v>
      </c>
      <c r="E3537" s="80">
        <v>24</v>
      </c>
      <c r="F3537" s="80" t="s">
        <v>5095</v>
      </c>
      <c r="G3537" s="80">
        <v>2.69</v>
      </c>
    </row>
    <row r="3538" spans="1:7">
      <c r="A3538" s="80">
        <v>463836</v>
      </c>
      <c r="B3538" s="80" t="s">
        <v>2668</v>
      </c>
      <c r="C3538" s="80" t="s">
        <v>421</v>
      </c>
      <c r="D3538" s="80">
        <v>4260</v>
      </c>
      <c r="E3538" s="80">
        <v>1</v>
      </c>
      <c r="F3538" s="80" t="s">
        <v>5094</v>
      </c>
      <c r="G3538" s="80">
        <v>25.99</v>
      </c>
    </row>
    <row r="3539" spans="1:7">
      <c r="A3539" s="80">
        <v>487223</v>
      </c>
      <c r="B3539" s="80" t="s">
        <v>2689</v>
      </c>
      <c r="C3539" s="80" t="s">
        <v>421</v>
      </c>
      <c r="D3539" s="80">
        <v>330</v>
      </c>
      <c r="E3539" s="80">
        <v>24</v>
      </c>
      <c r="F3539" s="80" t="s">
        <v>5095</v>
      </c>
      <c r="G3539" s="80">
        <v>2.59</v>
      </c>
    </row>
    <row r="3540" spans="1:7">
      <c r="A3540" s="80">
        <v>487256</v>
      </c>
      <c r="B3540" s="80" t="s">
        <v>2690</v>
      </c>
      <c r="C3540" s="80" t="s">
        <v>421</v>
      </c>
      <c r="D3540" s="80">
        <v>330</v>
      </c>
      <c r="E3540" s="80">
        <v>24</v>
      </c>
      <c r="F3540" s="80" t="s">
        <v>5095</v>
      </c>
      <c r="G3540" s="80">
        <v>2.69</v>
      </c>
    </row>
    <row r="3541" spans="1:7">
      <c r="A3541" s="80">
        <v>515643</v>
      </c>
      <c r="B3541" s="80" t="s">
        <v>2714</v>
      </c>
      <c r="C3541" s="80" t="s">
        <v>421</v>
      </c>
      <c r="D3541" s="80">
        <v>3960</v>
      </c>
      <c r="E3541" s="80">
        <v>2</v>
      </c>
      <c r="F3541" s="80" t="s">
        <v>5095</v>
      </c>
      <c r="G3541" s="80">
        <v>28.99</v>
      </c>
    </row>
    <row r="3542" spans="1:7">
      <c r="A3542" s="80">
        <v>531392</v>
      </c>
      <c r="B3542" s="80" t="s">
        <v>2719</v>
      </c>
      <c r="C3542" s="80" t="s">
        <v>421</v>
      </c>
      <c r="D3542" s="80">
        <v>3960</v>
      </c>
      <c r="E3542" s="80">
        <v>2</v>
      </c>
      <c r="F3542" s="80" t="s">
        <v>5094</v>
      </c>
      <c r="G3542" s="80">
        <v>28.99</v>
      </c>
    </row>
    <row r="3543" spans="1:7">
      <c r="A3543" s="80">
        <v>535294</v>
      </c>
      <c r="B3543" s="80" t="s">
        <v>2723</v>
      </c>
      <c r="C3543" s="80" t="s">
        <v>421</v>
      </c>
      <c r="D3543" s="80">
        <v>500</v>
      </c>
      <c r="E3543" s="80">
        <v>24</v>
      </c>
      <c r="F3543" s="80" t="s">
        <v>5099</v>
      </c>
      <c r="G3543" s="80">
        <v>3.59</v>
      </c>
    </row>
    <row r="3544" spans="1:7">
      <c r="A3544" s="80">
        <v>550764</v>
      </c>
      <c r="B3544" s="80" t="s">
        <v>2741</v>
      </c>
      <c r="C3544" s="80" t="s">
        <v>421</v>
      </c>
      <c r="D3544" s="80">
        <v>710</v>
      </c>
      <c r="E3544" s="80">
        <v>12</v>
      </c>
      <c r="F3544" s="80" t="s">
        <v>5049</v>
      </c>
      <c r="G3544" s="80">
        <v>4.99</v>
      </c>
    </row>
    <row r="3545" spans="1:7">
      <c r="A3545" s="80">
        <v>552554</v>
      </c>
      <c r="B3545" s="80" t="s">
        <v>2744</v>
      </c>
      <c r="C3545" s="80" t="s">
        <v>421</v>
      </c>
      <c r="D3545" s="80">
        <v>4260</v>
      </c>
      <c r="E3545" s="80">
        <v>1</v>
      </c>
      <c r="F3545" s="80" t="s">
        <v>5094</v>
      </c>
      <c r="G3545" s="80">
        <v>23.98</v>
      </c>
    </row>
    <row r="3546" spans="1:7">
      <c r="A3546" s="80">
        <v>554469</v>
      </c>
      <c r="B3546" s="80" t="s">
        <v>2747</v>
      </c>
      <c r="C3546" s="80" t="s">
        <v>421</v>
      </c>
      <c r="D3546" s="80">
        <v>3520</v>
      </c>
      <c r="E3546" s="80">
        <v>3</v>
      </c>
      <c r="F3546" s="80" t="s">
        <v>5040</v>
      </c>
      <c r="G3546" s="80">
        <v>22.49</v>
      </c>
    </row>
    <row r="3547" spans="1:7">
      <c r="A3547" s="80">
        <v>572313</v>
      </c>
      <c r="B3547" s="80" t="s">
        <v>4509</v>
      </c>
      <c r="C3547" s="80" t="s">
        <v>421</v>
      </c>
      <c r="D3547" s="80">
        <v>500</v>
      </c>
      <c r="E3547" s="80">
        <v>24</v>
      </c>
      <c r="F3547" s="80" t="s">
        <v>5099</v>
      </c>
      <c r="G3547" s="80">
        <v>3.59</v>
      </c>
    </row>
    <row r="3548" spans="1:7">
      <c r="A3548" s="80">
        <v>585414</v>
      </c>
      <c r="B3548" s="80" t="s">
        <v>2771</v>
      </c>
      <c r="C3548" s="80" t="s">
        <v>421</v>
      </c>
      <c r="D3548" s="80">
        <v>4092</v>
      </c>
      <c r="E3548" s="80">
        <v>1</v>
      </c>
      <c r="F3548" s="80" t="s">
        <v>5102</v>
      </c>
      <c r="G3548" s="80">
        <v>24.15</v>
      </c>
    </row>
    <row r="3549" spans="1:7">
      <c r="A3549" s="80">
        <v>586677</v>
      </c>
      <c r="B3549" s="80" t="s">
        <v>2775</v>
      </c>
      <c r="C3549" s="80" t="s">
        <v>421</v>
      </c>
      <c r="D3549" s="80">
        <v>2838</v>
      </c>
      <c r="E3549" s="80">
        <v>4</v>
      </c>
      <c r="F3549" s="80" t="s">
        <v>5102</v>
      </c>
      <c r="G3549" s="80">
        <v>12.96</v>
      </c>
    </row>
    <row r="3550" spans="1:7">
      <c r="A3550" s="80">
        <v>606269</v>
      </c>
      <c r="B3550" s="80" t="s">
        <v>2787</v>
      </c>
      <c r="C3550" s="80" t="s">
        <v>421</v>
      </c>
      <c r="D3550" s="80">
        <v>5325</v>
      </c>
      <c r="E3550" s="80">
        <v>1</v>
      </c>
      <c r="F3550" s="80" t="s">
        <v>5102</v>
      </c>
      <c r="G3550" s="80">
        <v>24</v>
      </c>
    </row>
    <row r="3551" spans="1:7">
      <c r="A3551" s="80">
        <v>606285</v>
      </c>
      <c r="B3551" s="80" t="s">
        <v>2788</v>
      </c>
      <c r="C3551" s="80" t="s">
        <v>421</v>
      </c>
      <c r="D3551" s="80">
        <v>5325</v>
      </c>
      <c r="E3551" s="80">
        <v>1</v>
      </c>
      <c r="F3551" s="80" t="s">
        <v>5102</v>
      </c>
      <c r="G3551" s="80">
        <v>22.99</v>
      </c>
    </row>
    <row r="3552" spans="1:7">
      <c r="A3552" s="80">
        <v>615674</v>
      </c>
      <c r="B3552" s="80" t="s">
        <v>2793</v>
      </c>
      <c r="C3552" s="80" t="s">
        <v>421</v>
      </c>
      <c r="D3552" s="80">
        <v>3960</v>
      </c>
      <c r="E3552" s="80">
        <v>2</v>
      </c>
      <c r="F3552" s="80" t="s">
        <v>5095</v>
      </c>
      <c r="G3552" s="80">
        <v>28.99</v>
      </c>
    </row>
    <row r="3553" spans="1:7">
      <c r="A3553" s="80">
        <v>617720</v>
      </c>
      <c r="B3553" s="80" t="s">
        <v>2797</v>
      </c>
      <c r="C3553" s="80" t="s">
        <v>421</v>
      </c>
      <c r="D3553" s="80">
        <v>330</v>
      </c>
      <c r="E3553" s="80">
        <v>24</v>
      </c>
      <c r="F3553" s="80" t="s">
        <v>5095</v>
      </c>
      <c r="G3553" s="80">
        <v>2.69</v>
      </c>
    </row>
    <row r="3554" spans="1:7">
      <c r="A3554" s="80">
        <v>619486</v>
      </c>
      <c r="B3554" s="80" t="s">
        <v>2798</v>
      </c>
      <c r="C3554" s="80" t="s">
        <v>421</v>
      </c>
      <c r="D3554" s="80">
        <v>2046</v>
      </c>
      <c r="E3554" s="80">
        <v>4</v>
      </c>
      <c r="F3554" s="80" t="s">
        <v>5102</v>
      </c>
      <c r="G3554" s="80">
        <v>12.98</v>
      </c>
    </row>
    <row r="3555" spans="1:7">
      <c r="A3555" s="80">
        <v>632083</v>
      </c>
      <c r="B3555" s="80" t="s">
        <v>2807</v>
      </c>
      <c r="C3555" s="80" t="s">
        <v>421</v>
      </c>
      <c r="D3555" s="80">
        <v>2130</v>
      </c>
      <c r="E3555" s="80">
        <v>4</v>
      </c>
      <c r="F3555" s="80" t="s">
        <v>5102</v>
      </c>
      <c r="G3555" s="80">
        <v>12.98</v>
      </c>
    </row>
    <row r="3556" spans="1:7">
      <c r="A3556" s="80">
        <v>637777</v>
      </c>
      <c r="B3556" s="80" t="s">
        <v>3924</v>
      </c>
      <c r="C3556" s="80" t="s">
        <v>421</v>
      </c>
      <c r="D3556" s="80">
        <v>4092</v>
      </c>
      <c r="E3556" s="80">
        <v>1</v>
      </c>
      <c r="F3556" s="80" t="s">
        <v>5133</v>
      </c>
      <c r="G3556" s="80">
        <v>27.34</v>
      </c>
    </row>
    <row r="3557" spans="1:7">
      <c r="A3557" s="80">
        <v>681155</v>
      </c>
      <c r="B3557" s="80" t="s">
        <v>6002</v>
      </c>
      <c r="C3557" s="80" t="s">
        <v>421</v>
      </c>
      <c r="D3557" s="80">
        <v>8520</v>
      </c>
      <c r="E3557" s="80">
        <v>1</v>
      </c>
      <c r="F3557" s="80" t="s">
        <v>5094</v>
      </c>
      <c r="G3557" s="80">
        <v>39.49</v>
      </c>
    </row>
    <row r="3558" spans="1:7">
      <c r="A3558" s="80">
        <v>681403</v>
      </c>
      <c r="B3558" s="80" t="s">
        <v>157</v>
      </c>
      <c r="C3558" s="80" t="s">
        <v>421</v>
      </c>
      <c r="D3558" s="80">
        <v>4092</v>
      </c>
      <c r="E3558" s="80">
        <v>1</v>
      </c>
      <c r="F3558" s="80" t="s">
        <v>5102</v>
      </c>
      <c r="G3558" s="80">
        <v>23.99</v>
      </c>
    </row>
    <row r="3559" spans="1:7">
      <c r="A3559" s="80">
        <v>681411</v>
      </c>
      <c r="B3559" s="80" t="s">
        <v>158</v>
      </c>
      <c r="C3559" s="80" t="s">
        <v>421</v>
      </c>
      <c r="D3559" s="80">
        <v>2046</v>
      </c>
      <c r="E3559" s="80">
        <v>4</v>
      </c>
      <c r="F3559" s="80" t="s">
        <v>5102</v>
      </c>
      <c r="G3559" s="80">
        <v>13.49</v>
      </c>
    </row>
    <row r="3560" spans="1:7">
      <c r="A3560" s="80">
        <v>682930</v>
      </c>
      <c r="B3560" s="80" t="s">
        <v>2829</v>
      </c>
      <c r="C3560" s="80" t="s">
        <v>421</v>
      </c>
      <c r="D3560" s="80">
        <v>5325</v>
      </c>
      <c r="E3560" s="80">
        <v>1</v>
      </c>
      <c r="F3560" s="80" t="s">
        <v>5095</v>
      </c>
      <c r="G3560" s="80">
        <v>25.79</v>
      </c>
    </row>
    <row r="3561" spans="1:7">
      <c r="A3561" s="80">
        <v>683847</v>
      </c>
      <c r="B3561" s="80" t="s">
        <v>2830</v>
      </c>
      <c r="C3561" s="80" t="s">
        <v>421</v>
      </c>
      <c r="D3561" s="80">
        <v>5325</v>
      </c>
      <c r="E3561" s="80">
        <v>1</v>
      </c>
      <c r="F3561" s="80" t="s">
        <v>5095</v>
      </c>
      <c r="G3561" s="80">
        <v>28.79</v>
      </c>
    </row>
    <row r="3562" spans="1:7">
      <c r="A3562" s="80">
        <v>684074</v>
      </c>
      <c r="B3562" s="80" t="s">
        <v>2831</v>
      </c>
      <c r="C3562" s="80" t="s">
        <v>421</v>
      </c>
      <c r="D3562" s="80">
        <v>473</v>
      </c>
      <c r="E3562" s="80">
        <v>24</v>
      </c>
      <c r="F3562" s="80" t="s">
        <v>5040</v>
      </c>
      <c r="G3562" s="80">
        <v>3.79</v>
      </c>
    </row>
    <row r="3563" spans="1:7">
      <c r="A3563" s="80">
        <v>685636</v>
      </c>
      <c r="B3563" s="80" t="s">
        <v>4180</v>
      </c>
      <c r="C3563" s="80" t="s">
        <v>421</v>
      </c>
      <c r="D3563" s="80">
        <v>1500</v>
      </c>
      <c r="E3563" s="80">
        <v>6</v>
      </c>
      <c r="F3563" s="80" t="s">
        <v>5094</v>
      </c>
      <c r="G3563" s="80">
        <v>12.99</v>
      </c>
    </row>
    <row r="3564" spans="1:7">
      <c r="A3564" s="80">
        <v>687251</v>
      </c>
      <c r="B3564" s="80" t="s">
        <v>2832</v>
      </c>
      <c r="C3564" s="80" t="s">
        <v>421</v>
      </c>
      <c r="D3564" s="80">
        <v>2840</v>
      </c>
      <c r="E3564" s="80">
        <v>3</v>
      </c>
      <c r="F3564" s="80" t="s">
        <v>5095</v>
      </c>
      <c r="G3564" s="80">
        <v>15.99</v>
      </c>
    </row>
    <row r="3565" spans="1:7">
      <c r="A3565" s="80">
        <v>691097</v>
      </c>
      <c r="B3565" s="80" t="s">
        <v>2834</v>
      </c>
      <c r="C3565" s="80" t="s">
        <v>421</v>
      </c>
      <c r="D3565" s="80">
        <v>4092</v>
      </c>
      <c r="E3565" s="80">
        <v>1</v>
      </c>
      <c r="F3565" s="80" t="s">
        <v>5095</v>
      </c>
      <c r="G3565" s="80">
        <v>25.99</v>
      </c>
    </row>
    <row r="3566" spans="1:7">
      <c r="A3566" s="80">
        <v>691949</v>
      </c>
      <c r="B3566" s="80" t="s">
        <v>2835</v>
      </c>
      <c r="C3566" s="80" t="s">
        <v>421</v>
      </c>
      <c r="D3566" s="80">
        <v>4260</v>
      </c>
      <c r="E3566" s="80">
        <v>1</v>
      </c>
      <c r="F3566" s="80" t="s">
        <v>5098</v>
      </c>
      <c r="G3566" s="80">
        <v>24.16</v>
      </c>
    </row>
    <row r="3567" spans="1:7">
      <c r="A3567" s="80">
        <v>693093</v>
      </c>
      <c r="B3567" s="80" t="s">
        <v>2836</v>
      </c>
      <c r="C3567" s="80" t="s">
        <v>421</v>
      </c>
      <c r="D3567" s="80">
        <v>355</v>
      </c>
      <c r="E3567" s="80">
        <v>24</v>
      </c>
      <c r="F3567" s="80" t="s">
        <v>5094</v>
      </c>
      <c r="G3567" s="80">
        <v>2.19</v>
      </c>
    </row>
    <row r="3568" spans="1:7">
      <c r="A3568" s="80">
        <v>694257</v>
      </c>
      <c r="B3568" s="80" t="s">
        <v>2837</v>
      </c>
      <c r="C3568" s="80" t="s">
        <v>421</v>
      </c>
      <c r="D3568" s="80">
        <v>10650</v>
      </c>
      <c r="E3568" s="80">
        <v>1</v>
      </c>
      <c r="F3568" s="80" t="s">
        <v>5095</v>
      </c>
      <c r="G3568" s="80">
        <v>54.99</v>
      </c>
    </row>
    <row r="3569" spans="1:7">
      <c r="A3569" s="80">
        <v>694323</v>
      </c>
      <c r="B3569" s="80" t="s">
        <v>2838</v>
      </c>
      <c r="C3569" s="80" t="s">
        <v>421</v>
      </c>
      <c r="D3569" s="80">
        <v>10650</v>
      </c>
      <c r="E3569" s="80">
        <v>1</v>
      </c>
      <c r="F3569" s="80" t="s">
        <v>5095</v>
      </c>
      <c r="G3569" s="80">
        <v>54.99</v>
      </c>
    </row>
    <row r="3570" spans="1:7">
      <c r="A3570" s="80">
        <v>694554</v>
      </c>
      <c r="B3570" s="80" t="s">
        <v>2839</v>
      </c>
      <c r="C3570" s="80" t="s">
        <v>421</v>
      </c>
      <c r="D3570" s="80">
        <v>10650</v>
      </c>
      <c r="E3570" s="80">
        <v>1</v>
      </c>
      <c r="F3570" s="80" t="s">
        <v>5094</v>
      </c>
      <c r="G3570" s="80">
        <v>54.99</v>
      </c>
    </row>
    <row r="3571" spans="1:7">
      <c r="A3571" s="80">
        <v>694588</v>
      </c>
      <c r="B3571" s="80" t="s">
        <v>2840</v>
      </c>
      <c r="C3571" s="80" t="s">
        <v>421</v>
      </c>
      <c r="D3571" s="80">
        <v>2840</v>
      </c>
      <c r="E3571" s="80">
        <v>3</v>
      </c>
      <c r="F3571" s="80" t="s">
        <v>5095</v>
      </c>
      <c r="G3571" s="80">
        <v>14.99</v>
      </c>
    </row>
    <row r="3572" spans="1:7">
      <c r="A3572" s="80">
        <v>695106</v>
      </c>
      <c r="B3572" s="80" t="s">
        <v>2842</v>
      </c>
      <c r="C3572" s="80" t="s">
        <v>421</v>
      </c>
      <c r="D3572" s="80">
        <v>3960</v>
      </c>
      <c r="E3572" s="80">
        <v>2</v>
      </c>
      <c r="F3572" s="80" t="s">
        <v>5094</v>
      </c>
      <c r="G3572" s="80">
        <v>28.99</v>
      </c>
    </row>
    <row r="3573" spans="1:7">
      <c r="A3573" s="80">
        <v>696146</v>
      </c>
      <c r="B3573" s="80" t="s">
        <v>4875</v>
      </c>
      <c r="C3573" s="80" t="s">
        <v>421</v>
      </c>
      <c r="D3573" s="80">
        <v>2130</v>
      </c>
      <c r="E3573" s="80">
        <v>4</v>
      </c>
      <c r="F3573" s="80" t="s">
        <v>5095</v>
      </c>
      <c r="G3573" s="80">
        <v>10.89</v>
      </c>
    </row>
    <row r="3574" spans="1:7">
      <c r="A3574" s="80">
        <v>697888</v>
      </c>
      <c r="B3574" s="80" t="s">
        <v>2844</v>
      </c>
      <c r="C3574" s="80" t="s">
        <v>421</v>
      </c>
      <c r="D3574" s="80">
        <v>2840</v>
      </c>
      <c r="E3574" s="80">
        <v>3</v>
      </c>
      <c r="F3574" s="80" t="s">
        <v>5094</v>
      </c>
      <c r="G3574" s="80">
        <v>14.99</v>
      </c>
    </row>
    <row r="3575" spans="1:7">
      <c r="A3575" s="80">
        <v>698100</v>
      </c>
      <c r="B3575" s="80" t="s">
        <v>2845</v>
      </c>
      <c r="C3575" s="80" t="s">
        <v>421</v>
      </c>
      <c r="D3575" s="80">
        <v>2840</v>
      </c>
      <c r="E3575" s="80">
        <v>3</v>
      </c>
      <c r="F3575" s="80" t="s">
        <v>5094</v>
      </c>
      <c r="G3575" s="80">
        <v>14.99</v>
      </c>
    </row>
    <row r="3576" spans="1:7">
      <c r="A3576" s="80">
        <v>702754</v>
      </c>
      <c r="B3576" s="80" t="s">
        <v>2846</v>
      </c>
      <c r="C3576" s="80" t="s">
        <v>421</v>
      </c>
      <c r="D3576" s="80">
        <v>8520</v>
      </c>
      <c r="E3576" s="80">
        <v>1</v>
      </c>
      <c r="F3576" s="80" t="s">
        <v>5094</v>
      </c>
      <c r="G3576" s="80">
        <v>44.99</v>
      </c>
    </row>
    <row r="3577" spans="1:7">
      <c r="A3577" s="80">
        <v>704973</v>
      </c>
      <c r="B3577" s="80" t="s">
        <v>2847</v>
      </c>
      <c r="C3577" s="80" t="s">
        <v>421</v>
      </c>
      <c r="D3577" s="80">
        <v>4260</v>
      </c>
      <c r="E3577" s="80">
        <v>1</v>
      </c>
      <c r="F3577" s="80" t="s">
        <v>5097</v>
      </c>
      <c r="G3577" s="80">
        <v>18.09</v>
      </c>
    </row>
    <row r="3578" spans="1:7">
      <c r="A3578" s="80">
        <v>708132</v>
      </c>
      <c r="B3578" s="80" t="s">
        <v>2848</v>
      </c>
      <c r="C3578" s="80" t="s">
        <v>421</v>
      </c>
      <c r="D3578" s="80">
        <v>355</v>
      </c>
      <c r="E3578" s="80">
        <v>24</v>
      </c>
      <c r="F3578" s="80" t="s">
        <v>5040</v>
      </c>
      <c r="G3578" s="80">
        <v>2.29</v>
      </c>
    </row>
    <row r="3579" spans="1:7">
      <c r="A3579" s="80">
        <v>710649</v>
      </c>
      <c r="B3579" s="80" t="s">
        <v>2852</v>
      </c>
      <c r="C3579" s="80" t="s">
        <v>421</v>
      </c>
      <c r="D3579" s="80">
        <v>500</v>
      </c>
      <c r="E3579" s="80">
        <v>24</v>
      </c>
      <c r="F3579" s="80" t="s">
        <v>5040</v>
      </c>
      <c r="G3579" s="80">
        <v>3.59</v>
      </c>
    </row>
    <row r="3580" spans="1:7">
      <c r="A3580" s="80">
        <v>710707</v>
      </c>
      <c r="B3580" s="80" t="s">
        <v>2853</v>
      </c>
      <c r="C3580" s="80" t="s">
        <v>421</v>
      </c>
      <c r="D3580" s="80">
        <v>5325</v>
      </c>
      <c r="E3580" s="80">
        <v>1</v>
      </c>
      <c r="F3580" s="80" t="s">
        <v>5098</v>
      </c>
      <c r="G3580" s="80">
        <v>24.65</v>
      </c>
    </row>
    <row r="3581" spans="1:7">
      <c r="A3581" s="80">
        <v>712901</v>
      </c>
      <c r="B3581" s="80" t="s">
        <v>2858</v>
      </c>
      <c r="C3581" s="80" t="s">
        <v>421</v>
      </c>
      <c r="D3581" s="80">
        <v>2130</v>
      </c>
      <c r="E3581" s="80">
        <v>4</v>
      </c>
      <c r="F3581" s="80" t="s">
        <v>5098</v>
      </c>
      <c r="G3581" s="80">
        <v>12.88</v>
      </c>
    </row>
    <row r="3582" spans="1:7">
      <c r="A3582" s="80">
        <v>714996</v>
      </c>
      <c r="B3582" s="80" t="s">
        <v>2864</v>
      </c>
      <c r="C3582" s="80" t="s">
        <v>421</v>
      </c>
      <c r="D3582" s="80">
        <v>4000</v>
      </c>
      <c r="E3582" s="80">
        <v>3</v>
      </c>
      <c r="F3582" s="80" t="s">
        <v>5040</v>
      </c>
      <c r="G3582" s="80">
        <v>26.99</v>
      </c>
    </row>
    <row r="3583" spans="1:7">
      <c r="A3583" s="80">
        <v>718626</v>
      </c>
      <c r="B3583" s="80" t="s">
        <v>2869</v>
      </c>
      <c r="C3583" s="80" t="s">
        <v>421</v>
      </c>
      <c r="D3583" s="80">
        <v>750</v>
      </c>
      <c r="E3583" s="80">
        <v>12</v>
      </c>
      <c r="F3583" s="80" t="s">
        <v>5102</v>
      </c>
      <c r="G3583" s="80">
        <v>6.99</v>
      </c>
    </row>
    <row r="3584" spans="1:7">
      <c r="A3584" s="80">
        <v>718629</v>
      </c>
      <c r="B3584" s="80" t="s">
        <v>2870</v>
      </c>
      <c r="C3584" s="80" t="s">
        <v>421</v>
      </c>
      <c r="D3584" s="80">
        <v>750</v>
      </c>
      <c r="E3584" s="80">
        <v>12</v>
      </c>
      <c r="F3584" s="80" t="s">
        <v>5102</v>
      </c>
      <c r="G3584" s="80">
        <v>6.55</v>
      </c>
    </row>
    <row r="3585" spans="1:7">
      <c r="A3585" s="80">
        <v>718636</v>
      </c>
      <c r="B3585" s="80" t="s">
        <v>2871</v>
      </c>
      <c r="C3585" s="80" t="s">
        <v>421</v>
      </c>
      <c r="D3585" s="80">
        <v>750</v>
      </c>
      <c r="E3585" s="80">
        <v>12</v>
      </c>
      <c r="F3585" s="80" t="s">
        <v>5102</v>
      </c>
      <c r="G3585" s="80">
        <v>6.99</v>
      </c>
    </row>
    <row r="3586" spans="1:7">
      <c r="A3586" s="80">
        <v>718638</v>
      </c>
      <c r="B3586" s="80" t="s">
        <v>2872</v>
      </c>
      <c r="C3586" s="80" t="s">
        <v>421</v>
      </c>
      <c r="D3586" s="80">
        <v>750</v>
      </c>
      <c r="E3586" s="80">
        <v>12</v>
      </c>
      <c r="F3586" s="80" t="s">
        <v>5102</v>
      </c>
      <c r="G3586" s="80">
        <v>6.99</v>
      </c>
    </row>
    <row r="3587" spans="1:7">
      <c r="A3587" s="80">
        <v>720073</v>
      </c>
      <c r="B3587" s="80" t="s">
        <v>6276</v>
      </c>
      <c r="C3587" s="80" t="s">
        <v>421</v>
      </c>
      <c r="D3587" s="80">
        <v>4092</v>
      </c>
      <c r="E3587" s="80">
        <v>1</v>
      </c>
      <c r="F3587" s="80" t="s">
        <v>5102</v>
      </c>
      <c r="G3587" s="80">
        <v>26.5</v>
      </c>
    </row>
    <row r="3588" spans="1:7">
      <c r="A3588" s="80">
        <v>722218</v>
      </c>
      <c r="B3588" s="80" t="s">
        <v>2877</v>
      </c>
      <c r="C3588" s="80" t="s">
        <v>421</v>
      </c>
      <c r="D3588" s="80">
        <v>750</v>
      </c>
      <c r="E3588" s="80">
        <v>12</v>
      </c>
      <c r="F3588" s="80" t="s">
        <v>5102</v>
      </c>
      <c r="G3588" s="80">
        <v>6.55</v>
      </c>
    </row>
    <row r="3589" spans="1:7">
      <c r="A3589" s="80">
        <v>722573</v>
      </c>
      <c r="B3589" s="80" t="s">
        <v>2878</v>
      </c>
      <c r="C3589" s="80" t="s">
        <v>421</v>
      </c>
      <c r="D3589" s="80">
        <v>5325</v>
      </c>
      <c r="E3589" s="80">
        <v>1</v>
      </c>
      <c r="F3589" s="80" t="s">
        <v>5098</v>
      </c>
      <c r="G3589" s="80">
        <v>29.13</v>
      </c>
    </row>
    <row r="3590" spans="1:7">
      <c r="A3590" s="80">
        <v>726070</v>
      </c>
      <c r="B3590" s="80" t="s">
        <v>2885</v>
      </c>
      <c r="C3590" s="80" t="s">
        <v>421</v>
      </c>
      <c r="D3590" s="80">
        <v>4092</v>
      </c>
      <c r="E3590" s="80">
        <v>1</v>
      </c>
      <c r="F3590" s="80" t="s">
        <v>5102</v>
      </c>
      <c r="G3590" s="80">
        <v>23.99</v>
      </c>
    </row>
    <row r="3591" spans="1:7">
      <c r="A3591" s="80">
        <v>726071</v>
      </c>
      <c r="B3591" s="80" t="s">
        <v>2886</v>
      </c>
      <c r="C3591" s="80" t="s">
        <v>421</v>
      </c>
      <c r="D3591" s="80">
        <v>5325</v>
      </c>
      <c r="E3591" s="80">
        <v>1</v>
      </c>
      <c r="F3591" s="80" t="s">
        <v>5102</v>
      </c>
      <c r="G3591" s="80">
        <v>28.76</v>
      </c>
    </row>
    <row r="3592" spans="1:7">
      <c r="A3592" s="80">
        <v>729850</v>
      </c>
      <c r="B3592" s="80" t="s">
        <v>2887</v>
      </c>
      <c r="C3592" s="80" t="s">
        <v>421</v>
      </c>
      <c r="D3592" s="80">
        <v>750</v>
      </c>
      <c r="E3592" s="80">
        <v>12</v>
      </c>
      <c r="F3592" s="80" t="s">
        <v>5102</v>
      </c>
      <c r="G3592" s="80">
        <v>8.7100000000000009</v>
      </c>
    </row>
    <row r="3593" spans="1:7">
      <c r="A3593" s="80">
        <v>733540</v>
      </c>
      <c r="B3593" s="80" t="s">
        <v>2892</v>
      </c>
      <c r="C3593" s="80" t="s">
        <v>421</v>
      </c>
      <c r="D3593" s="80">
        <v>4092</v>
      </c>
      <c r="E3593" s="80">
        <v>1</v>
      </c>
      <c r="F3593" s="80" t="s">
        <v>5102</v>
      </c>
      <c r="G3593" s="80">
        <v>24.15</v>
      </c>
    </row>
    <row r="3594" spans="1:7">
      <c r="A3594" s="80">
        <v>736339</v>
      </c>
      <c r="B3594" s="80" t="s">
        <v>2900</v>
      </c>
      <c r="C3594" s="80" t="s">
        <v>421</v>
      </c>
      <c r="D3594" s="80">
        <v>2840</v>
      </c>
      <c r="E3594" s="80">
        <v>3</v>
      </c>
      <c r="F3594" s="80" t="s">
        <v>5095</v>
      </c>
      <c r="G3594" s="80">
        <v>14.99</v>
      </c>
    </row>
    <row r="3595" spans="1:7">
      <c r="A3595" s="80">
        <v>739125</v>
      </c>
      <c r="B3595" s="80" t="s">
        <v>2904</v>
      </c>
      <c r="C3595" s="80" t="s">
        <v>421</v>
      </c>
      <c r="D3595" s="80">
        <v>6390</v>
      </c>
      <c r="E3595" s="80">
        <v>1</v>
      </c>
      <c r="F3595" s="80" t="s">
        <v>5095</v>
      </c>
      <c r="G3595" s="80">
        <v>33.99</v>
      </c>
    </row>
    <row r="3596" spans="1:7">
      <c r="A3596" s="80">
        <v>739162</v>
      </c>
      <c r="B3596" s="80" t="s">
        <v>2905</v>
      </c>
      <c r="C3596" s="80" t="s">
        <v>421</v>
      </c>
      <c r="D3596" s="80">
        <v>6390</v>
      </c>
      <c r="E3596" s="80">
        <v>1</v>
      </c>
      <c r="F3596" s="80" t="s">
        <v>5095</v>
      </c>
      <c r="G3596" s="80">
        <v>33.99</v>
      </c>
    </row>
    <row r="3597" spans="1:7">
      <c r="A3597" s="80">
        <v>740723</v>
      </c>
      <c r="B3597" s="80" t="s">
        <v>2910</v>
      </c>
      <c r="C3597" s="80" t="s">
        <v>421</v>
      </c>
      <c r="D3597" s="80">
        <v>710</v>
      </c>
      <c r="E3597" s="80">
        <v>12</v>
      </c>
      <c r="F3597" s="80" t="s">
        <v>5102</v>
      </c>
      <c r="G3597" s="80">
        <v>3.39</v>
      </c>
    </row>
    <row r="3598" spans="1:7">
      <c r="A3598" s="80">
        <v>742971</v>
      </c>
      <c r="B3598" s="80" t="s">
        <v>2915</v>
      </c>
      <c r="C3598" s="80" t="s">
        <v>421</v>
      </c>
      <c r="D3598" s="80">
        <v>5325</v>
      </c>
      <c r="E3598" s="80">
        <v>1</v>
      </c>
      <c r="F3598" s="80" t="s">
        <v>5102</v>
      </c>
      <c r="G3598" s="80">
        <v>25.49</v>
      </c>
    </row>
    <row r="3599" spans="1:7">
      <c r="A3599" s="80">
        <v>745765</v>
      </c>
      <c r="B3599" s="80" t="s">
        <v>2922</v>
      </c>
      <c r="C3599" s="80" t="s">
        <v>421</v>
      </c>
      <c r="D3599" s="80">
        <v>660</v>
      </c>
      <c r="E3599" s="80">
        <v>12</v>
      </c>
      <c r="F3599" s="80" t="s">
        <v>5095</v>
      </c>
      <c r="G3599" s="80">
        <v>4.1500000000000004</v>
      </c>
    </row>
    <row r="3600" spans="1:7">
      <c r="A3600" s="80">
        <v>749321</v>
      </c>
      <c r="B3600" s="80" t="s">
        <v>2928</v>
      </c>
      <c r="C3600" s="80" t="s">
        <v>421</v>
      </c>
      <c r="D3600" s="80">
        <v>4260</v>
      </c>
      <c r="E3600" s="80">
        <v>1</v>
      </c>
      <c r="F3600" s="80" t="s">
        <v>5095</v>
      </c>
      <c r="G3600" s="80">
        <v>20.99</v>
      </c>
    </row>
    <row r="3601" spans="1:7">
      <c r="A3601" s="80">
        <v>753117</v>
      </c>
      <c r="B3601" s="80" t="s">
        <v>2932</v>
      </c>
      <c r="C3601" s="80" t="s">
        <v>421</v>
      </c>
      <c r="D3601" s="80">
        <v>473</v>
      </c>
      <c r="E3601" s="80">
        <v>24</v>
      </c>
      <c r="F3601" s="80" t="s">
        <v>5098</v>
      </c>
      <c r="G3601" s="80">
        <v>3.4</v>
      </c>
    </row>
    <row r="3602" spans="1:7">
      <c r="A3602" s="80">
        <v>753119</v>
      </c>
      <c r="B3602" s="80" t="s">
        <v>6277</v>
      </c>
      <c r="C3602" s="80" t="s">
        <v>421</v>
      </c>
      <c r="D3602" s="80">
        <v>473</v>
      </c>
      <c r="E3602" s="80">
        <v>24</v>
      </c>
      <c r="F3602" s="80" t="s">
        <v>5098</v>
      </c>
      <c r="G3602" s="80">
        <v>3.4</v>
      </c>
    </row>
    <row r="3603" spans="1:7">
      <c r="A3603" s="80">
        <v>755185</v>
      </c>
      <c r="B3603" s="80" t="s">
        <v>2933</v>
      </c>
      <c r="C3603" s="80" t="s">
        <v>421</v>
      </c>
      <c r="D3603" s="80">
        <v>473</v>
      </c>
      <c r="E3603" s="80">
        <v>24</v>
      </c>
      <c r="F3603" s="80" t="s">
        <v>5098</v>
      </c>
      <c r="G3603" s="80">
        <v>3.4</v>
      </c>
    </row>
    <row r="3604" spans="1:7">
      <c r="A3604" s="80">
        <v>755570</v>
      </c>
      <c r="B3604" s="80" t="s">
        <v>2934</v>
      </c>
      <c r="C3604" s="80" t="s">
        <v>421</v>
      </c>
      <c r="D3604" s="80">
        <v>2130</v>
      </c>
      <c r="E3604" s="80">
        <v>4</v>
      </c>
      <c r="F3604" s="80" t="s">
        <v>5098</v>
      </c>
      <c r="G3604" s="80">
        <v>12.88</v>
      </c>
    </row>
    <row r="3605" spans="1:7">
      <c r="A3605" s="80">
        <v>757711</v>
      </c>
      <c r="B3605" s="80" t="s">
        <v>2936</v>
      </c>
      <c r="C3605" s="80" t="s">
        <v>421</v>
      </c>
      <c r="D3605" s="80">
        <v>2130</v>
      </c>
      <c r="E3605" s="80">
        <v>4</v>
      </c>
      <c r="F3605" s="80" t="s">
        <v>5095</v>
      </c>
      <c r="G3605" s="80">
        <v>14.99</v>
      </c>
    </row>
    <row r="3606" spans="1:7">
      <c r="A3606" s="80">
        <v>757715</v>
      </c>
      <c r="B3606" s="80" t="s">
        <v>2937</v>
      </c>
      <c r="C3606" s="80" t="s">
        <v>421</v>
      </c>
      <c r="D3606" s="80">
        <v>2130</v>
      </c>
      <c r="E3606" s="80">
        <v>4</v>
      </c>
      <c r="F3606" s="80" t="s">
        <v>5095</v>
      </c>
      <c r="G3606" s="80">
        <v>14.99</v>
      </c>
    </row>
    <row r="3607" spans="1:7">
      <c r="A3607" s="80">
        <v>761144</v>
      </c>
      <c r="B3607" s="80" t="s">
        <v>2942</v>
      </c>
      <c r="C3607" s="80" t="s">
        <v>421</v>
      </c>
      <c r="D3607" s="80">
        <v>1980</v>
      </c>
      <c r="E3607" s="80">
        <v>4</v>
      </c>
      <c r="F3607" s="80" t="s">
        <v>5098</v>
      </c>
      <c r="G3607" s="80">
        <v>12.88</v>
      </c>
    </row>
    <row r="3608" spans="1:7">
      <c r="A3608" s="80">
        <v>761145</v>
      </c>
      <c r="B3608" s="80" t="s">
        <v>2943</v>
      </c>
      <c r="C3608" s="80" t="s">
        <v>421</v>
      </c>
      <c r="D3608" s="80">
        <v>3960</v>
      </c>
      <c r="E3608" s="80">
        <v>2</v>
      </c>
      <c r="F3608" s="80" t="s">
        <v>5098</v>
      </c>
      <c r="G3608" s="80">
        <v>24.15</v>
      </c>
    </row>
    <row r="3609" spans="1:7">
      <c r="A3609" s="80">
        <v>761147</v>
      </c>
      <c r="B3609" s="80" t="s">
        <v>2944</v>
      </c>
      <c r="C3609" s="80" t="s">
        <v>421</v>
      </c>
      <c r="D3609" s="80">
        <v>1980</v>
      </c>
      <c r="E3609" s="80">
        <v>4</v>
      </c>
      <c r="F3609" s="80" t="s">
        <v>5098</v>
      </c>
      <c r="G3609" s="80">
        <v>12.88</v>
      </c>
    </row>
    <row r="3610" spans="1:7">
      <c r="A3610" s="80">
        <v>761151</v>
      </c>
      <c r="B3610" s="80" t="s">
        <v>2945</v>
      </c>
      <c r="C3610" s="80" t="s">
        <v>421</v>
      </c>
      <c r="D3610" s="80">
        <v>1980</v>
      </c>
      <c r="E3610" s="80">
        <v>4</v>
      </c>
      <c r="F3610" s="80" t="s">
        <v>5098</v>
      </c>
      <c r="G3610" s="80">
        <v>12.88</v>
      </c>
    </row>
    <row r="3611" spans="1:7">
      <c r="A3611" s="80">
        <v>761154</v>
      </c>
      <c r="B3611" s="80" t="s">
        <v>2946</v>
      </c>
      <c r="C3611" s="80" t="s">
        <v>421</v>
      </c>
      <c r="D3611" s="80">
        <v>1980</v>
      </c>
      <c r="E3611" s="80">
        <v>4</v>
      </c>
      <c r="F3611" s="80" t="s">
        <v>5098</v>
      </c>
      <c r="G3611" s="80">
        <v>12.88</v>
      </c>
    </row>
    <row r="3612" spans="1:7">
      <c r="A3612" s="80">
        <v>761157</v>
      </c>
      <c r="B3612" s="80" t="s">
        <v>2947</v>
      </c>
      <c r="C3612" s="80" t="s">
        <v>421</v>
      </c>
      <c r="D3612" s="80">
        <v>1980</v>
      </c>
      <c r="E3612" s="80">
        <v>4</v>
      </c>
      <c r="F3612" s="80" t="s">
        <v>5098</v>
      </c>
      <c r="G3612" s="80">
        <v>12.88</v>
      </c>
    </row>
    <row r="3613" spans="1:7">
      <c r="A3613" s="80">
        <v>761158</v>
      </c>
      <c r="B3613" s="80" t="s">
        <v>2948</v>
      </c>
      <c r="C3613" s="80" t="s">
        <v>421</v>
      </c>
      <c r="D3613" s="80">
        <v>3960</v>
      </c>
      <c r="E3613" s="80">
        <v>2</v>
      </c>
      <c r="F3613" s="80" t="s">
        <v>5098</v>
      </c>
      <c r="G3613" s="80">
        <v>24.15</v>
      </c>
    </row>
    <row r="3614" spans="1:7">
      <c r="A3614" s="80">
        <v>761161</v>
      </c>
      <c r="B3614" s="80" t="s">
        <v>2949</v>
      </c>
      <c r="C3614" s="80" t="s">
        <v>421</v>
      </c>
      <c r="D3614" s="80">
        <v>1980</v>
      </c>
      <c r="E3614" s="80">
        <v>4</v>
      </c>
      <c r="F3614" s="80" t="s">
        <v>5098</v>
      </c>
      <c r="G3614" s="80">
        <v>12.88</v>
      </c>
    </row>
    <row r="3615" spans="1:7">
      <c r="A3615" s="80">
        <v>762818</v>
      </c>
      <c r="B3615" s="80" t="s">
        <v>2952</v>
      </c>
      <c r="C3615" s="80" t="s">
        <v>421</v>
      </c>
      <c r="D3615" s="80">
        <v>2046</v>
      </c>
      <c r="E3615" s="80">
        <v>4</v>
      </c>
      <c r="F3615" s="80" t="s">
        <v>5095</v>
      </c>
      <c r="G3615" s="80">
        <v>11.99</v>
      </c>
    </row>
    <row r="3616" spans="1:7">
      <c r="A3616" s="80">
        <v>763661</v>
      </c>
      <c r="B3616" s="80" t="s">
        <v>2953</v>
      </c>
      <c r="C3616" s="80" t="s">
        <v>421</v>
      </c>
      <c r="D3616" s="80">
        <v>473</v>
      </c>
      <c r="E3616" s="80">
        <v>24</v>
      </c>
      <c r="F3616" s="80" t="s">
        <v>5098</v>
      </c>
      <c r="G3616" s="80">
        <v>3.31</v>
      </c>
    </row>
    <row r="3617" spans="1:7">
      <c r="A3617" s="80">
        <v>764603</v>
      </c>
      <c r="B3617" s="80" t="s">
        <v>2956</v>
      </c>
      <c r="C3617" s="80" t="s">
        <v>421</v>
      </c>
      <c r="D3617" s="80">
        <v>473</v>
      </c>
      <c r="E3617" s="80">
        <v>24</v>
      </c>
      <c r="F3617" s="80" t="s">
        <v>5095</v>
      </c>
      <c r="G3617" s="80">
        <v>3.59</v>
      </c>
    </row>
    <row r="3618" spans="1:7">
      <c r="A3618" s="80">
        <v>766833</v>
      </c>
      <c r="B3618" s="80" t="s">
        <v>2960</v>
      </c>
      <c r="C3618" s="80" t="s">
        <v>421</v>
      </c>
      <c r="D3618" s="80">
        <v>4092</v>
      </c>
      <c r="E3618" s="80">
        <v>1</v>
      </c>
      <c r="F3618" s="80" t="s">
        <v>5095</v>
      </c>
      <c r="G3618" s="80">
        <v>22.49</v>
      </c>
    </row>
    <row r="3619" spans="1:7">
      <c r="A3619" s="80">
        <v>767036</v>
      </c>
      <c r="B3619" s="80" t="s">
        <v>2961</v>
      </c>
      <c r="C3619" s="80" t="s">
        <v>421</v>
      </c>
      <c r="D3619" s="80">
        <v>3960</v>
      </c>
      <c r="E3619" s="80">
        <v>2</v>
      </c>
      <c r="F3619" s="80" t="s">
        <v>5098</v>
      </c>
      <c r="G3619" s="80">
        <v>24.15</v>
      </c>
    </row>
    <row r="3620" spans="1:7">
      <c r="A3620" s="80">
        <v>767062</v>
      </c>
      <c r="B3620" s="80" t="s">
        <v>2962</v>
      </c>
      <c r="C3620" s="80" t="s">
        <v>421</v>
      </c>
      <c r="D3620" s="80">
        <v>740</v>
      </c>
      <c r="E3620" s="80">
        <v>12</v>
      </c>
      <c r="F3620" s="80" t="s">
        <v>5095</v>
      </c>
      <c r="G3620" s="80">
        <v>4.49</v>
      </c>
    </row>
    <row r="3621" spans="1:7">
      <c r="A3621" s="80">
        <v>767065</v>
      </c>
      <c r="B3621" s="80" t="s">
        <v>2963</v>
      </c>
      <c r="C3621" s="80" t="s">
        <v>421</v>
      </c>
      <c r="D3621" s="80">
        <v>740</v>
      </c>
      <c r="E3621" s="80">
        <v>12</v>
      </c>
      <c r="F3621" s="80" t="s">
        <v>5095</v>
      </c>
      <c r="G3621" s="80">
        <v>4.49</v>
      </c>
    </row>
    <row r="3622" spans="1:7">
      <c r="A3622" s="80">
        <v>767389</v>
      </c>
      <c r="B3622" s="80" t="s">
        <v>2965</v>
      </c>
      <c r="C3622" s="80" t="s">
        <v>421</v>
      </c>
      <c r="D3622" s="80">
        <v>750</v>
      </c>
      <c r="E3622" s="80">
        <v>12</v>
      </c>
      <c r="F3622" s="80" t="s">
        <v>5102</v>
      </c>
      <c r="G3622" s="80">
        <v>8.75</v>
      </c>
    </row>
    <row r="3623" spans="1:7">
      <c r="A3623" s="80">
        <v>767774</v>
      </c>
      <c r="B3623" s="80" t="s">
        <v>6278</v>
      </c>
      <c r="C3623" s="80" t="s">
        <v>421</v>
      </c>
      <c r="D3623" s="80">
        <v>473</v>
      </c>
      <c r="E3623" s="80">
        <v>24</v>
      </c>
      <c r="F3623" s="80" t="s">
        <v>5098</v>
      </c>
      <c r="G3623" s="80">
        <v>3.31</v>
      </c>
    </row>
    <row r="3624" spans="1:7">
      <c r="A3624" s="80">
        <v>768071</v>
      </c>
      <c r="B3624" s="80" t="s">
        <v>2968</v>
      </c>
      <c r="C3624" s="80" t="s">
        <v>421</v>
      </c>
      <c r="D3624" s="80">
        <v>1980</v>
      </c>
      <c r="E3624" s="80">
        <v>4</v>
      </c>
      <c r="F3624" s="80" t="s">
        <v>5098</v>
      </c>
      <c r="G3624" s="80">
        <v>12.88</v>
      </c>
    </row>
    <row r="3625" spans="1:7">
      <c r="A3625" s="80">
        <v>771124</v>
      </c>
      <c r="B3625" s="80" t="s">
        <v>2975</v>
      </c>
      <c r="C3625" s="80" t="s">
        <v>421</v>
      </c>
      <c r="D3625" s="80">
        <v>2130</v>
      </c>
      <c r="E3625" s="80">
        <v>4</v>
      </c>
      <c r="F3625" s="80" t="s">
        <v>5098</v>
      </c>
      <c r="G3625" s="80">
        <v>12.88</v>
      </c>
    </row>
    <row r="3626" spans="1:7">
      <c r="A3626" s="80">
        <v>778593</v>
      </c>
      <c r="B3626" s="80" t="s">
        <v>2985</v>
      </c>
      <c r="C3626" s="80" t="s">
        <v>421</v>
      </c>
      <c r="D3626" s="80">
        <v>1980</v>
      </c>
      <c r="E3626" s="80">
        <v>4</v>
      </c>
      <c r="F3626" s="80" t="s">
        <v>5098</v>
      </c>
      <c r="G3626" s="80">
        <v>12.88</v>
      </c>
    </row>
    <row r="3627" spans="1:7">
      <c r="A3627" s="80">
        <v>789897</v>
      </c>
      <c r="B3627" s="80" t="s">
        <v>2995</v>
      </c>
      <c r="C3627" s="80" t="s">
        <v>421</v>
      </c>
      <c r="D3627" s="80">
        <v>2130</v>
      </c>
      <c r="E3627" s="80">
        <v>4</v>
      </c>
      <c r="F3627" s="80" t="s">
        <v>5098</v>
      </c>
      <c r="G3627" s="80">
        <v>12.88</v>
      </c>
    </row>
    <row r="3628" spans="1:7">
      <c r="A3628" s="80">
        <v>791183</v>
      </c>
      <c r="B3628" s="80" t="s">
        <v>2998</v>
      </c>
      <c r="C3628" s="80" t="s">
        <v>421</v>
      </c>
      <c r="D3628" s="80">
        <v>1980</v>
      </c>
      <c r="E3628" s="80">
        <v>4</v>
      </c>
      <c r="F3628" s="80" t="s">
        <v>5098</v>
      </c>
      <c r="G3628" s="80">
        <v>13.35</v>
      </c>
    </row>
    <row r="3629" spans="1:7">
      <c r="A3629" s="80">
        <v>800565</v>
      </c>
      <c r="B3629" s="80" t="s">
        <v>3115</v>
      </c>
      <c r="C3629" s="80" t="s">
        <v>421</v>
      </c>
      <c r="D3629" s="80">
        <v>4092</v>
      </c>
      <c r="E3629" s="80">
        <v>1</v>
      </c>
      <c r="F3629" s="80" t="s">
        <v>5102</v>
      </c>
      <c r="G3629" s="80">
        <v>25.99</v>
      </c>
    </row>
    <row r="3630" spans="1:7">
      <c r="A3630" s="80">
        <v>900035</v>
      </c>
      <c r="B3630" s="80" t="s">
        <v>152</v>
      </c>
      <c r="C3630" s="80" t="s">
        <v>421</v>
      </c>
      <c r="D3630" s="80">
        <v>4092</v>
      </c>
      <c r="E3630" s="80">
        <v>1</v>
      </c>
      <c r="F3630" s="80" t="s">
        <v>5095</v>
      </c>
      <c r="G3630" s="80">
        <v>25.99</v>
      </c>
    </row>
    <row r="3631" spans="1:7">
      <c r="A3631" s="80">
        <v>900100</v>
      </c>
      <c r="B3631" s="80" t="s">
        <v>3043</v>
      </c>
      <c r="C3631" s="80" t="s">
        <v>421</v>
      </c>
      <c r="D3631" s="80">
        <v>4092</v>
      </c>
      <c r="E3631" s="80">
        <v>1</v>
      </c>
      <c r="F3631" s="80" t="s">
        <v>5095</v>
      </c>
      <c r="G3631" s="80">
        <v>23.49</v>
      </c>
    </row>
    <row r="3632" spans="1:7">
      <c r="A3632" s="80">
        <v>900118</v>
      </c>
      <c r="B3632" s="80" t="s">
        <v>3044</v>
      </c>
      <c r="C3632" s="80" t="s">
        <v>421</v>
      </c>
      <c r="D3632" s="80">
        <v>4092</v>
      </c>
      <c r="E3632" s="80">
        <v>1</v>
      </c>
      <c r="F3632" s="80" t="s">
        <v>5094</v>
      </c>
      <c r="G3632" s="80">
        <v>23.99</v>
      </c>
    </row>
    <row r="3633" spans="1:7">
      <c r="A3633" s="80">
        <v>900134</v>
      </c>
      <c r="B3633" s="80" t="s">
        <v>3045</v>
      </c>
      <c r="C3633" s="80" t="s">
        <v>421</v>
      </c>
      <c r="D3633" s="80">
        <v>4092</v>
      </c>
      <c r="E3633" s="80">
        <v>1</v>
      </c>
      <c r="F3633" s="80" t="s">
        <v>5094</v>
      </c>
      <c r="G3633" s="80">
        <v>21.99</v>
      </c>
    </row>
    <row r="3634" spans="1:7">
      <c r="A3634" s="80">
        <v>900159</v>
      </c>
      <c r="B3634" s="80" t="s">
        <v>3046</v>
      </c>
      <c r="C3634" s="80" t="s">
        <v>421</v>
      </c>
      <c r="D3634" s="80">
        <v>8184</v>
      </c>
      <c r="E3634" s="80">
        <v>1</v>
      </c>
      <c r="F3634" s="80" t="s">
        <v>5095</v>
      </c>
      <c r="G3634" s="80">
        <v>47.99</v>
      </c>
    </row>
    <row r="3635" spans="1:7">
      <c r="A3635" s="80">
        <v>900191</v>
      </c>
      <c r="B3635" s="80" t="s">
        <v>153</v>
      </c>
      <c r="C3635" s="80" t="s">
        <v>421</v>
      </c>
      <c r="D3635" s="80">
        <v>4092</v>
      </c>
      <c r="E3635" s="80">
        <v>1</v>
      </c>
      <c r="F3635" s="80" t="s">
        <v>5095</v>
      </c>
      <c r="G3635" s="80">
        <v>25.99</v>
      </c>
    </row>
    <row r="3636" spans="1:7">
      <c r="A3636" s="80">
        <v>900266</v>
      </c>
      <c r="B3636" s="80" t="s">
        <v>3047</v>
      </c>
      <c r="C3636" s="80" t="s">
        <v>421</v>
      </c>
      <c r="D3636" s="80">
        <v>2046</v>
      </c>
      <c r="E3636" s="80">
        <v>4</v>
      </c>
      <c r="F3636" s="80" t="s">
        <v>5095</v>
      </c>
      <c r="G3636" s="80">
        <v>13.49</v>
      </c>
    </row>
    <row r="3637" spans="1:7">
      <c r="A3637" s="80">
        <v>900308</v>
      </c>
      <c r="B3637" s="80" t="s">
        <v>154</v>
      </c>
      <c r="C3637" s="80" t="s">
        <v>421</v>
      </c>
      <c r="D3637" s="80">
        <v>4092</v>
      </c>
      <c r="E3637" s="80">
        <v>1</v>
      </c>
      <c r="F3637" s="80" t="s">
        <v>5095</v>
      </c>
      <c r="G3637" s="80">
        <v>25.99</v>
      </c>
    </row>
    <row r="3638" spans="1:7">
      <c r="A3638" s="80">
        <v>900365</v>
      </c>
      <c r="B3638" s="80" t="s">
        <v>3048</v>
      </c>
      <c r="C3638" s="80" t="s">
        <v>421</v>
      </c>
      <c r="D3638" s="80">
        <v>4092</v>
      </c>
      <c r="E3638" s="80">
        <v>1</v>
      </c>
      <c r="F3638" s="80" t="s">
        <v>5094</v>
      </c>
      <c r="G3638" s="80">
        <v>24.29</v>
      </c>
    </row>
    <row r="3639" spans="1:7">
      <c r="A3639" s="80">
        <v>900480</v>
      </c>
      <c r="B3639" s="80" t="s">
        <v>155</v>
      </c>
      <c r="C3639" s="80" t="s">
        <v>421</v>
      </c>
      <c r="D3639" s="80">
        <v>8184</v>
      </c>
      <c r="E3639" s="80">
        <v>1</v>
      </c>
      <c r="F3639" s="80" t="s">
        <v>5095</v>
      </c>
      <c r="G3639" s="80">
        <v>47.99</v>
      </c>
    </row>
    <row r="3640" spans="1:7">
      <c r="A3640" s="80">
        <v>900528</v>
      </c>
      <c r="B3640" s="80" t="s">
        <v>3049</v>
      </c>
      <c r="C3640" s="80" t="s">
        <v>421</v>
      </c>
      <c r="D3640" s="80">
        <v>2046</v>
      </c>
      <c r="E3640" s="80">
        <v>4</v>
      </c>
      <c r="F3640" s="80" t="s">
        <v>5095</v>
      </c>
      <c r="G3640" s="80">
        <v>8.49</v>
      </c>
    </row>
    <row r="3641" spans="1:7">
      <c r="A3641" s="80">
        <v>900529</v>
      </c>
      <c r="B3641" s="80" t="s">
        <v>3050</v>
      </c>
      <c r="C3641" s="80" t="s">
        <v>421</v>
      </c>
      <c r="D3641" s="80">
        <v>4260</v>
      </c>
      <c r="E3641" s="80">
        <v>1</v>
      </c>
      <c r="F3641" s="80" t="s">
        <v>5095</v>
      </c>
      <c r="G3641" s="80">
        <v>12.99</v>
      </c>
    </row>
    <row r="3642" spans="1:7">
      <c r="A3642" s="80">
        <v>900531</v>
      </c>
      <c r="B3642" s="80" t="s">
        <v>3051</v>
      </c>
      <c r="C3642" s="80" t="s">
        <v>421</v>
      </c>
      <c r="D3642" s="80">
        <v>2046</v>
      </c>
      <c r="E3642" s="80">
        <v>4</v>
      </c>
      <c r="F3642" s="80" t="s">
        <v>5095</v>
      </c>
      <c r="G3642" s="80">
        <v>6.99</v>
      </c>
    </row>
    <row r="3643" spans="1:7">
      <c r="A3643" s="80">
        <v>900532</v>
      </c>
      <c r="B3643" s="80" t="s">
        <v>3052</v>
      </c>
      <c r="C3643" s="80" t="s">
        <v>421</v>
      </c>
      <c r="D3643" s="80">
        <v>4260</v>
      </c>
      <c r="E3643" s="80">
        <v>1</v>
      </c>
      <c r="F3643" s="80" t="s">
        <v>5095</v>
      </c>
      <c r="G3643" s="80">
        <v>11.98</v>
      </c>
    </row>
    <row r="3644" spans="1:7">
      <c r="A3644" s="80">
        <v>900533</v>
      </c>
      <c r="B3644" s="80" t="s">
        <v>3053</v>
      </c>
      <c r="C3644" s="80" t="s">
        <v>421</v>
      </c>
      <c r="D3644" s="80">
        <v>2046</v>
      </c>
      <c r="E3644" s="80">
        <v>4</v>
      </c>
      <c r="F3644" s="80" t="s">
        <v>5095</v>
      </c>
      <c r="G3644" s="80">
        <v>6.99</v>
      </c>
    </row>
    <row r="3645" spans="1:7">
      <c r="A3645" s="80">
        <v>900548</v>
      </c>
      <c r="B3645" s="80" t="s">
        <v>3054</v>
      </c>
      <c r="C3645" s="80" t="s">
        <v>421</v>
      </c>
      <c r="D3645" s="80">
        <v>4092</v>
      </c>
      <c r="E3645" s="80">
        <v>1</v>
      </c>
      <c r="F3645" s="80" t="s">
        <v>5095</v>
      </c>
      <c r="G3645" s="80">
        <v>23.99</v>
      </c>
    </row>
    <row r="3646" spans="1:7">
      <c r="A3646" s="80">
        <v>900621</v>
      </c>
      <c r="B3646" s="80" t="s">
        <v>3055</v>
      </c>
      <c r="C3646" s="80" t="s">
        <v>421</v>
      </c>
      <c r="D3646" s="80">
        <v>2046</v>
      </c>
      <c r="E3646" s="80">
        <v>4</v>
      </c>
      <c r="F3646" s="80" t="s">
        <v>5094</v>
      </c>
      <c r="G3646" s="80">
        <v>12.29</v>
      </c>
    </row>
    <row r="3647" spans="1:7">
      <c r="A3647" s="80">
        <v>900670</v>
      </c>
      <c r="B3647" s="80" t="s">
        <v>156</v>
      </c>
      <c r="C3647" s="80" t="s">
        <v>421</v>
      </c>
      <c r="D3647" s="80">
        <v>8184</v>
      </c>
      <c r="E3647" s="80">
        <v>1</v>
      </c>
      <c r="F3647" s="80" t="s">
        <v>5095</v>
      </c>
      <c r="G3647" s="80">
        <v>47.99</v>
      </c>
    </row>
    <row r="3648" spans="1:7">
      <c r="A3648" s="80">
        <v>900779</v>
      </c>
      <c r="B3648" s="80" t="s">
        <v>3056</v>
      </c>
      <c r="C3648" s="80" t="s">
        <v>421</v>
      </c>
      <c r="D3648" s="80">
        <v>8184</v>
      </c>
      <c r="E3648" s="80">
        <v>1</v>
      </c>
      <c r="F3648" s="80" t="s">
        <v>5094</v>
      </c>
      <c r="G3648" s="80">
        <v>44.99</v>
      </c>
    </row>
    <row r="3649" spans="1:7">
      <c r="A3649" s="80">
        <v>901157</v>
      </c>
      <c r="B3649" s="80" t="s">
        <v>3057</v>
      </c>
      <c r="C3649" s="80" t="s">
        <v>421</v>
      </c>
      <c r="D3649" s="80">
        <v>2046</v>
      </c>
      <c r="E3649" s="80">
        <v>4</v>
      </c>
      <c r="F3649" s="80" t="s">
        <v>5095</v>
      </c>
      <c r="G3649" s="80">
        <v>12.48</v>
      </c>
    </row>
    <row r="3650" spans="1:7">
      <c r="A3650" s="80">
        <v>902445</v>
      </c>
      <c r="B3650" s="80" t="s">
        <v>3058</v>
      </c>
      <c r="C3650" s="80" t="s">
        <v>421</v>
      </c>
      <c r="D3650" s="80">
        <v>4092</v>
      </c>
      <c r="E3650" s="80">
        <v>1</v>
      </c>
      <c r="F3650" s="80" t="s">
        <v>5094</v>
      </c>
      <c r="G3650" s="80">
        <v>24.29</v>
      </c>
    </row>
    <row r="3651" spans="1:7">
      <c r="A3651" s="80">
        <v>902619</v>
      </c>
      <c r="B3651" s="80" t="s">
        <v>3059</v>
      </c>
      <c r="C3651" s="80" t="s">
        <v>421</v>
      </c>
      <c r="D3651" s="80">
        <v>2046</v>
      </c>
      <c r="E3651" s="80">
        <v>4</v>
      </c>
      <c r="F3651" s="80" t="s">
        <v>5095</v>
      </c>
      <c r="G3651" s="80">
        <v>11.99</v>
      </c>
    </row>
    <row r="3652" spans="1:7">
      <c r="A3652" s="80">
        <v>902627</v>
      </c>
      <c r="B3652" s="80" t="s">
        <v>3060</v>
      </c>
      <c r="C3652" s="80" t="s">
        <v>421</v>
      </c>
      <c r="D3652" s="80">
        <v>4092</v>
      </c>
      <c r="E3652" s="80">
        <v>1</v>
      </c>
      <c r="F3652" s="80" t="s">
        <v>5095</v>
      </c>
      <c r="G3652" s="80">
        <v>25.99</v>
      </c>
    </row>
    <row r="3653" spans="1:7">
      <c r="A3653" s="80">
        <v>902635</v>
      </c>
      <c r="B3653" s="80" t="s">
        <v>3061</v>
      </c>
      <c r="C3653" s="80" t="s">
        <v>421</v>
      </c>
      <c r="D3653" s="80">
        <v>8184</v>
      </c>
      <c r="E3653" s="80">
        <v>1</v>
      </c>
      <c r="F3653" s="80" t="s">
        <v>5095</v>
      </c>
      <c r="G3653" s="80">
        <v>47.99</v>
      </c>
    </row>
    <row r="3654" spans="1:7">
      <c r="A3654" s="80">
        <v>903179</v>
      </c>
      <c r="B3654" s="80" t="s">
        <v>3062</v>
      </c>
      <c r="C3654" s="80" t="s">
        <v>421</v>
      </c>
      <c r="D3654" s="80">
        <v>2046</v>
      </c>
      <c r="E3654" s="80">
        <v>4</v>
      </c>
      <c r="F3654" s="80" t="s">
        <v>5095</v>
      </c>
      <c r="G3654" s="80">
        <v>11.99</v>
      </c>
    </row>
    <row r="3655" spans="1:7">
      <c r="A3655" s="80">
        <v>903187</v>
      </c>
      <c r="B3655" s="80" t="s">
        <v>3063</v>
      </c>
      <c r="C3655" s="80" t="s">
        <v>421</v>
      </c>
      <c r="D3655" s="80">
        <v>4092</v>
      </c>
      <c r="E3655" s="80">
        <v>1</v>
      </c>
      <c r="F3655" s="80" t="s">
        <v>5095</v>
      </c>
      <c r="G3655" s="80">
        <v>25.99</v>
      </c>
    </row>
    <row r="3656" spans="1:7">
      <c r="A3656" s="80">
        <v>903294</v>
      </c>
      <c r="B3656" s="80" t="s">
        <v>3064</v>
      </c>
      <c r="C3656" s="80" t="s">
        <v>421</v>
      </c>
      <c r="D3656" s="80">
        <v>4092</v>
      </c>
      <c r="E3656" s="80">
        <v>1</v>
      </c>
      <c r="F3656" s="80" t="s">
        <v>5095</v>
      </c>
      <c r="G3656" s="80">
        <v>21.99</v>
      </c>
    </row>
    <row r="3657" spans="1:7">
      <c r="A3657" s="80">
        <v>903351</v>
      </c>
      <c r="B3657" s="80" t="s">
        <v>3065</v>
      </c>
      <c r="C3657" s="80" t="s">
        <v>421</v>
      </c>
      <c r="D3657" s="80">
        <v>6138</v>
      </c>
      <c r="E3657" s="80">
        <v>1</v>
      </c>
      <c r="F3657" s="80" t="s">
        <v>5095</v>
      </c>
      <c r="G3657" s="80">
        <v>34.979999999999997</v>
      </c>
    </row>
    <row r="3658" spans="1:7">
      <c r="A3658" s="80">
        <v>903393</v>
      </c>
      <c r="B3658" s="80" t="s">
        <v>3066</v>
      </c>
      <c r="C3658" s="80" t="s">
        <v>421</v>
      </c>
      <c r="D3658" s="80">
        <v>2130</v>
      </c>
      <c r="E3658" s="80">
        <v>4</v>
      </c>
      <c r="F3658" s="80" t="s">
        <v>5094</v>
      </c>
      <c r="G3658" s="80">
        <v>11.89</v>
      </c>
    </row>
    <row r="3659" spans="1:7">
      <c r="A3659" s="80">
        <v>903914</v>
      </c>
      <c r="B3659" s="80" t="s">
        <v>3067</v>
      </c>
      <c r="C3659" s="80" t="s">
        <v>421</v>
      </c>
      <c r="D3659" s="80">
        <v>2130</v>
      </c>
      <c r="E3659" s="80">
        <v>4</v>
      </c>
      <c r="F3659" s="80" t="s">
        <v>5098</v>
      </c>
      <c r="G3659" s="80">
        <v>12.88</v>
      </c>
    </row>
    <row r="3660" spans="1:7">
      <c r="A3660" s="80">
        <v>904052</v>
      </c>
      <c r="B3660" s="80" t="s">
        <v>3068</v>
      </c>
      <c r="C3660" s="80" t="s">
        <v>421</v>
      </c>
      <c r="D3660" s="80">
        <v>2130</v>
      </c>
      <c r="E3660" s="80">
        <v>4</v>
      </c>
      <c r="F3660" s="80" t="s">
        <v>5095</v>
      </c>
      <c r="G3660" s="80">
        <v>10.99</v>
      </c>
    </row>
    <row r="3661" spans="1:7">
      <c r="A3661" s="80">
        <v>904144</v>
      </c>
      <c r="B3661" s="80" t="s">
        <v>3069</v>
      </c>
      <c r="C3661" s="80" t="s">
        <v>421</v>
      </c>
      <c r="D3661" s="80">
        <v>2130</v>
      </c>
      <c r="E3661" s="80">
        <v>4</v>
      </c>
      <c r="F3661" s="80" t="s">
        <v>5094</v>
      </c>
      <c r="G3661" s="80">
        <v>12.49</v>
      </c>
    </row>
    <row r="3662" spans="1:7">
      <c r="A3662" s="80">
        <v>904318</v>
      </c>
      <c r="B3662" s="80" t="s">
        <v>143</v>
      </c>
      <c r="C3662" s="80" t="s">
        <v>421</v>
      </c>
      <c r="D3662" s="80">
        <v>2130</v>
      </c>
      <c r="E3662" s="80">
        <v>4</v>
      </c>
      <c r="F3662" s="80" t="s">
        <v>5095</v>
      </c>
      <c r="G3662" s="80">
        <v>12.59</v>
      </c>
    </row>
    <row r="3663" spans="1:7">
      <c r="A3663" s="80">
        <v>904334</v>
      </c>
      <c r="B3663" s="80" t="s">
        <v>3070</v>
      </c>
      <c r="C3663" s="80" t="s">
        <v>421</v>
      </c>
      <c r="D3663" s="80">
        <v>2130</v>
      </c>
      <c r="E3663" s="80">
        <v>4</v>
      </c>
      <c r="F3663" s="80" t="s">
        <v>5095</v>
      </c>
      <c r="G3663" s="80">
        <v>12.59</v>
      </c>
    </row>
    <row r="3664" spans="1:7">
      <c r="A3664" s="80">
        <v>904375</v>
      </c>
      <c r="B3664" s="80" t="s">
        <v>3071</v>
      </c>
      <c r="C3664" s="80" t="s">
        <v>421</v>
      </c>
      <c r="D3664" s="80">
        <v>6138</v>
      </c>
      <c r="E3664" s="80">
        <v>1</v>
      </c>
      <c r="F3664" s="80" t="s">
        <v>5094</v>
      </c>
      <c r="G3664" s="80">
        <v>33.99</v>
      </c>
    </row>
    <row r="3665" spans="1:7">
      <c r="A3665" s="80">
        <v>904664</v>
      </c>
      <c r="B3665" s="80" t="s">
        <v>3072</v>
      </c>
      <c r="C3665" s="80" t="s">
        <v>421</v>
      </c>
      <c r="D3665" s="80">
        <v>2130</v>
      </c>
      <c r="E3665" s="80">
        <v>4</v>
      </c>
      <c r="F3665" s="80" t="s">
        <v>5095</v>
      </c>
      <c r="G3665" s="80">
        <v>12.59</v>
      </c>
    </row>
    <row r="3666" spans="1:7">
      <c r="A3666" s="80">
        <v>905844</v>
      </c>
      <c r="B3666" s="80" t="s">
        <v>3073</v>
      </c>
      <c r="C3666" s="80" t="s">
        <v>421</v>
      </c>
      <c r="D3666" s="80">
        <v>8520</v>
      </c>
      <c r="E3666" s="80">
        <v>1</v>
      </c>
      <c r="F3666" s="80" t="s">
        <v>5094</v>
      </c>
      <c r="G3666" s="80">
        <v>42.19</v>
      </c>
    </row>
    <row r="3667" spans="1:7">
      <c r="A3667" s="80">
        <v>906313</v>
      </c>
      <c r="B3667" s="80" t="s">
        <v>144</v>
      </c>
      <c r="C3667" s="80" t="s">
        <v>421</v>
      </c>
      <c r="D3667" s="80">
        <v>8520</v>
      </c>
      <c r="E3667" s="80">
        <v>1</v>
      </c>
      <c r="F3667" s="80" t="s">
        <v>5095</v>
      </c>
      <c r="G3667" s="80">
        <v>43.99</v>
      </c>
    </row>
    <row r="3668" spans="1:7">
      <c r="A3668" s="80">
        <v>906339</v>
      </c>
      <c r="B3668" s="80" t="s">
        <v>147</v>
      </c>
      <c r="C3668" s="80" t="s">
        <v>421</v>
      </c>
      <c r="D3668" s="80">
        <v>8520</v>
      </c>
      <c r="E3668" s="80">
        <v>1</v>
      </c>
      <c r="F3668" s="80" t="s">
        <v>5095</v>
      </c>
      <c r="G3668" s="80">
        <v>43.99</v>
      </c>
    </row>
    <row r="3669" spans="1:7">
      <c r="A3669" s="80">
        <v>906354</v>
      </c>
      <c r="B3669" s="80" t="s">
        <v>3074</v>
      </c>
      <c r="C3669" s="80" t="s">
        <v>421</v>
      </c>
      <c r="D3669" s="80">
        <v>8520</v>
      </c>
      <c r="E3669" s="80">
        <v>1</v>
      </c>
      <c r="F3669" s="80" t="s">
        <v>5095</v>
      </c>
      <c r="G3669" s="80">
        <v>43.99</v>
      </c>
    </row>
    <row r="3670" spans="1:7">
      <c r="A3670" s="80">
        <v>906560</v>
      </c>
      <c r="B3670" s="80" t="s">
        <v>3075</v>
      </c>
      <c r="C3670" s="80" t="s">
        <v>421</v>
      </c>
      <c r="D3670" s="80">
        <v>2046</v>
      </c>
      <c r="E3670" s="80">
        <v>4</v>
      </c>
      <c r="F3670" s="80" t="s">
        <v>5094</v>
      </c>
      <c r="G3670" s="80">
        <v>12.79</v>
      </c>
    </row>
    <row r="3671" spans="1:7">
      <c r="A3671" s="80">
        <v>906578</v>
      </c>
      <c r="B3671" s="80" t="s">
        <v>3076</v>
      </c>
      <c r="C3671" s="80" t="s">
        <v>421</v>
      </c>
      <c r="D3671" s="80">
        <v>4092</v>
      </c>
      <c r="E3671" s="80">
        <v>1</v>
      </c>
      <c r="F3671" s="80" t="s">
        <v>5094</v>
      </c>
      <c r="G3671" s="80">
        <v>24.99</v>
      </c>
    </row>
    <row r="3672" spans="1:7">
      <c r="A3672" s="80">
        <v>906586</v>
      </c>
      <c r="B3672" s="80" t="s">
        <v>3077</v>
      </c>
      <c r="C3672" s="80" t="s">
        <v>421</v>
      </c>
      <c r="D3672" s="80">
        <v>8184</v>
      </c>
      <c r="E3672" s="80">
        <v>1</v>
      </c>
      <c r="F3672" s="80" t="s">
        <v>5094</v>
      </c>
      <c r="G3672" s="80">
        <v>47.99</v>
      </c>
    </row>
    <row r="3673" spans="1:7">
      <c r="A3673" s="80">
        <v>906628</v>
      </c>
      <c r="B3673" s="80" t="s">
        <v>3078</v>
      </c>
      <c r="C3673" s="80" t="s">
        <v>421</v>
      </c>
      <c r="D3673" s="80">
        <v>2130</v>
      </c>
      <c r="E3673" s="80">
        <v>4</v>
      </c>
      <c r="F3673" s="80" t="s">
        <v>5094</v>
      </c>
      <c r="G3673" s="80">
        <v>12.49</v>
      </c>
    </row>
    <row r="3674" spans="1:7">
      <c r="A3674" s="80">
        <v>906644</v>
      </c>
      <c r="B3674" s="80" t="s">
        <v>3079</v>
      </c>
      <c r="C3674" s="80" t="s">
        <v>421</v>
      </c>
      <c r="D3674" s="80">
        <v>8520</v>
      </c>
      <c r="E3674" s="80">
        <v>1</v>
      </c>
      <c r="F3674" s="80" t="s">
        <v>5094</v>
      </c>
      <c r="G3674" s="80">
        <v>43.99</v>
      </c>
    </row>
    <row r="3675" spans="1:7">
      <c r="A3675" s="80">
        <v>908210</v>
      </c>
      <c r="B3675" s="80" t="s">
        <v>3080</v>
      </c>
      <c r="C3675" s="80" t="s">
        <v>421</v>
      </c>
      <c r="D3675" s="80">
        <v>2130</v>
      </c>
      <c r="E3675" s="80">
        <v>4</v>
      </c>
      <c r="F3675" s="80" t="s">
        <v>5098</v>
      </c>
      <c r="G3675" s="80">
        <v>12.88</v>
      </c>
    </row>
    <row r="3676" spans="1:7">
      <c r="A3676" s="80">
        <v>908616</v>
      </c>
      <c r="B3676" s="80" t="s">
        <v>3081</v>
      </c>
      <c r="C3676" s="80" t="s">
        <v>421</v>
      </c>
      <c r="D3676" s="80">
        <v>8184</v>
      </c>
      <c r="E3676" s="80">
        <v>1</v>
      </c>
      <c r="F3676" s="80" t="s">
        <v>5095</v>
      </c>
      <c r="G3676" s="80">
        <v>47.99</v>
      </c>
    </row>
    <row r="3677" spans="1:7">
      <c r="A3677" s="80">
        <v>908624</v>
      </c>
      <c r="B3677" s="80" t="s">
        <v>3082</v>
      </c>
      <c r="C3677" s="80" t="s">
        <v>421</v>
      </c>
      <c r="D3677" s="80">
        <v>4092</v>
      </c>
      <c r="E3677" s="80">
        <v>1</v>
      </c>
      <c r="F3677" s="80" t="s">
        <v>5095</v>
      </c>
      <c r="G3677" s="80">
        <v>25.99</v>
      </c>
    </row>
    <row r="3678" spans="1:7">
      <c r="A3678" s="80">
        <v>908665</v>
      </c>
      <c r="B3678" s="80" t="s">
        <v>3083</v>
      </c>
      <c r="C3678" s="80" t="s">
        <v>421</v>
      </c>
      <c r="D3678" s="80">
        <v>2130</v>
      </c>
      <c r="E3678" s="80">
        <v>4</v>
      </c>
      <c r="F3678" s="80" t="s">
        <v>5095</v>
      </c>
      <c r="G3678" s="80">
        <v>12.59</v>
      </c>
    </row>
    <row r="3679" spans="1:7">
      <c r="A3679" s="80">
        <v>909523</v>
      </c>
      <c r="B3679" s="80" t="s">
        <v>3084</v>
      </c>
      <c r="C3679" s="80" t="s">
        <v>421</v>
      </c>
      <c r="D3679" s="80">
        <v>8184</v>
      </c>
      <c r="E3679" s="80">
        <v>1</v>
      </c>
      <c r="F3679" s="80" t="s">
        <v>5095</v>
      </c>
      <c r="G3679" s="80">
        <v>47.99</v>
      </c>
    </row>
    <row r="3680" spans="1:7">
      <c r="A3680" s="80">
        <v>910000</v>
      </c>
      <c r="B3680" s="80" t="s">
        <v>145</v>
      </c>
      <c r="C3680" s="80" t="s">
        <v>421</v>
      </c>
      <c r="D3680" s="80">
        <v>4092</v>
      </c>
      <c r="E3680" s="80">
        <v>1</v>
      </c>
      <c r="F3680" s="80" t="s">
        <v>5102</v>
      </c>
      <c r="G3680" s="80">
        <v>23.99</v>
      </c>
    </row>
    <row r="3681" spans="1:7">
      <c r="A3681" s="80">
        <v>910208</v>
      </c>
      <c r="B3681" s="80" t="s">
        <v>3085</v>
      </c>
      <c r="C3681" s="80" t="s">
        <v>421</v>
      </c>
      <c r="D3681" s="80">
        <v>4260</v>
      </c>
      <c r="E3681" s="80">
        <v>1</v>
      </c>
      <c r="F3681" s="80" t="s">
        <v>5095</v>
      </c>
      <c r="G3681" s="80">
        <v>20.79</v>
      </c>
    </row>
    <row r="3682" spans="1:7">
      <c r="A3682" s="80">
        <v>911339</v>
      </c>
      <c r="B3682" s="80" t="s">
        <v>148</v>
      </c>
      <c r="C3682" s="80" t="s">
        <v>421</v>
      </c>
      <c r="D3682" s="80">
        <v>4092</v>
      </c>
      <c r="E3682" s="80">
        <v>1</v>
      </c>
      <c r="F3682" s="80" t="s">
        <v>5094</v>
      </c>
      <c r="G3682" s="80">
        <v>20.99</v>
      </c>
    </row>
    <row r="3683" spans="1:7">
      <c r="A3683" s="80">
        <v>911669</v>
      </c>
      <c r="B3683" s="80" t="s">
        <v>139</v>
      </c>
      <c r="C3683" s="80" t="s">
        <v>421</v>
      </c>
      <c r="D3683" s="80">
        <v>2130</v>
      </c>
      <c r="E3683" s="80">
        <v>4</v>
      </c>
      <c r="F3683" s="80" t="s">
        <v>5094</v>
      </c>
      <c r="G3683" s="80">
        <v>11.29</v>
      </c>
    </row>
    <row r="3684" spans="1:7">
      <c r="A3684" s="80">
        <v>912253</v>
      </c>
      <c r="B3684" s="80" t="s">
        <v>140</v>
      </c>
      <c r="C3684" s="80" t="s">
        <v>421</v>
      </c>
      <c r="D3684" s="80">
        <v>8520</v>
      </c>
      <c r="E3684" s="80">
        <v>1</v>
      </c>
      <c r="F3684" s="80" t="s">
        <v>5094</v>
      </c>
      <c r="G3684" s="80">
        <v>38.99</v>
      </c>
    </row>
    <row r="3685" spans="1:7">
      <c r="A3685" s="80">
        <v>912485</v>
      </c>
      <c r="B3685" s="80" t="s">
        <v>3087</v>
      </c>
      <c r="C3685" s="80" t="s">
        <v>421</v>
      </c>
      <c r="D3685" s="80">
        <v>4260</v>
      </c>
      <c r="E3685" s="80">
        <v>1</v>
      </c>
      <c r="F3685" s="80" t="s">
        <v>5097</v>
      </c>
      <c r="G3685" s="80">
        <v>17.510000000000002</v>
      </c>
    </row>
    <row r="3686" spans="1:7">
      <c r="A3686" s="80">
        <v>913244</v>
      </c>
      <c r="B3686" s="80" t="s">
        <v>3088</v>
      </c>
      <c r="C3686" s="80" t="s">
        <v>421</v>
      </c>
      <c r="D3686" s="80">
        <v>2130</v>
      </c>
      <c r="E3686" s="80">
        <v>4</v>
      </c>
      <c r="F3686" s="80" t="s">
        <v>5097</v>
      </c>
      <c r="G3686" s="80">
        <v>11.19</v>
      </c>
    </row>
    <row r="3687" spans="1:7">
      <c r="A3687" s="80">
        <v>913541</v>
      </c>
      <c r="B3687" s="80" t="s">
        <v>146</v>
      </c>
      <c r="C3687" s="80" t="s">
        <v>421</v>
      </c>
      <c r="D3687" s="80">
        <v>5325</v>
      </c>
      <c r="E3687" s="80">
        <v>1</v>
      </c>
      <c r="F3687" s="80" t="s">
        <v>5095</v>
      </c>
      <c r="G3687" s="80">
        <v>28.79</v>
      </c>
    </row>
    <row r="3688" spans="1:7">
      <c r="A3688" s="80">
        <v>915132</v>
      </c>
      <c r="B3688" s="80" t="s">
        <v>3089</v>
      </c>
      <c r="C3688" s="80" t="s">
        <v>421</v>
      </c>
      <c r="D3688" s="80">
        <v>6138</v>
      </c>
      <c r="E3688" s="80">
        <v>1</v>
      </c>
      <c r="F3688" s="80" t="s">
        <v>5094</v>
      </c>
      <c r="G3688" s="80">
        <v>35.49</v>
      </c>
    </row>
    <row r="3689" spans="1:7">
      <c r="A3689" s="80">
        <v>917013</v>
      </c>
      <c r="B3689" s="80" t="s">
        <v>3090</v>
      </c>
      <c r="C3689" s="80" t="s">
        <v>421</v>
      </c>
      <c r="D3689" s="80">
        <v>2130</v>
      </c>
      <c r="E3689" s="80">
        <v>4</v>
      </c>
      <c r="F3689" s="80" t="s">
        <v>5094</v>
      </c>
      <c r="G3689" s="80">
        <v>11.89</v>
      </c>
    </row>
    <row r="3690" spans="1:7">
      <c r="A3690" s="80">
        <v>919373</v>
      </c>
      <c r="B3690" s="80" t="s">
        <v>3091</v>
      </c>
      <c r="C3690" s="80" t="s">
        <v>421</v>
      </c>
      <c r="D3690" s="80">
        <v>8520</v>
      </c>
      <c r="E3690" s="80">
        <v>1</v>
      </c>
      <c r="F3690" s="80" t="s">
        <v>5095</v>
      </c>
      <c r="G3690" s="80">
        <v>43.99</v>
      </c>
    </row>
    <row r="3691" spans="1:7">
      <c r="A3691" s="80">
        <v>923318</v>
      </c>
      <c r="B3691" s="80" t="s">
        <v>3093</v>
      </c>
      <c r="C3691" s="80" t="s">
        <v>421</v>
      </c>
      <c r="D3691" s="80">
        <v>5325</v>
      </c>
      <c r="E3691" s="80">
        <v>1</v>
      </c>
      <c r="F3691" s="80" t="s">
        <v>5094</v>
      </c>
      <c r="G3691" s="80">
        <v>26.99</v>
      </c>
    </row>
    <row r="3692" spans="1:7">
      <c r="A3692" s="80">
        <v>925222</v>
      </c>
      <c r="B3692" s="80" t="s">
        <v>3095</v>
      </c>
      <c r="C3692" s="80" t="s">
        <v>421</v>
      </c>
      <c r="D3692" s="80">
        <v>5325</v>
      </c>
      <c r="E3692" s="80">
        <v>1</v>
      </c>
      <c r="F3692" s="80" t="s">
        <v>5095</v>
      </c>
      <c r="G3692" s="80">
        <v>28.79</v>
      </c>
    </row>
    <row r="3693" spans="1:7">
      <c r="A3693" s="80">
        <v>927236</v>
      </c>
      <c r="B3693" s="80" t="s">
        <v>3096</v>
      </c>
      <c r="C3693" s="80" t="s">
        <v>421</v>
      </c>
      <c r="D3693" s="80">
        <v>4092</v>
      </c>
      <c r="E3693" s="80">
        <v>1</v>
      </c>
      <c r="F3693" s="80" t="s">
        <v>5094</v>
      </c>
      <c r="G3693" s="80">
        <v>24.99</v>
      </c>
    </row>
    <row r="3694" spans="1:7">
      <c r="A3694" s="80">
        <v>927574</v>
      </c>
      <c r="B3694" s="80" t="s">
        <v>3097</v>
      </c>
      <c r="C3694" s="80" t="s">
        <v>421</v>
      </c>
      <c r="D3694" s="80">
        <v>2130</v>
      </c>
      <c r="E3694" s="80">
        <v>4</v>
      </c>
      <c r="F3694" s="80" t="s">
        <v>5102</v>
      </c>
      <c r="G3694" s="80">
        <v>12.98</v>
      </c>
    </row>
    <row r="3695" spans="1:7">
      <c r="A3695" s="80">
        <v>928721</v>
      </c>
      <c r="B3695" s="80" t="s">
        <v>3098</v>
      </c>
      <c r="C3695" s="80" t="s">
        <v>421</v>
      </c>
      <c r="D3695" s="80">
        <v>5325</v>
      </c>
      <c r="E3695" s="80">
        <v>1</v>
      </c>
      <c r="F3695" s="80" t="s">
        <v>5095</v>
      </c>
      <c r="G3695" s="80">
        <v>28.99</v>
      </c>
    </row>
    <row r="3696" spans="1:7">
      <c r="A3696" s="80">
        <v>929174</v>
      </c>
      <c r="B3696" s="80" t="s">
        <v>3099</v>
      </c>
      <c r="C3696" s="80" t="s">
        <v>421</v>
      </c>
      <c r="D3696" s="80">
        <v>2130</v>
      </c>
      <c r="E3696" s="80">
        <v>4</v>
      </c>
      <c r="F3696" s="80" t="s">
        <v>5097</v>
      </c>
      <c r="G3696" s="80">
        <v>9.18</v>
      </c>
    </row>
    <row r="3697" spans="1:7">
      <c r="A3697" s="80">
        <v>929620</v>
      </c>
      <c r="B3697" s="80" t="s">
        <v>3100</v>
      </c>
      <c r="C3697" s="80" t="s">
        <v>421</v>
      </c>
      <c r="D3697" s="80">
        <v>5325</v>
      </c>
      <c r="E3697" s="80">
        <v>1</v>
      </c>
      <c r="F3697" s="80" t="s">
        <v>5094</v>
      </c>
      <c r="G3697" s="80">
        <v>27.99</v>
      </c>
    </row>
    <row r="3698" spans="1:7">
      <c r="A3698" s="80">
        <v>929653</v>
      </c>
      <c r="B3698" s="80" t="s">
        <v>141</v>
      </c>
      <c r="C3698" s="80" t="s">
        <v>421</v>
      </c>
      <c r="D3698" s="80">
        <v>5325</v>
      </c>
      <c r="E3698" s="80">
        <v>1</v>
      </c>
      <c r="F3698" s="80" t="s">
        <v>5094</v>
      </c>
      <c r="G3698" s="80">
        <v>24.99</v>
      </c>
    </row>
    <row r="3699" spans="1:7">
      <c r="A3699" s="80">
        <v>929661</v>
      </c>
      <c r="B3699" s="80" t="s">
        <v>3101</v>
      </c>
      <c r="C3699" s="80" t="s">
        <v>421</v>
      </c>
      <c r="D3699" s="80">
        <v>5325</v>
      </c>
      <c r="E3699" s="80">
        <v>1</v>
      </c>
      <c r="F3699" s="80" t="s">
        <v>5094</v>
      </c>
      <c r="G3699" s="80">
        <v>25.49</v>
      </c>
    </row>
    <row r="3700" spans="1:7">
      <c r="A3700" s="80">
        <v>929687</v>
      </c>
      <c r="B3700" s="80" t="s">
        <v>3102</v>
      </c>
      <c r="C3700" s="80" t="s">
        <v>421</v>
      </c>
      <c r="D3700" s="80">
        <v>5325</v>
      </c>
      <c r="E3700" s="80">
        <v>1</v>
      </c>
      <c r="F3700" s="80" t="s">
        <v>5094</v>
      </c>
      <c r="G3700" s="80">
        <v>26.99</v>
      </c>
    </row>
    <row r="3701" spans="1:7">
      <c r="A3701" s="80">
        <v>929802</v>
      </c>
      <c r="B3701" s="80" t="s">
        <v>3103</v>
      </c>
      <c r="C3701" s="80" t="s">
        <v>421</v>
      </c>
      <c r="D3701" s="80">
        <v>6390</v>
      </c>
      <c r="E3701" s="80">
        <v>1</v>
      </c>
      <c r="F3701" s="80" t="s">
        <v>5094</v>
      </c>
      <c r="G3701" s="80">
        <v>33.49</v>
      </c>
    </row>
    <row r="3702" spans="1:7">
      <c r="A3702" s="80">
        <v>935155</v>
      </c>
      <c r="B3702" s="80" t="s">
        <v>142</v>
      </c>
      <c r="C3702" s="80" t="s">
        <v>421</v>
      </c>
      <c r="D3702" s="80">
        <v>5325</v>
      </c>
      <c r="E3702" s="80">
        <v>1</v>
      </c>
      <c r="F3702" s="80" t="s">
        <v>5095</v>
      </c>
      <c r="G3702" s="80">
        <v>28.79</v>
      </c>
    </row>
    <row r="3703" spans="1:7">
      <c r="A3703" s="80">
        <v>945543</v>
      </c>
      <c r="B3703" s="80" t="s">
        <v>3105</v>
      </c>
      <c r="C3703" s="80" t="s">
        <v>421</v>
      </c>
      <c r="D3703" s="80">
        <v>5325</v>
      </c>
      <c r="E3703" s="80">
        <v>1</v>
      </c>
      <c r="F3703" s="80" t="s">
        <v>5095</v>
      </c>
      <c r="G3703" s="80">
        <v>28.79</v>
      </c>
    </row>
    <row r="3704" spans="1:7">
      <c r="A3704" s="80">
        <v>1463</v>
      </c>
      <c r="B3704" s="80" t="s">
        <v>526</v>
      </c>
      <c r="C3704" s="80" t="s">
        <v>421</v>
      </c>
      <c r="D3704" s="80">
        <v>207</v>
      </c>
      <c r="E3704" s="80">
        <v>24</v>
      </c>
      <c r="F3704" s="80" t="s">
        <v>5095</v>
      </c>
      <c r="G3704" s="80">
        <v>0.99</v>
      </c>
    </row>
    <row r="3705" spans="1:7">
      <c r="A3705" s="80">
        <v>2687</v>
      </c>
      <c r="B3705" s="80" t="s">
        <v>555</v>
      </c>
      <c r="C3705" s="80" t="s">
        <v>421</v>
      </c>
      <c r="D3705" s="80">
        <v>1000</v>
      </c>
      <c r="E3705" s="80">
        <v>6</v>
      </c>
      <c r="F3705" s="80" t="s">
        <v>5051</v>
      </c>
      <c r="G3705" s="80">
        <v>10.75</v>
      </c>
    </row>
    <row r="3706" spans="1:7">
      <c r="A3706" s="80">
        <v>3307</v>
      </c>
      <c r="B3706" s="80" t="s">
        <v>176</v>
      </c>
      <c r="C3706" s="80" t="s">
        <v>421</v>
      </c>
      <c r="D3706" s="80">
        <v>473</v>
      </c>
      <c r="E3706" s="80">
        <v>24</v>
      </c>
      <c r="F3706" s="80" t="s">
        <v>5096</v>
      </c>
      <c r="G3706" s="80">
        <v>3.35</v>
      </c>
    </row>
    <row r="3707" spans="1:7">
      <c r="A3707" s="80">
        <v>6995</v>
      </c>
      <c r="B3707" s="80" t="s">
        <v>678</v>
      </c>
      <c r="C3707" s="80" t="s">
        <v>421</v>
      </c>
      <c r="D3707" s="80">
        <v>2046</v>
      </c>
      <c r="E3707" s="80">
        <v>4</v>
      </c>
      <c r="F3707" s="80" t="s">
        <v>5110</v>
      </c>
      <c r="G3707" s="80">
        <v>14.5</v>
      </c>
    </row>
    <row r="3708" spans="1:7">
      <c r="A3708" s="80">
        <v>7246</v>
      </c>
      <c r="B3708" s="80" t="s">
        <v>187</v>
      </c>
      <c r="C3708" s="80" t="s">
        <v>421</v>
      </c>
      <c r="D3708" s="80">
        <v>5325</v>
      </c>
      <c r="E3708" s="80">
        <v>1</v>
      </c>
      <c r="F3708" s="80" t="s">
        <v>5096</v>
      </c>
      <c r="G3708" s="80">
        <v>29.49</v>
      </c>
    </row>
    <row r="3709" spans="1:7">
      <c r="A3709" s="80">
        <v>7247</v>
      </c>
      <c r="B3709" s="80" t="s">
        <v>687</v>
      </c>
      <c r="C3709" s="80" t="s">
        <v>421</v>
      </c>
      <c r="D3709" s="80">
        <v>5325</v>
      </c>
      <c r="E3709" s="80">
        <v>1</v>
      </c>
      <c r="F3709" s="80" t="s">
        <v>5096</v>
      </c>
      <c r="G3709" s="80">
        <v>29.49</v>
      </c>
    </row>
    <row r="3710" spans="1:7">
      <c r="A3710" s="80">
        <v>8800</v>
      </c>
      <c r="B3710" s="80" t="s">
        <v>745</v>
      </c>
      <c r="C3710" s="80" t="s">
        <v>421</v>
      </c>
      <c r="D3710" s="80">
        <v>4092</v>
      </c>
      <c r="E3710" s="80">
        <v>1</v>
      </c>
      <c r="F3710" s="80" t="s">
        <v>5096</v>
      </c>
      <c r="G3710" s="80">
        <v>25.99</v>
      </c>
    </row>
    <row r="3711" spans="1:7">
      <c r="A3711" s="80">
        <v>8989</v>
      </c>
      <c r="B3711" s="80" t="s">
        <v>3895</v>
      </c>
      <c r="C3711" s="80" t="s">
        <v>421</v>
      </c>
      <c r="D3711" s="80">
        <v>2046</v>
      </c>
      <c r="E3711" s="80">
        <v>4</v>
      </c>
      <c r="F3711" s="80" t="s">
        <v>5095</v>
      </c>
      <c r="G3711" s="80">
        <v>13.49</v>
      </c>
    </row>
    <row r="3712" spans="1:7">
      <c r="A3712" s="80">
        <v>10402</v>
      </c>
      <c r="B3712" s="80" t="s">
        <v>811</v>
      </c>
      <c r="C3712" s="80" t="s">
        <v>421</v>
      </c>
      <c r="D3712" s="80">
        <v>355</v>
      </c>
      <c r="E3712" s="80">
        <v>24</v>
      </c>
      <c r="F3712" s="80" t="s">
        <v>5096</v>
      </c>
      <c r="G3712" s="80">
        <v>2.39</v>
      </c>
    </row>
    <row r="3713" spans="1:7">
      <c r="A3713" s="80">
        <v>11166</v>
      </c>
      <c r="B3713" s="80" t="s">
        <v>840</v>
      </c>
      <c r="C3713" s="80" t="s">
        <v>421</v>
      </c>
      <c r="D3713" s="80">
        <v>330</v>
      </c>
      <c r="E3713" s="80">
        <v>24</v>
      </c>
      <c r="F3713" s="80" t="s">
        <v>5057</v>
      </c>
      <c r="G3713" s="80">
        <v>2.78</v>
      </c>
    </row>
    <row r="3714" spans="1:7">
      <c r="A3714" s="80">
        <v>11167</v>
      </c>
      <c r="B3714" s="80" t="s">
        <v>841</v>
      </c>
      <c r="C3714" s="80" t="s">
        <v>421</v>
      </c>
      <c r="D3714" s="80">
        <v>330</v>
      </c>
      <c r="E3714" s="80">
        <v>24</v>
      </c>
      <c r="F3714" s="80" t="s">
        <v>5057</v>
      </c>
      <c r="G3714" s="80">
        <v>2.78</v>
      </c>
    </row>
    <row r="3715" spans="1:7">
      <c r="A3715" s="80">
        <v>11168</v>
      </c>
      <c r="B3715" s="80" t="s">
        <v>842</v>
      </c>
      <c r="C3715" s="80" t="s">
        <v>421</v>
      </c>
      <c r="D3715" s="80">
        <v>330</v>
      </c>
      <c r="E3715" s="80">
        <v>24</v>
      </c>
      <c r="F3715" s="80" t="s">
        <v>5057</v>
      </c>
      <c r="G3715" s="80">
        <v>2.78</v>
      </c>
    </row>
    <row r="3716" spans="1:7">
      <c r="A3716" s="80">
        <v>11170</v>
      </c>
      <c r="B3716" s="80" t="s">
        <v>843</v>
      </c>
      <c r="C3716" s="80" t="s">
        <v>421</v>
      </c>
      <c r="D3716" s="80">
        <v>330</v>
      </c>
      <c r="E3716" s="80">
        <v>24</v>
      </c>
      <c r="F3716" s="80" t="s">
        <v>5057</v>
      </c>
      <c r="G3716" s="80">
        <v>2.78</v>
      </c>
    </row>
    <row r="3717" spans="1:7">
      <c r="A3717" s="80">
        <v>11171</v>
      </c>
      <c r="B3717" s="80" t="s">
        <v>844</v>
      </c>
      <c r="C3717" s="80" t="s">
        <v>421</v>
      </c>
      <c r="D3717" s="80">
        <v>330</v>
      </c>
      <c r="E3717" s="80">
        <v>24</v>
      </c>
      <c r="F3717" s="80" t="s">
        <v>5057</v>
      </c>
      <c r="G3717" s="80">
        <v>2.78</v>
      </c>
    </row>
    <row r="3718" spans="1:7">
      <c r="A3718" s="80">
        <v>12083</v>
      </c>
      <c r="B3718" s="80" t="s">
        <v>892</v>
      </c>
      <c r="C3718" s="80" t="s">
        <v>421</v>
      </c>
      <c r="D3718" s="80">
        <v>330</v>
      </c>
      <c r="E3718" s="80">
        <v>24</v>
      </c>
      <c r="F3718" s="80" t="s">
        <v>5096</v>
      </c>
      <c r="G3718" s="80">
        <v>2.69</v>
      </c>
    </row>
    <row r="3719" spans="1:7">
      <c r="A3719" s="80">
        <v>12157</v>
      </c>
      <c r="B3719" s="80" t="s">
        <v>899</v>
      </c>
      <c r="C3719" s="80" t="s">
        <v>421</v>
      </c>
      <c r="D3719" s="80">
        <v>6390</v>
      </c>
      <c r="E3719" s="80">
        <v>1</v>
      </c>
      <c r="F3719" s="80" t="s">
        <v>5096</v>
      </c>
      <c r="G3719" s="80">
        <v>28.84</v>
      </c>
    </row>
    <row r="3720" spans="1:7">
      <c r="A3720" s="80">
        <v>12563</v>
      </c>
      <c r="B3720" s="80" t="s">
        <v>4648</v>
      </c>
      <c r="C3720" s="80" t="s">
        <v>421</v>
      </c>
      <c r="D3720" s="80">
        <v>2130</v>
      </c>
      <c r="E3720" s="80">
        <v>4</v>
      </c>
      <c r="G3720" s="80">
        <v>8.9700000000000006</v>
      </c>
    </row>
    <row r="3721" spans="1:7">
      <c r="A3721" s="80">
        <v>12598</v>
      </c>
      <c r="B3721" s="80" t="s">
        <v>931</v>
      </c>
      <c r="C3721" s="80" t="s">
        <v>421</v>
      </c>
      <c r="D3721" s="80">
        <v>330</v>
      </c>
      <c r="E3721" s="80">
        <v>24</v>
      </c>
      <c r="F3721" s="80" t="s">
        <v>5096</v>
      </c>
      <c r="G3721" s="80">
        <v>2.69</v>
      </c>
    </row>
    <row r="3722" spans="1:7">
      <c r="A3722" s="80">
        <v>12628</v>
      </c>
      <c r="B3722" s="80" t="s">
        <v>934</v>
      </c>
      <c r="C3722" s="80" t="s">
        <v>421</v>
      </c>
      <c r="D3722" s="80">
        <v>473</v>
      </c>
      <c r="E3722" s="80">
        <v>24</v>
      </c>
      <c r="F3722" s="80" t="s">
        <v>5096</v>
      </c>
      <c r="G3722" s="80">
        <v>3.51</v>
      </c>
    </row>
    <row r="3723" spans="1:7">
      <c r="A3723" s="80">
        <v>13342</v>
      </c>
      <c r="B3723" s="80" t="s">
        <v>983</v>
      </c>
      <c r="C3723" s="80" t="s">
        <v>421</v>
      </c>
      <c r="D3723" s="80">
        <v>3960</v>
      </c>
      <c r="E3723" s="80">
        <v>2</v>
      </c>
      <c r="F3723" s="80" t="s">
        <v>5096</v>
      </c>
      <c r="G3723" s="80">
        <v>26.49</v>
      </c>
    </row>
    <row r="3724" spans="1:7">
      <c r="A3724" s="80">
        <v>13534</v>
      </c>
      <c r="B3724" s="80" t="s">
        <v>993</v>
      </c>
      <c r="C3724" s="80" t="s">
        <v>421</v>
      </c>
      <c r="D3724" s="80">
        <v>355</v>
      </c>
      <c r="E3724" s="80">
        <v>24</v>
      </c>
      <c r="F3724" s="80" t="s">
        <v>5096</v>
      </c>
      <c r="G3724" s="80">
        <v>2.79</v>
      </c>
    </row>
    <row r="3725" spans="1:7">
      <c r="A3725" s="80">
        <v>14141</v>
      </c>
      <c r="B3725" s="80" t="s">
        <v>1025</v>
      </c>
      <c r="C3725" s="80" t="s">
        <v>421</v>
      </c>
      <c r="D3725" s="80">
        <v>2046</v>
      </c>
      <c r="E3725" s="80">
        <v>4</v>
      </c>
      <c r="F3725" s="80" t="s">
        <v>5096</v>
      </c>
      <c r="G3725" s="80">
        <v>12.62</v>
      </c>
    </row>
    <row r="3726" spans="1:7">
      <c r="A3726" s="80">
        <v>14143</v>
      </c>
      <c r="B3726" s="80" t="s">
        <v>1027</v>
      </c>
      <c r="C3726" s="80" t="s">
        <v>421</v>
      </c>
      <c r="D3726" s="80">
        <v>473</v>
      </c>
      <c r="E3726" s="80">
        <v>24</v>
      </c>
      <c r="F3726" s="80" t="s">
        <v>5096</v>
      </c>
      <c r="G3726" s="80">
        <v>3.55</v>
      </c>
    </row>
    <row r="3727" spans="1:7">
      <c r="A3727" s="80">
        <v>14783</v>
      </c>
      <c r="B3727" s="80" t="s">
        <v>1077</v>
      </c>
      <c r="C3727" s="80" t="s">
        <v>421</v>
      </c>
      <c r="D3727" s="80">
        <v>355</v>
      </c>
      <c r="E3727" s="80">
        <v>24</v>
      </c>
      <c r="F3727" s="80" t="s">
        <v>5096</v>
      </c>
      <c r="G3727" s="80">
        <v>2.79</v>
      </c>
    </row>
    <row r="3728" spans="1:7">
      <c r="A3728" s="80">
        <v>14985</v>
      </c>
      <c r="B3728" s="80" t="s">
        <v>1088</v>
      </c>
      <c r="C3728" s="80" t="s">
        <v>421</v>
      </c>
      <c r="D3728" s="80">
        <v>710</v>
      </c>
      <c r="E3728" s="80">
        <v>1</v>
      </c>
      <c r="F3728" s="80" t="s">
        <v>5096</v>
      </c>
      <c r="G3728" s="80">
        <v>167.73</v>
      </c>
    </row>
    <row r="3729" spans="1:7">
      <c r="A3729" s="80">
        <v>15333</v>
      </c>
      <c r="B3729" s="80" t="s">
        <v>1112</v>
      </c>
      <c r="C3729" s="80" t="s">
        <v>421</v>
      </c>
      <c r="D3729" s="80">
        <v>3784</v>
      </c>
      <c r="E3729" s="80">
        <v>3</v>
      </c>
      <c r="F3729" s="80" t="s">
        <v>5141</v>
      </c>
      <c r="G3729" s="80">
        <v>26.49</v>
      </c>
    </row>
    <row r="3730" spans="1:7">
      <c r="A3730" s="80">
        <v>15334</v>
      </c>
      <c r="B3730" s="80" t="s">
        <v>1113</v>
      </c>
      <c r="C3730" s="80" t="s">
        <v>421</v>
      </c>
      <c r="D3730" s="80">
        <v>473</v>
      </c>
      <c r="E3730" s="80">
        <v>24</v>
      </c>
      <c r="F3730" s="80" t="s">
        <v>5141</v>
      </c>
      <c r="G3730" s="80">
        <v>3.69</v>
      </c>
    </row>
    <row r="3731" spans="1:7">
      <c r="A3731" s="80">
        <v>15711</v>
      </c>
      <c r="B3731" s="80" t="s">
        <v>1128</v>
      </c>
      <c r="C3731" s="80" t="s">
        <v>421</v>
      </c>
      <c r="D3731" s="80">
        <v>473</v>
      </c>
      <c r="E3731" s="80">
        <v>24</v>
      </c>
      <c r="F3731" s="80" t="s">
        <v>5096</v>
      </c>
      <c r="G3731" s="80">
        <v>2.79</v>
      </c>
    </row>
    <row r="3732" spans="1:7">
      <c r="A3732" s="80">
        <v>16194</v>
      </c>
      <c r="B3732" s="80" t="s">
        <v>4491</v>
      </c>
      <c r="C3732" s="80" t="s">
        <v>421</v>
      </c>
      <c r="D3732" s="80">
        <v>650</v>
      </c>
      <c r="E3732" s="80">
        <v>12</v>
      </c>
      <c r="F3732" s="80" t="s">
        <v>5066</v>
      </c>
      <c r="G3732" s="80">
        <v>6.99</v>
      </c>
    </row>
    <row r="3733" spans="1:7">
      <c r="A3733" s="80">
        <v>16559</v>
      </c>
      <c r="B3733" s="80" t="s">
        <v>3898</v>
      </c>
      <c r="C3733" s="80" t="s">
        <v>421</v>
      </c>
      <c r="D3733" s="80">
        <v>2500</v>
      </c>
      <c r="E3733" s="80">
        <v>5</v>
      </c>
      <c r="F3733" s="80" t="s">
        <v>5051</v>
      </c>
      <c r="G3733" s="80">
        <v>17.95</v>
      </c>
    </row>
    <row r="3734" spans="1:7">
      <c r="A3734" s="80">
        <v>16600</v>
      </c>
      <c r="B3734" s="80" t="s">
        <v>1194</v>
      </c>
      <c r="C3734" s="80" t="s">
        <v>421</v>
      </c>
      <c r="D3734" s="80">
        <v>500</v>
      </c>
      <c r="E3734" s="80">
        <v>12</v>
      </c>
      <c r="F3734" s="80" t="s">
        <v>5051</v>
      </c>
      <c r="G3734" s="80">
        <v>3.79</v>
      </c>
    </row>
    <row r="3735" spans="1:7">
      <c r="A3735" s="80">
        <v>16601</v>
      </c>
      <c r="B3735" s="80" t="s">
        <v>5488</v>
      </c>
      <c r="C3735" s="80" t="s">
        <v>421</v>
      </c>
      <c r="D3735" s="80">
        <v>500</v>
      </c>
      <c r="E3735" s="80">
        <v>12</v>
      </c>
      <c r="F3735" s="80" t="s">
        <v>5051</v>
      </c>
      <c r="G3735" s="80">
        <v>3.69</v>
      </c>
    </row>
    <row r="3736" spans="1:7">
      <c r="A3736" s="80">
        <v>17702</v>
      </c>
      <c r="B3736" s="80" t="s">
        <v>3900</v>
      </c>
      <c r="C3736" s="80" t="s">
        <v>421</v>
      </c>
      <c r="D3736" s="80">
        <v>440</v>
      </c>
      <c r="E3736" s="80">
        <v>12</v>
      </c>
      <c r="F3736" s="80" t="s">
        <v>5095</v>
      </c>
      <c r="G3736" s="80">
        <v>3.79</v>
      </c>
    </row>
    <row r="3737" spans="1:7">
      <c r="A3737" s="80">
        <v>17704</v>
      </c>
      <c r="B3737" s="80" t="s">
        <v>1276</v>
      </c>
      <c r="C3737" s="80" t="s">
        <v>421</v>
      </c>
      <c r="D3737" s="80">
        <v>500</v>
      </c>
      <c r="E3737" s="80">
        <v>24</v>
      </c>
      <c r="F3737" s="80" t="s">
        <v>5096</v>
      </c>
      <c r="G3737" s="80">
        <v>3.99</v>
      </c>
    </row>
    <row r="3738" spans="1:7">
      <c r="A3738" s="80">
        <v>17911</v>
      </c>
      <c r="B3738" s="80" t="s">
        <v>1289</v>
      </c>
      <c r="C3738" s="80" t="s">
        <v>421</v>
      </c>
      <c r="D3738" s="80">
        <v>473</v>
      </c>
      <c r="E3738" s="80">
        <v>24</v>
      </c>
      <c r="F3738" s="80" t="s">
        <v>5135</v>
      </c>
      <c r="G3738" s="80">
        <v>3.4</v>
      </c>
    </row>
    <row r="3739" spans="1:7">
      <c r="A3739" s="80">
        <v>17992</v>
      </c>
      <c r="B3739" s="80" t="s">
        <v>1300</v>
      </c>
      <c r="C3739" s="80" t="s">
        <v>421</v>
      </c>
      <c r="D3739" s="80">
        <v>473</v>
      </c>
      <c r="E3739" s="80">
        <v>24</v>
      </c>
      <c r="F3739" s="80" t="s">
        <v>5094</v>
      </c>
      <c r="G3739" s="80">
        <v>3.15</v>
      </c>
    </row>
    <row r="3740" spans="1:7">
      <c r="A3740" s="80">
        <v>17993</v>
      </c>
      <c r="B3740" s="80" t="s">
        <v>4490</v>
      </c>
      <c r="C3740" s="80" t="s">
        <v>421</v>
      </c>
      <c r="D3740" s="80">
        <v>473</v>
      </c>
      <c r="E3740" s="80">
        <v>24</v>
      </c>
      <c r="F3740" s="80" t="s">
        <v>5094</v>
      </c>
      <c r="G3740" s="80">
        <v>3.49</v>
      </c>
    </row>
    <row r="3741" spans="1:7">
      <c r="A3741" s="80">
        <v>18022</v>
      </c>
      <c r="B3741" s="80" t="s">
        <v>3901</v>
      </c>
      <c r="C3741" s="80" t="s">
        <v>421</v>
      </c>
      <c r="D3741" s="80">
        <v>440</v>
      </c>
      <c r="E3741" s="80">
        <v>12</v>
      </c>
      <c r="F3741" s="80" t="s">
        <v>5095</v>
      </c>
      <c r="G3741" s="80">
        <v>3.78</v>
      </c>
    </row>
    <row r="3742" spans="1:7">
      <c r="A3742" s="80">
        <v>18153</v>
      </c>
      <c r="B3742" s="80" t="s">
        <v>1314</v>
      </c>
      <c r="C3742" s="80" t="s">
        <v>422</v>
      </c>
      <c r="D3742" s="80">
        <v>473</v>
      </c>
      <c r="E3742" s="80">
        <v>24</v>
      </c>
      <c r="F3742" s="80" t="s">
        <v>5096</v>
      </c>
      <c r="G3742" s="80">
        <v>3.89</v>
      </c>
    </row>
    <row r="3743" spans="1:7">
      <c r="A3743" s="80">
        <v>18380</v>
      </c>
      <c r="B3743" s="80" t="s">
        <v>1333</v>
      </c>
      <c r="C3743" s="80" t="s">
        <v>421</v>
      </c>
      <c r="D3743" s="80">
        <v>473</v>
      </c>
      <c r="E3743" s="80">
        <v>24</v>
      </c>
      <c r="F3743" s="80" t="s">
        <v>5096</v>
      </c>
      <c r="G3743" s="80">
        <v>3.25</v>
      </c>
    </row>
    <row r="3744" spans="1:7">
      <c r="A3744" s="80">
        <v>18522</v>
      </c>
      <c r="B3744" s="80" t="s">
        <v>1342</v>
      </c>
      <c r="C3744" s="80" t="s">
        <v>421</v>
      </c>
      <c r="D3744" s="80">
        <v>473</v>
      </c>
      <c r="E3744" s="80">
        <v>24</v>
      </c>
      <c r="F3744" s="80" t="s">
        <v>5096</v>
      </c>
      <c r="G3744" s="80">
        <v>2.38</v>
      </c>
    </row>
    <row r="3745" spans="1:7">
      <c r="A3745" s="80">
        <v>18869</v>
      </c>
      <c r="B3745" s="80" t="s">
        <v>1373</v>
      </c>
      <c r="C3745" s="80" t="s">
        <v>421</v>
      </c>
      <c r="D3745" s="80">
        <v>473</v>
      </c>
      <c r="E3745" s="80">
        <v>24</v>
      </c>
      <c r="F3745" s="80" t="s">
        <v>5147</v>
      </c>
      <c r="G3745" s="80">
        <v>3.59</v>
      </c>
    </row>
    <row r="3746" spans="1:7">
      <c r="A3746" s="80">
        <v>18931</v>
      </c>
      <c r="B3746" s="80" t="s">
        <v>1378</v>
      </c>
      <c r="C3746" s="80" t="s">
        <v>421</v>
      </c>
      <c r="D3746" s="80">
        <v>1892</v>
      </c>
      <c r="E3746" s="80">
        <v>6</v>
      </c>
      <c r="F3746" s="80" t="s">
        <v>5135</v>
      </c>
      <c r="G3746" s="80">
        <v>11.37</v>
      </c>
    </row>
    <row r="3747" spans="1:7">
      <c r="A3747" s="80">
        <v>18981</v>
      </c>
      <c r="B3747" s="80" t="s">
        <v>1384</v>
      </c>
      <c r="C3747" s="80" t="s">
        <v>421</v>
      </c>
      <c r="D3747" s="80">
        <v>2500</v>
      </c>
      <c r="E3747" s="80">
        <v>5</v>
      </c>
      <c r="F3747" s="80" t="s">
        <v>5051</v>
      </c>
      <c r="G3747" s="80">
        <v>19.489999999999998</v>
      </c>
    </row>
    <row r="3748" spans="1:7">
      <c r="A3748" s="80">
        <v>19051</v>
      </c>
      <c r="B3748" s="80" t="s">
        <v>1391</v>
      </c>
      <c r="C3748" s="80" t="s">
        <v>421</v>
      </c>
      <c r="D3748" s="80">
        <v>2046</v>
      </c>
      <c r="E3748" s="80">
        <v>4</v>
      </c>
      <c r="F3748" s="80" t="s">
        <v>5094</v>
      </c>
      <c r="G3748" s="80">
        <v>12.98</v>
      </c>
    </row>
    <row r="3749" spans="1:7">
      <c r="A3749" s="80">
        <v>19607</v>
      </c>
      <c r="B3749" s="80" t="s">
        <v>1425</v>
      </c>
      <c r="C3749" s="80" t="s">
        <v>421</v>
      </c>
      <c r="D3749" s="80">
        <v>473</v>
      </c>
      <c r="E3749" s="80">
        <v>24</v>
      </c>
      <c r="F3749" s="80" t="s">
        <v>5147</v>
      </c>
      <c r="G3749" s="80">
        <v>4.09</v>
      </c>
    </row>
    <row r="3750" spans="1:7">
      <c r="A3750" s="80">
        <v>19725</v>
      </c>
      <c r="B3750" s="80" t="s">
        <v>1437</v>
      </c>
      <c r="C3750" s="80" t="s">
        <v>421</v>
      </c>
      <c r="D3750" s="80">
        <v>473</v>
      </c>
      <c r="E3750" s="80">
        <v>24</v>
      </c>
      <c r="F3750" s="80" t="s">
        <v>5141</v>
      </c>
      <c r="G3750" s="80">
        <v>3.69</v>
      </c>
    </row>
    <row r="3751" spans="1:7">
      <c r="A3751" s="80">
        <v>19743</v>
      </c>
      <c r="B3751" s="80" t="s">
        <v>1439</v>
      </c>
      <c r="C3751" s="80" t="s">
        <v>421</v>
      </c>
      <c r="D3751" s="80">
        <v>3784</v>
      </c>
      <c r="E3751" s="80">
        <v>3</v>
      </c>
      <c r="F3751" s="80" t="s">
        <v>5141</v>
      </c>
      <c r="G3751" s="80">
        <v>26.49</v>
      </c>
    </row>
    <row r="3752" spans="1:7">
      <c r="A3752" s="80">
        <v>20294</v>
      </c>
      <c r="B3752" s="80" t="s">
        <v>1490</v>
      </c>
      <c r="C3752" s="80" t="s">
        <v>421</v>
      </c>
      <c r="D3752" s="80">
        <v>500</v>
      </c>
      <c r="E3752" s="80">
        <v>12</v>
      </c>
      <c r="F3752" s="80" t="s">
        <v>5051</v>
      </c>
      <c r="G3752" s="80">
        <v>3.19</v>
      </c>
    </row>
    <row r="3753" spans="1:7">
      <c r="A3753" s="80">
        <v>20416</v>
      </c>
      <c r="B3753" s="80" t="s">
        <v>1503</v>
      </c>
      <c r="C3753" s="80" t="s">
        <v>421</v>
      </c>
      <c r="D3753" s="80">
        <v>473</v>
      </c>
      <c r="E3753" s="80">
        <v>24</v>
      </c>
      <c r="F3753" s="80" t="s">
        <v>5096</v>
      </c>
      <c r="G3753" s="80">
        <v>3.31</v>
      </c>
    </row>
    <row r="3754" spans="1:7">
      <c r="A3754" s="80">
        <v>20481</v>
      </c>
      <c r="B3754" s="80" t="s">
        <v>1510</v>
      </c>
      <c r="C3754" s="80" t="s">
        <v>421</v>
      </c>
      <c r="D3754" s="80">
        <v>473</v>
      </c>
      <c r="E3754" s="80">
        <v>24</v>
      </c>
      <c r="F3754" s="80" t="s">
        <v>5147</v>
      </c>
      <c r="G3754" s="80">
        <v>4.1900000000000004</v>
      </c>
    </row>
    <row r="3755" spans="1:7">
      <c r="A3755" s="80">
        <v>20656</v>
      </c>
      <c r="B3755" s="80" t="s">
        <v>273</v>
      </c>
      <c r="C3755" s="80" t="s">
        <v>421</v>
      </c>
      <c r="D3755" s="80">
        <v>4260</v>
      </c>
      <c r="E3755" s="80">
        <v>1</v>
      </c>
      <c r="F3755" s="80" t="s">
        <v>5096</v>
      </c>
      <c r="G3755" s="80">
        <v>26.99</v>
      </c>
    </row>
    <row r="3756" spans="1:7">
      <c r="A3756" s="80">
        <v>21002</v>
      </c>
      <c r="B3756" s="80" t="s">
        <v>1540</v>
      </c>
      <c r="C3756" s="80" t="s">
        <v>421</v>
      </c>
      <c r="D3756" s="80">
        <v>330</v>
      </c>
      <c r="E3756" s="80">
        <v>24</v>
      </c>
      <c r="F3756" s="80" t="s">
        <v>5051</v>
      </c>
      <c r="G3756" s="80">
        <v>2.56</v>
      </c>
    </row>
    <row r="3757" spans="1:7">
      <c r="A3757" s="80">
        <v>21004</v>
      </c>
      <c r="B3757" s="80" t="s">
        <v>1541</v>
      </c>
      <c r="C3757" s="80" t="s">
        <v>421</v>
      </c>
      <c r="D3757" s="80">
        <v>750</v>
      </c>
      <c r="E3757" s="80">
        <v>12</v>
      </c>
      <c r="F3757" s="80" t="s">
        <v>5142</v>
      </c>
      <c r="G3757" s="80">
        <v>10.99</v>
      </c>
    </row>
    <row r="3758" spans="1:7">
      <c r="A3758" s="80">
        <v>21017</v>
      </c>
      <c r="B3758" s="80" t="s">
        <v>1542</v>
      </c>
      <c r="C3758" s="80" t="s">
        <v>421</v>
      </c>
      <c r="D3758" s="80">
        <v>500</v>
      </c>
      <c r="E3758" s="80">
        <v>24</v>
      </c>
      <c r="F3758" s="80" t="s">
        <v>5096</v>
      </c>
      <c r="G3758" s="80">
        <v>3.99</v>
      </c>
    </row>
    <row r="3759" spans="1:7">
      <c r="A3759" s="80">
        <v>21043</v>
      </c>
      <c r="B3759" s="80" t="s">
        <v>1546</v>
      </c>
      <c r="C3759" s="80" t="s">
        <v>421</v>
      </c>
      <c r="D3759" s="80">
        <v>2130</v>
      </c>
      <c r="E3759" s="80">
        <v>4</v>
      </c>
      <c r="F3759" s="80" t="s">
        <v>5141</v>
      </c>
      <c r="G3759" s="80">
        <v>14.89</v>
      </c>
    </row>
    <row r="3760" spans="1:7">
      <c r="A3760" s="80">
        <v>21044</v>
      </c>
      <c r="B3760" s="80" t="s">
        <v>5163</v>
      </c>
      <c r="C3760" s="80" t="s">
        <v>421</v>
      </c>
      <c r="D3760" s="80">
        <v>2130</v>
      </c>
      <c r="E3760" s="80">
        <v>4</v>
      </c>
      <c r="F3760" s="80" t="s">
        <v>5141</v>
      </c>
      <c r="G3760" s="80">
        <v>14.89</v>
      </c>
    </row>
    <row r="3761" spans="1:7">
      <c r="A3761" s="80">
        <v>21045</v>
      </c>
      <c r="B3761" s="80" t="s">
        <v>5164</v>
      </c>
      <c r="C3761" s="80" t="s">
        <v>421</v>
      </c>
      <c r="D3761" s="80">
        <v>2130</v>
      </c>
      <c r="E3761" s="80">
        <v>4</v>
      </c>
      <c r="F3761" s="80" t="s">
        <v>5141</v>
      </c>
      <c r="G3761" s="80">
        <v>14.89</v>
      </c>
    </row>
    <row r="3762" spans="1:7">
      <c r="A3762" s="80">
        <v>21046</v>
      </c>
      <c r="B3762" s="80" t="s">
        <v>1547</v>
      </c>
      <c r="C3762" s="80" t="s">
        <v>421</v>
      </c>
      <c r="D3762" s="80">
        <v>4260</v>
      </c>
      <c r="E3762" s="80">
        <v>2</v>
      </c>
      <c r="F3762" s="80" t="s">
        <v>5141</v>
      </c>
      <c r="G3762" s="80">
        <v>26.95</v>
      </c>
    </row>
    <row r="3763" spans="1:7">
      <c r="A3763" s="80">
        <v>21770</v>
      </c>
      <c r="B3763" s="80" t="s">
        <v>1600</v>
      </c>
      <c r="C3763" s="80" t="s">
        <v>421</v>
      </c>
      <c r="D3763" s="80">
        <v>473</v>
      </c>
      <c r="E3763" s="80">
        <v>24</v>
      </c>
      <c r="F3763" s="80" t="s">
        <v>5135</v>
      </c>
      <c r="G3763" s="80">
        <v>3.15</v>
      </c>
    </row>
    <row r="3764" spans="1:7">
      <c r="A3764" s="80">
        <v>21940</v>
      </c>
      <c r="B3764" s="80" t="s">
        <v>1616</v>
      </c>
      <c r="C3764" s="80" t="s">
        <v>421</v>
      </c>
      <c r="D3764" s="80">
        <v>473</v>
      </c>
      <c r="E3764" s="80">
        <v>24</v>
      </c>
      <c r="F3764" s="80" t="s">
        <v>5135</v>
      </c>
      <c r="G3764" s="80">
        <v>3.15</v>
      </c>
    </row>
    <row r="3765" spans="1:7">
      <c r="A3765" s="80">
        <v>21941</v>
      </c>
      <c r="B3765" s="80" t="s">
        <v>1617</v>
      </c>
      <c r="C3765" s="80" t="s">
        <v>421</v>
      </c>
      <c r="D3765" s="80">
        <v>2130</v>
      </c>
      <c r="E3765" s="80">
        <v>4</v>
      </c>
      <c r="F3765" s="80" t="s">
        <v>5141</v>
      </c>
      <c r="G3765" s="80">
        <v>13.98</v>
      </c>
    </row>
    <row r="3766" spans="1:7">
      <c r="A3766" s="80">
        <v>21942</v>
      </c>
      <c r="B3766" s="80" t="s">
        <v>1618</v>
      </c>
      <c r="C3766" s="80" t="s">
        <v>421</v>
      </c>
      <c r="D3766" s="80">
        <v>2130</v>
      </c>
      <c r="E3766" s="80">
        <v>4</v>
      </c>
      <c r="F3766" s="80" t="s">
        <v>5141</v>
      </c>
      <c r="G3766" s="80">
        <v>13.98</v>
      </c>
    </row>
    <row r="3767" spans="1:7">
      <c r="A3767" s="80">
        <v>21968</v>
      </c>
      <c r="B3767" s="80" t="s">
        <v>1619</v>
      </c>
      <c r="C3767" s="80" t="s">
        <v>421</v>
      </c>
      <c r="D3767" s="80">
        <v>330</v>
      </c>
      <c r="E3767" s="80">
        <v>24</v>
      </c>
      <c r="F3767" s="80" t="s">
        <v>5051</v>
      </c>
      <c r="G3767" s="80">
        <v>4.49</v>
      </c>
    </row>
    <row r="3768" spans="1:7">
      <c r="A3768" s="80">
        <v>22091</v>
      </c>
      <c r="B3768" s="80" t="s">
        <v>1627</v>
      </c>
      <c r="C3768" s="80" t="s">
        <v>421</v>
      </c>
      <c r="D3768" s="80">
        <v>4260</v>
      </c>
      <c r="E3768" s="80">
        <v>2</v>
      </c>
      <c r="F3768" s="80" t="s">
        <v>5096</v>
      </c>
      <c r="G3768" s="80">
        <v>25.05</v>
      </c>
    </row>
    <row r="3769" spans="1:7">
      <c r="A3769" s="80">
        <v>22096</v>
      </c>
      <c r="B3769" s="80" t="s">
        <v>4651</v>
      </c>
      <c r="C3769" s="80" t="s">
        <v>421</v>
      </c>
      <c r="D3769" s="80">
        <v>5000</v>
      </c>
      <c r="E3769" s="80">
        <v>4</v>
      </c>
      <c r="F3769" s="80" t="s">
        <v>5096</v>
      </c>
      <c r="G3769" s="80">
        <v>29</v>
      </c>
    </row>
    <row r="3770" spans="1:7">
      <c r="A3770" s="80">
        <v>22273</v>
      </c>
      <c r="B3770" s="80" t="s">
        <v>1654</v>
      </c>
      <c r="C3770" s="80" t="s">
        <v>421</v>
      </c>
      <c r="D3770" s="80">
        <v>3784</v>
      </c>
      <c r="E3770" s="80">
        <v>3</v>
      </c>
      <c r="F3770" s="80" t="s">
        <v>5147</v>
      </c>
      <c r="G3770" s="80">
        <v>26.5</v>
      </c>
    </row>
    <row r="3771" spans="1:7">
      <c r="A3771" s="80">
        <v>22316</v>
      </c>
      <c r="B3771" s="80" t="s">
        <v>1661</v>
      </c>
      <c r="C3771" s="80" t="s">
        <v>421</v>
      </c>
      <c r="D3771" s="80">
        <v>473</v>
      </c>
      <c r="E3771" s="80">
        <v>24</v>
      </c>
      <c r="F3771" s="80" t="s">
        <v>5096</v>
      </c>
      <c r="G3771" s="80">
        <v>3.13</v>
      </c>
    </row>
    <row r="3772" spans="1:7">
      <c r="A3772" s="80">
        <v>22457</v>
      </c>
      <c r="B3772" s="80" t="s">
        <v>1671</v>
      </c>
      <c r="C3772" s="80" t="s">
        <v>421</v>
      </c>
      <c r="D3772" s="80">
        <v>2130</v>
      </c>
      <c r="E3772" s="80">
        <v>4</v>
      </c>
      <c r="F3772" s="80" t="s">
        <v>5096</v>
      </c>
      <c r="G3772" s="80">
        <v>14.06</v>
      </c>
    </row>
    <row r="3773" spans="1:7">
      <c r="A3773" s="80">
        <v>22683</v>
      </c>
      <c r="B3773" s="80" t="s">
        <v>1691</v>
      </c>
      <c r="C3773" s="80" t="s">
        <v>421</v>
      </c>
      <c r="D3773" s="80">
        <v>473</v>
      </c>
      <c r="E3773" s="80">
        <v>24</v>
      </c>
      <c r="F3773" s="80" t="s">
        <v>5141</v>
      </c>
      <c r="G3773" s="80">
        <v>3.89</v>
      </c>
    </row>
    <row r="3774" spans="1:7">
      <c r="A3774" s="80">
        <v>22832</v>
      </c>
      <c r="B3774" s="80" t="s">
        <v>1704</v>
      </c>
      <c r="C3774" s="80" t="s">
        <v>421</v>
      </c>
      <c r="D3774" s="80">
        <v>473</v>
      </c>
      <c r="E3774" s="80">
        <v>24</v>
      </c>
      <c r="F3774" s="80" t="s">
        <v>5147</v>
      </c>
      <c r="G3774" s="80">
        <v>3.59</v>
      </c>
    </row>
    <row r="3775" spans="1:7">
      <c r="A3775" s="80">
        <v>22842</v>
      </c>
      <c r="B3775" s="80" t="s">
        <v>1706</v>
      </c>
      <c r="C3775" s="80" t="s">
        <v>421</v>
      </c>
      <c r="D3775" s="80">
        <v>473</v>
      </c>
      <c r="E3775" s="80">
        <v>24</v>
      </c>
      <c r="F3775" s="80" t="s">
        <v>5141</v>
      </c>
      <c r="G3775" s="80">
        <v>3.89</v>
      </c>
    </row>
    <row r="3776" spans="1:7">
      <c r="A3776" s="80">
        <v>23057</v>
      </c>
      <c r="B3776" s="80" t="s">
        <v>1726</v>
      </c>
      <c r="C3776" s="80" t="s">
        <v>421</v>
      </c>
      <c r="D3776" s="80">
        <v>750</v>
      </c>
      <c r="E3776" s="80">
        <v>12</v>
      </c>
      <c r="F3776" s="80" t="s">
        <v>5156</v>
      </c>
      <c r="G3776" s="80">
        <v>12</v>
      </c>
    </row>
    <row r="3777" spans="1:7">
      <c r="A3777" s="80">
        <v>23115</v>
      </c>
      <c r="B3777" s="80" t="s">
        <v>1728</v>
      </c>
      <c r="C3777" s="80" t="s">
        <v>421</v>
      </c>
      <c r="D3777" s="80">
        <v>4260</v>
      </c>
      <c r="E3777" s="80">
        <v>2</v>
      </c>
      <c r="F3777" s="80" t="s">
        <v>5141</v>
      </c>
      <c r="G3777" s="80">
        <v>26.95</v>
      </c>
    </row>
    <row r="3778" spans="1:7">
      <c r="A3778" s="80">
        <v>23253</v>
      </c>
      <c r="B3778" s="80" t="s">
        <v>1733</v>
      </c>
      <c r="C3778" s="80" t="s">
        <v>421</v>
      </c>
      <c r="D3778" s="80">
        <v>473</v>
      </c>
      <c r="E3778" s="80">
        <v>24</v>
      </c>
      <c r="F3778" s="80" t="s">
        <v>5135</v>
      </c>
      <c r="G3778" s="80">
        <v>3.15</v>
      </c>
    </row>
    <row r="3779" spans="1:7">
      <c r="A3779" s="80">
        <v>23254</v>
      </c>
      <c r="B3779" s="80" t="s">
        <v>1734</v>
      </c>
      <c r="C3779" s="80" t="s">
        <v>421</v>
      </c>
      <c r="D3779" s="80">
        <v>473</v>
      </c>
      <c r="E3779" s="80">
        <v>24</v>
      </c>
      <c r="F3779" s="80" t="s">
        <v>5135</v>
      </c>
      <c r="G3779" s="80">
        <v>3.4</v>
      </c>
    </row>
    <row r="3780" spans="1:7">
      <c r="A3780" s="80">
        <v>23255</v>
      </c>
      <c r="B3780" s="80" t="s">
        <v>1735</v>
      </c>
      <c r="C3780" s="80" t="s">
        <v>421</v>
      </c>
      <c r="D3780" s="80">
        <v>473</v>
      </c>
      <c r="E3780" s="80">
        <v>24</v>
      </c>
      <c r="F3780" s="80" t="s">
        <v>5135</v>
      </c>
      <c r="G3780" s="80">
        <v>3.4</v>
      </c>
    </row>
    <row r="3781" spans="1:7">
      <c r="A3781" s="80">
        <v>23298</v>
      </c>
      <c r="B3781" s="80" t="s">
        <v>1740</v>
      </c>
      <c r="C3781" s="80" t="s">
        <v>421</v>
      </c>
      <c r="D3781" s="80">
        <v>330</v>
      </c>
      <c r="E3781" s="80">
        <v>24</v>
      </c>
      <c r="F3781" s="80" t="s">
        <v>5051</v>
      </c>
      <c r="G3781" s="80">
        <v>2.4900000000000002</v>
      </c>
    </row>
    <row r="3782" spans="1:7">
      <c r="A3782" s="80">
        <v>23299</v>
      </c>
      <c r="B3782" s="80" t="s">
        <v>1741</v>
      </c>
      <c r="C3782" s="80" t="s">
        <v>421</v>
      </c>
      <c r="D3782" s="80">
        <v>2500</v>
      </c>
      <c r="E3782" s="80">
        <v>5</v>
      </c>
      <c r="F3782" s="80" t="s">
        <v>5051</v>
      </c>
      <c r="G3782" s="80">
        <v>19.489999999999998</v>
      </c>
    </row>
    <row r="3783" spans="1:7">
      <c r="A3783" s="80">
        <v>23442</v>
      </c>
      <c r="B3783" s="80" t="s">
        <v>1751</v>
      </c>
      <c r="C3783" s="80" t="s">
        <v>421</v>
      </c>
      <c r="D3783" s="80">
        <v>2130</v>
      </c>
      <c r="E3783" s="80">
        <v>4</v>
      </c>
      <c r="F3783" s="80" t="s">
        <v>5158</v>
      </c>
      <c r="G3783" s="80">
        <v>12.28</v>
      </c>
    </row>
    <row r="3784" spans="1:7">
      <c r="A3784" s="80">
        <v>23451</v>
      </c>
      <c r="B3784" s="80" t="s">
        <v>6256</v>
      </c>
      <c r="C3784" s="80" t="s">
        <v>422</v>
      </c>
      <c r="D3784" s="80">
        <v>355</v>
      </c>
      <c r="E3784" s="80">
        <v>24</v>
      </c>
      <c r="F3784" s="80" t="s">
        <v>5096</v>
      </c>
      <c r="G3784" s="80">
        <v>2.85</v>
      </c>
    </row>
    <row r="3785" spans="1:7">
      <c r="A3785" s="80">
        <v>24230</v>
      </c>
      <c r="B3785" s="80" t="s">
        <v>1791</v>
      </c>
      <c r="C3785" s="80" t="s">
        <v>421</v>
      </c>
      <c r="D3785" s="80">
        <v>473</v>
      </c>
      <c r="E3785" s="80">
        <v>24</v>
      </c>
      <c r="F3785" s="80" t="s">
        <v>5153</v>
      </c>
      <c r="G3785" s="80">
        <v>2.79</v>
      </c>
    </row>
    <row r="3786" spans="1:7">
      <c r="A3786" s="80">
        <v>24404</v>
      </c>
      <c r="B3786" s="80" t="s">
        <v>1803</v>
      </c>
      <c r="C3786" s="80" t="s">
        <v>421</v>
      </c>
      <c r="D3786" s="80">
        <v>750</v>
      </c>
      <c r="E3786" s="80">
        <v>12</v>
      </c>
      <c r="F3786" s="80" t="s">
        <v>5051</v>
      </c>
      <c r="G3786" s="80">
        <v>10.98</v>
      </c>
    </row>
    <row r="3787" spans="1:7">
      <c r="A3787" s="80">
        <v>24414</v>
      </c>
      <c r="B3787" s="80" t="s">
        <v>1804</v>
      </c>
      <c r="C3787" s="80" t="s">
        <v>421</v>
      </c>
      <c r="D3787" s="80">
        <v>500</v>
      </c>
      <c r="E3787" s="80">
        <v>24</v>
      </c>
      <c r="F3787" s="80" t="s">
        <v>5096</v>
      </c>
      <c r="G3787" s="80">
        <v>2.88</v>
      </c>
    </row>
    <row r="3788" spans="1:7">
      <c r="A3788" s="80">
        <v>24415</v>
      </c>
      <c r="B3788" s="80" t="s">
        <v>1805</v>
      </c>
      <c r="C3788" s="80" t="s">
        <v>421</v>
      </c>
      <c r="D3788" s="80">
        <v>500</v>
      </c>
      <c r="E3788" s="80">
        <v>24</v>
      </c>
      <c r="F3788" s="80" t="s">
        <v>5096</v>
      </c>
      <c r="G3788" s="80">
        <v>2.88</v>
      </c>
    </row>
    <row r="3789" spans="1:7">
      <c r="A3789" s="80">
        <v>24580</v>
      </c>
      <c r="B3789" s="80" t="s">
        <v>1817</v>
      </c>
      <c r="C3789" s="80" t="s">
        <v>421</v>
      </c>
      <c r="D3789" s="80">
        <v>650</v>
      </c>
      <c r="E3789" s="80">
        <v>12</v>
      </c>
      <c r="F3789" s="80" t="s">
        <v>5170</v>
      </c>
      <c r="G3789" s="80">
        <v>6</v>
      </c>
    </row>
    <row r="3790" spans="1:7">
      <c r="A3790" s="80">
        <v>24582</v>
      </c>
      <c r="B3790" s="80" t="s">
        <v>1818</v>
      </c>
      <c r="C3790" s="80" t="s">
        <v>421</v>
      </c>
      <c r="D3790" s="80">
        <v>650</v>
      </c>
      <c r="E3790" s="80">
        <v>12</v>
      </c>
      <c r="F3790" s="80" t="s">
        <v>5170</v>
      </c>
      <c r="G3790" s="80">
        <v>7</v>
      </c>
    </row>
    <row r="3791" spans="1:7">
      <c r="A3791" s="80">
        <v>24583</v>
      </c>
      <c r="B3791" s="80" t="s">
        <v>1819</v>
      </c>
      <c r="C3791" s="80" t="s">
        <v>421</v>
      </c>
      <c r="D3791" s="80">
        <v>650</v>
      </c>
      <c r="E3791" s="80">
        <v>12</v>
      </c>
      <c r="F3791" s="80" t="s">
        <v>5170</v>
      </c>
      <c r="G3791" s="80">
        <v>8.5</v>
      </c>
    </row>
    <row r="3792" spans="1:7">
      <c r="A3792" s="80">
        <v>24584</v>
      </c>
      <c r="B3792" s="80" t="s">
        <v>1820</v>
      </c>
      <c r="C3792" s="80" t="s">
        <v>421</v>
      </c>
      <c r="D3792" s="80">
        <v>650</v>
      </c>
      <c r="E3792" s="80">
        <v>12</v>
      </c>
      <c r="F3792" s="80" t="s">
        <v>5170</v>
      </c>
      <c r="G3792" s="80">
        <v>6.5</v>
      </c>
    </row>
    <row r="3793" spans="1:7">
      <c r="A3793" s="80">
        <v>24593</v>
      </c>
      <c r="B3793" s="80" t="s">
        <v>4177</v>
      </c>
      <c r="C3793" s="80" t="s">
        <v>421</v>
      </c>
      <c r="D3793" s="80">
        <v>473</v>
      </c>
      <c r="E3793" s="80">
        <v>24</v>
      </c>
      <c r="F3793" s="80" t="s">
        <v>5066</v>
      </c>
      <c r="G3793" s="80">
        <v>4.29</v>
      </c>
    </row>
    <row r="3794" spans="1:7">
      <c r="A3794" s="80">
        <v>24684</v>
      </c>
      <c r="B3794" s="80" t="s">
        <v>1828</v>
      </c>
      <c r="C3794" s="80" t="s">
        <v>421</v>
      </c>
      <c r="D3794" s="80">
        <v>500</v>
      </c>
      <c r="E3794" s="80">
        <v>24</v>
      </c>
      <c r="F3794" s="80" t="s">
        <v>5066</v>
      </c>
      <c r="G3794" s="80">
        <v>4.6500000000000004</v>
      </c>
    </row>
    <row r="3795" spans="1:7">
      <c r="A3795" s="80">
        <v>24834</v>
      </c>
      <c r="B3795" s="80" t="s">
        <v>302</v>
      </c>
      <c r="C3795" s="80" t="s">
        <v>421</v>
      </c>
      <c r="D3795" s="80">
        <v>473</v>
      </c>
      <c r="E3795" s="80">
        <v>24</v>
      </c>
      <c r="F3795" s="80" t="s">
        <v>5096</v>
      </c>
      <c r="G3795" s="80">
        <v>3.55</v>
      </c>
    </row>
    <row r="3796" spans="1:7">
      <c r="A3796" s="80">
        <v>24835</v>
      </c>
      <c r="B3796" s="80" t="s">
        <v>6257</v>
      </c>
      <c r="C3796" s="80" t="s">
        <v>421</v>
      </c>
      <c r="D3796" s="80">
        <v>473</v>
      </c>
      <c r="E3796" s="80">
        <v>24</v>
      </c>
      <c r="F3796" s="80" t="s">
        <v>5141</v>
      </c>
      <c r="G3796" s="80">
        <v>3.89</v>
      </c>
    </row>
    <row r="3797" spans="1:7">
      <c r="A3797" s="80">
        <v>24836</v>
      </c>
      <c r="B3797" s="80" t="s">
        <v>1842</v>
      </c>
      <c r="C3797" s="80" t="s">
        <v>421</v>
      </c>
      <c r="D3797" s="80">
        <v>473</v>
      </c>
      <c r="E3797" s="80">
        <v>24</v>
      </c>
      <c r="F3797" s="80" t="s">
        <v>5141</v>
      </c>
      <c r="G3797" s="80">
        <v>3.89</v>
      </c>
    </row>
    <row r="3798" spans="1:7">
      <c r="A3798" s="80">
        <v>24846</v>
      </c>
      <c r="B3798" s="80" t="s">
        <v>4489</v>
      </c>
      <c r="C3798" s="80" t="s">
        <v>421</v>
      </c>
      <c r="D3798" s="80">
        <v>750</v>
      </c>
      <c r="E3798" s="80">
        <v>12</v>
      </c>
      <c r="F3798" s="80" t="s">
        <v>5170</v>
      </c>
      <c r="G3798" s="80">
        <v>10.74</v>
      </c>
    </row>
    <row r="3799" spans="1:7">
      <c r="A3799" s="80">
        <v>24920</v>
      </c>
      <c r="B3799" s="80" t="s">
        <v>1853</v>
      </c>
      <c r="C3799" s="80" t="s">
        <v>421</v>
      </c>
      <c r="D3799" s="80">
        <v>750</v>
      </c>
      <c r="E3799" s="80">
        <v>12</v>
      </c>
      <c r="F3799" s="80" t="s">
        <v>5178</v>
      </c>
      <c r="G3799" s="80">
        <v>15</v>
      </c>
    </row>
    <row r="3800" spans="1:7">
      <c r="A3800" s="80">
        <v>24927</v>
      </c>
      <c r="B3800" s="80" t="s">
        <v>1855</v>
      </c>
      <c r="C3800" s="80" t="s">
        <v>421</v>
      </c>
      <c r="D3800" s="80">
        <v>355</v>
      </c>
      <c r="E3800" s="80">
        <v>24</v>
      </c>
      <c r="F3800" s="80" t="s">
        <v>5170</v>
      </c>
      <c r="G3800" s="80">
        <v>2.44</v>
      </c>
    </row>
    <row r="3801" spans="1:7">
      <c r="A3801" s="80">
        <v>25057</v>
      </c>
      <c r="B3801" s="80" t="s">
        <v>1861</v>
      </c>
      <c r="C3801" s="80" t="s">
        <v>421</v>
      </c>
      <c r="D3801" s="80">
        <v>473</v>
      </c>
      <c r="E3801" s="80">
        <v>24</v>
      </c>
      <c r="F3801" s="80" t="s">
        <v>5141</v>
      </c>
      <c r="G3801" s="80">
        <v>3.89</v>
      </c>
    </row>
    <row r="3802" spans="1:7">
      <c r="A3802" s="80">
        <v>25164</v>
      </c>
      <c r="B3802" s="80" t="s">
        <v>1870</v>
      </c>
      <c r="C3802" s="80" t="s">
        <v>421</v>
      </c>
      <c r="D3802" s="80">
        <v>750</v>
      </c>
      <c r="E3802" s="80">
        <v>12</v>
      </c>
      <c r="F3802" s="80" t="s">
        <v>5178</v>
      </c>
      <c r="G3802" s="80">
        <v>13</v>
      </c>
    </row>
    <row r="3803" spans="1:7">
      <c r="A3803" s="80">
        <v>25184</v>
      </c>
      <c r="B3803" s="80" t="s">
        <v>1873</v>
      </c>
      <c r="C3803" s="80" t="s">
        <v>422</v>
      </c>
      <c r="D3803" s="80">
        <v>2130</v>
      </c>
      <c r="E3803" s="80">
        <v>4</v>
      </c>
      <c r="F3803" s="80" t="s">
        <v>5096</v>
      </c>
      <c r="G3803" s="80">
        <v>14.06</v>
      </c>
    </row>
    <row r="3804" spans="1:7">
      <c r="A3804" s="80">
        <v>25353</v>
      </c>
      <c r="B3804" s="80" t="s">
        <v>1893</v>
      </c>
      <c r="C3804" s="80" t="s">
        <v>421</v>
      </c>
      <c r="D3804" s="80">
        <v>2046</v>
      </c>
      <c r="E3804" s="80">
        <v>4</v>
      </c>
      <c r="F3804" s="80" t="s">
        <v>5132</v>
      </c>
      <c r="G3804" s="80">
        <v>12.98</v>
      </c>
    </row>
    <row r="3805" spans="1:7">
      <c r="A3805" s="80">
        <v>25416</v>
      </c>
      <c r="B3805" s="80" t="s">
        <v>1894</v>
      </c>
      <c r="C3805" s="80" t="s">
        <v>421</v>
      </c>
      <c r="D3805" s="80">
        <v>2840</v>
      </c>
      <c r="E3805" s="80">
        <v>3</v>
      </c>
      <c r="F3805" s="80" t="s">
        <v>5096</v>
      </c>
      <c r="G3805" s="80">
        <v>12.29</v>
      </c>
    </row>
    <row r="3806" spans="1:7">
      <c r="A3806" s="80">
        <v>25417</v>
      </c>
      <c r="B3806" s="80" t="s">
        <v>1895</v>
      </c>
      <c r="C3806" s="80" t="s">
        <v>421</v>
      </c>
      <c r="D3806" s="80">
        <v>473</v>
      </c>
      <c r="E3806" s="80">
        <v>24</v>
      </c>
      <c r="F3806" s="80" t="s">
        <v>5096</v>
      </c>
      <c r="G3806" s="80">
        <v>3.35</v>
      </c>
    </row>
    <row r="3807" spans="1:7">
      <c r="A3807" s="80">
        <v>25420</v>
      </c>
      <c r="B3807" s="80" t="s">
        <v>1896</v>
      </c>
      <c r="C3807" s="80" t="s">
        <v>421</v>
      </c>
      <c r="D3807" s="80">
        <v>4260</v>
      </c>
      <c r="E3807" s="80">
        <v>2</v>
      </c>
      <c r="F3807" s="80" t="s">
        <v>5141</v>
      </c>
      <c r="G3807" s="80">
        <v>26.95</v>
      </c>
    </row>
    <row r="3808" spans="1:7">
      <c r="A3808" s="80">
        <v>25421</v>
      </c>
      <c r="B3808" s="80" t="s">
        <v>1897</v>
      </c>
      <c r="C3808" s="80" t="s">
        <v>421</v>
      </c>
      <c r="D3808" s="80">
        <v>4260</v>
      </c>
      <c r="E3808" s="80">
        <v>2</v>
      </c>
      <c r="F3808" s="80" t="s">
        <v>5141</v>
      </c>
      <c r="G3808" s="80">
        <v>26.95</v>
      </c>
    </row>
    <row r="3809" spans="1:7">
      <c r="A3809" s="80">
        <v>25422</v>
      </c>
      <c r="B3809" s="80" t="s">
        <v>1898</v>
      </c>
      <c r="C3809" s="80" t="s">
        <v>421</v>
      </c>
      <c r="D3809" s="80">
        <v>473</v>
      </c>
      <c r="E3809" s="80">
        <v>24</v>
      </c>
      <c r="F3809" s="80" t="s">
        <v>5096</v>
      </c>
      <c r="G3809" s="80">
        <v>3.08</v>
      </c>
    </row>
    <row r="3810" spans="1:7">
      <c r="A3810" s="80">
        <v>25423</v>
      </c>
      <c r="B3810" s="80" t="s">
        <v>5493</v>
      </c>
      <c r="C3810" s="80" t="s">
        <v>421</v>
      </c>
      <c r="D3810" s="80">
        <v>750</v>
      </c>
      <c r="E3810" s="80">
        <v>12</v>
      </c>
      <c r="F3810" s="80" t="s">
        <v>5178</v>
      </c>
      <c r="G3810" s="80">
        <v>17</v>
      </c>
    </row>
    <row r="3811" spans="1:7">
      <c r="A3811" s="80">
        <v>25603</v>
      </c>
      <c r="B3811" s="80" t="s">
        <v>4884</v>
      </c>
      <c r="C3811" s="80" t="s">
        <v>421</v>
      </c>
      <c r="D3811" s="80">
        <v>355</v>
      </c>
      <c r="E3811" s="80">
        <v>24</v>
      </c>
      <c r="F3811" s="80" t="s">
        <v>5170</v>
      </c>
      <c r="G3811" s="80">
        <v>2.74</v>
      </c>
    </row>
    <row r="3812" spans="1:7">
      <c r="A3812" s="80">
        <v>25847</v>
      </c>
      <c r="B3812" s="80" t="s">
        <v>6258</v>
      </c>
      <c r="C3812" s="80" t="s">
        <v>421</v>
      </c>
      <c r="D3812" s="80">
        <v>473</v>
      </c>
      <c r="E3812" s="80">
        <v>24</v>
      </c>
      <c r="F3812" s="80" t="s">
        <v>6484</v>
      </c>
      <c r="G3812" s="80">
        <v>4.25</v>
      </c>
    </row>
    <row r="3813" spans="1:7">
      <c r="A3813" s="80">
        <v>25884</v>
      </c>
      <c r="B3813" s="80" t="s">
        <v>1957</v>
      </c>
      <c r="C3813" s="80" t="s">
        <v>421</v>
      </c>
      <c r="D3813" s="80">
        <v>473</v>
      </c>
      <c r="E3813" s="80">
        <v>24</v>
      </c>
      <c r="F3813" s="80" t="s">
        <v>5182</v>
      </c>
      <c r="G3813" s="80">
        <v>3.34</v>
      </c>
    </row>
    <row r="3814" spans="1:7">
      <c r="A3814" s="80">
        <v>25887</v>
      </c>
      <c r="B3814" s="80" t="s">
        <v>1960</v>
      </c>
      <c r="C3814" s="80" t="s">
        <v>421</v>
      </c>
      <c r="D3814" s="80">
        <v>473</v>
      </c>
      <c r="E3814" s="80">
        <v>24</v>
      </c>
      <c r="F3814" s="80" t="s">
        <v>5182</v>
      </c>
      <c r="G3814" s="80">
        <v>3.34</v>
      </c>
    </row>
    <row r="3815" spans="1:7">
      <c r="A3815" s="80">
        <v>25898</v>
      </c>
      <c r="B3815" s="80" t="s">
        <v>1961</v>
      </c>
      <c r="C3815" s="80" t="s">
        <v>421</v>
      </c>
      <c r="D3815" s="80">
        <v>473</v>
      </c>
      <c r="E3815" s="80">
        <v>24</v>
      </c>
      <c r="F3815" s="80" t="s">
        <v>5182</v>
      </c>
      <c r="G3815" s="80">
        <v>2.83</v>
      </c>
    </row>
    <row r="3816" spans="1:7">
      <c r="A3816" s="80">
        <v>25940</v>
      </c>
      <c r="B3816" s="80" t="s">
        <v>1967</v>
      </c>
      <c r="C3816" s="80" t="s">
        <v>421</v>
      </c>
      <c r="D3816" s="80">
        <v>473</v>
      </c>
      <c r="E3816" s="80">
        <v>24</v>
      </c>
      <c r="F3816" s="80" t="s">
        <v>5096</v>
      </c>
      <c r="G3816" s="80">
        <v>2.99</v>
      </c>
    </row>
    <row r="3817" spans="1:7">
      <c r="A3817" s="80">
        <v>26073</v>
      </c>
      <c r="B3817" s="80" t="s">
        <v>4882</v>
      </c>
      <c r="C3817" s="80" t="s">
        <v>421</v>
      </c>
      <c r="D3817" s="80">
        <v>355</v>
      </c>
      <c r="E3817" s="80">
        <v>24</v>
      </c>
      <c r="F3817" s="80" t="s">
        <v>5170</v>
      </c>
      <c r="G3817" s="80">
        <v>2.94</v>
      </c>
    </row>
    <row r="3818" spans="1:7">
      <c r="A3818" s="80">
        <v>26170</v>
      </c>
      <c r="B3818" s="80" t="s">
        <v>1984</v>
      </c>
      <c r="C3818" s="80" t="s">
        <v>421</v>
      </c>
      <c r="D3818" s="80">
        <v>473</v>
      </c>
      <c r="E3818" s="80">
        <v>24</v>
      </c>
      <c r="F3818" s="80" t="s">
        <v>5168</v>
      </c>
      <c r="G3818" s="80">
        <v>4.32</v>
      </c>
    </row>
    <row r="3819" spans="1:7">
      <c r="A3819" s="80">
        <v>26173</v>
      </c>
      <c r="B3819" s="80" t="s">
        <v>1985</v>
      </c>
      <c r="C3819" s="80" t="s">
        <v>421</v>
      </c>
      <c r="D3819" s="80">
        <v>2130</v>
      </c>
      <c r="E3819" s="80">
        <v>4</v>
      </c>
      <c r="F3819" s="80" t="s">
        <v>5096</v>
      </c>
      <c r="G3819" s="80">
        <v>14.34</v>
      </c>
    </row>
    <row r="3820" spans="1:7">
      <c r="A3820" s="80">
        <v>26177</v>
      </c>
      <c r="B3820" s="80" t="s">
        <v>1986</v>
      </c>
      <c r="C3820" s="80" t="s">
        <v>421</v>
      </c>
      <c r="D3820" s="80">
        <v>3784</v>
      </c>
      <c r="E3820" s="80">
        <v>3</v>
      </c>
      <c r="F3820" s="80" t="s">
        <v>5168</v>
      </c>
      <c r="G3820" s="80">
        <v>31.74</v>
      </c>
    </row>
    <row r="3821" spans="1:7">
      <c r="A3821" s="80">
        <v>26182</v>
      </c>
      <c r="B3821" s="80" t="s">
        <v>1987</v>
      </c>
      <c r="C3821" s="80" t="s">
        <v>421</v>
      </c>
      <c r="D3821" s="80">
        <v>473</v>
      </c>
      <c r="E3821" s="80">
        <v>24</v>
      </c>
      <c r="F3821" s="80" t="s">
        <v>5135</v>
      </c>
      <c r="G3821" s="80">
        <v>3.4</v>
      </c>
    </row>
    <row r="3822" spans="1:7">
      <c r="A3822" s="80">
        <v>26190</v>
      </c>
      <c r="B3822" s="80" t="s">
        <v>1990</v>
      </c>
      <c r="C3822" s="80" t="s">
        <v>421</v>
      </c>
      <c r="D3822" s="80">
        <v>330</v>
      </c>
      <c r="E3822" s="80">
        <v>24</v>
      </c>
      <c r="F3822" s="80" t="s">
        <v>5096</v>
      </c>
      <c r="G3822" s="80">
        <v>2.69</v>
      </c>
    </row>
    <row r="3823" spans="1:7">
      <c r="A3823" s="80">
        <v>26191</v>
      </c>
      <c r="B3823" s="80" t="s">
        <v>1991</v>
      </c>
      <c r="C3823" s="80" t="s">
        <v>421</v>
      </c>
      <c r="D3823" s="80">
        <v>500</v>
      </c>
      <c r="E3823" s="80">
        <v>24</v>
      </c>
      <c r="F3823" s="80" t="s">
        <v>5096</v>
      </c>
      <c r="G3823" s="80">
        <v>3.99</v>
      </c>
    </row>
    <row r="3824" spans="1:7">
      <c r="A3824" s="80">
        <v>26259</v>
      </c>
      <c r="B3824" s="80" t="s">
        <v>1996</v>
      </c>
      <c r="C3824" s="80" t="s">
        <v>421</v>
      </c>
      <c r="D3824" s="80">
        <v>2130</v>
      </c>
      <c r="E3824" s="80">
        <v>4</v>
      </c>
      <c r="F3824" s="80" t="s">
        <v>5096</v>
      </c>
      <c r="G3824" s="80">
        <v>14.35</v>
      </c>
    </row>
    <row r="3825" spans="1:7">
      <c r="A3825" s="80">
        <v>26326</v>
      </c>
      <c r="B3825" s="80" t="s">
        <v>4881</v>
      </c>
      <c r="C3825" s="80" t="s">
        <v>421</v>
      </c>
      <c r="D3825" s="80">
        <v>355</v>
      </c>
      <c r="E3825" s="80">
        <v>24</v>
      </c>
      <c r="F3825" s="80" t="s">
        <v>5170</v>
      </c>
      <c r="G3825" s="80">
        <v>2.74</v>
      </c>
    </row>
    <row r="3826" spans="1:7">
      <c r="A3826" s="80">
        <v>26375</v>
      </c>
      <c r="B3826" s="80" t="s">
        <v>2008</v>
      </c>
      <c r="C3826" s="80" t="s">
        <v>421</v>
      </c>
      <c r="D3826" s="80">
        <v>473</v>
      </c>
      <c r="E3826" s="80">
        <v>24</v>
      </c>
      <c r="F3826" s="80" t="s">
        <v>5096</v>
      </c>
      <c r="G3826" s="80">
        <v>3.31</v>
      </c>
    </row>
    <row r="3827" spans="1:7">
      <c r="A3827" s="80">
        <v>26471</v>
      </c>
      <c r="B3827" s="80" t="s">
        <v>2017</v>
      </c>
      <c r="C3827" s="80" t="s">
        <v>421</v>
      </c>
      <c r="D3827" s="80">
        <v>2840</v>
      </c>
      <c r="E3827" s="80">
        <v>3</v>
      </c>
      <c r="F3827" s="80" t="s">
        <v>5153</v>
      </c>
      <c r="G3827" s="80">
        <v>13.29</v>
      </c>
    </row>
    <row r="3828" spans="1:7">
      <c r="A3828" s="80">
        <v>26553</v>
      </c>
      <c r="B3828" s="80" t="s">
        <v>2028</v>
      </c>
      <c r="C3828" s="80" t="s">
        <v>421</v>
      </c>
      <c r="D3828" s="80">
        <v>750</v>
      </c>
      <c r="E3828" s="80">
        <v>12</v>
      </c>
      <c r="F3828" s="80" t="s">
        <v>5142</v>
      </c>
      <c r="G3828" s="80">
        <v>12.34</v>
      </c>
    </row>
    <row r="3829" spans="1:7">
      <c r="A3829" s="80">
        <v>26657</v>
      </c>
      <c r="B3829" s="80" t="s">
        <v>4883</v>
      </c>
      <c r="C3829" s="80" t="s">
        <v>421</v>
      </c>
      <c r="D3829" s="80">
        <v>473</v>
      </c>
      <c r="E3829" s="80">
        <v>24</v>
      </c>
      <c r="F3829" s="80" t="s">
        <v>5135</v>
      </c>
      <c r="G3829" s="80">
        <v>3.25</v>
      </c>
    </row>
    <row r="3830" spans="1:7">
      <c r="A3830" s="80">
        <v>26664</v>
      </c>
      <c r="B3830" s="80" t="s">
        <v>2035</v>
      </c>
      <c r="C3830" s="80" t="s">
        <v>421</v>
      </c>
      <c r="D3830" s="80">
        <v>355</v>
      </c>
      <c r="E3830" s="80">
        <v>24</v>
      </c>
      <c r="F3830" s="80" t="s">
        <v>5170</v>
      </c>
      <c r="G3830" s="80">
        <v>2.94</v>
      </c>
    </row>
    <row r="3831" spans="1:7">
      <c r="A3831" s="80">
        <v>26728</v>
      </c>
      <c r="B3831" s="80" t="s">
        <v>2041</v>
      </c>
      <c r="C3831" s="80" t="s">
        <v>421</v>
      </c>
      <c r="D3831" s="80">
        <v>8520</v>
      </c>
      <c r="E3831" s="80">
        <v>1</v>
      </c>
      <c r="F3831" s="80" t="s">
        <v>5096</v>
      </c>
      <c r="G3831" s="80">
        <v>39.99</v>
      </c>
    </row>
    <row r="3832" spans="1:7">
      <c r="A3832" s="80">
        <v>27962</v>
      </c>
      <c r="B3832" s="80" t="s">
        <v>2114</v>
      </c>
      <c r="C3832" s="80" t="s">
        <v>421</v>
      </c>
      <c r="D3832" s="80">
        <v>473</v>
      </c>
      <c r="E3832" s="80">
        <v>24</v>
      </c>
      <c r="F3832" s="80" t="s">
        <v>5141</v>
      </c>
      <c r="G3832" s="80">
        <v>3.89</v>
      </c>
    </row>
    <row r="3833" spans="1:7">
      <c r="A3833" s="80">
        <v>27965</v>
      </c>
      <c r="B3833" s="80" t="s">
        <v>2115</v>
      </c>
      <c r="C3833" s="80" t="s">
        <v>421</v>
      </c>
      <c r="D3833" s="80">
        <v>473</v>
      </c>
      <c r="E3833" s="80">
        <v>24</v>
      </c>
      <c r="F3833" s="80" t="s">
        <v>5141</v>
      </c>
      <c r="G3833" s="80">
        <v>3.89</v>
      </c>
    </row>
    <row r="3834" spans="1:7">
      <c r="A3834" s="80">
        <v>28003</v>
      </c>
      <c r="B3834" s="80" t="s">
        <v>2118</v>
      </c>
      <c r="C3834" s="80" t="s">
        <v>421</v>
      </c>
      <c r="D3834" s="80">
        <v>650</v>
      </c>
      <c r="E3834" s="80">
        <v>12</v>
      </c>
      <c r="F3834" s="80" t="s">
        <v>5170</v>
      </c>
      <c r="G3834" s="80">
        <v>7</v>
      </c>
    </row>
    <row r="3835" spans="1:7">
      <c r="A3835" s="80">
        <v>186510</v>
      </c>
      <c r="B3835" s="80" t="s">
        <v>2451</v>
      </c>
      <c r="C3835" s="80" t="s">
        <v>421</v>
      </c>
      <c r="D3835" s="80">
        <v>330</v>
      </c>
      <c r="E3835" s="80">
        <v>24</v>
      </c>
      <c r="F3835" s="80" t="s">
        <v>5095</v>
      </c>
      <c r="G3835" s="80">
        <v>2.69</v>
      </c>
    </row>
    <row r="3836" spans="1:7">
      <c r="A3836" s="80">
        <v>435917</v>
      </c>
      <c r="B3836" s="80" t="s">
        <v>3116</v>
      </c>
      <c r="C3836" s="80" t="s">
        <v>421</v>
      </c>
      <c r="D3836" s="80">
        <v>330</v>
      </c>
      <c r="E3836" s="80">
        <v>24</v>
      </c>
      <c r="F3836" s="80" t="s">
        <v>5051</v>
      </c>
      <c r="G3836" s="80">
        <v>4.3499999999999996</v>
      </c>
    </row>
    <row r="3837" spans="1:7">
      <c r="A3837" s="80">
        <v>469833</v>
      </c>
      <c r="B3837" s="80" t="s">
        <v>2675</v>
      </c>
      <c r="C3837" s="80" t="s">
        <v>421</v>
      </c>
      <c r="D3837" s="80">
        <v>330</v>
      </c>
      <c r="E3837" s="80">
        <v>24</v>
      </c>
      <c r="F3837" s="80" t="s">
        <v>5051</v>
      </c>
      <c r="G3837" s="80">
        <v>4.6900000000000004</v>
      </c>
    </row>
    <row r="3838" spans="1:7">
      <c r="A3838" s="80">
        <v>515643</v>
      </c>
      <c r="B3838" s="80" t="s">
        <v>2714</v>
      </c>
      <c r="C3838" s="80" t="s">
        <v>421</v>
      </c>
      <c r="D3838" s="80">
        <v>3960</v>
      </c>
      <c r="E3838" s="80">
        <v>2</v>
      </c>
      <c r="F3838" s="80" t="s">
        <v>5095</v>
      </c>
      <c r="G3838" s="80">
        <v>28.99</v>
      </c>
    </row>
    <row r="3839" spans="1:7">
      <c r="A3839" s="80">
        <v>550764</v>
      </c>
      <c r="B3839" s="80" t="s">
        <v>2741</v>
      </c>
      <c r="C3839" s="80" t="s">
        <v>421</v>
      </c>
      <c r="D3839" s="80">
        <v>710</v>
      </c>
      <c r="E3839" s="80">
        <v>12</v>
      </c>
      <c r="F3839" s="80" t="s">
        <v>5049</v>
      </c>
      <c r="G3839" s="80">
        <v>4.99</v>
      </c>
    </row>
    <row r="3840" spans="1:7">
      <c r="A3840" s="80">
        <v>617720</v>
      </c>
      <c r="B3840" s="80" t="s">
        <v>2797</v>
      </c>
      <c r="C3840" s="80" t="s">
        <v>421</v>
      </c>
      <c r="D3840" s="80">
        <v>330</v>
      </c>
      <c r="E3840" s="80">
        <v>24</v>
      </c>
      <c r="F3840" s="80" t="s">
        <v>5095</v>
      </c>
      <c r="G3840" s="80">
        <v>2.69</v>
      </c>
    </row>
    <row r="3841" spans="1:7">
      <c r="A3841" s="80">
        <v>643189</v>
      </c>
      <c r="B3841" s="80" t="s">
        <v>2814</v>
      </c>
      <c r="C3841" s="80" t="s">
        <v>421</v>
      </c>
      <c r="D3841" s="80">
        <v>341</v>
      </c>
      <c r="E3841" s="80">
        <v>24</v>
      </c>
      <c r="F3841" s="80" t="s">
        <v>5096</v>
      </c>
      <c r="G3841" s="80">
        <v>2.89</v>
      </c>
    </row>
    <row r="3842" spans="1:7">
      <c r="A3842" s="80">
        <v>643239</v>
      </c>
      <c r="B3842" s="80" t="s">
        <v>2815</v>
      </c>
      <c r="C3842" s="80" t="s">
        <v>421</v>
      </c>
      <c r="D3842" s="80">
        <v>341</v>
      </c>
      <c r="E3842" s="80">
        <v>24</v>
      </c>
      <c r="F3842" s="80" t="s">
        <v>5096</v>
      </c>
      <c r="G3842" s="80">
        <v>2.89</v>
      </c>
    </row>
    <row r="3843" spans="1:7">
      <c r="A3843" s="80">
        <v>695064</v>
      </c>
      <c r="B3843" s="80" t="s">
        <v>2841</v>
      </c>
      <c r="C3843" s="80" t="s">
        <v>421</v>
      </c>
      <c r="D3843" s="80">
        <v>341</v>
      </c>
      <c r="E3843" s="80">
        <v>24</v>
      </c>
      <c r="F3843" s="80" t="s">
        <v>5096</v>
      </c>
      <c r="G3843" s="80">
        <v>2.89</v>
      </c>
    </row>
    <row r="3844" spans="1:7">
      <c r="A3844" s="80">
        <v>713114</v>
      </c>
      <c r="B3844" s="80" t="s">
        <v>2859</v>
      </c>
      <c r="C3844" s="80" t="s">
        <v>421</v>
      </c>
      <c r="D3844" s="80">
        <v>341</v>
      </c>
      <c r="E3844" s="80">
        <v>24</v>
      </c>
      <c r="F3844" s="80" t="s">
        <v>5096</v>
      </c>
      <c r="G3844" s="80">
        <v>2.89</v>
      </c>
    </row>
    <row r="3845" spans="1:7">
      <c r="A3845" s="80">
        <v>734760</v>
      </c>
      <c r="B3845" s="80" t="s">
        <v>2897</v>
      </c>
      <c r="C3845" s="80" t="s">
        <v>421</v>
      </c>
      <c r="D3845" s="80">
        <v>1320</v>
      </c>
      <c r="E3845" s="80">
        <v>6</v>
      </c>
      <c r="F3845" s="80" t="s">
        <v>5051</v>
      </c>
      <c r="G3845" s="80">
        <v>18.989999999999998</v>
      </c>
    </row>
    <row r="3846" spans="1:7">
      <c r="A3846" s="80">
        <v>741637</v>
      </c>
      <c r="B3846" s="80" t="s">
        <v>2913</v>
      </c>
      <c r="C3846" s="80" t="s">
        <v>421</v>
      </c>
      <c r="D3846" s="80">
        <v>330</v>
      </c>
      <c r="E3846" s="80">
        <v>24</v>
      </c>
      <c r="F3846" s="80" t="s">
        <v>5051</v>
      </c>
      <c r="G3846" s="80">
        <v>4.49</v>
      </c>
    </row>
    <row r="3847" spans="1:7">
      <c r="A3847" s="80">
        <v>768423</v>
      </c>
      <c r="B3847" s="80" t="s">
        <v>2971</v>
      </c>
      <c r="C3847" s="80" t="s">
        <v>421</v>
      </c>
      <c r="D3847" s="80">
        <v>330</v>
      </c>
      <c r="E3847" s="80">
        <v>24</v>
      </c>
      <c r="F3847" s="80" t="s">
        <v>5051</v>
      </c>
      <c r="G3847" s="80">
        <v>2.4</v>
      </c>
    </row>
    <row r="3848" spans="1:7">
      <c r="A3848" s="80">
        <v>792459</v>
      </c>
      <c r="B3848" s="80" t="s">
        <v>3117</v>
      </c>
      <c r="C3848" s="80" t="s">
        <v>421</v>
      </c>
      <c r="D3848" s="80">
        <v>500</v>
      </c>
      <c r="E3848" s="80">
        <v>8</v>
      </c>
      <c r="F3848" s="80" t="s">
        <v>5051</v>
      </c>
      <c r="G3848" s="80">
        <v>4.29</v>
      </c>
    </row>
    <row r="3849" spans="1:7">
      <c r="A3849" s="80">
        <v>803304</v>
      </c>
      <c r="B3849" s="80" t="s">
        <v>3004</v>
      </c>
      <c r="C3849" s="80" t="s">
        <v>421</v>
      </c>
      <c r="D3849" s="80">
        <v>330</v>
      </c>
      <c r="E3849" s="80">
        <v>24</v>
      </c>
      <c r="F3849" s="80" t="s">
        <v>5096</v>
      </c>
      <c r="G3849" s="80">
        <v>2.4900000000000002</v>
      </c>
    </row>
    <row r="3850" spans="1:7">
      <c r="A3850" s="80">
        <v>803395</v>
      </c>
      <c r="B3850" s="80" t="s">
        <v>3928</v>
      </c>
      <c r="C3850" s="80" t="s">
        <v>421</v>
      </c>
      <c r="D3850" s="80">
        <v>500</v>
      </c>
      <c r="E3850" s="80">
        <v>24</v>
      </c>
      <c r="F3850" s="80" t="s">
        <v>5096</v>
      </c>
      <c r="G3850" s="80">
        <v>2.99</v>
      </c>
    </row>
    <row r="3851" spans="1:7">
      <c r="A3851" s="80">
        <v>911404</v>
      </c>
      <c r="B3851" s="80" t="s">
        <v>149</v>
      </c>
      <c r="C3851" s="80" t="s">
        <v>421</v>
      </c>
      <c r="D3851" s="80">
        <v>4092</v>
      </c>
      <c r="E3851" s="80">
        <v>1</v>
      </c>
      <c r="F3851" s="80" t="s">
        <v>5096</v>
      </c>
      <c r="G3851" s="80">
        <v>25.99</v>
      </c>
    </row>
    <row r="3852" spans="1:7">
      <c r="A3852" s="80">
        <v>911412</v>
      </c>
      <c r="B3852" s="80" t="s">
        <v>150</v>
      </c>
      <c r="C3852" s="80" t="s">
        <v>421</v>
      </c>
      <c r="D3852" s="80">
        <v>8184</v>
      </c>
      <c r="E3852" s="80">
        <v>1</v>
      </c>
      <c r="F3852" s="80" t="s">
        <v>5096</v>
      </c>
      <c r="G3852" s="80">
        <v>46.99</v>
      </c>
    </row>
    <row r="3853" spans="1:7">
      <c r="A3853" s="80">
        <v>911420</v>
      </c>
      <c r="B3853" s="80" t="s">
        <v>3086</v>
      </c>
      <c r="C3853" s="80" t="s">
        <v>421</v>
      </c>
      <c r="D3853" s="80">
        <v>2130</v>
      </c>
      <c r="E3853" s="80">
        <v>4</v>
      </c>
      <c r="F3853" s="80" t="s">
        <v>5096</v>
      </c>
      <c r="G3853" s="80">
        <v>12.65</v>
      </c>
    </row>
    <row r="3854" spans="1:7">
      <c r="A3854" s="80">
        <v>911453</v>
      </c>
      <c r="B3854" s="80" t="s">
        <v>151</v>
      </c>
      <c r="C3854" s="80" t="s">
        <v>421</v>
      </c>
      <c r="D3854" s="80">
        <v>8184</v>
      </c>
      <c r="E3854" s="80">
        <v>1</v>
      </c>
      <c r="F3854" s="80" t="s">
        <v>5096</v>
      </c>
      <c r="G3854" s="80">
        <v>43.9</v>
      </c>
    </row>
    <row r="3855" spans="1:7">
      <c r="A3855" s="80">
        <v>912485</v>
      </c>
      <c r="B3855" s="80" t="s">
        <v>3087</v>
      </c>
      <c r="C3855" s="80" t="s">
        <v>421</v>
      </c>
      <c r="D3855" s="80">
        <v>4260</v>
      </c>
      <c r="E3855" s="80">
        <v>1</v>
      </c>
      <c r="F3855" s="80" t="s">
        <v>5097</v>
      </c>
      <c r="G3855" s="80">
        <v>17.510000000000002</v>
      </c>
    </row>
    <row r="3856" spans="1:7">
      <c r="A3856" s="80">
        <v>913244</v>
      </c>
      <c r="B3856" s="80" t="s">
        <v>3088</v>
      </c>
      <c r="C3856" s="80" t="s">
        <v>421</v>
      </c>
      <c r="D3856" s="80">
        <v>2130</v>
      </c>
      <c r="E3856" s="80">
        <v>4</v>
      </c>
      <c r="F3856" s="80" t="s">
        <v>5097</v>
      </c>
      <c r="G3856" s="80">
        <v>11.19</v>
      </c>
    </row>
    <row r="3857" spans="1:7">
      <c r="A3857" s="80">
        <v>929174</v>
      </c>
      <c r="B3857" s="80" t="s">
        <v>3099</v>
      </c>
      <c r="C3857" s="80" t="s">
        <v>421</v>
      </c>
      <c r="D3857" s="80">
        <v>2130</v>
      </c>
      <c r="E3857" s="80">
        <v>4</v>
      </c>
      <c r="F3857" s="80" t="s">
        <v>5097</v>
      </c>
      <c r="G3857" s="80">
        <v>9.18</v>
      </c>
    </row>
    <row r="3858" spans="1:7">
      <c r="A3858" s="80">
        <v>3807</v>
      </c>
      <c r="B3858" s="80" t="s">
        <v>585</v>
      </c>
      <c r="C3858" s="80" t="s">
        <v>421</v>
      </c>
      <c r="D3858" s="80">
        <v>4260</v>
      </c>
      <c r="E3858" s="80">
        <v>1</v>
      </c>
      <c r="F3858" s="80" t="s">
        <v>5100</v>
      </c>
      <c r="G3858" s="80">
        <v>24.15</v>
      </c>
    </row>
    <row r="3859" spans="1:7">
      <c r="A3859" s="80">
        <v>4675</v>
      </c>
      <c r="B3859" s="80" t="s">
        <v>604</v>
      </c>
      <c r="C3859" s="80" t="s">
        <v>421</v>
      </c>
      <c r="D3859" s="80">
        <v>4092</v>
      </c>
      <c r="E3859" s="80">
        <v>1</v>
      </c>
      <c r="F3859" s="80" t="s">
        <v>5100</v>
      </c>
      <c r="G3859" s="80">
        <v>27.49</v>
      </c>
    </row>
    <row r="3860" spans="1:7">
      <c r="A3860" s="80">
        <v>5862</v>
      </c>
      <c r="B3860" s="80" t="s">
        <v>641</v>
      </c>
      <c r="C3860" s="80" t="s">
        <v>421</v>
      </c>
      <c r="D3860" s="80">
        <v>473</v>
      </c>
      <c r="E3860" s="80">
        <v>24</v>
      </c>
      <c r="F3860" s="80" t="s">
        <v>5100</v>
      </c>
      <c r="G3860" s="80">
        <v>3.69</v>
      </c>
    </row>
    <row r="3861" spans="1:7">
      <c r="A3861" s="80">
        <v>5863</v>
      </c>
      <c r="B3861" s="80" t="s">
        <v>642</v>
      </c>
      <c r="C3861" s="80" t="s">
        <v>421</v>
      </c>
      <c r="D3861" s="80">
        <v>710</v>
      </c>
      <c r="E3861" s="80">
        <v>18</v>
      </c>
      <c r="F3861" s="80" t="s">
        <v>5100</v>
      </c>
      <c r="G3861" s="80">
        <v>3.48</v>
      </c>
    </row>
    <row r="3862" spans="1:7">
      <c r="A3862" s="80">
        <v>7293</v>
      </c>
      <c r="B3862" s="80" t="s">
        <v>688</v>
      </c>
      <c r="C3862" s="80" t="s">
        <v>421</v>
      </c>
      <c r="D3862" s="80">
        <v>473</v>
      </c>
      <c r="E3862" s="80">
        <v>24</v>
      </c>
      <c r="F3862" s="80" t="s">
        <v>5100</v>
      </c>
      <c r="G3862" s="80">
        <v>3.69</v>
      </c>
    </row>
    <row r="3863" spans="1:7">
      <c r="A3863" s="80">
        <v>9303</v>
      </c>
      <c r="B3863" s="80" t="s">
        <v>5625</v>
      </c>
      <c r="C3863" s="80" t="s">
        <v>421</v>
      </c>
      <c r="D3863" s="80">
        <v>4092</v>
      </c>
      <c r="E3863" s="80">
        <v>1</v>
      </c>
      <c r="F3863" s="80" t="s">
        <v>5100</v>
      </c>
      <c r="G3863" s="80">
        <v>26.99</v>
      </c>
    </row>
    <row r="3864" spans="1:7">
      <c r="A3864" s="80">
        <v>9935</v>
      </c>
      <c r="B3864" s="80" t="s">
        <v>790</v>
      </c>
      <c r="C3864" s="80" t="s">
        <v>421</v>
      </c>
      <c r="D3864" s="80">
        <v>4092</v>
      </c>
      <c r="E3864" s="80">
        <v>1</v>
      </c>
      <c r="F3864" s="80" t="s">
        <v>5100</v>
      </c>
      <c r="G3864" s="80">
        <v>22.39</v>
      </c>
    </row>
    <row r="3865" spans="1:7">
      <c r="A3865" s="80">
        <v>13500</v>
      </c>
      <c r="B3865" s="80" t="s">
        <v>992</v>
      </c>
      <c r="C3865" s="80" t="s">
        <v>421</v>
      </c>
      <c r="D3865" s="80">
        <v>473</v>
      </c>
      <c r="E3865" s="80">
        <v>24</v>
      </c>
      <c r="F3865" s="80" t="s">
        <v>5100</v>
      </c>
      <c r="G3865" s="80">
        <v>3.59</v>
      </c>
    </row>
    <row r="3866" spans="1:7">
      <c r="A3866" s="80">
        <v>15697</v>
      </c>
      <c r="B3866" s="80" t="s">
        <v>1127</v>
      </c>
      <c r="C3866" s="80" t="s">
        <v>421</v>
      </c>
      <c r="D3866" s="80">
        <v>473</v>
      </c>
      <c r="E3866" s="80">
        <v>24</v>
      </c>
      <c r="F3866" s="80" t="s">
        <v>5100</v>
      </c>
      <c r="G3866" s="80">
        <v>3.99</v>
      </c>
    </row>
    <row r="3867" spans="1:7">
      <c r="A3867" s="80">
        <v>16559</v>
      </c>
      <c r="B3867" s="80" t="s">
        <v>3898</v>
      </c>
      <c r="C3867" s="80" t="s">
        <v>421</v>
      </c>
      <c r="D3867" s="80">
        <v>2500</v>
      </c>
      <c r="E3867" s="80">
        <v>5</v>
      </c>
      <c r="F3867" s="80" t="s">
        <v>5051</v>
      </c>
      <c r="G3867" s="80">
        <v>17.95</v>
      </c>
    </row>
    <row r="3868" spans="1:7">
      <c r="A3868" s="80">
        <v>16600</v>
      </c>
      <c r="B3868" s="80" t="s">
        <v>1194</v>
      </c>
      <c r="C3868" s="80" t="s">
        <v>421</v>
      </c>
      <c r="D3868" s="80">
        <v>500</v>
      </c>
      <c r="E3868" s="80">
        <v>12</v>
      </c>
      <c r="F3868" s="80" t="s">
        <v>5051</v>
      </c>
      <c r="G3868" s="80">
        <v>3.79</v>
      </c>
    </row>
    <row r="3869" spans="1:7">
      <c r="A3869" s="80">
        <v>16601</v>
      </c>
      <c r="B3869" s="80" t="s">
        <v>5488</v>
      </c>
      <c r="C3869" s="80" t="s">
        <v>421</v>
      </c>
      <c r="D3869" s="80">
        <v>500</v>
      </c>
      <c r="E3869" s="80">
        <v>12</v>
      </c>
      <c r="F3869" s="80" t="s">
        <v>5051</v>
      </c>
      <c r="G3869" s="80">
        <v>3.69</v>
      </c>
    </row>
    <row r="3870" spans="1:7">
      <c r="A3870" s="80">
        <v>17253</v>
      </c>
      <c r="B3870" s="80" t="s">
        <v>3899</v>
      </c>
      <c r="C3870" s="80" t="s">
        <v>421</v>
      </c>
      <c r="D3870" s="80">
        <v>473</v>
      </c>
      <c r="E3870" s="80">
        <v>24</v>
      </c>
      <c r="F3870" s="80" t="s">
        <v>5100</v>
      </c>
      <c r="G3870" s="80">
        <v>3.89</v>
      </c>
    </row>
    <row r="3871" spans="1:7">
      <c r="A3871" s="80">
        <v>17908</v>
      </c>
      <c r="B3871" s="80" t="s">
        <v>5628</v>
      </c>
      <c r="C3871" s="80" t="s">
        <v>421</v>
      </c>
      <c r="D3871" s="80">
        <v>473</v>
      </c>
      <c r="E3871" s="80">
        <v>24</v>
      </c>
      <c r="F3871" s="80" t="s">
        <v>5100</v>
      </c>
      <c r="G3871" s="80">
        <v>3.69</v>
      </c>
    </row>
    <row r="3872" spans="1:7">
      <c r="A3872" s="80">
        <v>18869</v>
      </c>
      <c r="B3872" s="80" t="s">
        <v>1373</v>
      </c>
      <c r="C3872" s="80" t="s">
        <v>421</v>
      </c>
      <c r="D3872" s="80">
        <v>473</v>
      </c>
      <c r="E3872" s="80">
        <v>24</v>
      </c>
      <c r="F3872" s="80" t="s">
        <v>5147</v>
      </c>
      <c r="G3872" s="80">
        <v>3.59</v>
      </c>
    </row>
    <row r="3873" spans="1:7">
      <c r="A3873" s="80">
        <v>19238</v>
      </c>
      <c r="B3873" s="80" t="s">
        <v>3904</v>
      </c>
      <c r="C3873" s="80" t="s">
        <v>421</v>
      </c>
      <c r="D3873" s="80">
        <v>473</v>
      </c>
      <c r="E3873" s="80">
        <v>24</v>
      </c>
      <c r="F3873" s="80" t="s">
        <v>5100</v>
      </c>
      <c r="G3873" s="80">
        <v>3.99</v>
      </c>
    </row>
    <row r="3874" spans="1:7">
      <c r="A3874" s="80">
        <v>19607</v>
      </c>
      <c r="B3874" s="80" t="s">
        <v>1425</v>
      </c>
      <c r="C3874" s="80" t="s">
        <v>421</v>
      </c>
      <c r="D3874" s="80">
        <v>473</v>
      </c>
      <c r="E3874" s="80">
        <v>24</v>
      </c>
      <c r="F3874" s="80" t="s">
        <v>5147</v>
      </c>
      <c r="G3874" s="80">
        <v>4.09</v>
      </c>
    </row>
    <row r="3875" spans="1:7">
      <c r="A3875" s="80">
        <v>20481</v>
      </c>
      <c r="B3875" s="80" t="s">
        <v>1510</v>
      </c>
      <c r="C3875" s="80" t="s">
        <v>421</v>
      </c>
      <c r="D3875" s="80">
        <v>473</v>
      </c>
      <c r="E3875" s="80">
        <v>24</v>
      </c>
      <c r="F3875" s="80" t="s">
        <v>5147</v>
      </c>
      <c r="G3875" s="80">
        <v>4.1900000000000004</v>
      </c>
    </row>
    <row r="3876" spans="1:7">
      <c r="A3876" s="80">
        <v>20704</v>
      </c>
      <c r="B3876" s="80" t="s">
        <v>1528</v>
      </c>
      <c r="C3876" s="80" t="s">
        <v>421</v>
      </c>
      <c r="D3876" s="80">
        <v>473</v>
      </c>
      <c r="E3876" s="80">
        <v>24</v>
      </c>
      <c r="F3876" s="80" t="s">
        <v>5135</v>
      </c>
      <c r="G3876" s="80">
        <v>3.25</v>
      </c>
    </row>
    <row r="3877" spans="1:7">
      <c r="A3877" s="80">
        <v>22273</v>
      </c>
      <c r="B3877" s="80" t="s">
        <v>1654</v>
      </c>
      <c r="C3877" s="80" t="s">
        <v>421</v>
      </c>
      <c r="D3877" s="80">
        <v>3784</v>
      </c>
      <c r="E3877" s="80">
        <v>3</v>
      </c>
      <c r="F3877" s="80" t="s">
        <v>5147</v>
      </c>
      <c r="G3877" s="80">
        <v>26.5</v>
      </c>
    </row>
    <row r="3878" spans="1:7">
      <c r="A3878" s="80">
        <v>22832</v>
      </c>
      <c r="B3878" s="80" t="s">
        <v>1704</v>
      </c>
      <c r="C3878" s="80" t="s">
        <v>421</v>
      </c>
      <c r="D3878" s="80">
        <v>473</v>
      </c>
      <c r="E3878" s="80">
        <v>24</v>
      </c>
      <c r="F3878" s="80" t="s">
        <v>5147</v>
      </c>
      <c r="G3878" s="80">
        <v>3.59</v>
      </c>
    </row>
    <row r="3879" spans="1:7">
      <c r="A3879" s="80">
        <v>24580</v>
      </c>
      <c r="B3879" s="80" t="s">
        <v>1817</v>
      </c>
      <c r="C3879" s="80" t="s">
        <v>421</v>
      </c>
      <c r="D3879" s="80">
        <v>650</v>
      </c>
      <c r="E3879" s="80">
        <v>12</v>
      </c>
      <c r="F3879" s="80" t="s">
        <v>5170</v>
      </c>
      <c r="G3879" s="80">
        <v>6</v>
      </c>
    </row>
    <row r="3880" spans="1:7">
      <c r="A3880" s="80">
        <v>24582</v>
      </c>
      <c r="B3880" s="80" t="s">
        <v>1818</v>
      </c>
      <c r="C3880" s="80" t="s">
        <v>421</v>
      </c>
      <c r="D3880" s="80">
        <v>650</v>
      </c>
      <c r="E3880" s="80">
        <v>12</v>
      </c>
      <c r="F3880" s="80" t="s">
        <v>5170</v>
      </c>
      <c r="G3880" s="80">
        <v>7</v>
      </c>
    </row>
    <row r="3881" spans="1:7">
      <c r="A3881" s="80">
        <v>24583</v>
      </c>
      <c r="B3881" s="80" t="s">
        <v>1819</v>
      </c>
      <c r="C3881" s="80" t="s">
        <v>421</v>
      </c>
      <c r="D3881" s="80">
        <v>650</v>
      </c>
      <c r="E3881" s="80">
        <v>12</v>
      </c>
      <c r="F3881" s="80" t="s">
        <v>5170</v>
      </c>
      <c r="G3881" s="80">
        <v>8.5</v>
      </c>
    </row>
    <row r="3882" spans="1:7">
      <c r="A3882" s="80">
        <v>24584</v>
      </c>
      <c r="B3882" s="80" t="s">
        <v>1820</v>
      </c>
      <c r="C3882" s="80" t="s">
        <v>421</v>
      </c>
      <c r="D3882" s="80">
        <v>650</v>
      </c>
      <c r="E3882" s="80">
        <v>12</v>
      </c>
      <c r="F3882" s="80" t="s">
        <v>5170</v>
      </c>
      <c r="G3882" s="80">
        <v>6.5</v>
      </c>
    </row>
    <row r="3883" spans="1:7">
      <c r="A3883" s="80">
        <v>24593</v>
      </c>
      <c r="B3883" s="80" t="s">
        <v>4177</v>
      </c>
      <c r="C3883" s="80" t="s">
        <v>421</v>
      </c>
      <c r="D3883" s="80">
        <v>473</v>
      </c>
      <c r="E3883" s="80">
        <v>24</v>
      </c>
      <c r="F3883" s="80" t="s">
        <v>5066</v>
      </c>
      <c r="G3883" s="80">
        <v>4.29</v>
      </c>
    </row>
    <row r="3884" spans="1:7">
      <c r="A3884" s="80">
        <v>24602</v>
      </c>
      <c r="B3884" s="80" t="s">
        <v>5491</v>
      </c>
      <c r="C3884" s="80" t="s">
        <v>421</v>
      </c>
      <c r="D3884" s="80">
        <v>473</v>
      </c>
      <c r="E3884" s="80">
        <v>24</v>
      </c>
      <c r="F3884" s="80" t="s">
        <v>5066</v>
      </c>
      <c r="G3884" s="80">
        <v>4.29</v>
      </c>
    </row>
    <row r="3885" spans="1:7">
      <c r="A3885" s="80">
        <v>24846</v>
      </c>
      <c r="B3885" s="80" t="s">
        <v>4489</v>
      </c>
      <c r="C3885" s="80" t="s">
        <v>421</v>
      </c>
      <c r="D3885" s="80">
        <v>750</v>
      </c>
      <c r="E3885" s="80">
        <v>12</v>
      </c>
      <c r="F3885" s="80" t="s">
        <v>5170</v>
      </c>
      <c r="G3885" s="80">
        <v>10.74</v>
      </c>
    </row>
    <row r="3886" spans="1:7">
      <c r="A3886" s="80">
        <v>24927</v>
      </c>
      <c r="B3886" s="80" t="s">
        <v>1855</v>
      </c>
      <c r="C3886" s="80" t="s">
        <v>421</v>
      </c>
      <c r="D3886" s="80">
        <v>355</v>
      </c>
      <c r="E3886" s="80">
        <v>24</v>
      </c>
      <c r="F3886" s="80" t="s">
        <v>5170</v>
      </c>
      <c r="G3886" s="80">
        <v>2.44</v>
      </c>
    </row>
    <row r="3887" spans="1:7">
      <c r="A3887" s="80">
        <v>25164</v>
      </c>
      <c r="B3887" s="80" t="s">
        <v>1870</v>
      </c>
      <c r="C3887" s="80" t="s">
        <v>421</v>
      </c>
      <c r="D3887" s="80">
        <v>750</v>
      </c>
      <c r="E3887" s="80">
        <v>12</v>
      </c>
      <c r="F3887" s="80" t="s">
        <v>5178</v>
      </c>
      <c r="G3887" s="80">
        <v>13</v>
      </c>
    </row>
    <row r="3888" spans="1:7">
      <c r="A3888" s="80">
        <v>25570</v>
      </c>
      <c r="B3888" s="80" t="s">
        <v>1912</v>
      </c>
      <c r="C3888" s="80" t="s">
        <v>421</v>
      </c>
      <c r="D3888" s="80">
        <v>473</v>
      </c>
      <c r="E3888" s="80">
        <v>24</v>
      </c>
      <c r="F3888" s="80" t="s">
        <v>5100</v>
      </c>
      <c r="G3888" s="80">
        <v>3.39</v>
      </c>
    </row>
    <row r="3889" spans="1:7">
      <c r="A3889" s="80">
        <v>25603</v>
      </c>
      <c r="B3889" s="80" t="s">
        <v>4884</v>
      </c>
      <c r="C3889" s="80" t="s">
        <v>421</v>
      </c>
      <c r="D3889" s="80">
        <v>355</v>
      </c>
      <c r="E3889" s="80">
        <v>24</v>
      </c>
      <c r="F3889" s="80" t="s">
        <v>5170</v>
      </c>
      <c r="G3889" s="80">
        <v>2.74</v>
      </c>
    </row>
    <row r="3890" spans="1:7">
      <c r="A3890" s="80">
        <v>25917</v>
      </c>
      <c r="B3890" s="80" t="s">
        <v>1963</v>
      </c>
      <c r="C3890" s="80" t="s">
        <v>421</v>
      </c>
      <c r="D3890" s="80">
        <v>2130</v>
      </c>
      <c r="E3890" s="80">
        <v>4</v>
      </c>
      <c r="F3890" s="80" t="s">
        <v>5100</v>
      </c>
      <c r="G3890" s="80">
        <v>9.99</v>
      </c>
    </row>
    <row r="3891" spans="1:7">
      <c r="A3891" s="80">
        <v>26073</v>
      </c>
      <c r="B3891" s="80" t="s">
        <v>4882</v>
      </c>
      <c r="C3891" s="80" t="s">
        <v>421</v>
      </c>
      <c r="D3891" s="80">
        <v>355</v>
      </c>
      <c r="E3891" s="80">
        <v>24</v>
      </c>
      <c r="F3891" s="80" t="s">
        <v>5170</v>
      </c>
      <c r="G3891" s="80">
        <v>2.94</v>
      </c>
    </row>
    <row r="3892" spans="1:7">
      <c r="A3892" s="80">
        <v>26326</v>
      </c>
      <c r="B3892" s="80" t="s">
        <v>4881</v>
      </c>
      <c r="C3892" s="80" t="s">
        <v>421</v>
      </c>
      <c r="D3892" s="80">
        <v>355</v>
      </c>
      <c r="E3892" s="80">
        <v>24</v>
      </c>
      <c r="F3892" s="80" t="s">
        <v>5170</v>
      </c>
      <c r="G3892" s="80">
        <v>2.74</v>
      </c>
    </row>
    <row r="3893" spans="1:7">
      <c r="A3893" s="80">
        <v>26474</v>
      </c>
      <c r="B3893" s="80" t="s">
        <v>2018</v>
      </c>
      <c r="C3893" s="80" t="s">
        <v>421</v>
      </c>
      <c r="D3893" s="80">
        <v>473</v>
      </c>
      <c r="E3893" s="80">
        <v>24</v>
      </c>
      <c r="F3893" s="80" t="s">
        <v>5100</v>
      </c>
      <c r="G3893" s="80">
        <v>2.98</v>
      </c>
    </row>
    <row r="3894" spans="1:7">
      <c r="A3894" s="80">
        <v>26664</v>
      </c>
      <c r="B3894" s="80" t="s">
        <v>2035</v>
      </c>
      <c r="C3894" s="80" t="s">
        <v>421</v>
      </c>
      <c r="D3894" s="80">
        <v>355</v>
      </c>
      <c r="E3894" s="80">
        <v>24</v>
      </c>
      <c r="F3894" s="80" t="s">
        <v>5170</v>
      </c>
      <c r="G3894" s="80">
        <v>2.94</v>
      </c>
    </row>
    <row r="3895" spans="1:7">
      <c r="A3895" s="80">
        <v>26719</v>
      </c>
      <c r="B3895" s="80" t="s">
        <v>2040</v>
      </c>
      <c r="C3895" s="80" t="s">
        <v>421</v>
      </c>
      <c r="D3895" s="80">
        <v>4260</v>
      </c>
      <c r="E3895" s="80">
        <v>1</v>
      </c>
      <c r="F3895" s="80" t="s">
        <v>5100</v>
      </c>
      <c r="G3895" s="80">
        <v>23.99</v>
      </c>
    </row>
    <row r="3896" spans="1:7">
      <c r="A3896" s="80">
        <v>28003</v>
      </c>
      <c r="B3896" s="80" t="s">
        <v>2118</v>
      </c>
      <c r="C3896" s="80" t="s">
        <v>421</v>
      </c>
      <c r="D3896" s="80">
        <v>650</v>
      </c>
      <c r="E3896" s="80">
        <v>12</v>
      </c>
      <c r="F3896" s="80" t="s">
        <v>5170</v>
      </c>
      <c r="G3896" s="80">
        <v>7</v>
      </c>
    </row>
    <row r="3897" spans="1:7">
      <c r="A3897" s="80">
        <v>28666</v>
      </c>
      <c r="B3897" s="80" t="s">
        <v>2203</v>
      </c>
      <c r="C3897" s="80" t="s">
        <v>421</v>
      </c>
      <c r="D3897" s="80">
        <v>473</v>
      </c>
      <c r="E3897" s="80">
        <v>24</v>
      </c>
      <c r="F3897" s="80" t="s">
        <v>5147</v>
      </c>
      <c r="G3897" s="80">
        <v>4.09</v>
      </c>
    </row>
    <row r="3898" spans="1:7">
      <c r="A3898" s="80">
        <v>28668</v>
      </c>
      <c r="B3898" s="80" t="s">
        <v>2204</v>
      </c>
      <c r="C3898" s="80" t="s">
        <v>421</v>
      </c>
      <c r="D3898" s="80">
        <v>3784</v>
      </c>
      <c r="E3898" s="80">
        <v>3</v>
      </c>
      <c r="F3898" s="80" t="s">
        <v>5147</v>
      </c>
      <c r="G3898" s="80">
        <v>26.5</v>
      </c>
    </row>
    <row r="3899" spans="1:7">
      <c r="A3899" s="80">
        <v>28669</v>
      </c>
      <c r="B3899" s="80" t="s">
        <v>2205</v>
      </c>
      <c r="C3899" s="80" t="s">
        <v>421</v>
      </c>
      <c r="D3899" s="80">
        <v>3784</v>
      </c>
      <c r="E3899" s="80">
        <v>3</v>
      </c>
      <c r="F3899" s="80" t="s">
        <v>5147</v>
      </c>
      <c r="G3899" s="80">
        <v>28.99</v>
      </c>
    </row>
    <row r="3900" spans="1:7">
      <c r="A3900" s="80">
        <v>28818</v>
      </c>
      <c r="B3900" s="80" t="s">
        <v>2230</v>
      </c>
      <c r="C3900" s="80" t="s">
        <v>421</v>
      </c>
      <c r="D3900" s="80">
        <v>5325</v>
      </c>
      <c r="E3900" s="80">
        <v>1</v>
      </c>
      <c r="F3900" s="80" t="s">
        <v>5100</v>
      </c>
      <c r="G3900" s="80">
        <v>24.1</v>
      </c>
    </row>
    <row r="3901" spans="1:7">
      <c r="A3901" s="80">
        <v>29080</v>
      </c>
      <c r="B3901" s="80" t="s">
        <v>2268</v>
      </c>
      <c r="C3901" s="80" t="s">
        <v>421</v>
      </c>
      <c r="D3901" s="80">
        <v>600</v>
      </c>
      <c r="E3901" s="80">
        <v>12</v>
      </c>
      <c r="F3901" s="80" t="s">
        <v>5186</v>
      </c>
      <c r="G3901" s="80">
        <v>7.8</v>
      </c>
    </row>
    <row r="3902" spans="1:7">
      <c r="A3902" s="80">
        <v>29130</v>
      </c>
      <c r="B3902" s="80" t="s">
        <v>2276</v>
      </c>
      <c r="C3902" s="80" t="s">
        <v>421</v>
      </c>
      <c r="D3902" s="80">
        <v>600</v>
      </c>
      <c r="E3902" s="80">
        <v>12</v>
      </c>
      <c r="F3902" s="80" t="s">
        <v>5186</v>
      </c>
      <c r="G3902" s="80">
        <v>7.8</v>
      </c>
    </row>
    <row r="3903" spans="1:7">
      <c r="A3903" s="80">
        <v>29137</v>
      </c>
      <c r="B3903" s="80" t="s">
        <v>2277</v>
      </c>
      <c r="C3903" s="80" t="s">
        <v>421</v>
      </c>
      <c r="D3903" s="80">
        <v>600</v>
      </c>
      <c r="E3903" s="80">
        <v>12</v>
      </c>
      <c r="F3903" s="80" t="s">
        <v>5186</v>
      </c>
      <c r="G3903" s="80">
        <v>5.3</v>
      </c>
    </row>
    <row r="3904" spans="1:7">
      <c r="A3904" s="80">
        <v>29138</v>
      </c>
      <c r="B3904" s="80" t="s">
        <v>2278</v>
      </c>
      <c r="C3904" s="80" t="s">
        <v>421</v>
      </c>
      <c r="D3904" s="80">
        <v>600</v>
      </c>
      <c r="E3904" s="80">
        <v>12</v>
      </c>
      <c r="F3904" s="80" t="s">
        <v>5186</v>
      </c>
      <c r="G3904" s="80">
        <v>7.8</v>
      </c>
    </row>
    <row r="3905" spans="1:7">
      <c r="A3905" s="80">
        <v>29144</v>
      </c>
      <c r="B3905" s="80" t="s">
        <v>2281</v>
      </c>
      <c r="C3905" s="80" t="s">
        <v>421</v>
      </c>
      <c r="D3905" s="80">
        <v>600</v>
      </c>
      <c r="E3905" s="80">
        <v>12</v>
      </c>
      <c r="F3905" s="80" t="s">
        <v>5186</v>
      </c>
      <c r="G3905" s="80">
        <v>7.8</v>
      </c>
    </row>
    <row r="3906" spans="1:7">
      <c r="A3906" s="80">
        <v>29288</v>
      </c>
      <c r="B3906" s="80" t="s">
        <v>2290</v>
      </c>
      <c r="C3906" s="80" t="s">
        <v>421</v>
      </c>
      <c r="D3906" s="80">
        <v>750</v>
      </c>
      <c r="E3906" s="80">
        <v>12</v>
      </c>
      <c r="F3906" s="80" t="s">
        <v>5170</v>
      </c>
      <c r="G3906" s="80">
        <v>10.74</v>
      </c>
    </row>
    <row r="3907" spans="1:7">
      <c r="A3907" s="80">
        <v>29327</v>
      </c>
      <c r="B3907" s="80" t="s">
        <v>2298</v>
      </c>
      <c r="C3907" s="80" t="s">
        <v>421</v>
      </c>
      <c r="D3907" s="80">
        <v>473</v>
      </c>
      <c r="E3907" s="80">
        <v>24</v>
      </c>
      <c r="F3907" s="80" t="s">
        <v>5178</v>
      </c>
      <c r="G3907" s="80">
        <v>4</v>
      </c>
    </row>
    <row r="3908" spans="1:7">
      <c r="A3908" s="80">
        <v>29333</v>
      </c>
      <c r="B3908" s="80" t="s">
        <v>2303</v>
      </c>
      <c r="C3908" s="80" t="s">
        <v>421</v>
      </c>
      <c r="D3908" s="80">
        <v>2130</v>
      </c>
      <c r="E3908" s="80">
        <v>4</v>
      </c>
      <c r="F3908" s="80" t="s">
        <v>5100</v>
      </c>
      <c r="G3908" s="80">
        <v>12.79</v>
      </c>
    </row>
    <row r="3909" spans="1:7">
      <c r="A3909" s="80">
        <v>29807</v>
      </c>
      <c r="B3909" s="80" t="s">
        <v>3118</v>
      </c>
      <c r="C3909" s="80" t="s">
        <v>421</v>
      </c>
      <c r="D3909" s="80">
        <v>2130</v>
      </c>
      <c r="E3909" s="80">
        <v>4</v>
      </c>
      <c r="F3909" s="80" t="s">
        <v>5100</v>
      </c>
      <c r="G3909" s="80">
        <v>13.99</v>
      </c>
    </row>
    <row r="3910" spans="1:7">
      <c r="A3910" s="80">
        <v>29979</v>
      </c>
      <c r="B3910" s="80" t="s">
        <v>4662</v>
      </c>
      <c r="C3910" s="80" t="s">
        <v>421</v>
      </c>
      <c r="D3910" s="80">
        <v>473</v>
      </c>
      <c r="E3910" s="80">
        <v>24</v>
      </c>
      <c r="F3910" s="80" t="s">
        <v>5100</v>
      </c>
      <c r="G3910" s="80">
        <v>3.89</v>
      </c>
    </row>
    <row r="3911" spans="1:7">
      <c r="A3911" s="80">
        <v>8537</v>
      </c>
      <c r="B3911" s="80" t="s">
        <v>734</v>
      </c>
      <c r="C3911" s="80" t="s">
        <v>421</v>
      </c>
      <c r="D3911" s="80">
        <v>1420</v>
      </c>
      <c r="E3911" s="80">
        <v>6</v>
      </c>
      <c r="F3911" s="80" t="s">
        <v>5103</v>
      </c>
      <c r="G3911" s="80">
        <v>6.15</v>
      </c>
    </row>
    <row r="3912" spans="1:7">
      <c r="A3912" s="80">
        <v>10611</v>
      </c>
      <c r="B3912" s="80" t="s">
        <v>819</v>
      </c>
      <c r="C3912" s="80" t="s">
        <v>421</v>
      </c>
      <c r="D3912" s="80">
        <v>5325</v>
      </c>
      <c r="E3912" s="80">
        <v>4</v>
      </c>
      <c r="F3912" s="80" t="s">
        <v>5103</v>
      </c>
      <c r="G3912" s="80">
        <v>20.75</v>
      </c>
    </row>
    <row r="3913" spans="1:7">
      <c r="A3913" s="80">
        <v>11083</v>
      </c>
      <c r="B3913" s="80" t="s">
        <v>834</v>
      </c>
      <c r="C3913" s="80" t="s">
        <v>421</v>
      </c>
      <c r="D3913" s="80">
        <v>2130</v>
      </c>
      <c r="E3913" s="80">
        <v>4</v>
      </c>
      <c r="F3913" s="80" t="s">
        <v>5103</v>
      </c>
      <c r="G3913" s="80">
        <v>8.5399999999999991</v>
      </c>
    </row>
    <row r="3914" spans="1:7">
      <c r="A3914" s="80">
        <v>17507</v>
      </c>
      <c r="B3914" s="80" t="s">
        <v>1271</v>
      </c>
      <c r="C3914" s="80" t="s">
        <v>421</v>
      </c>
      <c r="D3914" s="80">
        <v>2000</v>
      </c>
      <c r="E3914" s="80">
        <v>8</v>
      </c>
      <c r="F3914" s="80" t="s">
        <v>5103</v>
      </c>
      <c r="G3914" s="80">
        <v>8.66</v>
      </c>
    </row>
    <row r="3915" spans="1:7">
      <c r="A3915" s="80">
        <v>17825</v>
      </c>
      <c r="B3915" s="80" t="s">
        <v>1287</v>
      </c>
      <c r="C3915" s="80" t="s">
        <v>421</v>
      </c>
      <c r="D3915" s="80">
        <v>2130</v>
      </c>
      <c r="E3915" s="80">
        <v>10</v>
      </c>
      <c r="F3915" s="80" t="s">
        <v>5103</v>
      </c>
      <c r="G3915" s="80">
        <v>8.5399999999999991</v>
      </c>
    </row>
    <row r="3916" spans="1:7">
      <c r="A3916" s="80">
        <v>18979</v>
      </c>
      <c r="B3916" s="80" t="s">
        <v>1383</v>
      </c>
      <c r="C3916" s="80" t="s">
        <v>421</v>
      </c>
      <c r="D3916" s="80">
        <v>8520</v>
      </c>
      <c r="E3916" s="80">
        <v>2</v>
      </c>
      <c r="F3916" s="80" t="s">
        <v>5103</v>
      </c>
      <c r="G3916" s="80">
        <v>30.57</v>
      </c>
    </row>
    <row r="3917" spans="1:7">
      <c r="A3917" s="80">
        <v>20537</v>
      </c>
      <c r="B3917" s="80" t="s">
        <v>1511</v>
      </c>
      <c r="C3917" s="80" t="s">
        <v>421</v>
      </c>
      <c r="D3917" s="80">
        <v>3960</v>
      </c>
      <c r="E3917" s="80">
        <v>1</v>
      </c>
      <c r="F3917" s="80" t="s">
        <v>5103</v>
      </c>
      <c r="G3917" s="80">
        <v>21.89</v>
      </c>
    </row>
    <row r="3918" spans="1:7">
      <c r="A3918" s="80">
        <v>20538</v>
      </c>
      <c r="B3918" s="80" t="s">
        <v>1512</v>
      </c>
      <c r="C3918" s="80" t="s">
        <v>421</v>
      </c>
      <c r="D3918" s="80">
        <v>3960</v>
      </c>
      <c r="E3918" s="80">
        <v>1</v>
      </c>
      <c r="F3918" s="80" t="s">
        <v>5103</v>
      </c>
      <c r="G3918" s="80">
        <v>21.89</v>
      </c>
    </row>
    <row r="3919" spans="1:7">
      <c r="A3919" s="80">
        <v>22207</v>
      </c>
      <c r="B3919" s="80" t="s">
        <v>1640</v>
      </c>
      <c r="C3919" s="80" t="s">
        <v>421</v>
      </c>
      <c r="D3919" s="80">
        <v>1980</v>
      </c>
      <c r="E3919" s="80">
        <v>4</v>
      </c>
      <c r="F3919" s="80" t="s">
        <v>5103</v>
      </c>
      <c r="G3919" s="80">
        <v>10.53</v>
      </c>
    </row>
    <row r="3920" spans="1:7">
      <c r="A3920" s="80">
        <v>22208</v>
      </c>
      <c r="B3920" s="80" t="s">
        <v>1641</v>
      </c>
      <c r="C3920" s="80" t="s">
        <v>421</v>
      </c>
      <c r="D3920" s="80">
        <v>1980</v>
      </c>
      <c r="E3920" s="80">
        <v>4</v>
      </c>
      <c r="F3920" s="80" t="s">
        <v>5103</v>
      </c>
      <c r="G3920" s="80">
        <v>10.53</v>
      </c>
    </row>
    <row r="3921" spans="1:7">
      <c r="A3921" s="80">
        <v>22209</v>
      </c>
      <c r="B3921" s="80" t="s">
        <v>1642</v>
      </c>
      <c r="C3921" s="80" t="s">
        <v>421</v>
      </c>
      <c r="D3921" s="80">
        <v>1980</v>
      </c>
      <c r="E3921" s="80">
        <v>4</v>
      </c>
      <c r="F3921" s="80" t="s">
        <v>5103</v>
      </c>
      <c r="G3921" s="80">
        <v>10.53</v>
      </c>
    </row>
    <row r="3922" spans="1:7">
      <c r="A3922" s="80">
        <v>22211</v>
      </c>
      <c r="B3922" s="80" t="s">
        <v>1643</v>
      </c>
      <c r="C3922" s="80" t="s">
        <v>421</v>
      </c>
      <c r="D3922" s="80">
        <v>1980</v>
      </c>
      <c r="E3922" s="80">
        <v>4</v>
      </c>
      <c r="F3922" s="80" t="s">
        <v>5103</v>
      </c>
      <c r="G3922" s="80">
        <v>10.53</v>
      </c>
    </row>
    <row r="3923" spans="1:7">
      <c r="A3923" s="80">
        <v>22213</v>
      </c>
      <c r="B3923" s="80" t="s">
        <v>1644</v>
      </c>
      <c r="C3923" s="80" t="s">
        <v>421</v>
      </c>
      <c r="D3923" s="80">
        <v>1980</v>
      </c>
      <c r="E3923" s="80">
        <v>4</v>
      </c>
      <c r="F3923" s="80" t="s">
        <v>5103</v>
      </c>
      <c r="G3923" s="80">
        <v>10.53</v>
      </c>
    </row>
    <row r="3924" spans="1:7">
      <c r="A3924" s="80">
        <v>22214</v>
      </c>
      <c r="B3924" s="80" t="s">
        <v>1645</v>
      </c>
      <c r="C3924" s="80" t="s">
        <v>421</v>
      </c>
      <c r="D3924" s="80">
        <v>1980</v>
      </c>
      <c r="E3924" s="80">
        <v>4</v>
      </c>
      <c r="F3924" s="80" t="s">
        <v>5103</v>
      </c>
      <c r="G3924" s="80">
        <v>10.53</v>
      </c>
    </row>
    <row r="3925" spans="1:7">
      <c r="A3925" s="80">
        <v>22215</v>
      </c>
      <c r="B3925" s="80" t="s">
        <v>1646</v>
      </c>
      <c r="C3925" s="80" t="s">
        <v>421</v>
      </c>
      <c r="D3925" s="80">
        <v>1980</v>
      </c>
      <c r="E3925" s="80">
        <v>4</v>
      </c>
      <c r="F3925" s="80" t="s">
        <v>5103</v>
      </c>
      <c r="G3925" s="80">
        <v>10.53</v>
      </c>
    </row>
    <row r="3926" spans="1:7">
      <c r="A3926" s="80">
        <v>22216</v>
      </c>
      <c r="B3926" s="80" t="s">
        <v>1647</v>
      </c>
      <c r="C3926" s="80" t="s">
        <v>421</v>
      </c>
      <c r="D3926" s="80">
        <v>2130</v>
      </c>
      <c r="E3926" s="80">
        <v>4</v>
      </c>
      <c r="F3926" s="80" t="s">
        <v>5103</v>
      </c>
      <c r="G3926" s="80">
        <v>10.35</v>
      </c>
    </row>
    <row r="3927" spans="1:7">
      <c r="A3927" s="80">
        <v>22227</v>
      </c>
      <c r="B3927" s="80" t="s">
        <v>1648</v>
      </c>
      <c r="C3927" s="80" t="s">
        <v>421</v>
      </c>
      <c r="D3927" s="80">
        <v>2130</v>
      </c>
      <c r="E3927" s="80">
        <v>4</v>
      </c>
      <c r="F3927" s="80" t="s">
        <v>5103</v>
      </c>
      <c r="G3927" s="80">
        <v>10.35</v>
      </c>
    </row>
    <row r="3928" spans="1:7">
      <c r="A3928" s="80">
        <v>30747</v>
      </c>
      <c r="B3928" s="80" t="s">
        <v>3119</v>
      </c>
      <c r="C3928" s="80" t="s">
        <v>421</v>
      </c>
      <c r="D3928" s="80">
        <v>1420</v>
      </c>
      <c r="E3928" s="80">
        <v>6</v>
      </c>
      <c r="F3928" s="80" t="s">
        <v>5103</v>
      </c>
      <c r="G3928" s="80">
        <v>7.61</v>
      </c>
    </row>
    <row r="3929" spans="1:7">
      <c r="A3929" s="80">
        <v>783145</v>
      </c>
      <c r="B3929" s="80" t="s">
        <v>2987</v>
      </c>
      <c r="C3929" s="80" t="s">
        <v>421</v>
      </c>
      <c r="D3929" s="80">
        <v>1980</v>
      </c>
      <c r="E3929" s="80">
        <v>4</v>
      </c>
      <c r="F3929" s="80" t="s">
        <v>5103</v>
      </c>
      <c r="G3929" s="80">
        <v>10.53</v>
      </c>
    </row>
    <row r="3930" spans="1:7">
      <c r="A3930" s="80">
        <v>4459</v>
      </c>
      <c r="B3930" s="80" t="s">
        <v>600</v>
      </c>
      <c r="C3930" s="80" t="s">
        <v>421</v>
      </c>
      <c r="D3930" s="80">
        <v>650</v>
      </c>
      <c r="E3930" s="80">
        <v>12</v>
      </c>
      <c r="F3930" s="80" t="s">
        <v>5110</v>
      </c>
      <c r="G3930" s="80">
        <v>10.95</v>
      </c>
    </row>
    <row r="3931" spans="1:7">
      <c r="A3931" s="80">
        <v>6993</v>
      </c>
      <c r="B3931" s="80" t="s">
        <v>676</v>
      </c>
      <c r="C3931" s="80" t="s">
        <v>421</v>
      </c>
      <c r="D3931" s="80">
        <v>2046</v>
      </c>
      <c r="E3931" s="80">
        <v>4</v>
      </c>
      <c r="F3931" s="80" t="s">
        <v>5110</v>
      </c>
      <c r="G3931" s="80">
        <v>14.5</v>
      </c>
    </row>
    <row r="3932" spans="1:7">
      <c r="A3932" s="80">
        <v>6994</v>
      </c>
      <c r="B3932" s="80" t="s">
        <v>677</v>
      </c>
      <c r="C3932" s="80" t="s">
        <v>421</v>
      </c>
      <c r="D3932" s="80">
        <v>2046</v>
      </c>
      <c r="E3932" s="80">
        <v>4</v>
      </c>
      <c r="F3932" s="80" t="s">
        <v>5110</v>
      </c>
      <c r="G3932" s="80">
        <v>13.89</v>
      </c>
    </row>
    <row r="3933" spans="1:7">
      <c r="A3933" s="80">
        <v>6995</v>
      </c>
      <c r="B3933" s="80" t="s">
        <v>678</v>
      </c>
      <c r="C3933" s="80" t="s">
        <v>421</v>
      </c>
      <c r="D3933" s="80">
        <v>2046</v>
      </c>
      <c r="E3933" s="80">
        <v>4</v>
      </c>
      <c r="F3933" s="80" t="s">
        <v>5110</v>
      </c>
      <c r="G3933" s="80">
        <v>14.5</v>
      </c>
    </row>
    <row r="3934" spans="1:7">
      <c r="A3934" s="80">
        <v>8989</v>
      </c>
      <c r="B3934" s="80" t="s">
        <v>3895</v>
      </c>
      <c r="C3934" s="80" t="s">
        <v>421</v>
      </c>
      <c r="D3934" s="80">
        <v>2046</v>
      </c>
      <c r="E3934" s="80">
        <v>4</v>
      </c>
      <c r="F3934" s="80" t="s">
        <v>5095</v>
      </c>
      <c r="G3934" s="80">
        <v>13.49</v>
      </c>
    </row>
    <row r="3935" spans="1:7">
      <c r="A3935" s="80">
        <v>13647</v>
      </c>
      <c r="B3935" s="80" t="s">
        <v>3896</v>
      </c>
      <c r="C3935" s="80" t="s">
        <v>421</v>
      </c>
      <c r="D3935" s="80">
        <v>2046</v>
      </c>
      <c r="E3935" s="80">
        <v>4</v>
      </c>
      <c r="F3935" s="80" t="s">
        <v>5110</v>
      </c>
      <c r="G3935" s="80">
        <v>14.51</v>
      </c>
    </row>
    <row r="3936" spans="1:7">
      <c r="A3936" s="80">
        <v>14136</v>
      </c>
      <c r="B3936" s="80" t="s">
        <v>4174</v>
      </c>
      <c r="C3936" s="80" t="s">
        <v>421</v>
      </c>
      <c r="D3936" s="80">
        <v>2046</v>
      </c>
      <c r="E3936" s="80">
        <v>4</v>
      </c>
      <c r="F3936" s="80" t="s">
        <v>5110</v>
      </c>
      <c r="G3936" s="80">
        <v>14.51</v>
      </c>
    </row>
    <row r="3937" spans="1:7">
      <c r="A3937" s="80">
        <v>14712</v>
      </c>
      <c r="B3937" s="80" t="s">
        <v>1074</v>
      </c>
      <c r="C3937" s="80" t="s">
        <v>421</v>
      </c>
      <c r="D3937" s="80">
        <v>650</v>
      </c>
      <c r="E3937" s="80">
        <v>12</v>
      </c>
      <c r="F3937" s="80" t="s">
        <v>5110</v>
      </c>
      <c r="G3937" s="80">
        <v>13.49</v>
      </c>
    </row>
    <row r="3938" spans="1:7">
      <c r="A3938" s="80">
        <v>26675</v>
      </c>
      <c r="B3938" s="80" t="s">
        <v>2036</v>
      </c>
      <c r="C3938" s="80" t="s">
        <v>421</v>
      </c>
      <c r="D3938" s="80">
        <v>473</v>
      </c>
      <c r="E3938" s="80">
        <v>24</v>
      </c>
      <c r="F3938" s="80" t="s">
        <v>5110</v>
      </c>
      <c r="G3938" s="80">
        <v>4.29</v>
      </c>
    </row>
    <row r="3939" spans="1:7">
      <c r="A3939" s="80">
        <v>29291</v>
      </c>
      <c r="B3939" s="80" t="s">
        <v>2291</v>
      </c>
      <c r="C3939" s="80" t="s">
        <v>421</v>
      </c>
      <c r="D3939" s="80">
        <v>473</v>
      </c>
      <c r="E3939" s="80">
        <v>24</v>
      </c>
      <c r="F3939" s="80" t="s">
        <v>5183</v>
      </c>
      <c r="G3939" s="80">
        <v>3.99</v>
      </c>
    </row>
    <row r="3940" spans="1:7">
      <c r="A3940" s="80">
        <v>29453</v>
      </c>
      <c r="B3940" s="80" t="s">
        <v>3124</v>
      </c>
      <c r="C3940" s="80" t="s">
        <v>421</v>
      </c>
      <c r="D3940" s="80">
        <v>473</v>
      </c>
      <c r="E3940" s="80">
        <v>24</v>
      </c>
      <c r="F3940" s="80" t="s">
        <v>5183</v>
      </c>
      <c r="G3940" s="80">
        <v>4.99</v>
      </c>
    </row>
    <row r="3941" spans="1:7">
      <c r="A3941" s="80">
        <v>29467</v>
      </c>
      <c r="B3941" s="80" t="s">
        <v>3125</v>
      </c>
      <c r="C3941" s="80" t="s">
        <v>421</v>
      </c>
      <c r="D3941" s="80">
        <v>473</v>
      </c>
      <c r="E3941" s="80">
        <v>24</v>
      </c>
      <c r="F3941" s="80" t="s">
        <v>5183</v>
      </c>
      <c r="G3941" s="80">
        <v>4.8499999999999996</v>
      </c>
    </row>
    <row r="3942" spans="1:7">
      <c r="A3942" s="80">
        <v>29631</v>
      </c>
      <c r="B3942" s="80" t="s">
        <v>3126</v>
      </c>
      <c r="C3942" s="80" t="s">
        <v>421</v>
      </c>
      <c r="D3942" s="80">
        <v>473</v>
      </c>
      <c r="E3942" s="80">
        <v>24</v>
      </c>
      <c r="F3942" s="80" t="s">
        <v>5183</v>
      </c>
      <c r="G3942" s="80">
        <v>4.2</v>
      </c>
    </row>
    <row r="3943" spans="1:7">
      <c r="A3943" s="80">
        <v>29905</v>
      </c>
      <c r="B3943" s="80" t="s">
        <v>3930</v>
      </c>
      <c r="C3943" s="80" t="s">
        <v>421</v>
      </c>
      <c r="D3943" s="80">
        <v>473</v>
      </c>
      <c r="E3943" s="80">
        <v>24</v>
      </c>
      <c r="F3943" s="80" t="s">
        <v>5183</v>
      </c>
      <c r="G3943" s="80">
        <v>4.5</v>
      </c>
    </row>
    <row r="3944" spans="1:7">
      <c r="A3944" s="80">
        <v>29918</v>
      </c>
      <c r="B3944" s="80" t="s">
        <v>3127</v>
      </c>
      <c r="C3944" s="80" t="s">
        <v>421</v>
      </c>
      <c r="D3944" s="80">
        <v>473</v>
      </c>
      <c r="E3944" s="80">
        <v>24</v>
      </c>
      <c r="F3944" s="80" t="s">
        <v>5183</v>
      </c>
      <c r="G3944" s="80">
        <v>5.99</v>
      </c>
    </row>
    <row r="3945" spans="1:7">
      <c r="A3945" s="80">
        <v>30444</v>
      </c>
      <c r="B3945" s="80" t="s">
        <v>3128</v>
      </c>
      <c r="C3945" s="80" t="s">
        <v>421</v>
      </c>
      <c r="D3945" s="80">
        <v>473</v>
      </c>
      <c r="E3945" s="80">
        <v>24</v>
      </c>
      <c r="F3945" s="80" t="s">
        <v>5183</v>
      </c>
      <c r="G3945" s="80">
        <v>3.99</v>
      </c>
    </row>
    <row r="3946" spans="1:7">
      <c r="A3946" s="80">
        <v>30468</v>
      </c>
      <c r="B3946" s="80" t="s">
        <v>3129</v>
      </c>
      <c r="C3946" s="80" t="s">
        <v>421</v>
      </c>
      <c r="D3946" s="80">
        <v>473</v>
      </c>
      <c r="E3946" s="80">
        <v>24</v>
      </c>
      <c r="F3946" s="80" t="s">
        <v>5183</v>
      </c>
      <c r="G3946" s="80">
        <v>3.99</v>
      </c>
    </row>
    <row r="3947" spans="1:7">
      <c r="A3947" s="80">
        <v>30585</v>
      </c>
      <c r="B3947" s="80" t="s">
        <v>3130</v>
      </c>
      <c r="C3947" s="80" t="s">
        <v>421</v>
      </c>
      <c r="D3947" s="80">
        <v>473</v>
      </c>
      <c r="E3947" s="80">
        <v>24</v>
      </c>
      <c r="F3947" s="80" t="s">
        <v>5183</v>
      </c>
      <c r="G3947" s="80">
        <v>4.75</v>
      </c>
    </row>
    <row r="3948" spans="1:7">
      <c r="A3948" s="80">
        <v>30688</v>
      </c>
      <c r="B3948" s="80" t="s">
        <v>2322</v>
      </c>
      <c r="C3948" s="80" t="s">
        <v>421</v>
      </c>
      <c r="D3948" s="80">
        <v>473</v>
      </c>
      <c r="E3948" s="80">
        <v>24</v>
      </c>
      <c r="F3948" s="80" t="s">
        <v>5183</v>
      </c>
      <c r="G3948" s="80">
        <v>4.29</v>
      </c>
    </row>
    <row r="3949" spans="1:7">
      <c r="A3949" s="80">
        <v>31358</v>
      </c>
      <c r="B3949" s="80" t="s">
        <v>3131</v>
      </c>
      <c r="C3949" s="80" t="s">
        <v>421</v>
      </c>
      <c r="D3949" s="80">
        <v>473</v>
      </c>
      <c r="E3949" s="80">
        <v>24</v>
      </c>
      <c r="F3949" s="80" t="s">
        <v>5183</v>
      </c>
      <c r="G3949" s="80">
        <v>3.99</v>
      </c>
    </row>
    <row r="3950" spans="1:7">
      <c r="A3950" s="80">
        <v>31494</v>
      </c>
      <c r="B3950" s="80" t="s">
        <v>3132</v>
      </c>
      <c r="C3950" s="80" t="s">
        <v>421</v>
      </c>
      <c r="D3950" s="80">
        <v>473</v>
      </c>
      <c r="E3950" s="80">
        <v>24</v>
      </c>
      <c r="F3950" s="80" t="s">
        <v>5183</v>
      </c>
      <c r="G3950" s="80">
        <v>4.75</v>
      </c>
    </row>
    <row r="3951" spans="1:7">
      <c r="A3951" s="80">
        <v>31504</v>
      </c>
      <c r="B3951" s="80" t="s">
        <v>3133</v>
      </c>
      <c r="C3951" s="80" t="s">
        <v>421</v>
      </c>
      <c r="D3951" s="80">
        <v>473</v>
      </c>
      <c r="E3951" s="80">
        <v>24</v>
      </c>
      <c r="F3951" s="80" t="s">
        <v>5183</v>
      </c>
      <c r="G3951" s="80">
        <v>4.29</v>
      </c>
    </row>
    <row r="3952" spans="1:7">
      <c r="A3952" s="80">
        <v>31642</v>
      </c>
      <c r="B3952" s="80" t="s">
        <v>3134</v>
      </c>
      <c r="C3952" s="80" t="s">
        <v>421</v>
      </c>
      <c r="D3952" s="80">
        <v>473</v>
      </c>
      <c r="E3952" s="80">
        <v>24</v>
      </c>
      <c r="F3952" s="80" t="s">
        <v>5183</v>
      </c>
      <c r="G3952" s="80">
        <v>3.99</v>
      </c>
    </row>
    <row r="3953" spans="1:7">
      <c r="A3953" s="80">
        <v>31687</v>
      </c>
      <c r="B3953" s="80" t="s">
        <v>3135</v>
      </c>
      <c r="C3953" s="80" t="s">
        <v>421</v>
      </c>
      <c r="D3953" s="80">
        <v>473</v>
      </c>
      <c r="E3953" s="80">
        <v>24</v>
      </c>
      <c r="F3953" s="80" t="s">
        <v>5183</v>
      </c>
      <c r="G3953" s="80">
        <v>3.79</v>
      </c>
    </row>
    <row r="3954" spans="1:7">
      <c r="A3954" s="80">
        <v>31747</v>
      </c>
      <c r="B3954" s="80" t="s">
        <v>3136</v>
      </c>
      <c r="C3954" s="80" t="s">
        <v>421</v>
      </c>
      <c r="D3954" s="80">
        <v>473</v>
      </c>
      <c r="E3954" s="80">
        <v>24</v>
      </c>
      <c r="F3954" s="80" t="s">
        <v>5183</v>
      </c>
      <c r="G3954" s="80">
        <v>3.99</v>
      </c>
    </row>
    <row r="3955" spans="1:7">
      <c r="A3955" s="80">
        <v>31821</v>
      </c>
      <c r="B3955" s="80" t="s">
        <v>3137</v>
      </c>
      <c r="C3955" s="80" t="s">
        <v>421</v>
      </c>
      <c r="D3955" s="80">
        <v>473</v>
      </c>
      <c r="E3955" s="80">
        <v>24</v>
      </c>
      <c r="F3955" s="80" t="s">
        <v>5183</v>
      </c>
      <c r="G3955" s="80">
        <v>4.5</v>
      </c>
    </row>
    <row r="3956" spans="1:7">
      <c r="A3956" s="80">
        <v>32433</v>
      </c>
      <c r="B3956" s="80" t="s">
        <v>3138</v>
      </c>
      <c r="C3956" s="80" t="s">
        <v>421</v>
      </c>
      <c r="D3956" s="80">
        <v>473</v>
      </c>
      <c r="E3956" s="80">
        <v>24</v>
      </c>
      <c r="F3956" s="80" t="s">
        <v>5183</v>
      </c>
      <c r="G3956" s="80">
        <v>4.49</v>
      </c>
    </row>
    <row r="3957" spans="1:7">
      <c r="A3957" s="80">
        <v>32437</v>
      </c>
      <c r="B3957" s="80" t="s">
        <v>3139</v>
      </c>
      <c r="C3957" s="80" t="s">
        <v>421</v>
      </c>
      <c r="D3957" s="80">
        <v>473</v>
      </c>
      <c r="E3957" s="80">
        <v>24</v>
      </c>
      <c r="F3957" s="80" t="s">
        <v>5183</v>
      </c>
      <c r="G3957" s="80">
        <v>4.25</v>
      </c>
    </row>
    <row r="3958" spans="1:7">
      <c r="A3958" s="80">
        <v>32440</v>
      </c>
      <c r="B3958" s="80" t="s">
        <v>3140</v>
      </c>
      <c r="C3958" s="80" t="s">
        <v>421</v>
      </c>
      <c r="D3958" s="80">
        <v>473</v>
      </c>
      <c r="E3958" s="80">
        <v>24</v>
      </c>
      <c r="F3958" s="80" t="s">
        <v>5183</v>
      </c>
      <c r="G3958" s="80">
        <v>4.75</v>
      </c>
    </row>
    <row r="3959" spans="1:7">
      <c r="A3959" s="80">
        <v>32793</v>
      </c>
      <c r="B3959" s="80" t="s">
        <v>3141</v>
      </c>
      <c r="C3959" s="80" t="s">
        <v>421</v>
      </c>
      <c r="D3959" s="80">
        <v>473</v>
      </c>
      <c r="E3959" s="80">
        <v>24</v>
      </c>
      <c r="F3959" s="80" t="s">
        <v>5183</v>
      </c>
      <c r="G3959" s="80">
        <v>3.99</v>
      </c>
    </row>
    <row r="3960" spans="1:7">
      <c r="A3960" s="80">
        <v>32794</v>
      </c>
      <c r="B3960" s="80" t="s">
        <v>3142</v>
      </c>
      <c r="C3960" s="80" t="s">
        <v>421</v>
      </c>
      <c r="D3960" s="80">
        <v>473</v>
      </c>
      <c r="E3960" s="80">
        <v>24</v>
      </c>
      <c r="F3960" s="80" t="s">
        <v>5183</v>
      </c>
      <c r="G3960" s="80">
        <v>3.99</v>
      </c>
    </row>
    <row r="3961" spans="1:7">
      <c r="A3961" s="80">
        <v>32796</v>
      </c>
      <c r="B3961" s="80" t="s">
        <v>3143</v>
      </c>
      <c r="C3961" s="80" t="s">
        <v>421</v>
      </c>
      <c r="D3961" s="80">
        <v>473</v>
      </c>
      <c r="E3961" s="80">
        <v>24</v>
      </c>
      <c r="F3961" s="80" t="s">
        <v>5183</v>
      </c>
      <c r="G3961" s="80">
        <v>4.5</v>
      </c>
    </row>
    <row r="3962" spans="1:7">
      <c r="A3962" s="80">
        <v>33037</v>
      </c>
      <c r="B3962" s="80" t="s">
        <v>3144</v>
      </c>
      <c r="C3962" s="80" t="s">
        <v>421</v>
      </c>
      <c r="D3962" s="80">
        <v>473</v>
      </c>
      <c r="E3962" s="80">
        <v>24</v>
      </c>
      <c r="F3962" s="80" t="s">
        <v>5183</v>
      </c>
      <c r="G3962" s="80">
        <v>3.99</v>
      </c>
    </row>
    <row r="3963" spans="1:7">
      <c r="A3963" s="80">
        <v>33039</v>
      </c>
      <c r="B3963" s="80" t="s">
        <v>3145</v>
      </c>
      <c r="C3963" s="80" t="s">
        <v>421</v>
      </c>
      <c r="D3963" s="80">
        <v>473</v>
      </c>
      <c r="E3963" s="80">
        <v>24</v>
      </c>
      <c r="F3963" s="80" t="s">
        <v>5183</v>
      </c>
      <c r="G3963" s="80">
        <v>3.99</v>
      </c>
    </row>
    <row r="3964" spans="1:7">
      <c r="A3964" s="80">
        <v>33403</v>
      </c>
      <c r="B3964" s="80" t="s">
        <v>3146</v>
      </c>
      <c r="C3964" s="80" t="s">
        <v>421</v>
      </c>
      <c r="D3964" s="80">
        <v>473</v>
      </c>
      <c r="E3964" s="80">
        <v>24</v>
      </c>
      <c r="F3964" s="80" t="s">
        <v>5183</v>
      </c>
      <c r="G3964" s="80">
        <v>4.5</v>
      </c>
    </row>
    <row r="3965" spans="1:7">
      <c r="A3965" s="80">
        <v>33593</v>
      </c>
      <c r="B3965" s="80" t="s">
        <v>3147</v>
      </c>
      <c r="C3965" s="80" t="s">
        <v>421</v>
      </c>
      <c r="D3965" s="80">
        <v>473</v>
      </c>
      <c r="E3965" s="80">
        <v>24</v>
      </c>
      <c r="F3965" s="80" t="s">
        <v>5183</v>
      </c>
      <c r="G3965" s="80">
        <v>3.99</v>
      </c>
    </row>
    <row r="3966" spans="1:7">
      <c r="A3966" s="80">
        <v>34163</v>
      </c>
      <c r="B3966" s="80" t="s">
        <v>3148</v>
      </c>
      <c r="C3966" s="80" t="s">
        <v>421</v>
      </c>
      <c r="D3966" s="80">
        <v>473</v>
      </c>
      <c r="E3966" s="80">
        <v>24</v>
      </c>
      <c r="F3966" s="80" t="s">
        <v>5183</v>
      </c>
      <c r="G3966" s="80">
        <v>4.2</v>
      </c>
    </row>
    <row r="3967" spans="1:7">
      <c r="A3967" s="80">
        <v>34378</v>
      </c>
      <c r="B3967" s="80" t="s">
        <v>3781</v>
      </c>
      <c r="C3967" s="80" t="s">
        <v>421</v>
      </c>
      <c r="D3967" s="80">
        <v>473</v>
      </c>
      <c r="E3967" s="80">
        <v>24</v>
      </c>
      <c r="F3967" s="80" t="s">
        <v>5183</v>
      </c>
      <c r="G3967" s="80">
        <v>3.79</v>
      </c>
    </row>
    <row r="3968" spans="1:7">
      <c r="A3968" s="80">
        <v>34379</v>
      </c>
      <c r="B3968" s="80" t="s">
        <v>3782</v>
      </c>
      <c r="C3968" s="80" t="s">
        <v>421</v>
      </c>
      <c r="D3968" s="80">
        <v>473</v>
      </c>
      <c r="E3968" s="80">
        <v>24</v>
      </c>
      <c r="F3968" s="80" t="s">
        <v>5183</v>
      </c>
      <c r="G3968" s="80">
        <v>8</v>
      </c>
    </row>
    <row r="3969" spans="1:7">
      <c r="A3969" s="80">
        <v>34380</v>
      </c>
      <c r="B3969" s="80" t="s">
        <v>3783</v>
      </c>
      <c r="C3969" s="80" t="s">
        <v>421</v>
      </c>
      <c r="D3969" s="80">
        <v>473</v>
      </c>
      <c r="E3969" s="80">
        <v>24</v>
      </c>
      <c r="F3969" s="80" t="s">
        <v>5183</v>
      </c>
      <c r="G3969" s="80">
        <v>7</v>
      </c>
    </row>
    <row r="3970" spans="1:7">
      <c r="A3970" s="80">
        <v>34382</v>
      </c>
      <c r="B3970" s="80" t="s">
        <v>3784</v>
      </c>
      <c r="C3970" s="80" t="s">
        <v>421</v>
      </c>
      <c r="D3970" s="80">
        <v>473</v>
      </c>
      <c r="E3970" s="80">
        <v>24</v>
      </c>
      <c r="F3970" s="80" t="s">
        <v>5183</v>
      </c>
      <c r="G3970" s="80">
        <v>6</v>
      </c>
    </row>
    <row r="3971" spans="1:7">
      <c r="A3971" s="80">
        <v>34384</v>
      </c>
      <c r="B3971" s="80" t="s">
        <v>3785</v>
      </c>
      <c r="C3971" s="80" t="s">
        <v>421</v>
      </c>
      <c r="D3971" s="80">
        <v>473</v>
      </c>
      <c r="E3971" s="80">
        <v>24</v>
      </c>
      <c r="F3971" s="80" t="s">
        <v>5183</v>
      </c>
      <c r="G3971" s="80">
        <v>5</v>
      </c>
    </row>
    <row r="3972" spans="1:7">
      <c r="A3972" s="80">
        <v>34385</v>
      </c>
      <c r="B3972" s="80" t="s">
        <v>3786</v>
      </c>
      <c r="C3972" s="80" t="s">
        <v>421</v>
      </c>
      <c r="D3972" s="80">
        <v>473</v>
      </c>
      <c r="E3972" s="80">
        <v>24</v>
      </c>
      <c r="F3972" s="80" t="s">
        <v>5183</v>
      </c>
      <c r="G3972" s="80">
        <v>4</v>
      </c>
    </row>
    <row r="3973" spans="1:7">
      <c r="A3973" s="80">
        <v>34394</v>
      </c>
      <c r="B3973" s="80" t="s">
        <v>3787</v>
      </c>
      <c r="C3973" s="80" t="s">
        <v>421</v>
      </c>
      <c r="D3973" s="80">
        <v>473</v>
      </c>
      <c r="E3973" s="80">
        <v>24</v>
      </c>
      <c r="F3973" s="80" t="s">
        <v>5183</v>
      </c>
      <c r="G3973" s="80">
        <v>3.99</v>
      </c>
    </row>
    <row r="3974" spans="1:7">
      <c r="A3974" s="80">
        <v>34407</v>
      </c>
      <c r="B3974" s="80" t="s">
        <v>3788</v>
      </c>
      <c r="C3974" s="80" t="s">
        <v>421</v>
      </c>
      <c r="D3974" s="80">
        <v>473</v>
      </c>
      <c r="E3974" s="80">
        <v>24</v>
      </c>
      <c r="F3974" s="80" t="s">
        <v>5183</v>
      </c>
      <c r="G3974" s="80">
        <v>4.5</v>
      </c>
    </row>
    <row r="3975" spans="1:7">
      <c r="A3975" s="80">
        <v>34690</v>
      </c>
      <c r="B3975" s="80" t="s">
        <v>3789</v>
      </c>
      <c r="C3975" s="80" t="s">
        <v>421</v>
      </c>
      <c r="D3975" s="80">
        <v>473</v>
      </c>
      <c r="E3975" s="80">
        <v>24</v>
      </c>
      <c r="F3975" s="80" t="s">
        <v>5183</v>
      </c>
      <c r="G3975" s="80">
        <v>4.5</v>
      </c>
    </row>
    <row r="3976" spans="1:7">
      <c r="A3976" s="80">
        <v>34691</v>
      </c>
      <c r="B3976" s="80" t="s">
        <v>3790</v>
      </c>
      <c r="C3976" s="80" t="s">
        <v>421</v>
      </c>
      <c r="D3976" s="80">
        <v>473</v>
      </c>
      <c r="E3976" s="80">
        <v>24</v>
      </c>
      <c r="F3976" s="80" t="s">
        <v>5183</v>
      </c>
      <c r="G3976" s="80">
        <v>4.8499999999999996</v>
      </c>
    </row>
    <row r="3977" spans="1:7">
      <c r="A3977" s="80">
        <v>35551</v>
      </c>
      <c r="B3977" s="80" t="s">
        <v>3931</v>
      </c>
      <c r="C3977" s="80" t="s">
        <v>421</v>
      </c>
      <c r="D3977" s="80">
        <v>473</v>
      </c>
      <c r="E3977" s="80">
        <v>24</v>
      </c>
      <c r="F3977" s="80" t="s">
        <v>5183</v>
      </c>
      <c r="G3977" s="80">
        <v>4.3899999999999997</v>
      </c>
    </row>
    <row r="3978" spans="1:7">
      <c r="A3978" s="80">
        <v>36103</v>
      </c>
      <c r="B3978" s="80" t="s">
        <v>4182</v>
      </c>
      <c r="C3978" s="80" t="s">
        <v>421</v>
      </c>
      <c r="D3978" s="80">
        <v>473</v>
      </c>
      <c r="E3978" s="80">
        <v>24</v>
      </c>
      <c r="F3978" s="80" t="s">
        <v>5183</v>
      </c>
      <c r="G3978" s="80">
        <v>4.3899999999999997</v>
      </c>
    </row>
    <row r="3979" spans="1:7">
      <c r="A3979" s="80">
        <v>36812</v>
      </c>
      <c r="B3979" s="80" t="s">
        <v>4341</v>
      </c>
      <c r="C3979" s="80" t="s">
        <v>421</v>
      </c>
      <c r="D3979" s="80">
        <v>473</v>
      </c>
      <c r="E3979" s="80">
        <v>24</v>
      </c>
      <c r="F3979" s="80" t="s">
        <v>5183</v>
      </c>
      <c r="G3979" s="80">
        <v>3.99</v>
      </c>
    </row>
    <row r="3980" spans="1:7">
      <c r="A3980" s="80">
        <v>37119</v>
      </c>
      <c r="B3980" s="80" t="s">
        <v>4353</v>
      </c>
      <c r="C3980" s="80" t="s">
        <v>421</v>
      </c>
      <c r="D3980" s="80">
        <v>473</v>
      </c>
      <c r="E3980" s="80">
        <v>24</v>
      </c>
      <c r="F3980" s="80" t="s">
        <v>5183</v>
      </c>
      <c r="G3980" s="80">
        <v>4.2</v>
      </c>
    </row>
    <row r="3981" spans="1:7">
      <c r="A3981" s="80">
        <v>37446</v>
      </c>
      <c r="B3981" s="80" t="s">
        <v>4453</v>
      </c>
      <c r="C3981" s="80" t="s">
        <v>421</v>
      </c>
      <c r="D3981" s="80">
        <v>473</v>
      </c>
      <c r="E3981" s="80">
        <v>24</v>
      </c>
      <c r="F3981" s="80" t="s">
        <v>5183</v>
      </c>
      <c r="G3981" s="80">
        <v>4.2</v>
      </c>
    </row>
    <row r="3982" spans="1:7">
      <c r="A3982" s="80">
        <v>37742</v>
      </c>
      <c r="B3982" s="80" t="s">
        <v>4573</v>
      </c>
      <c r="C3982" s="80" t="s">
        <v>421</v>
      </c>
      <c r="D3982" s="80">
        <v>500</v>
      </c>
      <c r="E3982" s="80">
        <v>6</v>
      </c>
      <c r="F3982" s="80" t="s">
        <v>5183</v>
      </c>
      <c r="G3982" s="80">
        <v>15.99</v>
      </c>
    </row>
    <row r="3983" spans="1:7">
      <c r="A3983" s="80">
        <v>37756</v>
      </c>
      <c r="B3983" s="80" t="s">
        <v>4608</v>
      </c>
      <c r="C3983" s="80" t="s">
        <v>421</v>
      </c>
      <c r="D3983" s="80">
        <v>500</v>
      </c>
      <c r="E3983" s="80">
        <v>6</v>
      </c>
      <c r="F3983" s="80" t="s">
        <v>5183</v>
      </c>
      <c r="G3983" s="80">
        <v>17.989999999999998</v>
      </c>
    </row>
    <row r="3984" spans="1:7">
      <c r="A3984" s="80">
        <v>38998</v>
      </c>
      <c r="B3984" s="80" t="s">
        <v>4790</v>
      </c>
      <c r="C3984" s="80" t="s">
        <v>421</v>
      </c>
      <c r="D3984" s="80">
        <v>473</v>
      </c>
      <c r="E3984" s="80">
        <v>24</v>
      </c>
      <c r="F3984" s="80" t="s">
        <v>5183</v>
      </c>
      <c r="G3984" s="80">
        <v>3.99</v>
      </c>
    </row>
    <row r="3985" spans="1:7">
      <c r="A3985" s="80">
        <v>39006</v>
      </c>
      <c r="B3985" s="80" t="s">
        <v>4792</v>
      </c>
      <c r="C3985" s="80" t="s">
        <v>421</v>
      </c>
      <c r="D3985" s="80">
        <v>500</v>
      </c>
      <c r="E3985" s="80">
        <v>6</v>
      </c>
      <c r="F3985" s="80" t="s">
        <v>5183</v>
      </c>
      <c r="G3985" s="80">
        <v>9.99</v>
      </c>
    </row>
    <row r="3986" spans="1:7">
      <c r="A3986" s="80">
        <v>39299</v>
      </c>
      <c r="B3986" s="80" t="s">
        <v>4830</v>
      </c>
      <c r="C3986" s="80" t="s">
        <v>421</v>
      </c>
      <c r="D3986" s="80">
        <v>473</v>
      </c>
      <c r="E3986" s="80">
        <v>24</v>
      </c>
      <c r="F3986" s="80" t="s">
        <v>5183</v>
      </c>
      <c r="G3986" s="80">
        <v>3.99</v>
      </c>
    </row>
    <row r="3987" spans="1:7">
      <c r="A3987" s="80">
        <v>42435</v>
      </c>
      <c r="B3987" s="80" t="s">
        <v>5766</v>
      </c>
      <c r="C3987" s="80" t="s">
        <v>421</v>
      </c>
      <c r="D3987" s="80">
        <v>473</v>
      </c>
      <c r="E3987" s="80">
        <v>24</v>
      </c>
      <c r="F3987" s="80" t="s">
        <v>5183</v>
      </c>
      <c r="G3987" s="80">
        <v>3.99</v>
      </c>
    </row>
    <row r="3988" spans="1:7">
      <c r="A3988" s="80">
        <v>43855</v>
      </c>
      <c r="B3988" s="80" t="s">
        <v>6004</v>
      </c>
      <c r="C3988" s="80" t="s">
        <v>421</v>
      </c>
      <c r="D3988" s="80">
        <v>473</v>
      </c>
      <c r="E3988" s="80">
        <v>24</v>
      </c>
      <c r="F3988" s="80" t="s">
        <v>5183</v>
      </c>
      <c r="G3988" s="80">
        <v>4.1500000000000004</v>
      </c>
    </row>
    <row r="3989" spans="1:7">
      <c r="A3989" s="80">
        <v>44504</v>
      </c>
      <c r="B3989" s="80" t="s">
        <v>6005</v>
      </c>
      <c r="C3989" s="80" t="s">
        <v>421</v>
      </c>
      <c r="D3989" s="80">
        <v>473</v>
      </c>
      <c r="E3989" s="80">
        <v>24</v>
      </c>
      <c r="F3989" s="80" t="s">
        <v>5183</v>
      </c>
      <c r="G3989" s="80">
        <v>4.3499999999999996</v>
      </c>
    </row>
    <row r="3990" spans="1:7">
      <c r="A3990" s="80">
        <v>44713</v>
      </c>
      <c r="B3990" s="80" t="s">
        <v>6006</v>
      </c>
      <c r="C3990" s="80" t="s">
        <v>421</v>
      </c>
      <c r="D3990" s="80">
        <v>473</v>
      </c>
      <c r="E3990" s="80">
        <v>24</v>
      </c>
      <c r="F3990" s="80" t="s">
        <v>5183</v>
      </c>
      <c r="G3990" s="80">
        <v>4.5</v>
      </c>
    </row>
    <row r="3991" spans="1:7">
      <c r="A3991" s="80">
        <v>44772</v>
      </c>
      <c r="B3991" s="80" t="s">
        <v>6007</v>
      </c>
      <c r="C3991" s="80" t="s">
        <v>421</v>
      </c>
      <c r="D3991" s="80">
        <v>473</v>
      </c>
      <c r="E3991" s="80">
        <v>24</v>
      </c>
      <c r="F3991" s="80" t="s">
        <v>5183</v>
      </c>
      <c r="G3991" s="80">
        <v>4.25</v>
      </c>
    </row>
    <row r="3992" spans="1:7">
      <c r="A3992" s="80">
        <v>44851</v>
      </c>
      <c r="B3992" s="80" t="s">
        <v>6008</v>
      </c>
      <c r="C3992" s="80" t="s">
        <v>421</v>
      </c>
      <c r="D3992" s="80">
        <v>473</v>
      </c>
      <c r="E3992" s="80">
        <v>24</v>
      </c>
      <c r="F3992" s="80" t="s">
        <v>5183</v>
      </c>
      <c r="G3992" s="80">
        <v>4.99</v>
      </c>
    </row>
    <row r="3993" spans="1:7">
      <c r="A3993" s="80">
        <v>24202</v>
      </c>
      <c r="B3993" s="80" t="s">
        <v>5629</v>
      </c>
      <c r="C3993" s="80" t="s">
        <v>421</v>
      </c>
      <c r="D3993" s="80">
        <v>473</v>
      </c>
      <c r="E3993" s="80">
        <v>24</v>
      </c>
      <c r="F3993" s="80" t="s">
        <v>5159</v>
      </c>
      <c r="G3993" s="80">
        <v>4.25</v>
      </c>
    </row>
    <row r="3994" spans="1:7">
      <c r="A3994" s="80">
        <v>24534</v>
      </c>
      <c r="B3994" s="80" t="s">
        <v>1809</v>
      </c>
      <c r="C3994" s="80" t="s">
        <v>421</v>
      </c>
      <c r="D3994" s="80">
        <v>650</v>
      </c>
      <c r="E3994" s="80">
        <v>12</v>
      </c>
      <c r="F3994" s="80" t="s">
        <v>5176</v>
      </c>
      <c r="G3994" s="80">
        <v>6.5</v>
      </c>
    </row>
    <row r="3995" spans="1:7">
      <c r="A3995" s="80">
        <v>24536</v>
      </c>
      <c r="B3995" s="80" t="s">
        <v>1810</v>
      </c>
      <c r="C3995" s="80" t="s">
        <v>421</v>
      </c>
      <c r="D3995" s="80">
        <v>650</v>
      </c>
      <c r="E3995" s="80">
        <v>12</v>
      </c>
      <c r="F3995" s="80" t="s">
        <v>5176</v>
      </c>
      <c r="G3995" s="80">
        <v>6.5</v>
      </c>
    </row>
    <row r="3996" spans="1:7">
      <c r="A3996" s="80">
        <v>24537</v>
      </c>
      <c r="B3996" s="80" t="s">
        <v>1811</v>
      </c>
      <c r="C3996" s="80" t="s">
        <v>421</v>
      </c>
      <c r="D3996" s="80">
        <v>650</v>
      </c>
      <c r="E3996" s="80">
        <v>12</v>
      </c>
      <c r="F3996" s="80" t="s">
        <v>5176</v>
      </c>
      <c r="G3996" s="80">
        <v>7.49</v>
      </c>
    </row>
    <row r="3997" spans="1:7">
      <c r="A3997" s="80">
        <v>24538</v>
      </c>
      <c r="B3997" s="80" t="s">
        <v>1812</v>
      </c>
      <c r="C3997" s="80" t="s">
        <v>421</v>
      </c>
      <c r="D3997" s="80">
        <v>650</v>
      </c>
      <c r="E3997" s="80">
        <v>12</v>
      </c>
      <c r="F3997" s="80" t="s">
        <v>5176</v>
      </c>
      <c r="G3997" s="80">
        <v>6.5</v>
      </c>
    </row>
    <row r="3998" spans="1:7">
      <c r="A3998" s="80">
        <v>24539</v>
      </c>
      <c r="B3998" s="80" t="s">
        <v>1813</v>
      </c>
      <c r="C3998" s="80" t="s">
        <v>421</v>
      </c>
      <c r="D3998" s="80">
        <v>650</v>
      </c>
      <c r="E3998" s="80">
        <v>12</v>
      </c>
      <c r="F3998" s="80" t="s">
        <v>5176</v>
      </c>
      <c r="G3998" s="80">
        <v>7.49</v>
      </c>
    </row>
    <row r="3999" spans="1:7">
      <c r="A3999" s="80">
        <v>24540</v>
      </c>
      <c r="B3999" s="80" t="s">
        <v>1814</v>
      </c>
      <c r="C3999" s="80" t="s">
        <v>421</v>
      </c>
      <c r="D3999" s="80">
        <v>650</v>
      </c>
      <c r="E3999" s="80">
        <v>12</v>
      </c>
      <c r="F3999" s="80" t="s">
        <v>5176</v>
      </c>
      <c r="G3999" s="80">
        <v>6.5</v>
      </c>
    </row>
    <row r="4000" spans="1:7">
      <c r="A4000" s="80">
        <v>24779</v>
      </c>
      <c r="B4000" s="80" t="s">
        <v>1835</v>
      </c>
      <c r="C4000" s="80" t="s">
        <v>421</v>
      </c>
      <c r="D4000" s="80">
        <v>473</v>
      </c>
      <c r="E4000" s="80">
        <v>24</v>
      </c>
      <c r="F4000" s="80" t="s">
        <v>5148</v>
      </c>
      <c r="G4000" s="80">
        <v>2.99</v>
      </c>
    </row>
    <row r="4001" spans="1:7">
      <c r="A4001" s="80">
        <v>25278</v>
      </c>
      <c r="B4001" s="80" t="s">
        <v>4516</v>
      </c>
      <c r="C4001" s="80" t="s">
        <v>421</v>
      </c>
      <c r="D4001" s="80">
        <v>500</v>
      </c>
      <c r="E4001" s="80">
        <v>12</v>
      </c>
      <c r="F4001" s="80" t="s">
        <v>5159</v>
      </c>
      <c r="G4001" s="80">
        <v>11.99</v>
      </c>
    </row>
    <row r="4002" spans="1:7">
      <c r="A4002" s="80">
        <v>25647</v>
      </c>
      <c r="B4002" s="80" t="s">
        <v>1917</v>
      </c>
      <c r="C4002" s="80" t="s">
        <v>421</v>
      </c>
      <c r="D4002" s="80">
        <v>473</v>
      </c>
      <c r="E4002" s="80">
        <v>24</v>
      </c>
      <c r="F4002" s="80" t="s">
        <v>5135</v>
      </c>
      <c r="G4002" s="80">
        <v>4.7699999999999996</v>
      </c>
    </row>
    <row r="4003" spans="1:7">
      <c r="A4003" s="80">
        <v>25656</v>
      </c>
      <c r="B4003" s="80" t="s">
        <v>1918</v>
      </c>
      <c r="C4003" s="80" t="s">
        <v>421</v>
      </c>
      <c r="D4003" s="80">
        <v>650</v>
      </c>
      <c r="E4003" s="80">
        <v>12</v>
      </c>
      <c r="F4003" s="80" t="s">
        <v>5135</v>
      </c>
      <c r="G4003" s="80">
        <v>12.69</v>
      </c>
    </row>
    <row r="4004" spans="1:7">
      <c r="A4004" s="80">
        <v>25796</v>
      </c>
      <c r="B4004" s="80" t="s">
        <v>5993</v>
      </c>
      <c r="C4004" s="80" t="s">
        <v>421</v>
      </c>
      <c r="D4004" s="80">
        <v>473</v>
      </c>
      <c r="E4004" s="80">
        <v>24</v>
      </c>
      <c r="F4004" s="80" t="s">
        <v>5159</v>
      </c>
      <c r="G4004" s="80">
        <v>3.99</v>
      </c>
    </row>
    <row r="4005" spans="1:7">
      <c r="A4005" s="80">
        <v>25863</v>
      </c>
      <c r="B4005" s="80" t="s">
        <v>1955</v>
      </c>
      <c r="C4005" s="80" t="s">
        <v>421</v>
      </c>
      <c r="D4005" s="80">
        <v>473</v>
      </c>
      <c r="E4005" s="80">
        <v>24</v>
      </c>
      <c r="F4005" s="80" t="s">
        <v>5135</v>
      </c>
      <c r="G4005" s="80">
        <v>3.25</v>
      </c>
    </row>
    <row r="4006" spans="1:7">
      <c r="A4006" s="80">
        <v>25923</v>
      </c>
      <c r="B4006" s="80" t="s">
        <v>1964</v>
      </c>
      <c r="C4006" s="80" t="s">
        <v>421</v>
      </c>
      <c r="D4006" s="80">
        <v>8520</v>
      </c>
      <c r="E4006" s="80">
        <v>1</v>
      </c>
      <c r="F4006" s="80" t="s">
        <v>5159</v>
      </c>
      <c r="G4006" s="80">
        <v>48.5</v>
      </c>
    </row>
    <row r="4007" spans="1:7">
      <c r="A4007" s="80">
        <v>25925</v>
      </c>
      <c r="B4007" s="80" t="s">
        <v>1965</v>
      </c>
      <c r="C4007" s="80" t="s">
        <v>421</v>
      </c>
      <c r="D4007" s="80">
        <v>8520</v>
      </c>
      <c r="E4007" s="80">
        <v>1</v>
      </c>
      <c r="F4007" s="80" t="s">
        <v>5159</v>
      </c>
      <c r="G4007" s="80">
        <v>44.4</v>
      </c>
    </row>
    <row r="4008" spans="1:7">
      <c r="A4008" s="80">
        <v>25926</v>
      </c>
      <c r="B4008" s="80" t="s">
        <v>1966</v>
      </c>
      <c r="C4008" s="80" t="s">
        <v>421</v>
      </c>
      <c r="D4008" s="80">
        <v>8520</v>
      </c>
      <c r="E4008" s="80">
        <v>1</v>
      </c>
      <c r="F4008" s="80" t="s">
        <v>5159</v>
      </c>
      <c r="G4008" s="80">
        <v>44.4</v>
      </c>
    </row>
    <row r="4009" spans="1:7">
      <c r="A4009" s="80">
        <v>25940</v>
      </c>
      <c r="B4009" s="80" t="s">
        <v>1967</v>
      </c>
      <c r="C4009" s="80" t="s">
        <v>421</v>
      </c>
      <c r="D4009" s="80">
        <v>473</v>
      </c>
      <c r="E4009" s="80">
        <v>24</v>
      </c>
      <c r="F4009" s="80" t="s">
        <v>5096</v>
      </c>
      <c r="G4009" s="80">
        <v>2.99</v>
      </c>
    </row>
    <row r="4010" spans="1:7">
      <c r="A4010" s="80">
        <v>25964</v>
      </c>
      <c r="B4010" s="80" t="s">
        <v>1973</v>
      </c>
      <c r="C4010" s="80" t="s">
        <v>421</v>
      </c>
      <c r="D4010" s="80">
        <v>473</v>
      </c>
      <c r="E4010" s="80">
        <v>24</v>
      </c>
      <c r="F4010" s="80" t="s">
        <v>5172</v>
      </c>
      <c r="G4010" s="80">
        <v>3.17</v>
      </c>
    </row>
    <row r="4011" spans="1:7">
      <c r="A4011" s="80">
        <v>25967</v>
      </c>
      <c r="B4011" s="80" t="s">
        <v>1974</v>
      </c>
      <c r="C4011" s="80" t="s">
        <v>421</v>
      </c>
      <c r="D4011" s="80">
        <v>473</v>
      </c>
      <c r="E4011" s="80">
        <v>24</v>
      </c>
      <c r="F4011" s="80" t="s">
        <v>5135</v>
      </c>
      <c r="G4011" s="80">
        <v>3.5</v>
      </c>
    </row>
    <row r="4012" spans="1:7">
      <c r="A4012" s="80">
        <v>25983</v>
      </c>
      <c r="B4012" s="80" t="s">
        <v>1975</v>
      </c>
      <c r="C4012" s="80" t="s">
        <v>421</v>
      </c>
      <c r="D4012" s="80">
        <v>473</v>
      </c>
      <c r="E4012" s="80">
        <v>24</v>
      </c>
      <c r="F4012" s="80" t="s">
        <v>5172</v>
      </c>
      <c r="G4012" s="80">
        <v>3.17</v>
      </c>
    </row>
    <row r="4013" spans="1:7">
      <c r="A4013" s="80">
        <v>26111</v>
      </c>
      <c r="B4013" s="80" t="s">
        <v>1979</v>
      </c>
      <c r="C4013" s="80" t="s">
        <v>421</v>
      </c>
      <c r="D4013" s="80">
        <v>473</v>
      </c>
      <c r="E4013" s="80">
        <v>24</v>
      </c>
      <c r="F4013" s="80" t="s">
        <v>5135</v>
      </c>
      <c r="G4013" s="80">
        <v>2.99</v>
      </c>
    </row>
    <row r="4014" spans="1:7">
      <c r="A4014" s="80">
        <v>26112</v>
      </c>
      <c r="B4014" s="80" t="s">
        <v>1980</v>
      </c>
      <c r="C4014" s="80" t="s">
        <v>421</v>
      </c>
      <c r="D4014" s="80">
        <v>473</v>
      </c>
      <c r="E4014" s="80">
        <v>24</v>
      </c>
      <c r="F4014" s="80" t="s">
        <v>5135</v>
      </c>
      <c r="G4014" s="80">
        <v>2.99</v>
      </c>
    </row>
    <row r="4015" spans="1:7">
      <c r="A4015" s="80">
        <v>26260</v>
      </c>
      <c r="B4015" s="80" t="s">
        <v>1997</v>
      </c>
      <c r="C4015" s="80" t="s">
        <v>421</v>
      </c>
      <c r="D4015" s="80">
        <v>2130</v>
      </c>
      <c r="E4015" s="80">
        <v>4</v>
      </c>
      <c r="F4015" s="80" t="s">
        <v>5174</v>
      </c>
      <c r="G4015" s="80">
        <v>14.12</v>
      </c>
    </row>
    <row r="4016" spans="1:7">
      <c r="A4016" s="80">
        <v>26284</v>
      </c>
      <c r="B4016" s="80" t="s">
        <v>2001</v>
      </c>
      <c r="C4016" s="80" t="s">
        <v>421</v>
      </c>
      <c r="D4016" s="80">
        <v>2130</v>
      </c>
      <c r="E4016" s="80">
        <v>4</v>
      </c>
      <c r="F4016" s="80" t="s">
        <v>5174</v>
      </c>
      <c r="G4016" s="80">
        <v>14.12</v>
      </c>
    </row>
    <row r="4017" spans="1:7">
      <c r="A4017" s="80">
        <v>26550</v>
      </c>
      <c r="B4017" s="80" t="s">
        <v>2027</v>
      </c>
      <c r="C4017" s="80" t="s">
        <v>421</v>
      </c>
      <c r="D4017" s="80">
        <v>355</v>
      </c>
      <c r="E4017" s="80">
        <v>24</v>
      </c>
      <c r="F4017" s="80" t="s">
        <v>5172</v>
      </c>
      <c r="G4017" s="80">
        <v>2.09</v>
      </c>
    </row>
    <row r="4018" spans="1:7">
      <c r="A4018" s="80">
        <v>26585</v>
      </c>
      <c r="B4018" s="80" t="s">
        <v>2030</v>
      </c>
      <c r="C4018" s="80" t="s">
        <v>421</v>
      </c>
      <c r="D4018" s="80">
        <v>473</v>
      </c>
      <c r="E4018" s="80">
        <v>24</v>
      </c>
      <c r="F4018" s="80" t="s">
        <v>5135</v>
      </c>
      <c r="G4018" s="80">
        <v>2.99</v>
      </c>
    </row>
    <row r="4019" spans="1:7">
      <c r="A4019" s="80">
        <v>26657</v>
      </c>
      <c r="B4019" s="80" t="s">
        <v>4883</v>
      </c>
      <c r="C4019" s="80" t="s">
        <v>421</v>
      </c>
      <c r="D4019" s="80">
        <v>473</v>
      </c>
      <c r="E4019" s="80">
        <v>24</v>
      </c>
      <c r="F4019" s="80" t="s">
        <v>5135</v>
      </c>
      <c r="G4019" s="80">
        <v>3.25</v>
      </c>
    </row>
    <row r="4020" spans="1:7">
      <c r="A4020" s="80">
        <v>26659</v>
      </c>
      <c r="B4020" s="80" t="s">
        <v>5494</v>
      </c>
      <c r="C4020" s="80" t="s">
        <v>421</v>
      </c>
      <c r="D4020" s="80">
        <v>473</v>
      </c>
      <c r="E4020" s="80">
        <v>24</v>
      </c>
      <c r="F4020" s="80" t="s">
        <v>5159</v>
      </c>
      <c r="G4020" s="80">
        <v>4.29</v>
      </c>
    </row>
    <row r="4021" spans="1:7">
      <c r="A4021" s="80">
        <v>26728</v>
      </c>
      <c r="B4021" s="80" t="s">
        <v>2041</v>
      </c>
      <c r="C4021" s="80" t="s">
        <v>421</v>
      </c>
      <c r="D4021" s="80">
        <v>8520</v>
      </c>
      <c r="E4021" s="80">
        <v>1</v>
      </c>
      <c r="F4021" s="80" t="s">
        <v>5096</v>
      </c>
      <c r="G4021" s="80">
        <v>39.99</v>
      </c>
    </row>
    <row r="4022" spans="1:7">
      <c r="A4022" s="80">
        <v>26799</v>
      </c>
      <c r="B4022" s="80" t="s">
        <v>2048</v>
      </c>
      <c r="C4022" s="80" t="s">
        <v>421</v>
      </c>
      <c r="D4022" s="80">
        <v>355</v>
      </c>
      <c r="E4022" s="80">
        <v>24</v>
      </c>
      <c r="F4022" s="80" t="s">
        <v>5172</v>
      </c>
      <c r="G4022" s="80">
        <v>3.17</v>
      </c>
    </row>
    <row r="4023" spans="1:7">
      <c r="A4023" s="80">
        <v>26800</v>
      </c>
      <c r="B4023" s="80" t="s">
        <v>2049</v>
      </c>
      <c r="C4023" s="80" t="s">
        <v>421</v>
      </c>
      <c r="D4023" s="80">
        <v>355</v>
      </c>
      <c r="E4023" s="80">
        <v>24</v>
      </c>
      <c r="F4023" s="80" t="s">
        <v>5172</v>
      </c>
      <c r="G4023" s="80">
        <v>3.17</v>
      </c>
    </row>
    <row r="4024" spans="1:7">
      <c r="A4024" s="80">
        <v>26802</v>
      </c>
      <c r="B4024" s="80" t="s">
        <v>2050</v>
      </c>
      <c r="C4024" s="80" t="s">
        <v>421</v>
      </c>
      <c r="D4024" s="80">
        <v>355</v>
      </c>
      <c r="E4024" s="80">
        <v>24</v>
      </c>
      <c r="F4024" s="80" t="s">
        <v>5172</v>
      </c>
      <c r="G4024" s="80">
        <v>3.17</v>
      </c>
    </row>
    <row r="4025" spans="1:7">
      <c r="A4025" s="80">
        <v>26884</v>
      </c>
      <c r="B4025" s="80" t="s">
        <v>2061</v>
      </c>
      <c r="C4025" s="80" t="s">
        <v>421</v>
      </c>
      <c r="D4025" s="80">
        <v>650</v>
      </c>
      <c r="E4025" s="80">
        <v>12</v>
      </c>
      <c r="F4025" s="80" t="s">
        <v>5135</v>
      </c>
      <c r="G4025" s="80">
        <v>12.26</v>
      </c>
    </row>
    <row r="4026" spans="1:7">
      <c r="A4026" s="80">
        <v>26901</v>
      </c>
      <c r="B4026" s="80" t="s">
        <v>4655</v>
      </c>
      <c r="C4026" s="80" t="s">
        <v>421</v>
      </c>
      <c r="D4026" s="80">
        <v>473</v>
      </c>
      <c r="E4026" s="80">
        <v>24</v>
      </c>
      <c r="F4026" s="80" t="s">
        <v>5630</v>
      </c>
      <c r="G4026" s="80">
        <v>3.4</v>
      </c>
    </row>
    <row r="4027" spans="1:7">
      <c r="A4027" s="80">
        <v>27670</v>
      </c>
      <c r="B4027" s="80" t="s">
        <v>2095</v>
      </c>
      <c r="C4027" s="80" t="s">
        <v>421</v>
      </c>
      <c r="D4027" s="80">
        <v>473</v>
      </c>
      <c r="E4027" s="80">
        <v>24</v>
      </c>
      <c r="F4027" s="80" t="s">
        <v>5159</v>
      </c>
      <c r="G4027" s="80">
        <v>3.79</v>
      </c>
    </row>
    <row r="4028" spans="1:7">
      <c r="A4028" s="80">
        <v>27706</v>
      </c>
      <c r="B4028" s="80" t="s">
        <v>2098</v>
      </c>
      <c r="C4028" s="80" t="s">
        <v>421</v>
      </c>
      <c r="D4028" s="80">
        <v>473</v>
      </c>
      <c r="E4028" s="80">
        <v>24</v>
      </c>
      <c r="F4028" s="80" t="s">
        <v>5135</v>
      </c>
      <c r="G4028" s="80">
        <v>3.94</v>
      </c>
    </row>
    <row r="4029" spans="1:7">
      <c r="A4029" s="80">
        <v>27742</v>
      </c>
      <c r="B4029" s="80" t="s">
        <v>2101</v>
      </c>
      <c r="C4029" s="80" t="s">
        <v>421</v>
      </c>
      <c r="D4029" s="80">
        <v>650</v>
      </c>
      <c r="E4029" s="80">
        <v>12</v>
      </c>
      <c r="F4029" s="80" t="s">
        <v>5135</v>
      </c>
      <c r="G4029" s="80">
        <v>16.53</v>
      </c>
    </row>
    <row r="4030" spans="1:7">
      <c r="A4030" s="80">
        <v>27745</v>
      </c>
      <c r="B4030" s="80" t="s">
        <v>2102</v>
      </c>
      <c r="C4030" s="80" t="s">
        <v>421</v>
      </c>
      <c r="D4030" s="80">
        <v>375</v>
      </c>
      <c r="E4030" s="80">
        <v>12</v>
      </c>
      <c r="F4030" s="80" t="s">
        <v>5135</v>
      </c>
      <c r="G4030" s="80">
        <v>23.95</v>
      </c>
    </row>
    <row r="4031" spans="1:7">
      <c r="A4031" s="80">
        <v>27790</v>
      </c>
      <c r="B4031" s="80" t="s">
        <v>2104</v>
      </c>
      <c r="C4031" s="80" t="s">
        <v>421</v>
      </c>
      <c r="D4031" s="80">
        <v>355</v>
      </c>
      <c r="E4031" s="80">
        <v>6</v>
      </c>
      <c r="F4031" s="80" t="s">
        <v>5135</v>
      </c>
      <c r="G4031" s="80">
        <v>4.45</v>
      </c>
    </row>
    <row r="4032" spans="1:7">
      <c r="A4032" s="80">
        <v>27791</v>
      </c>
      <c r="B4032" s="80" t="s">
        <v>2105</v>
      </c>
      <c r="C4032" s="80" t="s">
        <v>421</v>
      </c>
      <c r="D4032" s="80">
        <v>650</v>
      </c>
      <c r="E4032" s="80">
        <v>12</v>
      </c>
      <c r="F4032" s="80" t="s">
        <v>5135</v>
      </c>
      <c r="G4032" s="80">
        <v>13.48</v>
      </c>
    </row>
    <row r="4033" spans="1:7">
      <c r="A4033" s="80">
        <v>27803</v>
      </c>
      <c r="B4033" s="80" t="s">
        <v>2106</v>
      </c>
      <c r="C4033" s="80" t="s">
        <v>421</v>
      </c>
      <c r="D4033" s="80">
        <v>375</v>
      </c>
      <c r="E4033" s="80">
        <v>12</v>
      </c>
      <c r="F4033" s="80" t="s">
        <v>5135</v>
      </c>
      <c r="G4033" s="80">
        <v>26.88</v>
      </c>
    </row>
    <row r="4034" spans="1:7">
      <c r="A4034" s="80">
        <v>27808</v>
      </c>
      <c r="B4034" s="80" t="s">
        <v>2107</v>
      </c>
      <c r="C4034" s="80" t="s">
        <v>421</v>
      </c>
      <c r="D4034" s="80">
        <v>355</v>
      </c>
      <c r="E4034" s="80">
        <v>4</v>
      </c>
      <c r="F4034" s="80" t="s">
        <v>5135</v>
      </c>
      <c r="G4034" s="80">
        <v>5.44</v>
      </c>
    </row>
    <row r="4035" spans="1:7">
      <c r="A4035" s="80">
        <v>27822</v>
      </c>
      <c r="B4035" s="80" t="s">
        <v>2110</v>
      </c>
      <c r="C4035" s="80" t="s">
        <v>421</v>
      </c>
      <c r="D4035" s="80">
        <v>355</v>
      </c>
      <c r="E4035" s="80">
        <v>24</v>
      </c>
      <c r="F4035" s="80" t="s">
        <v>5135</v>
      </c>
      <c r="G4035" s="80">
        <v>5.67</v>
      </c>
    </row>
    <row r="4036" spans="1:7">
      <c r="A4036" s="80">
        <v>27823</v>
      </c>
      <c r="B4036" s="80" t="s">
        <v>2111</v>
      </c>
      <c r="C4036" s="80" t="s">
        <v>421</v>
      </c>
      <c r="D4036" s="80">
        <v>355</v>
      </c>
      <c r="E4036" s="80">
        <v>24</v>
      </c>
      <c r="F4036" s="80" t="s">
        <v>5135</v>
      </c>
      <c r="G4036" s="80">
        <v>5.28</v>
      </c>
    </row>
    <row r="4037" spans="1:7">
      <c r="A4037" s="80">
        <v>28006</v>
      </c>
      <c r="B4037" s="80" t="s">
        <v>2120</v>
      </c>
      <c r="C4037" s="80" t="s">
        <v>421</v>
      </c>
      <c r="D4037" s="80">
        <v>650</v>
      </c>
      <c r="E4037" s="80">
        <v>12</v>
      </c>
      <c r="F4037" s="80" t="s">
        <v>5135</v>
      </c>
      <c r="G4037" s="80">
        <v>14.63</v>
      </c>
    </row>
    <row r="4038" spans="1:7">
      <c r="A4038" s="80">
        <v>28106</v>
      </c>
      <c r="B4038" s="80" t="s">
        <v>2124</v>
      </c>
      <c r="C4038" s="80" t="s">
        <v>421</v>
      </c>
      <c r="D4038" s="80">
        <v>473</v>
      </c>
      <c r="E4038" s="80">
        <v>24</v>
      </c>
      <c r="F4038" s="80" t="s">
        <v>5135</v>
      </c>
      <c r="G4038" s="80">
        <v>2.99</v>
      </c>
    </row>
    <row r="4039" spans="1:7">
      <c r="A4039" s="80">
        <v>28221</v>
      </c>
      <c r="B4039" s="80" t="s">
        <v>2131</v>
      </c>
      <c r="C4039" s="80" t="s">
        <v>421</v>
      </c>
      <c r="D4039" s="80">
        <v>473</v>
      </c>
      <c r="E4039" s="80">
        <v>24</v>
      </c>
      <c r="F4039" s="80" t="s">
        <v>5159</v>
      </c>
      <c r="G4039" s="80">
        <v>3.99</v>
      </c>
    </row>
    <row r="4040" spans="1:7">
      <c r="A4040" s="80">
        <v>28224</v>
      </c>
      <c r="B4040" s="80" t="s">
        <v>2132</v>
      </c>
      <c r="C4040" s="80" t="s">
        <v>421</v>
      </c>
      <c r="D4040" s="80">
        <v>473</v>
      </c>
      <c r="E4040" s="80">
        <v>24</v>
      </c>
      <c r="F4040" s="80" t="s">
        <v>5159</v>
      </c>
      <c r="G4040" s="80">
        <v>3.49</v>
      </c>
    </row>
    <row r="4041" spans="1:7">
      <c r="A4041" s="80">
        <v>28424</v>
      </c>
      <c r="B4041" s="80" t="s">
        <v>2159</v>
      </c>
      <c r="C4041" s="80" t="s">
        <v>421</v>
      </c>
      <c r="D4041" s="80">
        <v>355</v>
      </c>
      <c r="E4041" s="80">
        <v>24</v>
      </c>
      <c r="F4041" s="80" t="s">
        <v>5135</v>
      </c>
      <c r="G4041" s="80">
        <v>4.95</v>
      </c>
    </row>
    <row r="4042" spans="1:7">
      <c r="A4042" s="80">
        <v>28602</v>
      </c>
      <c r="B4042" s="80" t="s">
        <v>4659</v>
      </c>
      <c r="C4042" s="80" t="s">
        <v>421</v>
      </c>
      <c r="D4042" s="80">
        <v>3784</v>
      </c>
      <c r="E4042" s="80">
        <v>3</v>
      </c>
      <c r="F4042" s="80" t="s">
        <v>5630</v>
      </c>
      <c r="G4042" s="80">
        <v>24.5</v>
      </c>
    </row>
    <row r="4043" spans="1:7">
      <c r="A4043" s="80">
        <v>28604</v>
      </c>
      <c r="B4043" s="80" t="s">
        <v>4660</v>
      </c>
      <c r="C4043" s="80" t="s">
        <v>421</v>
      </c>
      <c r="D4043" s="80">
        <v>1892</v>
      </c>
      <c r="E4043" s="80">
        <v>6</v>
      </c>
      <c r="F4043" s="80" t="s">
        <v>5630</v>
      </c>
      <c r="G4043" s="80">
        <v>12.76</v>
      </c>
    </row>
    <row r="4044" spans="1:7">
      <c r="A4044" s="80">
        <v>28616</v>
      </c>
      <c r="B4044" s="80" t="s">
        <v>2182</v>
      </c>
      <c r="C4044" s="80" t="s">
        <v>421</v>
      </c>
      <c r="D4044" s="80">
        <v>355</v>
      </c>
      <c r="E4044" s="80">
        <v>24</v>
      </c>
      <c r="F4044" s="80" t="s">
        <v>5135</v>
      </c>
      <c r="G4044" s="80">
        <v>2.48</v>
      </c>
    </row>
    <row r="4045" spans="1:7">
      <c r="A4045" s="80">
        <v>28619</v>
      </c>
      <c r="B4045" s="80" t="s">
        <v>2185</v>
      </c>
      <c r="C4045" s="80" t="s">
        <v>421</v>
      </c>
      <c r="D4045" s="80">
        <v>355</v>
      </c>
      <c r="E4045" s="80">
        <v>24</v>
      </c>
      <c r="F4045" s="80" t="s">
        <v>5135</v>
      </c>
      <c r="G4045" s="80">
        <v>2.48</v>
      </c>
    </row>
    <row r="4046" spans="1:7">
      <c r="A4046" s="80">
        <v>28625</v>
      </c>
      <c r="B4046" s="80" t="s">
        <v>2187</v>
      </c>
      <c r="C4046" s="80" t="s">
        <v>421</v>
      </c>
      <c r="D4046" s="80">
        <v>473</v>
      </c>
      <c r="E4046" s="80">
        <v>24</v>
      </c>
      <c r="F4046" s="80" t="s">
        <v>5135</v>
      </c>
      <c r="G4046" s="80">
        <v>4.49</v>
      </c>
    </row>
    <row r="4047" spans="1:7">
      <c r="A4047" s="80">
        <v>28630</v>
      </c>
      <c r="B4047" s="80" t="s">
        <v>2190</v>
      </c>
      <c r="C4047" s="80" t="s">
        <v>421</v>
      </c>
      <c r="D4047" s="80">
        <v>355</v>
      </c>
      <c r="E4047" s="80">
        <v>24</v>
      </c>
      <c r="F4047" s="80" t="s">
        <v>5135</v>
      </c>
      <c r="G4047" s="80">
        <v>2.48</v>
      </c>
    </row>
    <row r="4048" spans="1:7">
      <c r="A4048" s="80">
        <v>28631</v>
      </c>
      <c r="B4048" s="80" t="s">
        <v>2191</v>
      </c>
      <c r="C4048" s="80" t="s">
        <v>421</v>
      </c>
      <c r="D4048" s="80">
        <v>5325</v>
      </c>
      <c r="E4048" s="80">
        <v>1</v>
      </c>
      <c r="F4048" s="80" t="s">
        <v>5135</v>
      </c>
      <c r="G4048" s="80">
        <v>22.98</v>
      </c>
    </row>
    <row r="4049" spans="1:7">
      <c r="A4049" s="80">
        <v>28632</v>
      </c>
      <c r="B4049" s="80" t="s">
        <v>2192</v>
      </c>
      <c r="C4049" s="80" t="s">
        <v>421</v>
      </c>
      <c r="D4049" s="80">
        <v>473</v>
      </c>
      <c r="E4049" s="80">
        <v>24</v>
      </c>
      <c r="F4049" s="80" t="s">
        <v>5135</v>
      </c>
      <c r="G4049" s="80">
        <v>1.99</v>
      </c>
    </row>
    <row r="4050" spans="1:7">
      <c r="A4050" s="80">
        <v>28636</v>
      </c>
      <c r="B4050" s="80" t="s">
        <v>2193</v>
      </c>
      <c r="C4050" s="80" t="s">
        <v>421</v>
      </c>
      <c r="D4050" s="80">
        <v>473</v>
      </c>
      <c r="E4050" s="80">
        <v>24</v>
      </c>
      <c r="F4050" s="80" t="s">
        <v>5135</v>
      </c>
      <c r="G4050" s="80">
        <v>3.95</v>
      </c>
    </row>
    <row r="4051" spans="1:7">
      <c r="A4051" s="80">
        <v>28637</v>
      </c>
      <c r="B4051" s="80" t="s">
        <v>2194</v>
      </c>
      <c r="C4051" s="80" t="s">
        <v>421</v>
      </c>
      <c r="D4051" s="80">
        <v>473</v>
      </c>
      <c r="E4051" s="80">
        <v>24</v>
      </c>
      <c r="F4051" s="80" t="s">
        <v>5135</v>
      </c>
      <c r="G4051" s="80">
        <v>4.49</v>
      </c>
    </row>
    <row r="4052" spans="1:7">
      <c r="A4052" s="80">
        <v>28646</v>
      </c>
      <c r="B4052" s="80" t="s">
        <v>2196</v>
      </c>
      <c r="C4052" s="80" t="s">
        <v>421</v>
      </c>
      <c r="D4052" s="80">
        <v>473</v>
      </c>
      <c r="E4052" s="80">
        <v>24</v>
      </c>
      <c r="F4052" s="80" t="s">
        <v>5183</v>
      </c>
      <c r="G4052" s="80">
        <v>3.79</v>
      </c>
    </row>
    <row r="4053" spans="1:7">
      <c r="A4053" s="80">
        <v>28650</v>
      </c>
      <c r="B4053" s="80" t="s">
        <v>2198</v>
      </c>
      <c r="C4053" s="80" t="s">
        <v>421</v>
      </c>
      <c r="D4053" s="80">
        <v>355</v>
      </c>
      <c r="E4053" s="80">
        <v>24</v>
      </c>
      <c r="F4053" s="80" t="s">
        <v>5135</v>
      </c>
      <c r="G4053" s="80">
        <v>2.75</v>
      </c>
    </row>
    <row r="4054" spans="1:7">
      <c r="A4054" s="80">
        <v>28658</v>
      </c>
      <c r="B4054" s="80" t="s">
        <v>2199</v>
      </c>
      <c r="C4054" s="80" t="s">
        <v>421</v>
      </c>
      <c r="D4054" s="80">
        <v>355</v>
      </c>
      <c r="E4054" s="80">
        <v>24</v>
      </c>
      <c r="F4054" s="80" t="s">
        <v>5135</v>
      </c>
      <c r="G4054" s="80">
        <v>2.75</v>
      </c>
    </row>
    <row r="4055" spans="1:7">
      <c r="A4055" s="80">
        <v>28662</v>
      </c>
      <c r="B4055" s="80" t="s">
        <v>2200</v>
      </c>
      <c r="C4055" s="80" t="s">
        <v>421</v>
      </c>
      <c r="D4055" s="80">
        <v>473</v>
      </c>
      <c r="E4055" s="80">
        <v>24</v>
      </c>
      <c r="F4055" s="80" t="s">
        <v>5135</v>
      </c>
      <c r="G4055" s="80">
        <v>3.74</v>
      </c>
    </row>
    <row r="4056" spans="1:7">
      <c r="A4056" s="80">
        <v>28663</v>
      </c>
      <c r="B4056" s="80" t="s">
        <v>2201</v>
      </c>
      <c r="C4056" s="80" t="s">
        <v>421</v>
      </c>
      <c r="D4056" s="80">
        <v>355</v>
      </c>
      <c r="E4056" s="80">
        <v>24</v>
      </c>
      <c r="F4056" s="80" t="s">
        <v>5135</v>
      </c>
      <c r="G4056" s="80">
        <v>2.75</v>
      </c>
    </row>
    <row r="4057" spans="1:7">
      <c r="A4057" s="80">
        <v>28743</v>
      </c>
      <c r="B4057" s="80" t="s">
        <v>2216</v>
      </c>
      <c r="C4057" s="80" t="s">
        <v>421</v>
      </c>
      <c r="D4057" s="80">
        <v>650</v>
      </c>
      <c r="E4057" s="80">
        <v>12</v>
      </c>
      <c r="F4057" s="80" t="s">
        <v>5135</v>
      </c>
      <c r="G4057" s="80">
        <v>7.99</v>
      </c>
    </row>
    <row r="4058" spans="1:7">
      <c r="A4058" s="80">
        <v>28744</v>
      </c>
      <c r="B4058" s="80" t="s">
        <v>2217</v>
      </c>
      <c r="C4058" s="80" t="s">
        <v>421</v>
      </c>
      <c r="D4058" s="80">
        <v>650</v>
      </c>
      <c r="E4058" s="80">
        <v>12</v>
      </c>
      <c r="F4058" s="80" t="s">
        <v>5135</v>
      </c>
      <c r="G4058" s="80">
        <v>7.99</v>
      </c>
    </row>
    <row r="4059" spans="1:7">
      <c r="A4059" s="80">
        <v>28745</v>
      </c>
      <c r="B4059" s="80" t="s">
        <v>2218</v>
      </c>
      <c r="C4059" s="80" t="s">
        <v>421</v>
      </c>
      <c r="D4059" s="80">
        <v>8520</v>
      </c>
      <c r="E4059" s="80">
        <v>1</v>
      </c>
      <c r="F4059" s="80" t="s">
        <v>5135</v>
      </c>
      <c r="G4059" s="80">
        <v>33.450000000000003</v>
      </c>
    </row>
    <row r="4060" spans="1:7">
      <c r="A4060" s="80">
        <v>28748</v>
      </c>
      <c r="B4060" s="80" t="s">
        <v>2220</v>
      </c>
      <c r="C4060" s="80" t="s">
        <v>421</v>
      </c>
      <c r="D4060" s="80">
        <v>473</v>
      </c>
      <c r="E4060" s="80">
        <v>24</v>
      </c>
      <c r="F4060" s="80" t="s">
        <v>5135</v>
      </c>
      <c r="G4060" s="80">
        <v>4.49</v>
      </c>
    </row>
    <row r="4061" spans="1:7">
      <c r="A4061" s="80">
        <v>28750</v>
      </c>
      <c r="B4061" s="80" t="s">
        <v>2221</v>
      </c>
      <c r="C4061" s="80" t="s">
        <v>421</v>
      </c>
      <c r="D4061" s="80">
        <v>650</v>
      </c>
      <c r="E4061" s="80">
        <v>12</v>
      </c>
      <c r="F4061" s="80" t="s">
        <v>5135</v>
      </c>
      <c r="G4061" s="80">
        <v>7.49</v>
      </c>
    </row>
    <row r="4062" spans="1:7">
      <c r="A4062" s="80">
        <v>28751</v>
      </c>
      <c r="B4062" s="80" t="s">
        <v>2222</v>
      </c>
      <c r="C4062" s="80" t="s">
        <v>421</v>
      </c>
      <c r="D4062" s="80">
        <v>650</v>
      </c>
      <c r="E4062" s="80">
        <v>12</v>
      </c>
      <c r="F4062" s="80" t="s">
        <v>5135</v>
      </c>
      <c r="G4062" s="80">
        <v>7.49</v>
      </c>
    </row>
    <row r="4063" spans="1:7">
      <c r="A4063" s="80">
        <v>28753</v>
      </c>
      <c r="B4063" s="80" t="s">
        <v>2223</v>
      </c>
      <c r="C4063" s="80" t="s">
        <v>421</v>
      </c>
      <c r="D4063" s="80">
        <v>650</v>
      </c>
      <c r="E4063" s="80">
        <v>12</v>
      </c>
      <c r="F4063" s="80" t="s">
        <v>5135</v>
      </c>
      <c r="G4063" s="80">
        <v>7.99</v>
      </c>
    </row>
    <row r="4064" spans="1:7">
      <c r="A4064" s="80">
        <v>28755</v>
      </c>
      <c r="B4064" s="80" t="s">
        <v>2224</v>
      </c>
      <c r="C4064" s="80" t="s">
        <v>421</v>
      </c>
      <c r="D4064" s="80">
        <v>650</v>
      </c>
      <c r="E4064" s="80">
        <v>12</v>
      </c>
      <c r="F4064" s="80" t="s">
        <v>5135</v>
      </c>
      <c r="G4064" s="80">
        <v>7.99</v>
      </c>
    </row>
    <row r="4065" spans="1:7">
      <c r="A4065" s="80">
        <v>28862</v>
      </c>
      <c r="B4065" s="80" t="s">
        <v>2243</v>
      </c>
      <c r="C4065" s="80" t="s">
        <v>421</v>
      </c>
      <c r="D4065" s="80">
        <v>355</v>
      </c>
      <c r="E4065" s="80">
        <v>24</v>
      </c>
      <c r="F4065" s="80" t="s">
        <v>5135</v>
      </c>
      <c r="G4065" s="80">
        <v>2.5</v>
      </c>
    </row>
    <row r="4066" spans="1:7">
      <c r="A4066" s="80">
        <v>28864</v>
      </c>
      <c r="B4066" s="80" t="s">
        <v>2244</v>
      </c>
      <c r="C4066" s="80" t="s">
        <v>421</v>
      </c>
      <c r="D4066" s="80">
        <v>355</v>
      </c>
      <c r="E4066" s="80">
        <v>24</v>
      </c>
      <c r="F4066" s="80" t="s">
        <v>5135</v>
      </c>
      <c r="G4066" s="80">
        <v>2.75</v>
      </c>
    </row>
    <row r="4067" spans="1:7">
      <c r="A4067" s="80">
        <v>29099</v>
      </c>
      <c r="B4067" s="80" t="s">
        <v>2273</v>
      </c>
      <c r="C4067" s="80" t="s">
        <v>421</v>
      </c>
      <c r="D4067" s="80">
        <v>473</v>
      </c>
      <c r="E4067" s="80">
        <v>24</v>
      </c>
      <c r="F4067" s="80" t="s">
        <v>5183</v>
      </c>
      <c r="G4067" s="80">
        <v>4.29</v>
      </c>
    </row>
    <row r="4068" spans="1:7">
      <c r="A4068" s="80">
        <v>29103</v>
      </c>
      <c r="B4068" s="80" t="s">
        <v>2274</v>
      </c>
      <c r="C4068" s="80" t="s">
        <v>421</v>
      </c>
      <c r="D4068" s="80">
        <v>473</v>
      </c>
      <c r="E4068" s="80">
        <v>24</v>
      </c>
      <c r="F4068" s="80" t="s">
        <v>5183</v>
      </c>
      <c r="G4068" s="80">
        <v>3.99</v>
      </c>
    </row>
    <row r="4069" spans="1:7">
      <c r="A4069" s="80">
        <v>29244</v>
      </c>
      <c r="B4069" s="80" t="s">
        <v>2283</v>
      </c>
      <c r="C4069" s="80" t="s">
        <v>421</v>
      </c>
      <c r="D4069" s="80">
        <v>473</v>
      </c>
      <c r="E4069" s="80">
        <v>24</v>
      </c>
      <c r="F4069" s="80" t="s">
        <v>5159</v>
      </c>
      <c r="G4069" s="80">
        <v>2.99</v>
      </c>
    </row>
    <row r="4070" spans="1:7">
      <c r="A4070" s="80">
        <v>29389</v>
      </c>
      <c r="B4070" s="80" t="s">
        <v>3158</v>
      </c>
      <c r="C4070" s="80" t="s">
        <v>421</v>
      </c>
      <c r="D4070" s="80">
        <v>473</v>
      </c>
      <c r="E4070" s="80">
        <v>24</v>
      </c>
      <c r="F4070" s="80" t="s">
        <v>5135</v>
      </c>
      <c r="G4070" s="80">
        <v>6.45</v>
      </c>
    </row>
    <row r="4071" spans="1:7">
      <c r="A4071" s="80">
        <v>29390</v>
      </c>
      <c r="B4071" s="80" t="s">
        <v>3159</v>
      </c>
      <c r="C4071" s="80" t="s">
        <v>421</v>
      </c>
      <c r="D4071" s="80">
        <v>473</v>
      </c>
      <c r="E4071" s="80">
        <v>24</v>
      </c>
      <c r="F4071" s="80" t="s">
        <v>5135</v>
      </c>
      <c r="G4071" s="80">
        <v>6.45</v>
      </c>
    </row>
    <row r="4072" spans="1:7">
      <c r="A4072" s="80">
        <v>29410</v>
      </c>
      <c r="B4072" s="80" t="s">
        <v>3160</v>
      </c>
      <c r="C4072" s="80" t="s">
        <v>421</v>
      </c>
      <c r="D4072" s="80">
        <v>355</v>
      </c>
      <c r="E4072" s="80">
        <v>24</v>
      </c>
      <c r="F4072" s="80" t="s">
        <v>5135</v>
      </c>
      <c r="G4072" s="80">
        <v>2.48</v>
      </c>
    </row>
    <row r="4073" spans="1:7">
      <c r="A4073" s="80">
        <v>29412</v>
      </c>
      <c r="B4073" s="80" t="s">
        <v>3161</v>
      </c>
      <c r="C4073" s="80" t="s">
        <v>421</v>
      </c>
      <c r="D4073" s="80">
        <v>473</v>
      </c>
      <c r="E4073" s="80">
        <v>24</v>
      </c>
      <c r="F4073" s="80" t="s">
        <v>5135</v>
      </c>
      <c r="G4073" s="80">
        <v>4.49</v>
      </c>
    </row>
    <row r="4074" spans="1:7">
      <c r="A4074" s="80">
        <v>29413</v>
      </c>
      <c r="B4074" s="80" t="s">
        <v>3162</v>
      </c>
      <c r="C4074" s="80" t="s">
        <v>421</v>
      </c>
      <c r="D4074" s="80">
        <v>355</v>
      </c>
      <c r="E4074" s="80">
        <v>24</v>
      </c>
      <c r="F4074" s="80" t="s">
        <v>5135</v>
      </c>
      <c r="G4074" s="80">
        <v>2.75</v>
      </c>
    </row>
    <row r="4075" spans="1:7">
      <c r="A4075" s="80">
        <v>29415</v>
      </c>
      <c r="B4075" s="80" t="s">
        <v>3163</v>
      </c>
      <c r="C4075" s="80" t="s">
        <v>421</v>
      </c>
      <c r="D4075" s="80">
        <v>355</v>
      </c>
      <c r="E4075" s="80">
        <v>24</v>
      </c>
      <c r="F4075" s="80" t="s">
        <v>5135</v>
      </c>
      <c r="G4075" s="80">
        <v>2.75</v>
      </c>
    </row>
    <row r="4076" spans="1:7">
      <c r="A4076" s="80">
        <v>29426</v>
      </c>
      <c r="B4076" s="80" t="s">
        <v>3164</v>
      </c>
      <c r="C4076" s="80" t="s">
        <v>421</v>
      </c>
      <c r="D4076" s="80">
        <v>355</v>
      </c>
      <c r="E4076" s="80">
        <v>24</v>
      </c>
      <c r="F4076" s="80" t="s">
        <v>5135</v>
      </c>
      <c r="G4076" s="80">
        <v>2.75</v>
      </c>
    </row>
    <row r="4077" spans="1:7">
      <c r="A4077" s="80">
        <v>29579</v>
      </c>
      <c r="B4077" s="80" t="s">
        <v>3165</v>
      </c>
      <c r="C4077" s="80" t="s">
        <v>421</v>
      </c>
      <c r="D4077" s="80">
        <v>355</v>
      </c>
      <c r="E4077" s="80">
        <v>24</v>
      </c>
      <c r="F4077" s="80" t="s">
        <v>5135</v>
      </c>
      <c r="G4077" s="80">
        <v>2.75</v>
      </c>
    </row>
    <row r="4078" spans="1:7">
      <c r="A4078" s="80">
        <v>29583</v>
      </c>
      <c r="B4078" s="80" t="s">
        <v>3166</v>
      </c>
      <c r="C4078" s="80" t="s">
        <v>421</v>
      </c>
      <c r="D4078" s="80">
        <v>473</v>
      </c>
      <c r="E4078" s="80">
        <v>24</v>
      </c>
      <c r="F4078" s="80" t="s">
        <v>5135</v>
      </c>
      <c r="G4078" s="80">
        <v>3.25</v>
      </c>
    </row>
    <row r="4079" spans="1:7">
      <c r="A4079" s="80">
        <v>29587</v>
      </c>
      <c r="B4079" s="80" t="s">
        <v>3167</v>
      </c>
      <c r="C4079" s="80" t="s">
        <v>421</v>
      </c>
      <c r="D4079" s="80">
        <v>473</v>
      </c>
      <c r="E4079" s="80">
        <v>24</v>
      </c>
      <c r="F4079" s="80" t="s">
        <v>5135</v>
      </c>
      <c r="G4079" s="80">
        <v>2.99</v>
      </c>
    </row>
    <row r="4080" spans="1:7">
      <c r="A4080" s="80">
        <v>29588</v>
      </c>
      <c r="B4080" s="80" t="s">
        <v>3168</v>
      </c>
      <c r="C4080" s="80" t="s">
        <v>421</v>
      </c>
      <c r="D4080" s="80">
        <v>355</v>
      </c>
      <c r="E4080" s="80">
        <v>24</v>
      </c>
      <c r="F4080" s="80" t="s">
        <v>5135</v>
      </c>
      <c r="G4080" s="80">
        <v>2.5</v>
      </c>
    </row>
    <row r="4081" spans="1:7">
      <c r="A4081" s="80">
        <v>29589</v>
      </c>
      <c r="B4081" s="80" t="s">
        <v>3169</v>
      </c>
      <c r="C4081" s="80" t="s">
        <v>421</v>
      </c>
      <c r="D4081" s="80">
        <v>355</v>
      </c>
      <c r="E4081" s="80">
        <v>24</v>
      </c>
      <c r="F4081" s="80" t="s">
        <v>5135</v>
      </c>
      <c r="G4081" s="80">
        <v>5.44</v>
      </c>
    </row>
    <row r="4082" spans="1:7">
      <c r="A4082" s="80">
        <v>29590</v>
      </c>
      <c r="B4082" s="80" t="s">
        <v>3170</v>
      </c>
      <c r="C4082" s="80" t="s">
        <v>421</v>
      </c>
      <c r="D4082" s="80">
        <v>330</v>
      </c>
      <c r="E4082" s="80">
        <v>24</v>
      </c>
      <c r="F4082" s="80" t="s">
        <v>5135</v>
      </c>
      <c r="G4082" s="80">
        <v>2.15</v>
      </c>
    </row>
    <row r="4083" spans="1:7">
      <c r="A4083" s="80">
        <v>29596</v>
      </c>
      <c r="B4083" s="80" t="s">
        <v>3171</v>
      </c>
      <c r="C4083" s="80" t="s">
        <v>421</v>
      </c>
      <c r="D4083" s="80">
        <v>4260</v>
      </c>
      <c r="E4083" s="80">
        <v>1</v>
      </c>
      <c r="F4083" s="80" t="s">
        <v>5135</v>
      </c>
      <c r="G4083" s="80">
        <v>23.99</v>
      </c>
    </row>
    <row r="4084" spans="1:7">
      <c r="A4084" s="80">
        <v>29600</v>
      </c>
      <c r="B4084" s="80" t="s">
        <v>3172</v>
      </c>
      <c r="C4084" s="80" t="s">
        <v>421</v>
      </c>
      <c r="D4084" s="80">
        <v>4260</v>
      </c>
      <c r="E4084" s="80">
        <v>1</v>
      </c>
      <c r="F4084" s="80" t="s">
        <v>5135</v>
      </c>
      <c r="G4084" s="80">
        <v>24.48</v>
      </c>
    </row>
    <row r="4085" spans="1:7">
      <c r="A4085" s="80">
        <v>29654</v>
      </c>
      <c r="B4085" s="80" t="s">
        <v>4183</v>
      </c>
      <c r="C4085" s="80" t="s">
        <v>421</v>
      </c>
      <c r="D4085" s="80">
        <v>500</v>
      </c>
      <c r="E4085" s="80">
        <v>12</v>
      </c>
      <c r="F4085" s="80" t="s">
        <v>5159</v>
      </c>
      <c r="G4085" s="80">
        <v>10.99</v>
      </c>
    </row>
    <row r="4086" spans="1:7">
      <c r="A4086" s="80">
        <v>29685</v>
      </c>
      <c r="B4086" s="80" t="s">
        <v>3173</v>
      </c>
      <c r="C4086" s="80" t="s">
        <v>421</v>
      </c>
      <c r="D4086" s="80">
        <v>473</v>
      </c>
      <c r="E4086" s="80">
        <v>24</v>
      </c>
      <c r="F4086" s="80" t="s">
        <v>5159</v>
      </c>
      <c r="G4086" s="80">
        <v>4.1900000000000004</v>
      </c>
    </row>
    <row r="4087" spans="1:7">
      <c r="A4087" s="80">
        <v>29736</v>
      </c>
      <c r="B4087" s="80" t="s">
        <v>4518</v>
      </c>
      <c r="C4087" s="80" t="s">
        <v>421</v>
      </c>
      <c r="D4087" s="80">
        <v>500</v>
      </c>
      <c r="E4087" s="80">
        <v>12</v>
      </c>
      <c r="F4087" s="80" t="s">
        <v>5159</v>
      </c>
      <c r="G4087" s="80">
        <v>15.99</v>
      </c>
    </row>
    <row r="4088" spans="1:7">
      <c r="A4088" s="80">
        <v>29747</v>
      </c>
      <c r="B4088" s="80" t="s">
        <v>3174</v>
      </c>
      <c r="C4088" s="80" t="s">
        <v>421</v>
      </c>
      <c r="D4088" s="80">
        <v>473</v>
      </c>
      <c r="E4088" s="80">
        <v>24</v>
      </c>
      <c r="F4088" s="80" t="s">
        <v>5135</v>
      </c>
      <c r="G4088" s="80">
        <v>6.88</v>
      </c>
    </row>
    <row r="4089" spans="1:7">
      <c r="A4089" s="80">
        <v>29806</v>
      </c>
      <c r="B4089" s="80" t="s">
        <v>3175</v>
      </c>
      <c r="C4089" s="80" t="s">
        <v>421</v>
      </c>
      <c r="D4089" s="80">
        <v>650</v>
      </c>
      <c r="E4089" s="80">
        <v>12</v>
      </c>
      <c r="F4089" s="80" t="s">
        <v>5135</v>
      </c>
      <c r="G4089" s="80">
        <v>43.93</v>
      </c>
    </row>
    <row r="4090" spans="1:7">
      <c r="A4090" s="80">
        <v>29918</v>
      </c>
      <c r="B4090" s="80" t="s">
        <v>3127</v>
      </c>
      <c r="C4090" s="80" t="s">
        <v>421</v>
      </c>
      <c r="D4090" s="80">
        <v>473</v>
      </c>
      <c r="E4090" s="80">
        <v>24</v>
      </c>
      <c r="F4090" s="80" t="s">
        <v>5183</v>
      </c>
      <c r="G4090" s="80">
        <v>5.99</v>
      </c>
    </row>
    <row r="4091" spans="1:7">
      <c r="A4091" s="80">
        <v>29992</v>
      </c>
      <c r="B4091" s="80" t="s">
        <v>3176</v>
      </c>
      <c r="C4091" s="80" t="s">
        <v>421</v>
      </c>
      <c r="D4091" s="80">
        <v>355</v>
      </c>
      <c r="E4091" s="80">
        <v>24</v>
      </c>
      <c r="F4091" s="80" t="s">
        <v>5135</v>
      </c>
      <c r="G4091" s="80">
        <v>2.4900000000000002</v>
      </c>
    </row>
    <row r="4092" spans="1:7">
      <c r="A4092" s="80">
        <v>29993</v>
      </c>
      <c r="B4092" s="80" t="s">
        <v>3177</v>
      </c>
      <c r="C4092" s="80" t="s">
        <v>421</v>
      </c>
      <c r="D4092" s="80">
        <v>355</v>
      </c>
      <c r="E4092" s="80">
        <v>24</v>
      </c>
      <c r="F4092" s="80" t="s">
        <v>5135</v>
      </c>
      <c r="G4092" s="80">
        <v>2.4900000000000002</v>
      </c>
    </row>
    <row r="4093" spans="1:7">
      <c r="A4093" s="80">
        <v>29902</v>
      </c>
      <c r="B4093" s="80" t="s">
        <v>3178</v>
      </c>
      <c r="C4093" s="80" t="s">
        <v>419</v>
      </c>
      <c r="D4093" s="80">
        <v>750</v>
      </c>
      <c r="E4093" s="80">
        <v>3</v>
      </c>
      <c r="F4093" s="80" t="s">
        <v>5043</v>
      </c>
      <c r="G4093" s="80">
        <v>399.99</v>
      </c>
    </row>
    <row r="4094" spans="1:7">
      <c r="A4094" s="80">
        <v>29905</v>
      </c>
      <c r="B4094" s="80" t="s">
        <v>3930</v>
      </c>
      <c r="C4094" s="80" t="s">
        <v>421</v>
      </c>
      <c r="D4094" s="80">
        <v>473</v>
      </c>
      <c r="E4094" s="80">
        <v>24</v>
      </c>
      <c r="F4094" s="80" t="s">
        <v>5183</v>
      </c>
      <c r="G4094" s="80">
        <v>4.5</v>
      </c>
    </row>
    <row r="4095" spans="1:7">
      <c r="A4095" s="80">
        <v>29906</v>
      </c>
      <c r="B4095" s="80" t="s">
        <v>3179</v>
      </c>
      <c r="C4095" s="80" t="s">
        <v>421</v>
      </c>
      <c r="D4095" s="80">
        <v>473</v>
      </c>
      <c r="E4095" s="80">
        <v>24</v>
      </c>
      <c r="F4095" s="80" t="s">
        <v>5169</v>
      </c>
      <c r="G4095" s="80">
        <v>3.99</v>
      </c>
    </row>
    <row r="4096" spans="1:7">
      <c r="A4096" s="80">
        <v>29911</v>
      </c>
      <c r="B4096" s="80" t="s">
        <v>3180</v>
      </c>
      <c r="C4096" s="80" t="s">
        <v>421</v>
      </c>
      <c r="D4096" s="80">
        <v>2000</v>
      </c>
      <c r="E4096" s="80">
        <v>6</v>
      </c>
      <c r="F4096" s="80" t="s">
        <v>5158</v>
      </c>
      <c r="G4096" s="80">
        <v>13.26</v>
      </c>
    </row>
    <row r="4097" spans="1:7">
      <c r="A4097" s="80">
        <v>29918</v>
      </c>
      <c r="B4097" s="80" t="s">
        <v>3127</v>
      </c>
      <c r="C4097" s="80" t="s">
        <v>421</v>
      </c>
      <c r="D4097" s="80">
        <v>473</v>
      </c>
      <c r="E4097" s="80">
        <v>24</v>
      </c>
      <c r="F4097" s="80" t="s">
        <v>5183</v>
      </c>
      <c r="G4097" s="80">
        <v>5.99</v>
      </c>
    </row>
    <row r="4098" spans="1:7">
      <c r="A4098" s="80">
        <v>29930</v>
      </c>
      <c r="B4098" s="80" t="s">
        <v>3181</v>
      </c>
      <c r="C4098" s="80" t="s">
        <v>421</v>
      </c>
      <c r="D4098" s="80">
        <v>1892</v>
      </c>
      <c r="E4098" s="80">
        <v>6</v>
      </c>
      <c r="F4098" s="80" t="s">
        <v>5094</v>
      </c>
      <c r="G4098" s="80">
        <v>12.49</v>
      </c>
    </row>
    <row r="4099" spans="1:7">
      <c r="A4099" s="80">
        <v>29931</v>
      </c>
      <c r="B4099" s="80" t="s">
        <v>3791</v>
      </c>
      <c r="C4099" s="80" t="s">
        <v>421</v>
      </c>
      <c r="D4099" s="80">
        <v>473</v>
      </c>
      <c r="E4099" s="80">
        <v>24</v>
      </c>
      <c r="F4099" s="80" t="s">
        <v>5094</v>
      </c>
      <c r="G4099" s="80">
        <v>3.69</v>
      </c>
    </row>
    <row r="4100" spans="1:7">
      <c r="A4100" s="80">
        <v>29939</v>
      </c>
      <c r="B4100" s="80" t="s">
        <v>3182</v>
      </c>
      <c r="C4100" s="80" t="s">
        <v>421</v>
      </c>
      <c r="D4100" s="80">
        <v>4260</v>
      </c>
      <c r="E4100" s="80">
        <v>1</v>
      </c>
      <c r="F4100" s="80" t="s">
        <v>5094</v>
      </c>
      <c r="G4100" s="80">
        <v>24.49</v>
      </c>
    </row>
    <row r="4101" spans="1:7">
      <c r="A4101" s="80">
        <v>29940</v>
      </c>
      <c r="B4101" s="80" t="s">
        <v>3183</v>
      </c>
      <c r="C4101" s="80" t="s">
        <v>421</v>
      </c>
      <c r="D4101" s="80">
        <v>473</v>
      </c>
      <c r="E4101" s="80">
        <v>24</v>
      </c>
      <c r="F4101" s="80" t="s">
        <v>5094</v>
      </c>
      <c r="G4101" s="80">
        <v>3.39</v>
      </c>
    </row>
    <row r="4102" spans="1:7">
      <c r="A4102" s="80">
        <v>29947</v>
      </c>
      <c r="B4102" s="80" t="s">
        <v>3184</v>
      </c>
      <c r="C4102" s="80" t="s">
        <v>421</v>
      </c>
      <c r="D4102" s="80">
        <v>500</v>
      </c>
      <c r="E4102" s="80">
        <v>12</v>
      </c>
      <c r="F4102" s="80" t="s">
        <v>5142</v>
      </c>
      <c r="G4102" s="80">
        <v>8.49</v>
      </c>
    </row>
    <row r="4103" spans="1:7">
      <c r="A4103" s="80">
        <v>29954</v>
      </c>
      <c r="B4103" s="80" t="s">
        <v>3185</v>
      </c>
      <c r="C4103" s="80" t="s">
        <v>421</v>
      </c>
      <c r="D4103" s="80">
        <v>473</v>
      </c>
      <c r="E4103" s="80">
        <v>24</v>
      </c>
      <c r="F4103" s="80" t="s">
        <v>5142</v>
      </c>
      <c r="G4103" s="80">
        <v>3.74</v>
      </c>
    </row>
    <row r="4104" spans="1:7">
      <c r="A4104" s="80">
        <v>29958</v>
      </c>
      <c r="B4104" s="80" t="s">
        <v>3186</v>
      </c>
      <c r="C4104" s="80" t="s">
        <v>421</v>
      </c>
      <c r="D4104" s="80">
        <v>473</v>
      </c>
      <c r="E4104" s="80">
        <v>24</v>
      </c>
      <c r="F4104" s="80" t="s">
        <v>5142</v>
      </c>
      <c r="G4104" s="80">
        <v>3.74</v>
      </c>
    </row>
    <row r="4105" spans="1:7">
      <c r="A4105" s="80">
        <v>29961</v>
      </c>
      <c r="B4105" s="80" t="s">
        <v>5209</v>
      </c>
      <c r="C4105" s="80" t="s">
        <v>421</v>
      </c>
      <c r="D4105" s="80">
        <v>473</v>
      </c>
      <c r="E4105" s="80">
        <v>24</v>
      </c>
      <c r="F4105" s="80" t="s">
        <v>5142</v>
      </c>
      <c r="G4105" s="80">
        <v>5.49</v>
      </c>
    </row>
    <row r="4106" spans="1:7">
      <c r="A4106" s="80">
        <v>29962</v>
      </c>
      <c r="B4106" s="80" t="s">
        <v>5205</v>
      </c>
      <c r="C4106" s="80" t="s">
        <v>421</v>
      </c>
      <c r="D4106" s="80">
        <v>473</v>
      </c>
      <c r="E4106" s="80">
        <v>24</v>
      </c>
      <c r="F4106" s="80" t="s">
        <v>5142</v>
      </c>
      <c r="G4106" s="80">
        <v>5.49</v>
      </c>
    </row>
    <row r="4107" spans="1:7">
      <c r="A4107" s="80">
        <v>29966</v>
      </c>
      <c r="B4107" s="80" t="s">
        <v>5206</v>
      </c>
      <c r="C4107" s="80" t="s">
        <v>421</v>
      </c>
      <c r="D4107" s="80">
        <v>473</v>
      </c>
      <c r="E4107" s="80">
        <v>24</v>
      </c>
      <c r="F4107" s="80" t="s">
        <v>5142</v>
      </c>
      <c r="G4107" s="80">
        <v>5.49</v>
      </c>
    </row>
    <row r="4108" spans="1:7">
      <c r="A4108" s="80">
        <v>29968</v>
      </c>
      <c r="B4108" s="80" t="s">
        <v>3187</v>
      </c>
      <c r="C4108" s="80" t="s">
        <v>421</v>
      </c>
      <c r="D4108" s="80">
        <v>2130</v>
      </c>
      <c r="E4108" s="80">
        <v>4</v>
      </c>
      <c r="F4108" s="80" t="s">
        <v>5142</v>
      </c>
      <c r="G4108" s="80">
        <v>23.62</v>
      </c>
    </row>
    <row r="4109" spans="1:7">
      <c r="A4109" s="80">
        <v>29972</v>
      </c>
      <c r="B4109" s="80" t="s">
        <v>3188</v>
      </c>
      <c r="C4109" s="80" t="s">
        <v>421</v>
      </c>
      <c r="D4109" s="80">
        <v>2046</v>
      </c>
      <c r="E4109" s="80">
        <v>4</v>
      </c>
      <c r="F4109" s="80" t="s">
        <v>5133</v>
      </c>
      <c r="G4109" s="80">
        <v>14.95</v>
      </c>
    </row>
    <row r="4110" spans="1:7">
      <c r="A4110" s="80">
        <v>29973</v>
      </c>
      <c r="B4110" s="80" t="s">
        <v>3189</v>
      </c>
      <c r="C4110" s="80" t="s">
        <v>421</v>
      </c>
      <c r="D4110" s="80">
        <v>1892</v>
      </c>
      <c r="E4110" s="80">
        <v>6</v>
      </c>
      <c r="F4110" s="80" t="s">
        <v>5142</v>
      </c>
      <c r="G4110" s="80">
        <v>17.91</v>
      </c>
    </row>
    <row r="4111" spans="1:7">
      <c r="A4111" s="80">
        <v>29974</v>
      </c>
      <c r="B4111" s="80" t="s">
        <v>3190</v>
      </c>
      <c r="C4111" s="80" t="s">
        <v>421</v>
      </c>
      <c r="D4111" s="80">
        <v>473</v>
      </c>
      <c r="E4111" s="80">
        <v>24</v>
      </c>
      <c r="F4111" s="80" t="s">
        <v>5133</v>
      </c>
      <c r="G4111" s="80">
        <v>3.09</v>
      </c>
    </row>
    <row r="4112" spans="1:7">
      <c r="A4112" s="80">
        <v>29975</v>
      </c>
      <c r="B4112" s="80" t="s">
        <v>3191</v>
      </c>
      <c r="C4112" s="80" t="s">
        <v>421</v>
      </c>
      <c r="D4112" s="80">
        <v>1892</v>
      </c>
      <c r="E4112" s="80">
        <v>6</v>
      </c>
      <c r="F4112" s="80" t="s">
        <v>5142</v>
      </c>
      <c r="G4112" s="80">
        <v>17.57</v>
      </c>
    </row>
    <row r="4113" spans="1:7">
      <c r="A4113" s="80">
        <v>29977</v>
      </c>
      <c r="B4113" s="80" t="s">
        <v>3192</v>
      </c>
      <c r="C4113" s="80" t="s">
        <v>421</v>
      </c>
      <c r="D4113" s="80">
        <v>473</v>
      </c>
      <c r="E4113" s="80">
        <v>24</v>
      </c>
      <c r="F4113" s="80" t="s">
        <v>5178</v>
      </c>
      <c r="G4113" s="80">
        <v>4</v>
      </c>
    </row>
    <row r="4114" spans="1:7">
      <c r="A4114" s="80">
        <v>29979</v>
      </c>
      <c r="B4114" s="80" t="s">
        <v>4662</v>
      </c>
      <c r="C4114" s="80" t="s">
        <v>421</v>
      </c>
      <c r="D4114" s="80">
        <v>473</v>
      </c>
      <c r="E4114" s="80">
        <v>24</v>
      </c>
      <c r="F4114" s="80" t="s">
        <v>5100</v>
      </c>
      <c r="G4114" s="80">
        <v>3.89</v>
      </c>
    </row>
    <row r="4115" spans="1:7">
      <c r="A4115" s="80">
        <v>29991</v>
      </c>
      <c r="B4115" s="80" t="s">
        <v>3193</v>
      </c>
      <c r="C4115" s="80" t="s">
        <v>421</v>
      </c>
      <c r="D4115" s="80">
        <v>1500</v>
      </c>
      <c r="E4115" s="80">
        <v>5</v>
      </c>
      <c r="F4115" s="80" t="s">
        <v>5051</v>
      </c>
      <c r="G4115" s="80">
        <v>14.99</v>
      </c>
    </row>
    <row r="4116" spans="1:7">
      <c r="A4116" s="80">
        <v>29992</v>
      </c>
      <c r="B4116" s="80" t="s">
        <v>3176</v>
      </c>
      <c r="C4116" s="80" t="s">
        <v>421</v>
      </c>
      <c r="D4116" s="80">
        <v>355</v>
      </c>
      <c r="E4116" s="80">
        <v>24</v>
      </c>
      <c r="F4116" s="80" t="s">
        <v>5135</v>
      </c>
      <c r="G4116" s="80">
        <v>2.4900000000000002</v>
      </c>
    </row>
    <row r="4117" spans="1:7">
      <c r="A4117" s="80">
        <v>29993</v>
      </c>
      <c r="B4117" s="80" t="s">
        <v>3177</v>
      </c>
      <c r="C4117" s="80" t="s">
        <v>421</v>
      </c>
      <c r="D4117" s="80">
        <v>355</v>
      </c>
      <c r="E4117" s="80">
        <v>24</v>
      </c>
      <c r="F4117" s="80" t="s">
        <v>5135</v>
      </c>
      <c r="G4117" s="80">
        <v>2.4900000000000002</v>
      </c>
    </row>
    <row r="4118" spans="1:7">
      <c r="A4118" s="80">
        <v>29719</v>
      </c>
      <c r="B4118" s="80" t="s">
        <v>3194</v>
      </c>
      <c r="C4118" s="80" t="s">
        <v>419</v>
      </c>
      <c r="D4118" s="80">
        <v>750</v>
      </c>
      <c r="E4118" s="80">
        <v>6</v>
      </c>
      <c r="F4118" s="80" t="s">
        <v>5197</v>
      </c>
      <c r="G4118" s="80">
        <v>45.72</v>
      </c>
    </row>
    <row r="4119" spans="1:7">
      <c r="A4119" s="80">
        <v>29736</v>
      </c>
      <c r="B4119" s="80" t="s">
        <v>4518</v>
      </c>
      <c r="C4119" s="80" t="s">
        <v>421</v>
      </c>
      <c r="D4119" s="80">
        <v>500</v>
      </c>
      <c r="E4119" s="80">
        <v>12</v>
      </c>
      <c r="F4119" s="80" t="s">
        <v>5159</v>
      </c>
      <c r="G4119" s="80">
        <v>15.99</v>
      </c>
    </row>
    <row r="4120" spans="1:7">
      <c r="A4120" s="80">
        <v>29740</v>
      </c>
      <c r="B4120" s="80" t="s">
        <v>3195</v>
      </c>
      <c r="C4120" s="80" t="s">
        <v>421</v>
      </c>
      <c r="D4120" s="80">
        <v>740</v>
      </c>
      <c r="E4120" s="80">
        <v>12</v>
      </c>
      <c r="F4120" s="80" t="s">
        <v>5095</v>
      </c>
      <c r="G4120" s="80">
        <v>3.79</v>
      </c>
    </row>
    <row r="4121" spans="1:7">
      <c r="A4121" s="80">
        <v>29742</v>
      </c>
      <c r="B4121" s="80" t="s">
        <v>3196</v>
      </c>
      <c r="C4121" s="80" t="s">
        <v>421</v>
      </c>
      <c r="D4121" s="80">
        <v>4092</v>
      </c>
      <c r="E4121" s="80">
        <v>1</v>
      </c>
      <c r="F4121" s="80" t="s">
        <v>5102</v>
      </c>
      <c r="G4121" s="80">
        <v>23.71</v>
      </c>
    </row>
    <row r="4122" spans="1:7">
      <c r="A4122" s="80">
        <v>29743</v>
      </c>
      <c r="B4122" s="80" t="s">
        <v>3197</v>
      </c>
      <c r="C4122" s="80" t="s">
        <v>421</v>
      </c>
      <c r="D4122" s="80">
        <v>473</v>
      </c>
      <c r="E4122" s="80">
        <v>24</v>
      </c>
      <c r="F4122" s="80" t="s">
        <v>5096</v>
      </c>
      <c r="G4122" s="80">
        <v>3.31</v>
      </c>
    </row>
    <row r="4123" spans="1:7">
      <c r="A4123" s="80">
        <v>29747</v>
      </c>
      <c r="B4123" s="80" t="s">
        <v>3174</v>
      </c>
      <c r="C4123" s="80" t="s">
        <v>421</v>
      </c>
      <c r="D4123" s="80">
        <v>473</v>
      </c>
      <c r="E4123" s="80">
        <v>24</v>
      </c>
      <c r="F4123" s="80" t="s">
        <v>5135</v>
      </c>
      <c r="G4123" s="80">
        <v>6.88</v>
      </c>
    </row>
    <row r="4124" spans="1:7">
      <c r="A4124" s="80">
        <v>29750</v>
      </c>
      <c r="B4124" s="80" t="s">
        <v>3198</v>
      </c>
      <c r="C4124" s="80" t="s">
        <v>420</v>
      </c>
      <c r="D4124" s="80">
        <v>300</v>
      </c>
      <c r="E4124" s="80">
        <v>12</v>
      </c>
      <c r="F4124" s="80" t="s">
        <v>5072</v>
      </c>
      <c r="G4124" s="80">
        <v>4.82</v>
      </c>
    </row>
    <row r="4125" spans="1:7">
      <c r="A4125" s="80">
        <v>29759</v>
      </c>
      <c r="B4125" s="80" t="s">
        <v>3199</v>
      </c>
      <c r="C4125" s="80" t="s">
        <v>419</v>
      </c>
      <c r="D4125" s="80">
        <v>750</v>
      </c>
      <c r="E4125" s="80">
        <v>12</v>
      </c>
      <c r="F4125" s="80" t="s">
        <v>5042</v>
      </c>
      <c r="G4125" s="80">
        <v>29.99</v>
      </c>
    </row>
    <row r="4126" spans="1:7">
      <c r="A4126" s="80">
        <v>29760</v>
      </c>
      <c r="B4126" s="80" t="s">
        <v>3200</v>
      </c>
      <c r="C4126" s="80" t="s">
        <v>421</v>
      </c>
      <c r="D4126" s="80">
        <v>473</v>
      </c>
      <c r="E4126" s="80">
        <v>24</v>
      </c>
      <c r="F4126" s="80" t="s">
        <v>5096</v>
      </c>
      <c r="G4126" s="80">
        <v>3.31</v>
      </c>
    </row>
    <row r="4127" spans="1:7">
      <c r="A4127" s="80">
        <v>29790</v>
      </c>
      <c r="B4127" s="80" t="s">
        <v>3201</v>
      </c>
      <c r="C4127" s="80" t="s">
        <v>420</v>
      </c>
      <c r="D4127" s="80">
        <v>750</v>
      </c>
      <c r="E4127" s="80">
        <v>12</v>
      </c>
      <c r="F4127" s="80" t="s">
        <v>5154</v>
      </c>
      <c r="G4127" s="80">
        <v>19.63</v>
      </c>
    </row>
    <row r="4128" spans="1:7">
      <c r="A4128" s="80">
        <v>29328</v>
      </c>
      <c r="B4128" s="80" t="s">
        <v>2299</v>
      </c>
      <c r="C4128" s="80" t="s">
        <v>421</v>
      </c>
      <c r="D4128" s="80">
        <v>473</v>
      </c>
      <c r="E4128" s="80">
        <v>24</v>
      </c>
      <c r="F4128" s="80" t="s">
        <v>5094</v>
      </c>
      <c r="G4128" s="80">
        <v>2.89</v>
      </c>
    </row>
    <row r="4129" spans="1:7">
      <c r="A4129" s="80">
        <v>29330</v>
      </c>
      <c r="B4129" s="80" t="s">
        <v>2301</v>
      </c>
      <c r="C4129" s="80" t="s">
        <v>421</v>
      </c>
      <c r="D4129" s="80">
        <v>4260</v>
      </c>
      <c r="E4129" s="80">
        <v>2</v>
      </c>
      <c r="F4129" s="80" t="s">
        <v>5094</v>
      </c>
      <c r="G4129" s="80">
        <v>22.49</v>
      </c>
    </row>
    <row r="4130" spans="1:7">
      <c r="A4130" s="80">
        <v>29332</v>
      </c>
      <c r="B4130" s="80" t="s">
        <v>2302</v>
      </c>
      <c r="C4130" s="80" t="s">
        <v>421</v>
      </c>
      <c r="D4130" s="80">
        <v>740</v>
      </c>
      <c r="E4130" s="80">
        <v>12</v>
      </c>
      <c r="F4130" s="80" t="s">
        <v>5095</v>
      </c>
      <c r="G4130" s="80">
        <v>3.79</v>
      </c>
    </row>
    <row r="4131" spans="1:7">
      <c r="A4131" s="80">
        <v>29354</v>
      </c>
      <c r="B4131" s="80" t="s">
        <v>2306</v>
      </c>
      <c r="C4131" s="80" t="s">
        <v>421</v>
      </c>
      <c r="D4131" s="80">
        <v>500</v>
      </c>
      <c r="E4131" s="80">
        <v>24</v>
      </c>
      <c r="F4131" s="80" t="s">
        <v>5099</v>
      </c>
      <c r="G4131" s="80">
        <v>3.15</v>
      </c>
    </row>
    <row r="4132" spans="1:7">
      <c r="A4132" s="80">
        <v>29394</v>
      </c>
      <c r="B4132" s="80" t="s">
        <v>3202</v>
      </c>
      <c r="C4132" s="80" t="s">
        <v>421</v>
      </c>
      <c r="D4132" s="80">
        <v>5325</v>
      </c>
      <c r="E4132" s="80">
        <v>1</v>
      </c>
      <c r="F4132" s="80" t="s">
        <v>5097</v>
      </c>
      <c r="G4132" s="80">
        <v>28.54</v>
      </c>
    </row>
    <row r="4133" spans="1:7">
      <c r="A4133" s="80">
        <v>29476</v>
      </c>
      <c r="B4133" s="80" t="s">
        <v>3203</v>
      </c>
      <c r="C4133" s="80" t="s">
        <v>421</v>
      </c>
      <c r="D4133" s="80">
        <v>8520</v>
      </c>
      <c r="E4133" s="80">
        <v>1</v>
      </c>
      <c r="F4133" s="80" t="s">
        <v>5102</v>
      </c>
      <c r="G4133" s="80">
        <v>41.49</v>
      </c>
    </row>
    <row r="4134" spans="1:7">
      <c r="A4134" s="80">
        <v>29593</v>
      </c>
      <c r="B4134" s="80" t="s">
        <v>3204</v>
      </c>
      <c r="C4134" s="80" t="s">
        <v>421</v>
      </c>
      <c r="D4134" s="80">
        <v>2130</v>
      </c>
      <c r="E4134" s="80">
        <v>4</v>
      </c>
      <c r="F4134" s="80" t="s">
        <v>5095</v>
      </c>
      <c r="G4134" s="80">
        <v>13.49</v>
      </c>
    </row>
    <row r="4135" spans="1:7">
      <c r="A4135" s="80">
        <v>29639</v>
      </c>
      <c r="B4135" s="80" t="s">
        <v>3205</v>
      </c>
      <c r="C4135" s="80" t="s">
        <v>421</v>
      </c>
      <c r="D4135" s="80">
        <v>2130</v>
      </c>
      <c r="E4135" s="80">
        <v>4</v>
      </c>
      <c r="F4135" s="80" t="s">
        <v>5098</v>
      </c>
      <c r="G4135" s="80">
        <v>12.88</v>
      </c>
    </row>
    <row r="4136" spans="1:7">
      <c r="A4136" s="80">
        <v>29650</v>
      </c>
      <c r="B4136" s="80" t="s">
        <v>3206</v>
      </c>
      <c r="C4136" s="80" t="s">
        <v>421</v>
      </c>
      <c r="D4136" s="80">
        <v>4260</v>
      </c>
      <c r="E4136" s="80">
        <v>1</v>
      </c>
      <c r="F4136" s="80" t="s">
        <v>5098</v>
      </c>
      <c r="G4136" s="80">
        <v>24.16</v>
      </c>
    </row>
    <row r="4137" spans="1:7">
      <c r="A4137" s="80">
        <v>29653</v>
      </c>
      <c r="B4137" s="80" t="s">
        <v>3207</v>
      </c>
      <c r="C4137" s="80" t="s">
        <v>421</v>
      </c>
      <c r="D4137" s="80">
        <v>4260</v>
      </c>
      <c r="E4137" s="80">
        <v>1</v>
      </c>
      <c r="F4137" s="80" t="s">
        <v>5098</v>
      </c>
      <c r="G4137" s="80">
        <v>24.16</v>
      </c>
    </row>
    <row r="4138" spans="1:7">
      <c r="A4138" s="80">
        <v>29694</v>
      </c>
      <c r="B4138" s="80" t="s">
        <v>3208</v>
      </c>
      <c r="C4138" s="80" t="s">
        <v>421</v>
      </c>
      <c r="D4138" s="80">
        <v>710</v>
      </c>
      <c r="E4138" s="80">
        <v>12</v>
      </c>
      <c r="F4138" s="80" t="s">
        <v>5102</v>
      </c>
      <c r="G4138" s="80">
        <v>3.39</v>
      </c>
    </row>
    <row r="4139" spans="1:7">
      <c r="A4139" s="80">
        <v>29740</v>
      </c>
      <c r="B4139" s="80" t="s">
        <v>3195</v>
      </c>
      <c r="C4139" s="80" t="s">
        <v>421</v>
      </c>
      <c r="D4139" s="80">
        <v>740</v>
      </c>
      <c r="E4139" s="80">
        <v>12</v>
      </c>
      <c r="F4139" s="80" t="s">
        <v>5095</v>
      </c>
      <c r="G4139" s="80">
        <v>3.79</v>
      </c>
    </row>
    <row r="4140" spans="1:7">
      <c r="A4140" s="80">
        <v>29742</v>
      </c>
      <c r="B4140" s="80" t="s">
        <v>3196</v>
      </c>
      <c r="C4140" s="80" t="s">
        <v>421</v>
      </c>
      <c r="D4140" s="80">
        <v>4092</v>
      </c>
      <c r="E4140" s="80">
        <v>1</v>
      </c>
      <c r="F4140" s="80" t="s">
        <v>5102</v>
      </c>
      <c r="G4140" s="80">
        <v>23.71</v>
      </c>
    </row>
    <row r="4141" spans="1:7">
      <c r="A4141" s="80">
        <v>29844</v>
      </c>
      <c r="B4141" s="80" t="s">
        <v>3932</v>
      </c>
      <c r="C4141" s="80" t="s">
        <v>421</v>
      </c>
      <c r="D4141" s="80">
        <v>2130</v>
      </c>
      <c r="E4141" s="80">
        <v>4</v>
      </c>
      <c r="F4141" s="80" t="s">
        <v>5095</v>
      </c>
      <c r="G4141" s="80">
        <v>13.98</v>
      </c>
    </row>
    <row r="4142" spans="1:7">
      <c r="A4142" s="80">
        <v>29898</v>
      </c>
      <c r="B4142" s="80" t="s">
        <v>5214</v>
      </c>
      <c r="C4142" s="80" t="s">
        <v>422</v>
      </c>
      <c r="D4142" s="80">
        <v>2130</v>
      </c>
      <c r="E4142" s="80">
        <v>4</v>
      </c>
      <c r="F4142" s="80" t="s">
        <v>5098</v>
      </c>
      <c r="G4142" s="80">
        <v>14.99</v>
      </c>
    </row>
    <row r="4143" spans="1:7">
      <c r="A4143" s="80">
        <v>29930</v>
      </c>
      <c r="B4143" s="80" t="s">
        <v>3181</v>
      </c>
      <c r="C4143" s="80" t="s">
        <v>421</v>
      </c>
      <c r="D4143" s="80">
        <v>1892</v>
      </c>
      <c r="E4143" s="80">
        <v>6</v>
      </c>
      <c r="F4143" s="80" t="s">
        <v>5094</v>
      </c>
      <c r="G4143" s="80">
        <v>12.49</v>
      </c>
    </row>
    <row r="4144" spans="1:7">
      <c r="A4144" s="80">
        <v>29931</v>
      </c>
      <c r="B4144" s="80" t="s">
        <v>3791</v>
      </c>
      <c r="C4144" s="80" t="s">
        <v>421</v>
      </c>
      <c r="D4144" s="80">
        <v>473</v>
      </c>
      <c r="E4144" s="80">
        <v>24</v>
      </c>
      <c r="F4144" s="80" t="s">
        <v>5094</v>
      </c>
      <c r="G4144" s="80">
        <v>3.69</v>
      </c>
    </row>
    <row r="4145" spans="1:7">
      <c r="A4145" s="80">
        <v>29939</v>
      </c>
      <c r="B4145" s="80" t="s">
        <v>3182</v>
      </c>
      <c r="C4145" s="80" t="s">
        <v>421</v>
      </c>
      <c r="D4145" s="80">
        <v>4260</v>
      </c>
      <c r="E4145" s="80">
        <v>1</v>
      </c>
      <c r="F4145" s="80" t="s">
        <v>5094</v>
      </c>
      <c r="G4145" s="80">
        <v>24.49</v>
      </c>
    </row>
    <row r="4146" spans="1:7">
      <c r="A4146" s="80">
        <v>29940</v>
      </c>
      <c r="B4146" s="80" t="s">
        <v>3183</v>
      </c>
      <c r="C4146" s="80" t="s">
        <v>421</v>
      </c>
      <c r="D4146" s="80">
        <v>473</v>
      </c>
      <c r="E4146" s="80">
        <v>24</v>
      </c>
      <c r="F4146" s="80" t="s">
        <v>5094</v>
      </c>
      <c r="G4146" s="80">
        <v>3.39</v>
      </c>
    </row>
    <row r="4147" spans="1:7">
      <c r="A4147" s="80">
        <v>29972</v>
      </c>
      <c r="B4147" s="80" t="s">
        <v>3188</v>
      </c>
      <c r="C4147" s="80" t="s">
        <v>421</v>
      </c>
      <c r="D4147" s="80">
        <v>2046</v>
      </c>
      <c r="E4147" s="80">
        <v>4</v>
      </c>
      <c r="F4147" s="80" t="s">
        <v>5133</v>
      </c>
      <c r="G4147" s="80">
        <v>14.95</v>
      </c>
    </row>
    <row r="4148" spans="1:7">
      <c r="A4148" s="80">
        <v>29974</v>
      </c>
      <c r="B4148" s="80" t="s">
        <v>3190</v>
      </c>
      <c r="C4148" s="80" t="s">
        <v>421</v>
      </c>
      <c r="D4148" s="80">
        <v>473</v>
      </c>
      <c r="E4148" s="80">
        <v>24</v>
      </c>
      <c r="F4148" s="80" t="s">
        <v>5133</v>
      </c>
      <c r="G4148" s="80">
        <v>3.09</v>
      </c>
    </row>
    <row r="4149" spans="1:7">
      <c r="A4149" s="80">
        <v>30251</v>
      </c>
      <c r="B4149" s="80" t="s">
        <v>3209</v>
      </c>
      <c r="C4149" s="80" t="s">
        <v>421</v>
      </c>
      <c r="D4149" s="80">
        <v>473</v>
      </c>
      <c r="E4149" s="80">
        <v>12</v>
      </c>
      <c r="F4149" s="80" t="s">
        <v>5094</v>
      </c>
      <c r="G4149" s="80">
        <v>3.25</v>
      </c>
    </row>
    <row r="4150" spans="1:7">
      <c r="A4150" s="80">
        <v>30253</v>
      </c>
      <c r="B4150" s="80" t="s">
        <v>3210</v>
      </c>
      <c r="C4150" s="80" t="s">
        <v>421</v>
      </c>
      <c r="D4150" s="80">
        <v>473</v>
      </c>
      <c r="E4150" s="80">
        <v>12</v>
      </c>
      <c r="F4150" s="80" t="s">
        <v>5094</v>
      </c>
      <c r="G4150" s="80">
        <v>3.25</v>
      </c>
    </row>
    <row r="4151" spans="1:7">
      <c r="A4151" s="80">
        <v>30284</v>
      </c>
      <c r="B4151" s="80" t="s">
        <v>5633</v>
      </c>
      <c r="C4151" s="80" t="s">
        <v>421</v>
      </c>
      <c r="D4151" s="80">
        <v>3960</v>
      </c>
      <c r="E4151" s="80">
        <v>2</v>
      </c>
      <c r="F4151" s="80" t="s">
        <v>5095</v>
      </c>
      <c r="G4151" s="80">
        <v>28.99</v>
      </c>
    </row>
    <row r="4152" spans="1:7">
      <c r="A4152" s="80">
        <v>30428</v>
      </c>
      <c r="B4152" s="80" t="s">
        <v>3211</v>
      </c>
      <c r="C4152" s="80" t="s">
        <v>421</v>
      </c>
      <c r="D4152" s="80">
        <v>12780</v>
      </c>
      <c r="E4152" s="80">
        <v>1</v>
      </c>
      <c r="F4152" s="80" t="s">
        <v>5094</v>
      </c>
      <c r="G4152" s="80">
        <v>59.99</v>
      </c>
    </row>
    <row r="4153" spans="1:7">
      <c r="A4153" s="80">
        <v>30464</v>
      </c>
      <c r="B4153" s="80" t="s">
        <v>3212</v>
      </c>
      <c r="C4153" s="80" t="s">
        <v>421</v>
      </c>
      <c r="D4153" s="80">
        <v>1892</v>
      </c>
      <c r="E4153" s="80">
        <v>6</v>
      </c>
      <c r="F4153" s="80" t="s">
        <v>5098</v>
      </c>
      <c r="G4153" s="80">
        <v>13.35</v>
      </c>
    </row>
    <row r="4154" spans="1:7">
      <c r="A4154" s="80">
        <v>30575</v>
      </c>
      <c r="B4154" s="80" t="s">
        <v>3213</v>
      </c>
      <c r="C4154" s="80" t="s">
        <v>421</v>
      </c>
      <c r="D4154" s="80">
        <v>473</v>
      </c>
      <c r="E4154" s="80">
        <v>24</v>
      </c>
      <c r="F4154" s="80" t="s">
        <v>5095</v>
      </c>
      <c r="G4154" s="80">
        <v>3.59</v>
      </c>
    </row>
    <row r="4155" spans="1:7">
      <c r="A4155" s="80">
        <v>30823</v>
      </c>
      <c r="B4155" s="80" t="s">
        <v>6280</v>
      </c>
      <c r="C4155" s="80" t="s">
        <v>421</v>
      </c>
      <c r="D4155" s="80">
        <v>1980</v>
      </c>
      <c r="E4155" s="80">
        <v>4</v>
      </c>
      <c r="F4155" s="80" t="s">
        <v>5095</v>
      </c>
      <c r="G4155" s="80">
        <v>13.98</v>
      </c>
    </row>
    <row r="4156" spans="1:7">
      <c r="A4156" s="80">
        <v>31025</v>
      </c>
      <c r="B4156" s="80" t="s">
        <v>3214</v>
      </c>
      <c r="C4156" s="80" t="s">
        <v>421</v>
      </c>
      <c r="D4156" s="80">
        <v>3784</v>
      </c>
      <c r="E4156" s="80">
        <v>3</v>
      </c>
      <c r="F4156" s="80" t="s">
        <v>5094</v>
      </c>
      <c r="G4156" s="80">
        <v>23.28</v>
      </c>
    </row>
    <row r="4157" spans="1:7">
      <c r="A4157" s="80">
        <v>31027</v>
      </c>
      <c r="B4157" s="80" t="s">
        <v>3560</v>
      </c>
      <c r="C4157" s="80" t="s">
        <v>421</v>
      </c>
      <c r="D4157" s="80">
        <v>473</v>
      </c>
      <c r="E4157" s="80">
        <v>24</v>
      </c>
      <c r="F4157" s="80" t="s">
        <v>5133</v>
      </c>
      <c r="G4157" s="80">
        <v>3.09</v>
      </c>
    </row>
    <row r="4158" spans="1:7">
      <c r="A4158" s="80">
        <v>31048</v>
      </c>
      <c r="B4158" s="80" t="s">
        <v>3215</v>
      </c>
      <c r="C4158" s="80" t="s">
        <v>421</v>
      </c>
      <c r="D4158" s="80">
        <v>1892</v>
      </c>
      <c r="E4158" s="80">
        <v>6</v>
      </c>
      <c r="F4158" s="80" t="s">
        <v>5094</v>
      </c>
      <c r="G4158" s="80">
        <v>11.79</v>
      </c>
    </row>
    <row r="4159" spans="1:7">
      <c r="A4159" s="80">
        <v>31050</v>
      </c>
      <c r="B4159" s="80" t="s">
        <v>3216</v>
      </c>
      <c r="C4159" s="80" t="s">
        <v>421</v>
      </c>
      <c r="D4159" s="80">
        <v>473</v>
      </c>
      <c r="E4159" s="80">
        <v>24</v>
      </c>
      <c r="F4159" s="80" t="s">
        <v>5094</v>
      </c>
      <c r="G4159" s="80">
        <v>3.25</v>
      </c>
    </row>
    <row r="4160" spans="1:7">
      <c r="A4160" s="80">
        <v>31299</v>
      </c>
      <c r="B4160" s="80" t="s">
        <v>3933</v>
      </c>
      <c r="C4160" s="80" t="s">
        <v>421</v>
      </c>
      <c r="D4160" s="80">
        <v>2838</v>
      </c>
      <c r="E4160" s="80">
        <v>4</v>
      </c>
      <c r="F4160" s="80" t="s">
        <v>5095</v>
      </c>
      <c r="G4160" s="80">
        <v>17.98</v>
      </c>
    </row>
    <row r="4161" spans="1:7">
      <c r="A4161" s="80">
        <v>31300</v>
      </c>
      <c r="B4161" s="80" t="s">
        <v>3217</v>
      </c>
      <c r="C4161" s="80" t="s">
        <v>421</v>
      </c>
      <c r="D4161" s="80">
        <v>5325</v>
      </c>
      <c r="E4161" s="80">
        <v>1</v>
      </c>
      <c r="F4161" s="80" t="s">
        <v>5095</v>
      </c>
      <c r="G4161" s="80">
        <v>24.75</v>
      </c>
    </row>
    <row r="4162" spans="1:7">
      <c r="A4162" s="80">
        <v>31545</v>
      </c>
      <c r="B4162" s="80" t="s">
        <v>3218</v>
      </c>
      <c r="C4162" s="80" t="s">
        <v>421</v>
      </c>
      <c r="D4162" s="80">
        <v>4260</v>
      </c>
      <c r="E4162" s="80">
        <v>1</v>
      </c>
      <c r="F4162" s="80" t="s">
        <v>5094</v>
      </c>
      <c r="G4162" s="80">
        <v>23.79</v>
      </c>
    </row>
    <row r="4163" spans="1:7">
      <c r="A4163" s="80">
        <v>31548</v>
      </c>
      <c r="B4163" s="80" t="s">
        <v>3219</v>
      </c>
      <c r="C4163" s="80" t="s">
        <v>421</v>
      </c>
      <c r="D4163" s="80">
        <v>4092</v>
      </c>
      <c r="E4163" s="80">
        <v>1</v>
      </c>
      <c r="F4163" s="80" t="s">
        <v>5094</v>
      </c>
      <c r="G4163" s="80">
        <v>25.99</v>
      </c>
    </row>
    <row r="4164" spans="1:7">
      <c r="A4164" s="80">
        <v>31550</v>
      </c>
      <c r="B4164" s="80" t="s">
        <v>3220</v>
      </c>
      <c r="C4164" s="80" t="s">
        <v>421</v>
      </c>
      <c r="D4164" s="80">
        <v>12780</v>
      </c>
      <c r="E4164" s="80">
        <v>1</v>
      </c>
      <c r="F4164" s="80" t="s">
        <v>5094</v>
      </c>
      <c r="G4164" s="80">
        <v>58.99</v>
      </c>
    </row>
    <row r="4165" spans="1:7">
      <c r="A4165" s="80">
        <v>31672</v>
      </c>
      <c r="B4165" s="80" t="s">
        <v>3934</v>
      </c>
      <c r="C4165" s="80" t="s">
        <v>421</v>
      </c>
      <c r="D4165" s="80">
        <v>2130</v>
      </c>
      <c r="E4165" s="80">
        <v>4</v>
      </c>
      <c r="F4165" s="80" t="s">
        <v>5095</v>
      </c>
      <c r="G4165" s="80">
        <v>13.98</v>
      </c>
    </row>
    <row r="4166" spans="1:7">
      <c r="A4166" s="80">
        <v>31676</v>
      </c>
      <c r="B4166" s="80" t="s">
        <v>3935</v>
      </c>
      <c r="C4166" s="80" t="s">
        <v>421</v>
      </c>
      <c r="D4166" s="80">
        <v>4260</v>
      </c>
      <c r="E4166" s="80">
        <v>1</v>
      </c>
      <c r="F4166" s="80" t="s">
        <v>5095</v>
      </c>
      <c r="G4166" s="80">
        <v>26.99</v>
      </c>
    </row>
    <row r="4167" spans="1:7">
      <c r="A4167" s="80">
        <v>31838</v>
      </c>
      <c r="B4167" s="80" t="s">
        <v>3221</v>
      </c>
      <c r="C4167" s="80" t="s">
        <v>421</v>
      </c>
      <c r="D4167" s="80">
        <v>4260</v>
      </c>
      <c r="E4167" s="80">
        <v>1</v>
      </c>
      <c r="F4167" s="80" t="s">
        <v>5094</v>
      </c>
      <c r="G4167" s="80">
        <v>8.49</v>
      </c>
    </row>
    <row r="4168" spans="1:7">
      <c r="A4168" s="80">
        <v>31967</v>
      </c>
      <c r="B4168" s="80" t="s">
        <v>3222</v>
      </c>
      <c r="C4168" s="80" t="s">
        <v>421</v>
      </c>
      <c r="D4168" s="80">
        <v>2840</v>
      </c>
      <c r="E4168" s="80">
        <v>3</v>
      </c>
      <c r="F4168" s="80" t="s">
        <v>5094</v>
      </c>
      <c r="G4168" s="80">
        <v>13.69</v>
      </c>
    </row>
    <row r="4169" spans="1:7">
      <c r="A4169" s="80">
        <v>32868</v>
      </c>
      <c r="B4169" s="80" t="s">
        <v>3223</v>
      </c>
      <c r="C4169" s="80" t="s">
        <v>421</v>
      </c>
      <c r="D4169" s="80">
        <v>5325</v>
      </c>
      <c r="E4169" s="80">
        <v>1</v>
      </c>
      <c r="F4169" s="80" t="s">
        <v>5094</v>
      </c>
      <c r="G4169" s="80">
        <v>29.99</v>
      </c>
    </row>
    <row r="4170" spans="1:7">
      <c r="A4170" s="80">
        <v>32872</v>
      </c>
      <c r="B4170" s="80" t="s">
        <v>3224</v>
      </c>
      <c r="C4170" s="80" t="s">
        <v>421</v>
      </c>
      <c r="D4170" s="80">
        <v>2840</v>
      </c>
      <c r="E4170" s="80">
        <v>3</v>
      </c>
      <c r="F4170" s="80" t="s">
        <v>5094</v>
      </c>
      <c r="G4170" s="80">
        <v>16.29</v>
      </c>
    </row>
    <row r="4171" spans="1:7">
      <c r="A4171" s="80">
        <v>32873</v>
      </c>
      <c r="B4171" s="80" t="s">
        <v>3225</v>
      </c>
      <c r="C4171" s="80" t="s">
        <v>421</v>
      </c>
      <c r="D4171" s="80">
        <v>4092</v>
      </c>
      <c r="E4171" s="80">
        <v>2</v>
      </c>
      <c r="F4171" s="80" t="s">
        <v>5094</v>
      </c>
      <c r="G4171" s="80">
        <v>25.99</v>
      </c>
    </row>
    <row r="4172" spans="1:7">
      <c r="A4172" s="80">
        <v>33371</v>
      </c>
      <c r="B4172" s="80" t="s">
        <v>3226</v>
      </c>
      <c r="C4172" s="80" t="s">
        <v>421</v>
      </c>
      <c r="D4172" s="80">
        <v>1892</v>
      </c>
      <c r="E4172" s="80">
        <v>6</v>
      </c>
      <c r="F4172" s="80" t="s">
        <v>5094</v>
      </c>
      <c r="G4172" s="80">
        <v>12.49</v>
      </c>
    </row>
    <row r="4173" spans="1:7">
      <c r="A4173" s="80">
        <v>33373</v>
      </c>
      <c r="B4173" s="80" t="s">
        <v>3227</v>
      </c>
      <c r="C4173" s="80" t="s">
        <v>421</v>
      </c>
      <c r="D4173" s="80">
        <v>473</v>
      </c>
      <c r="E4173" s="80">
        <v>24</v>
      </c>
      <c r="F4173" s="80" t="s">
        <v>5094</v>
      </c>
      <c r="G4173" s="80">
        <v>3.49</v>
      </c>
    </row>
    <row r="4174" spans="1:7">
      <c r="A4174" s="80">
        <v>33380</v>
      </c>
      <c r="B4174" s="80" t="s">
        <v>3228</v>
      </c>
      <c r="C4174" s="80" t="s">
        <v>421</v>
      </c>
      <c r="D4174" s="80">
        <v>4260</v>
      </c>
      <c r="E4174" s="80">
        <v>1</v>
      </c>
      <c r="F4174" s="80" t="s">
        <v>5094</v>
      </c>
      <c r="G4174" s="80">
        <v>25.29</v>
      </c>
    </row>
    <row r="4175" spans="1:7">
      <c r="A4175" s="80">
        <v>33383</v>
      </c>
      <c r="B4175" s="80" t="s">
        <v>3229</v>
      </c>
      <c r="C4175" s="80" t="s">
        <v>421</v>
      </c>
      <c r="D4175" s="80">
        <v>4260</v>
      </c>
      <c r="E4175" s="80">
        <v>1</v>
      </c>
      <c r="F4175" s="80" t="s">
        <v>5094</v>
      </c>
      <c r="G4175" s="80">
        <v>25.29</v>
      </c>
    </row>
    <row r="4176" spans="1:7">
      <c r="A4176" s="80">
        <v>33444</v>
      </c>
      <c r="B4176" s="80" t="s">
        <v>3611</v>
      </c>
      <c r="C4176" s="80" t="s">
        <v>422</v>
      </c>
      <c r="D4176" s="80">
        <v>2130</v>
      </c>
      <c r="E4176" s="80">
        <v>4</v>
      </c>
      <c r="F4176" s="80" t="s">
        <v>5094</v>
      </c>
      <c r="G4176" s="80">
        <v>14.49</v>
      </c>
    </row>
    <row r="4177" spans="1:7">
      <c r="A4177" s="80">
        <v>33463</v>
      </c>
      <c r="B4177" s="80" t="s">
        <v>3230</v>
      </c>
      <c r="C4177" s="80" t="s">
        <v>421</v>
      </c>
      <c r="D4177" s="80">
        <v>10650</v>
      </c>
      <c r="E4177" s="80">
        <v>1</v>
      </c>
      <c r="F4177" s="80" t="s">
        <v>5095</v>
      </c>
      <c r="G4177" s="80">
        <v>58.99</v>
      </c>
    </row>
    <row r="4178" spans="1:7">
      <c r="A4178" s="80">
        <v>33594</v>
      </c>
      <c r="B4178" s="80" t="s">
        <v>3231</v>
      </c>
      <c r="C4178" s="80" t="s">
        <v>421</v>
      </c>
      <c r="D4178" s="80">
        <v>473</v>
      </c>
      <c r="E4178" s="80">
        <v>24</v>
      </c>
      <c r="F4178" s="80" t="s">
        <v>5094</v>
      </c>
      <c r="G4178" s="80">
        <v>3.59</v>
      </c>
    </row>
    <row r="4179" spans="1:7">
      <c r="A4179" s="80">
        <v>33597</v>
      </c>
      <c r="B4179" s="80" t="s">
        <v>3232</v>
      </c>
      <c r="C4179" s="80" t="s">
        <v>421</v>
      </c>
      <c r="D4179" s="80">
        <v>5325</v>
      </c>
      <c r="E4179" s="80">
        <v>1</v>
      </c>
      <c r="F4179" s="80" t="s">
        <v>5094</v>
      </c>
      <c r="G4179" s="80">
        <v>29.99</v>
      </c>
    </row>
    <row r="4180" spans="1:7">
      <c r="A4180" s="80">
        <v>33602</v>
      </c>
      <c r="B4180" s="80" t="s">
        <v>3233</v>
      </c>
      <c r="C4180" s="80" t="s">
        <v>421</v>
      </c>
      <c r="D4180" s="80">
        <v>473</v>
      </c>
      <c r="E4180" s="80">
        <v>24</v>
      </c>
      <c r="F4180" s="80" t="s">
        <v>5102</v>
      </c>
      <c r="G4180" s="80">
        <v>3.01</v>
      </c>
    </row>
    <row r="4181" spans="1:7">
      <c r="A4181" s="80">
        <v>33684</v>
      </c>
      <c r="B4181" s="80" t="s">
        <v>3234</v>
      </c>
      <c r="C4181" s="80" t="s">
        <v>421</v>
      </c>
      <c r="D4181" s="80">
        <v>5325</v>
      </c>
      <c r="E4181" s="80">
        <v>1</v>
      </c>
      <c r="F4181" s="80" t="s">
        <v>5097</v>
      </c>
      <c r="G4181" s="80">
        <v>23.99</v>
      </c>
    </row>
    <row r="4182" spans="1:7">
      <c r="A4182" s="80">
        <v>33712</v>
      </c>
      <c r="B4182" s="80" t="s">
        <v>3235</v>
      </c>
      <c r="C4182" s="80" t="s">
        <v>421</v>
      </c>
      <c r="D4182" s="80">
        <v>4260</v>
      </c>
      <c r="E4182" s="80">
        <v>2</v>
      </c>
      <c r="F4182" s="80" t="s">
        <v>5095</v>
      </c>
      <c r="G4182" s="80">
        <v>26.99</v>
      </c>
    </row>
    <row r="4183" spans="1:7">
      <c r="A4183" s="80">
        <v>33720</v>
      </c>
      <c r="B4183" s="80" t="s">
        <v>3236</v>
      </c>
      <c r="C4183" s="80" t="s">
        <v>421</v>
      </c>
      <c r="D4183" s="80">
        <v>2130</v>
      </c>
      <c r="E4183" s="80">
        <v>4</v>
      </c>
      <c r="F4183" s="80" t="s">
        <v>5094</v>
      </c>
      <c r="G4183" s="80">
        <v>13.29</v>
      </c>
    </row>
    <row r="4184" spans="1:7">
      <c r="A4184" s="80">
        <v>33727</v>
      </c>
      <c r="B4184" s="80" t="s">
        <v>3237</v>
      </c>
      <c r="C4184" s="80" t="s">
        <v>421</v>
      </c>
      <c r="D4184" s="80">
        <v>473</v>
      </c>
      <c r="E4184" s="80">
        <v>12</v>
      </c>
      <c r="F4184" s="80" t="s">
        <v>5095</v>
      </c>
      <c r="G4184" s="80">
        <v>3.58</v>
      </c>
    </row>
    <row r="4185" spans="1:7">
      <c r="A4185" s="80">
        <v>33731</v>
      </c>
      <c r="B4185" s="80" t="s">
        <v>3238</v>
      </c>
      <c r="C4185" s="80" t="s">
        <v>421</v>
      </c>
      <c r="D4185" s="80">
        <v>4260</v>
      </c>
      <c r="E4185" s="80">
        <v>2</v>
      </c>
      <c r="F4185" s="80" t="s">
        <v>5095</v>
      </c>
      <c r="G4185" s="80">
        <v>26.99</v>
      </c>
    </row>
    <row r="4186" spans="1:7">
      <c r="A4186" s="80">
        <v>33789</v>
      </c>
      <c r="B4186" s="80" t="s">
        <v>3239</v>
      </c>
      <c r="C4186" s="80" t="s">
        <v>421</v>
      </c>
      <c r="D4186" s="80">
        <v>1892</v>
      </c>
      <c r="E4186" s="80">
        <v>6</v>
      </c>
      <c r="F4186" s="80" t="s">
        <v>5094</v>
      </c>
      <c r="G4186" s="80">
        <v>11.79</v>
      </c>
    </row>
    <row r="4187" spans="1:7">
      <c r="A4187" s="80">
        <v>33791</v>
      </c>
      <c r="B4187" s="80" t="s">
        <v>3240</v>
      </c>
      <c r="C4187" s="80" t="s">
        <v>421</v>
      </c>
      <c r="D4187" s="80">
        <v>1892</v>
      </c>
      <c r="E4187" s="80">
        <v>6</v>
      </c>
      <c r="F4187" s="80" t="s">
        <v>5094</v>
      </c>
      <c r="G4187" s="80">
        <v>11.79</v>
      </c>
    </row>
    <row r="4188" spans="1:7">
      <c r="A4188" s="80">
        <v>33800</v>
      </c>
      <c r="B4188" s="80" t="s">
        <v>3241</v>
      </c>
      <c r="C4188" s="80" t="s">
        <v>421</v>
      </c>
      <c r="D4188" s="80">
        <v>5325</v>
      </c>
      <c r="E4188" s="80">
        <v>1</v>
      </c>
      <c r="F4188" s="80" t="s">
        <v>5097</v>
      </c>
      <c r="G4188" s="80">
        <v>31.49</v>
      </c>
    </row>
    <row r="4189" spans="1:7">
      <c r="A4189" s="80">
        <v>33851</v>
      </c>
      <c r="B4189" s="80" t="s">
        <v>3242</v>
      </c>
      <c r="C4189" s="80" t="s">
        <v>421</v>
      </c>
      <c r="D4189" s="80">
        <v>4260</v>
      </c>
      <c r="E4189" s="80">
        <v>1</v>
      </c>
      <c r="F4189" s="80" t="s">
        <v>5095</v>
      </c>
      <c r="G4189" s="80">
        <v>22.49</v>
      </c>
    </row>
    <row r="4190" spans="1:7">
      <c r="A4190" s="80">
        <v>33862</v>
      </c>
      <c r="B4190" s="80" t="s">
        <v>3243</v>
      </c>
      <c r="C4190" s="80" t="s">
        <v>421</v>
      </c>
      <c r="D4190" s="80">
        <v>473</v>
      </c>
      <c r="E4190" s="80">
        <v>24</v>
      </c>
      <c r="F4190" s="80" t="s">
        <v>5095</v>
      </c>
      <c r="G4190" s="80">
        <v>2.69</v>
      </c>
    </row>
    <row r="4191" spans="1:7">
      <c r="A4191" s="80">
        <v>22231</v>
      </c>
      <c r="B4191" s="80" t="s">
        <v>1649</v>
      </c>
      <c r="C4191" s="80" t="s">
        <v>421</v>
      </c>
      <c r="D4191" s="80">
        <v>750</v>
      </c>
      <c r="E4191" s="80">
        <v>12</v>
      </c>
      <c r="F4191" s="80" t="s">
        <v>5168</v>
      </c>
      <c r="G4191" s="80">
        <v>7</v>
      </c>
    </row>
    <row r="4192" spans="1:7">
      <c r="A4192" s="80">
        <v>23424</v>
      </c>
      <c r="B4192" s="80" t="s">
        <v>1649</v>
      </c>
      <c r="C4192" s="80" t="s">
        <v>421</v>
      </c>
      <c r="D4192" s="80">
        <v>750</v>
      </c>
      <c r="E4192" s="80">
        <v>12</v>
      </c>
      <c r="F4192" s="80" t="s">
        <v>5168</v>
      </c>
      <c r="G4192" s="80">
        <v>7</v>
      </c>
    </row>
    <row r="4193" spans="1:7">
      <c r="A4193" s="80">
        <v>30305</v>
      </c>
      <c r="B4193" s="80" t="s">
        <v>3245</v>
      </c>
      <c r="C4193" s="80" t="s">
        <v>421</v>
      </c>
      <c r="D4193" s="80">
        <v>473</v>
      </c>
      <c r="E4193" s="80">
        <v>24</v>
      </c>
      <c r="F4193" s="80" t="s">
        <v>5168</v>
      </c>
      <c r="G4193" s="80">
        <v>5.07</v>
      </c>
    </row>
    <row r="4194" spans="1:7">
      <c r="A4194" s="80">
        <v>42076</v>
      </c>
      <c r="B4194" s="80" t="s">
        <v>5501</v>
      </c>
      <c r="C4194" s="80" t="s">
        <v>421</v>
      </c>
      <c r="D4194" s="80">
        <v>473</v>
      </c>
      <c r="E4194" s="80">
        <v>24</v>
      </c>
      <c r="F4194" s="80" t="s">
        <v>5168</v>
      </c>
      <c r="G4194" s="80">
        <v>4.24</v>
      </c>
    </row>
    <row r="4195" spans="1:7">
      <c r="A4195" s="80">
        <v>20598</v>
      </c>
      <c r="B4195" s="80" t="s">
        <v>1515</v>
      </c>
      <c r="C4195" s="80" t="s">
        <v>421</v>
      </c>
      <c r="D4195" s="80">
        <v>473</v>
      </c>
      <c r="E4195" s="80">
        <v>24</v>
      </c>
      <c r="F4195" s="80" t="s">
        <v>5148</v>
      </c>
      <c r="G4195" s="80">
        <v>3.26</v>
      </c>
    </row>
    <row r="4196" spans="1:7">
      <c r="A4196" s="80">
        <v>20601</v>
      </c>
      <c r="B4196" s="80" t="s">
        <v>1516</v>
      </c>
      <c r="C4196" s="80" t="s">
        <v>421</v>
      </c>
      <c r="D4196" s="80">
        <v>473</v>
      </c>
      <c r="E4196" s="80">
        <v>24</v>
      </c>
      <c r="F4196" s="80" t="s">
        <v>5148</v>
      </c>
      <c r="G4196" s="80">
        <v>3.26</v>
      </c>
    </row>
    <row r="4197" spans="1:7">
      <c r="A4197" s="80">
        <v>20647</v>
      </c>
      <c r="B4197" s="80" t="s">
        <v>1524</v>
      </c>
      <c r="C4197" s="80" t="s">
        <v>421</v>
      </c>
      <c r="D4197" s="80">
        <v>473</v>
      </c>
      <c r="E4197" s="80">
        <v>24</v>
      </c>
      <c r="F4197" s="80" t="s">
        <v>5148</v>
      </c>
      <c r="G4197" s="80">
        <v>2.99</v>
      </c>
    </row>
    <row r="4198" spans="1:7">
      <c r="A4198" s="80">
        <v>20704</v>
      </c>
      <c r="B4198" s="80" t="s">
        <v>1528</v>
      </c>
      <c r="C4198" s="80" t="s">
        <v>421</v>
      </c>
      <c r="D4198" s="80">
        <v>473</v>
      </c>
      <c r="E4198" s="80">
        <v>24</v>
      </c>
      <c r="F4198" s="80" t="s">
        <v>5135</v>
      </c>
      <c r="G4198" s="80">
        <v>3.25</v>
      </c>
    </row>
    <row r="4199" spans="1:7">
      <c r="A4199" s="80">
        <v>21409</v>
      </c>
      <c r="B4199" s="80" t="s">
        <v>1577</v>
      </c>
      <c r="C4199" s="80" t="s">
        <v>421</v>
      </c>
      <c r="D4199" s="80">
        <v>473</v>
      </c>
      <c r="E4199" s="80">
        <v>24</v>
      </c>
      <c r="F4199" s="80" t="s">
        <v>5159</v>
      </c>
      <c r="G4199" s="80">
        <v>3.75</v>
      </c>
    </row>
    <row r="4200" spans="1:7">
      <c r="A4200" s="80">
        <v>21410</v>
      </c>
      <c r="B4200" s="80" t="s">
        <v>1578</v>
      </c>
      <c r="C4200" s="80" t="s">
        <v>421</v>
      </c>
      <c r="D4200" s="80">
        <v>473</v>
      </c>
      <c r="E4200" s="80">
        <v>24</v>
      </c>
      <c r="F4200" s="80" t="s">
        <v>5159</v>
      </c>
      <c r="G4200" s="80">
        <v>3.75</v>
      </c>
    </row>
    <row r="4201" spans="1:7">
      <c r="A4201" s="80">
        <v>21411</v>
      </c>
      <c r="B4201" s="80" t="s">
        <v>1579</v>
      </c>
      <c r="C4201" s="80" t="s">
        <v>421</v>
      </c>
      <c r="D4201" s="80">
        <v>473</v>
      </c>
      <c r="E4201" s="80">
        <v>24</v>
      </c>
      <c r="F4201" s="80" t="s">
        <v>5159</v>
      </c>
      <c r="G4201" s="80">
        <v>3.99</v>
      </c>
    </row>
    <row r="4202" spans="1:7">
      <c r="A4202" s="80">
        <v>21571</v>
      </c>
      <c r="B4202" s="80" t="s">
        <v>6251</v>
      </c>
      <c r="C4202" s="80" t="s">
        <v>421</v>
      </c>
      <c r="D4202" s="80">
        <v>4260</v>
      </c>
      <c r="E4202" s="80">
        <v>2</v>
      </c>
      <c r="F4202" s="80" t="s">
        <v>5159</v>
      </c>
      <c r="G4202" s="80">
        <v>25.18</v>
      </c>
    </row>
    <row r="4203" spans="1:7">
      <c r="A4203" s="80">
        <v>21572</v>
      </c>
      <c r="B4203" s="80" t="s">
        <v>1590</v>
      </c>
      <c r="C4203" s="80" t="s">
        <v>421</v>
      </c>
      <c r="D4203" s="80">
        <v>4260</v>
      </c>
      <c r="E4203" s="80">
        <v>2</v>
      </c>
      <c r="F4203" s="80" t="s">
        <v>5159</v>
      </c>
      <c r="G4203" s="80">
        <v>25.19</v>
      </c>
    </row>
    <row r="4204" spans="1:7">
      <c r="A4204" s="80">
        <v>22865</v>
      </c>
      <c r="B4204" s="80" t="s">
        <v>1711</v>
      </c>
      <c r="C4204" s="80" t="s">
        <v>421</v>
      </c>
      <c r="D4204" s="80">
        <v>473</v>
      </c>
      <c r="E4204" s="80">
        <v>24</v>
      </c>
      <c r="F4204" s="80" t="s">
        <v>5148</v>
      </c>
      <c r="G4204" s="80">
        <v>2.4500000000000002</v>
      </c>
    </row>
    <row r="4205" spans="1:7">
      <c r="A4205" s="80">
        <v>23806</v>
      </c>
      <c r="B4205" s="80" t="s">
        <v>1766</v>
      </c>
      <c r="C4205" s="80" t="s">
        <v>421</v>
      </c>
      <c r="D4205" s="80">
        <v>473</v>
      </c>
      <c r="E4205" s="80">
        <v>24</v>
      </c>
      <c r="F4205" s="80" t="s">
        <v>5148</v>
      </c>
      <c r="G4205" s="80">
        <v>2.99</v>
      </c>
    </row>
    <row r="4206" spans="1:7">
      <c r="A4206" s="80">
        <v>23995</v>
      </c>
      <c r="B4206" s="80" t="s">
        <v>5490</v>
      </c>
      <c r="C4206" s="80" t="s">
        <v>421</v>
      </c>
      <c r="D4206" s="80">
        <v>473</v>
      </c>
      <c r="E4206" s="80">
        <v>24</v>
      </c>
      <c r="F4206" s="80" t="s">
        <v>5159</v>
      </c>
      <c r="G4206" s="80">
        <v>4.5</v>
      </c>
    </row>
    <row r="4207" spans="1:7">
      <c r="A4207" s="80">
        <v>29487</v>
      </c>
      <c r="B4207" s="80" t="s">
        <v>4886</v>
      </c>
      <c r="C4207" s="80" t="s">
        <v>420</v>
      </c>
      <c r="D4207" s="80">
        <v>750</v>
      </c>
      <c r="E4207" s="80">
        <v>6</v>
      </c>
      <c r="F4207" s="80" t="s">
        <v>5063</v>
      </c>
      <c r="G4207" s="80">
        <v>9.99</v>
      </c>
    </row>
    <row r="4208" spans="1:7">
      <c r="A4208" s="80">
        <v>29512</v>
      </c>
      <c r="B4208" s="80" t="s">
        <v>3247</v>
      </c>
      <c r="C4208" s="80" t="s">
        <v>421</v>
      </c>
      <c r="D4208" s="80">
        <v>473</v>
      </c>
      <c r="E4208" s="80">
        <v>24</v>
      </c>
      <c r="F4208" s="80" t="s">
        <v>5169</v>
      </c>
      <c r="G4208" s="80">
        <v>4.1900000000000004</v>
      </c>
    </row>
    <row r="4209" spans="1:7">
      <c r="A4209" s="80">
        <v>29522</v>
      </c>
      <c r="B4209" s="80" t="s">
        <v>3248</v>
      </c>
      <c r="C4209" s="80" t="s">
        <v>421</v>
      </c>
      <c r="D4209" s="80">
        <v>473</v>
      </c>
      <c r="E4209" s="80">
        <v>24</v>
      </c>
      <c r="F4209" s="80" t="s">
        <v>5169</v>
      </c>
      <c r="G4209" s="80">
        <v>3.89</v>
      </c>
    </row>
    <row r="4210" spans="1:7">
      <c r="A4210" s="80">
        <v>29525</v>
      </c>
      <c r="B4210" s="80" t="s">
        <v>3149</v>
      </c>
      <c r="C4210" s="80" t="s">
        <v>421</v>
      </c>
      <c r="D4210" s="80">
        <v>473</v>
      </c>
      <c r="E4210" s="80">
        <v>24</v>
      </c>
      <c r="F4210" s="80" t="s">
        <v>5188</v>
      </c>
      <c r="G4210" s="80">
        <v>3.99</v>
      </c>
    </row>
    <row r="4211" spans="1:7">
      <c r="A4211" s="80">
        <v>29526</v>
      </c>
      <c r="B4211" s="80" t="s">
        <v>3150</v>
      </c>
      <c r="C4211" s="80" t="s">
        <v>421</v>
      </c>
      <c r="D4211" s="80">
        <v>473</v>
      </c>
      <c r="E4211" s="80">
        <v>24</v>
      </c>
      <c r="F4211" s="80" t="s">
        <v>5188</v>
      </c>
      <c r="G4211" s="80">
        <v>4.29</v>
      </c>
    </row>
    <row r="4212" spans="1:7">
      <c r="A4212" s="80">
        <v>29527</v>
      </c>
      <c r="B4212" s="80" t="s">
        <v>3151</v>
      </c>
      <c r="C4212" s="80" t="s">
        <v>421</v>
      </c>
      <c r="D4212" s="80">
        <v>473</v>
      </c>
      <c r="E4212" s="80">
        <v>24</v>
      </c>
      <c r="F4212" s="80" t="s">
        <v>5188</v>
      </c>
      <c r="G4212" s="80">
        <v>3.99</v>
      </c>
    </row>
    <row r="4213" spans="1:7">
      <c r="A4213" s="80">
        <v>29530</v>
      </c>
      <c r="B4213" s="80" t="s">
        <v>3249</v>
      </c>
      <c r="C4213" s="80" t="s">
        <v>419</v>
      </c>
      <c r="D4213" s="80">
        <v>750</v>
      </c>
      <c r="E4213" s="80">
        <v>6</v>
      </c>
      <c r="F4213" s="80" t="s">
        <v>5631</v>
      </c>
      <c r="G4213" s="80">
        <v>79.989999999999995</v>
      </c>
    </row>
    <row r="4214" spans="1:7">
      <c r="A4214" s="80">
        <v>29546</v>
      </c>
      <c r="B4214" s="80" t="s">
        <v>3250</v>
      </c>
      <c r="C4214" s="80" t="s">
        <v>419</v>
      </c>
      <c r="D4214" s="80">
        <v>750</v>
      </c>
      <c r="E4214" s="80">
        <v>12</v>
      </c>
      <c r="F4214" s="80" t="s">
        <v>5189</v>
      </c>
      <c r="G4214" s="80">
        <v>22.99</v>
      </c>
    </row>
    <row r="4215" spans="1:7">
      <c r="A4215" s="80">
        <v>29559</v>
      </c>
      <c r="B4215" s="80" t="s">
        <v>3251</v>
      </c>
      <c r="C4215" s="80" t="s">
        <v>419</v>
      </c>
      <c r="D4215" s="80">
        <v>750</v>
      </c>
      <c r="E4215" s="80">
        <v>12</v>
      </c>
      <c r="F4215" s="80" t="s">
        <v>5187</v>
      </c>
      <c r="G4215" s="80">
        <v>42.95</v>
      </c>
    </row>
    <row r="4216" spans="1:7">
      <c r="A4216" s="80">
        <v>29561</v>
      </c>
      <c r="B4216" s="80" t="s">
        <v>3252</v>
      </c>
      <c r="C4216" s="80" t="s">
        <v>419</v>
      </c>
      <c r="D4216" s="80">
        <v>750</v>
      </c>
      <c r="E4216" s="80">
        <v>12</v>
      </c>
      <c r="F4216" s="80" t="s">
        <v>5187</v>
      </c>
      <c r="G4216" s="80">
        <v>40.950000000000003</v>
      </c>
    </row>
    <row r="4217" spans="1:7">
      <c r="A4217" s="80">
        <v>29563</v>
      </c>
      <c r="B4217" s="80" t="s">
        <v>3936</v>
      </c>
      <c r="C4217" s="80" t="s">
        <v>419</v>
      </c>
      <c r="D4217" s="80">
        <v>750</v>
      </c>
      <c r="E4217" s="80">
        <v>12</v>
      </c>
      <c r="F4217" s="80" t="s">
        <v>5189</v>
      </c>
      <c r="G4217" s="80">
        <v>24.49</v>
      </c>
    </row>
    <row r="4218" spans="1:7">
      <c r="A4218" s="80">
        <v>29571</v>
      </c>
      <c r="B4218" s="80" t="s">
        <v>3254</v>
      </c>
      <c r="C4218" s="80" t="s">
        <v>421</v>
      </c>
      <c r="D4218" s="80">
        <v>473</v>
      </c>
      <c r="E4218" s="80">
        <v>24</v>
      </c>
      <c r="F4218" s="80" t="s">
        <v>5148</v>
      </c>
      <c r="G4218" s="80">
        <v>3.25</v>
      </c>
    </row>
    <row r="4219" spans="1:7">
      <c r="A4219" s="80">
        <v>29574</v>
      </c>
      <c r="B4219" s="80" t="s">
        <v>3255</v>
      </c>
      <c r="C4219" s="80" t="s">
        <v>420</v>
      </c>
      <c r="D4219" s="80">
        <v>750</v>
      </c>
      <c r="E4219" s="80">
        <v>12</v>
      </c>
      <c r="F4219" s="80" t="s">
        <v>5039</v>
      </c>
      <c r="G4219" s="80">
        <v>22.99</v>
      </c>
    </row>
    <row r="4220" spans="1:7">
      <c r="A4220" s="80">
        <v>29575</v>
      </c>
      <c r="B4220" s="80" t="s">
        <v>3152</v>
      </c>
      <c r="C4220" s="80" t="s">
        <v>421</v>
      </c>
      <c r="D4220" s="80">
        <v>473</v>
      </c>
      <c r="E4220" s="80">
        <v>24</v>
      </c>
      <c r="F4220" s="80" t="s">
        <v>5188</v>
      </c>
      <c r="G4220" s="80">
        <v>4.29</v>
      </c>
    </row>
    <row r="4221" spans="1:7">
      <c r="A4221" s="80">
        <v>29579</v>
      </c>
      <c r="B4221" s="80" t="s">
        <v>3165</v>
      </c>
      <c r="C4221" s="80" t="s">
        <v>421</v>
      </c>
      <c r="D4221" s="80">
        <v>355</v>
      </c>
      <c r="E4221" s="80">
        <v>24</v>
      </c>
      <c r="F4221" s="80" t="s">
        <v>5135</v>
      </c>
      <c r="G4221" s="80">
        <v>2.75</v>
      </c>
    </row>
    <row r="4222" spans="1:7">
      <c r="A4222" s="80">
        <v>29583</v>
      </c>
      <c r="B4222" s="80" t="s">
        <v>3166</v>
      </c>
      <c r="C4222" s="80" t="s">
        <v>421</v>
      </c>
      <c r="D4222" s="80">
        <v>473</v>
      </c>
      <c r="E4222" s="80">
        <v>24</v>
      </c>
      <c r="F4222" s="80" t="s">
        <v>5135</v>
      </c>
      <c r="G4222" s="80">
        <v>3.25</v>
      </c>
    </row>
    <row r="4223" spans="1:7">
      <c r="A4223" s="80">
        <v>29587</v>
      </c>
      <c r="B4223" s="80" t="s">
        <v>3167</v>
      </c>
      <c r="C4223" s="80" t="s">
        <v>421</v>
      </c>
      <c r="D4223" s="80">
        <v>473</v>
      </c>
      <c r="E4223" s="80">
        <v>24</v>
      </c>
      <c r="F4223" s="80" t="s">
        <v>5135</v>
      </c>
      <c r="G4223" s="80">
        <v>2.99</v>
      </c>
    </row>
    <row r="4224" spans="1:7">
      <c r="A4224" s="80">
        <v>29588</v>
      </c>
      <c r="B4224" s="80" t="s">
        <v>3168</v>
      </c>
      <c r="C4224" s="80" t="s">
        <v>421</v>
      </c>
      <c r="D4224" s="80">
        <v>355</v>
      </c>
      <c r="E4224" s="80">
        <v>24</v>
      </c>
      <c r="F4224" s="80" t="s">
        <v>5135</v>
      </c>
      <c r="G4224" s="80">
        <v>2.5</v>
      </c>
    </row>
    <row r="4225" spans="1:7">
      <c r="A4225" s="80">
        <v>29589</v>
      </c>
      <c r="B4225" s="80" t="s">
        <v>3169</v>
      </c>
      <c r="C4225" s="80" t="s">
        <v>421</v>
      </c>
      <c r="D4225" s="80">
        <v>355</v>
      </c>
      <c r="E4225" s="80">
        <v>24</v>
      </c>
      <c r="F4225" s="80" t="s">
        <v>5135</v>
      </c>
      <c r="G4225" s="80">
        <v>5.44</v>
      </c>
    </row>
    <row r="4226" spans="1:7">
      <c r="A4226" s="80">
        <v>29590</v>
      </c>
      <c r="B4226" s="80" t="s">
        <v>3170</v>
      </c>
      <c r="C4226" s="80" t="s">
        <v>421</v>
      </c>
      <c r="D4226" s="80">
        <v>330</v>
      </c>
      <c r="E4226" s="80">
        <v>24</v>
      </c>
      <c r="F4226" s="80" t="s">
        <v>5135</v>
      </c>
      <c r="G4226" s="80">
        <v>2.15</v>
      </c>
    </row>
    <row r="4227" spans="1:7">
      <c r="A4227" s="80">
        <v>29593</v>
      </c>
      <c r="B4227" s="80" t="s">
        <v>3204</v>
      </c>
      <c r="C4227" s="80" t="s">
        <v>421</v>
      </c>
      <c r="D4227" s="80">
        <v>2130</v>
      </c>
      <c r="E4227" s="80">
        <v>4</v>
      </c>
      <c r="F4227" s="80" t="s">
        <v>5095</v>
      </c>
      <c r="G4227" s="80">
        <v>13.49</v>
      </c>
    </row>
    <row r="4228" spans="1:7">
      <c r="A4228" s="80">
        <v>29594</v>
      </c>
      <c r="B4228" s="80" t="s">
        <v>3256</v>
      </c>
      <c r="C4228" s="80" t="s">
        <v>420</v>
      </c>
      <c r="D4228" s="80">
        <v>750</v>
      </c>
      <c r="E4228" s="80">
        <v>12</v>
      </c>
      <c r="F4228" s="80" t="s">
        <v>5068</v>
      </c>
      <c r="G4228" s="80">
        <v>24.99</v>
      </c>
    </row>
    <row r="4229" spans="1:7">
      <c r="A4229" s="80">
        <v>29596</v>
      </c>
      <c r="B4229" s="80" t="s">
        <v>3171</v>
      </c>
      <c r="C4229" s="80" t="s">
        <v>421</v>
      </c>
      <c r="D4229" s="80">
        <v>4260</v>
      </c>
      <c r="E4229" s="80">
        <v>1</v>
      </c>
      <c r="F4229" s="80" t="s">
        <v>5135</v>
      </c>
      <c r="G4229" s="80">
        <v>23.99</v>
      </c>
    </row>
    <row r="4230" spans="1:7">
      <c r="A4230" s="80">
        <v>29598</v>
      </c>
      <c r="B4230" s="80" t="s">
        <v>3257</v>
      </c>
      <c r="C4230" s="80" t="s">
        <v>420</v>
      </c>
      <c r="D4230" s="80">
        <v>750</v>
      </c>
      <c r="E4230" s="80">
        <v>12</v>
      </c>
      <c r="F4230" s="80" t="s">
        <v>5049</v>
      </c>
      <c r="G4230" s="80">
        <v>98.49</v>
      </c>
    </row>
    <row r="4231" spans="1:7">
      <c r="A4231" s="80">
        <v>29600</v>
      </c>
      <c r="B4231" s="80" t="s">
        <v>3172</v>
      </c>
      <c r="C4231" s="80" t="s">
        <v>421</v>
      </c>
      <c r="D4231" s="80">
        <v>4260</v>
      </c>
      <c r="E4231" s="80">
        <v>1</v>
      </c>
      <c r="F4231" s="80" t="s">
        <v>5135</v>
      </c>
      <c r="G4231" s="80">
        <v>24.48</v>
      </c>
    </row>
    <row r="4232" spans="1:7">
      <c r="A4232" s="80">
        <v>29602</v>
      </c>
      <c r="B4232" s="80" t="s">
        <v>6009</v>
      </c>
      <c r="C4232" s="80" t="s">
        <v>422</v>
      </c>
      <c r="D4232" s="80">
        <v>4260</v>
      </c>
      <c r="E4232" s="80">
        <v>2</v>
      </c>
      <c r="F4232" s="80" t="s">
        <v>5091</v>
      </c>
      <c r="G4232" s="80">
        <v>27.99</v>
      </c>
    </row>
    <row r="4233" spans="1:7">
      <c r="A4233" s="80">
        <v>29610</v>
      </c>
      <c r="B4233" s="80" t="s">
        <v>3258</v>
      </c>
      <c r="C4233" s="80" t="s">
        <v>421</v>
      </c>
      <c r="D4233" s="80">
        <v>473</v>
      </c>
      <c r="E4233" s="80">
        <v>24</v>
      </c>
      <c r="F4233" s="80" t="s">
        <v>5182</v>
      </c>
      <c r="G4233" s="80">
        <v>3.34</v>
      </c>
    </row>
    <row r="4234" spans="1:7">
      <c r="A4234" s="80">
        <v>29614</v>
      </c>
      <c r="B4234" s="80" t="s">
        <v>3259</v>
      </c>
      <c r="C4234" s="80" t="s">
        <v>421</v>
      </c>
      <c r="D4234" s="80">
        <v>8520</v>
      </c>
      <c r="E4234" s="80">
        <v>1</v>
      </c>
      <c r="F4234" s="80" t="s">
        <v>5096</v>
      </c>
      <c r="G4234" s="80">
        <v>44.99</v>
      </c>
    </row>
    <row r="4235" spans="1:7">
      <c r="A4235" s="80">
        <v>29617</v>
      </c>
      <c r="B4235" s="80" t="s">
        <v>3260</v>
      </c>
      <c r="C4235" s="80" t="s">
        <v>419</v>
      </c>
      <c r="D4235" s="80">
        <v>750</v>
      </c>
      <c r="E4235" s="80">
        <v>6</v>
      </c>
      <c r="F4235" s="80" t="s">
        <v>5043</v>
      </c>
      <c r="G4235" s="80">
        <v>58.99</v>
      </c>
    </row>
    <row r="4236" spans="1:7">
      <c r="A4236" s="80">
        <v>29620</v>
      </c>
      <c r="B4236" s="80" t="s">
        <v>3261</v>
      </c>
      <c r="C4236" s="80" t="s">
        <v>420</v>
      </c>
      <c r="D4236" s="80">
        <v>750</v>
      </c>
      <c r="E4236" s="80">
        <v>12</v>
      </c>
      <c r="F4236" s="80" t="s">
        <v>5152</v>
      </c>
      <c r="G4236" s="80">
        <v>11.99</v>
      </c>
    </row>
    <row r="4237" spans="1:7">
      <c r="A4237" s="80">
        <v>29622</v>
      </c>
      <c r="B4237" s="80" t="s">
        <v>3262</v>
      </c>
      <c r="C4237" s="80" t="s">
        <v>420</v>
      </c>
      <c r="D4237" s="80">
        <v>750</v>
      </c>
      <c r="E4237" s="80">
        <v>12</v>
      </c>
      <c r="F4237" s="80" t="s">
        <v>5152</v>
      </c>
      <c r="G4237" s="80">
        <v>10.99</v>
      </c>
    </row>
    <row r="4238" spans="1:7">
      <c r="A4238" s="80">
        <v>29625</v>
      </c>
      <c r="B4238" s="80" t="s">
        <v>3263</v>
      </c>
      <c r="C4238" s="80" t="s">
        <v>420</v>
      </c>
      <c r="D4238" s="80">
        <v>750</v>
      </c>
      <c r="E4238" s="80">
        <v>12</v>
      </c>
      <c r="F4238" s="80" t="s">
        <v>5080</v>
      </c>
      <c r="G4238" s="80">
        <v>10.25</v>
      </c>
    </row>
    <row r="4239" spans="1:7">
      <c r="A4239" s="80">
        <v>29627</v>
      </c>
      <c r="B4239" s="80" t="s">
        <v>3264</v>
      </c>
      <c r="C4239" s="80" t="s">
        <v>420</v>
      </c>
      <c r="D4239" s="80">
        <v>750</v>
      </c>
      <c r="E4239" s="80">
        <v>12</v>
      </c>
      <c r="F4239" s="80" t="s">
        <v>5060</v>
      </c>
      <c r="G4239" s="80">
        <v>9.99</v>
      </c>
    </row>
    <row r="4240" spans="1:7">
      <c r="A4240" s="80">
        <v>29628</v>
      </c>
      <c r="B4240" s="80" t="s">
        <v>3265</v>
      </c>
      <c r="C4240" s="80" t="s">
        <v>420</v>
      </c>
      <c r="D4240" s="80">
        <v>750</v>
      </c>
      <c r="E4240" s="80">
        <v>12</v>
      </c>
      <c r="F4240" s="80" t="s">
        <v>5152</v>
      </c>
      <c r="G4240" s="80">
        <v>10.99</v>
      </c>
    </row>
    <row r="4241" spans="1:7">
      <c r="A4241" s="80">
        <v>29631</v>
      </c>
      <c r="B4241" s="80" t="s">
        <v>3126</v>
      </c>
      <c r="C4241" s="80" t="s">
        <v>421</v>
      </c>
      <c r="D4241" s="80">
        <v>473</v>
      </c>
      <c r="E4241" s="80">
        <v>24</v>
      </c>
      <c r="F4241" s="80" t="s">
        <v>5183</v>
      </c>
      <c r="G4241" s="80">
        <v>4.2</v>
      </c>
    </row>
    <row r="4242" spans="1:7">
      <c r="A4242" s="80">
        <v>29639</v>
      </c>
      <c r="B4242" s="80" t="s">
        <v>3205</v>
      </c>
      <c r="C4242" s="80" t="s">
        <v>421</v>
      </c>
      <c r="D4242" s="80">
        <v>2130</v>
      </c>
      <c r="E4242" s="80">
        <v>4</v>
      </c>
      <c r="F4242" s="80" t="s">
        <v>5098</v>
      </c>
      <c r="G4242" s="80">
        <v>12.88</v>
      </c>
    </row>
    <row r="4243" spans="1:7">
      <c r="A4243" s="80">
        <v>29647</v>
      </c>
      <c r="B4243" s="80" t="s">
        <v>3266</v>
      </c>
      <c r="C4243" s="80" t="s">
        <v>420</v>
      </c>
      <c r="D4243" s="80">
        <v>4000</v>
      </c>
      <c r="E4243" s="80">
        <v>4</v>
      </c>
      <c r="F4243" s="80" t="s">
        <v>5060</v>
      </c>
      <c r="G4243" s="80">
        <v>41.99</v>
      </c>
    </row>
    <row r="4244" spans="1:7">
      <c r="A4244" s="80">
        <v>29650</v>
      </c>
      <c r="B4244" s="80" t="s">
        <v>3206</v>
      </c>
      <c r="C4244" s="80" t="s">
        <v>421</v>
      </c>
      <c r="D4244" s="80">
        <v>4260</v>
      </c>
      <c r="E4244" s="80">
        <v>1</v>
      </c>
      <c r="F4244" s="80" t="s">
        <v>5098</v>
      </c>
      <c r="G4244" s="80">
        <v>24.16</v>
      </c>
    </row>
    <row r="4245" spans="1:7">
      <c r="A4245" s="80">
        <v>29653</v>
      </c>
      <c r="B4245" s="80" t="s">
        <v>3207</v>
      </c>
      <c r="C4245" s="80" t="s">
        <v>421</v>
      </c>
      <c r="D4245" s="80">
        <v>4260</v>
      </c>
      <c r="E4245" s="80">
        <v>1</v>
      </c>
      <c r="F4245" s="80" t="s">
        <v>5098</v>
      </c>
      <c r="G4245" s="80">
        <v>24.16</v>
      </c>
    </row>
    <row r="4246" spans="1:7">
      <c r="A4246" s="80">
        <v>29654</v>
      </c>
      <c r="B4246" s="80" t="s">
        <v>4183</v>
      </c>
      <c r="C4246" s="80" t="s">
        <v>421</v>
      </c>
      <c r="D4246" s="80">
        <v>500</v>
      </c>
      <c r="E4246" s="80">
        <v>12</v>
      </c>
      <c r="F4246" s="80" t="s">
        <v>5159</v>
      </c>
      <c r="G4246" s="80">
        <v>10.99</v>
      </c>
    </row>
    <row r="4247" spans="1:7">
      <c r="A4247" s="80">
        <v>29685</v>
      </c>
      <c r="B4247" s="80" t="s">
        <v>3173</v>
      </c>
      <c r="C4247" s="80" t="s">
        <v>421</v>
      </c>
      <c r="D4247" s="80">
        <v>473</v>
      </c>
      <c r="E4247" s="80">
        <v>24</v>
      </c>
      <c r="F4247" s="80" t="s">
        <v>5159</v>
      </c>
      <c r="G4247" s="80">
        <v>4.1900000000000004</v>
      </c>
    </row>
    <row r="4248" spans="1:7">
      <c r="A4248" s="80">
        <v>29687</v>
      </c>
      <c r="B4248" s="80" t="s">
        <v>3267</v>
      </c>
      <c r="C4248" s="80" t="s">
        <v>421</v>
      </c>
      <c r="D4248" s="80">
        <v>1892</v>
      </c>
      <c r="E4248" s="80">
        <v>6</v>
      </c>
      <c r="F4248" s="80" t="s">
        <v>5141</v>
      </c>
      <c r="G4248" s="80">
        <v>12.95</v>
      </c>
    </row>
    <row r="4249" spans="1:7">
      <c r="A4249" s="80">
        <v>29688</v>
      </c>
      <c r="B4249" s="80" t="s">
        <v>414</v>
      </c>
      <c r="C4249" s="80" t="s">
        <v>419</v>
      </c>
      <c r="D4249" s="80">
        <v>1140</v>
      </c>
      <c r="E4249" s="80">
        <v>12</v>
      </c>
      <c r="F4249" s="80" t="s">
        <v>5040</v>
      </c>
      <c r="G4249" s="80">
        <v>33.99</v>
      </c>
    </row>
    <row r="4250" spans="1:7">
      <c r="A4250" s="80">
        <v>29689</v>
      </c>
      <c r="B4250" s="80" t="s">
        <v>6281</v>
      </c>
      <c r="C4250" s="80" t="s">
        <v>419</v>
      </c>
      <c r="D4250" s="80">
        <v>750</v>
      </c>
      <c r="E4250" s="80">
        <v>12</v>
      </c>
      <c r="F4250" s="80" t="s">
        <v>5042</v>
      </c>
      <c r="G4250" s="80">
        <v>30.03</v>
      </c>
    </row>
    <row r="4251" spans="1:7">
      <c r="A4251" s="80">
        <v>29691</v>
      </c>
      <c r="B4251" s="80" t="s">
        <v>3268</v>
      </c>
      <c r="C4251" s="80" t="s">
        <v>419</v>
      </c>
      <c r="D4251" s="80">
        <v>750</v>
      </c>
      <c r="E4251" s="80">
        <v>6</v>
      </c>
      <c r="F4251" s="80" t="s">
        <v>5042</v>
      </c>
      <c r="G4251" s="80">
        <v>80.09</v>
      </c>
    </row>
    <row r="4252" spans="1:7">
      <c r="A4252" s="80">
        <v>29692</v>
      </c>
      <c r="B4252" s="80" t="s">
        <v>3269</v>
      </c>
      <c r="C4252" s="80" t="s">
        <v>421</v>
      </c>
      <c r="D4252" s="80">
        <v>1892</v>
      </c>
      <c r="E4252" s="80">
        <v>6</v>
      </c>
      <c r="F4252" s="80" t="s">
        <v>5141</v>
      </c>
      <c r="G4252" s="80">
        <v>11.95</v>
      </c>
    </row>
    <row r="4253" spans="1:7">
      <c r="A4253" s="80">
        <v>29693</v>
      </c>
      <c r="B4253" s="80" t="s">
        <v>6282</v>
      </c>
      <c r="C4253" s="80" t="s">
        <v>419</v>
      </c>
      <c r="D4253" s="80">
        <v>750</v>
      </c>
      <c r="E4253" s="80">
        <v>12</v>
      </c>
      <c r="F4253" s="80" t="s">
        <v>5042</v>
      </c>
      <c r="G4253" s="80">
        <v>28.03</v>
      </c>
    </row>
    <row r="4254" spans="1:7">
      <c r="A4254" s="80">
        <v>29694</v>
      </c>
      <c r="B4254" s="80" t="s">
        <v>3208</v>
      </c>
      <c r="C4254" s="80" t="s">
        <v>421</v>
      </c>
      <c r="D4254" s="80">
        <v>710</v>
      </c>
      <c r="E4254" s="80">
        <v>12</v>
      </c>
      <c r="F4254" s="80" t="s">
        <v>5102</v>
      </c>
      <c r="G4254" s="80">
        <v>3.39</v>
      </c>
    </row>
    <row r="4255" spans="1:7">
      <c r="A4255" s="80">
        <v>29695</v>
      </c>
      <c r="B4255" s="80" t="s">
        <v>415</v>
      </c>
      <c r="C4255" s="80" t="s">
        <v>419</v>
      </c>
      <c r="D4255" s="80">
        <v>750</v>
      </c>
      <c r="E4255" s="80">
        <v>12</v>
      </c>
      <c r="F4255" s="80" t="s">
        <v>5042</v>
      </c>
      <c r="G4255" s="80">
        <v>24.03</v>
      </c>
    </row>
    <row r="4256" spans="1:7">
      <c r="A4256" s="80">
        <v>33701</v>
      </c>
      <c r="B4256" s="80" t="s">
        <v>5648</v>
      </c>
      <c r="C4256" s="80" t="s">
        <v>421</v>
      </c>
      <c r="D4256" s="80">
        <v>473</v>
      </c>
      <c r="E4256" s="80">
        <v>24</v>
      </c>
      <c r="F4256" s="80" t="s">
        <v>5170</v>
      </c>
      <c r="G4256" s="80">
        <v>3.94</v>
      </c>
    </row>
    <row r="4257" spans="1:7">
      <c r="A4257" s="80">
        <v>33702</v>
      </c>
      <c r="B4257" s="80" t="s">
        <v>3270</v>
      </c>
      <c r="C4257" s="80" t="s">
        <v>419</v>
      </c>
      <c r="D4257" s="80">
        <v>750</v>
      </c>
      <c r="E4257" s="80">
        <v>12</v>
      </c>
      <c r="F4257" s="80" t="s">
        <v>5046</v>
      </c>
      <c r="G4257" s="80">
        <v>32.99</v>
      </c>
    </row>
    <row r="4258" spans="1:7">
      <c r="A4258" s="80">
        <v>33706</v>
      </c>
      <c r="B4258" s="80" t="s">
        <v>4488</v>
      </c>
      <c r="C4258" s="80" t="s">
        <v>420</v>
      </c>
      <c r="D4258" s="80">
        <v>3000</v>
      </c>
      <c r="E4258" s="80">
        <v>4</v>
      </c>
      <c r="F4258" s="80" t="s">
        <v>5058</v>
      </c>
      <c r="G4258" s="80">
        <v>36.49</v>
      </c>
    </row>
    <row r="4259" spans="1:7">
      <c r="A4259" s="80">
        <v>33708</v>
      </c>
      <c r="B4259" s="80" t="s">
        <v>3271</v>
      </c>
      <c r="C4259" s="80" t="s">
        <v>420</v>
      </c>
      <c r="D4259" s="80">
        <v>750</v>
      </c>
      <c r="E4259" s="80">
        <v>12</v>
      </c>
      <c r="F4259" s="80" t="s">
        <v>5063</v>
      </c>
      <c r="G4259" s="80">
        <v>19.989999999999998</v>
      </c>
    </row>
    <row r="4260" spans="1:7">
      <c r="A4260" s="80">
        <v>33712</v>
      </c>
      <c r="B4260" s="80" t="s">
        <v>3235</v>
      </c>
      <c r="C4260" s="80" t="s">
        <v>421</v>
      </c>
      <c r="D4260" s="80">
        <v>4260</v>
      </c>
      <c r="E4260" s="80">
        <v>2</v>
      </c>
      <c r="F4260" s="80" t="s">
        <v>5095</v>
      </c>
      <c r="G4260" s="80">
        <v>26.99</v>
      </c>
    </row>
    <row r="4261" spans="1:7">
      <c r="A4261" s="80">
        <v>33720</v>
      </c>
      <c r="B4261" s="80" t="s">
        <v>3236</v>
      </c>
      <c r="C4261" s="80" t="s">
        <v>421</v>
      </c>
      <c r="D4261" s="80">
        <v>2130</v>
      </c>
      <c r="E4261" s="80">
        <v>4</v>
      </c>
      <c r="F4261" s="80" t="s">
        <v>5094</v>
      </c>
      <c r="G4261" s="80">
        <v>13.29</v>
      </c>
    </row>
    <row r="4262" spans="1:7">
      <c r="A4262" s="80">
        <v>33725</v>
      </c>
      <c r="B4262" s="80" t="s">
        <v>3272</v>
      </c>
      <c r="C4262" s="80" t="s">
        <v>420</v>
      </c>
      <c r="D4262" s="80">
        <v>750</v>
      </c>
      <c r="E4262" s="80">
        <v>12</v>
      </c>
      <c r="F4262" s="80" t="s">
        <v>5117</v>
      </c>
      <c r="G4262" s="80">
        <v>19.989999999999998</v>
      </c>
    </row>
    <row r="4263" spans="1:7">
      <c r="A4263" s="80">
        <v>33727</v>
      </c>
      <c r="B4263" s="80" t="s">
        <v>3237</v>
      </c>
      <c r="C4263" s="80" t="s">
        <v>421</v>
      </c>
      <c r="D4263" s="80">
        <v>473</v>
      </c>
      <c r="E4263" s="80">
        <v>12</v>
      </c>
      <c r="F4263" s="80" t="s">
        <v>5095</v>
      </c>
      <c r="G4263" s="80">
        <v>3.58</v>
      </c>
    </row>
    <row r="4264" spans="1:7">
      <c r="A4264" s="80">
        <v>33731</v>
      </c>
      <c r="B4264" s="80" t="s">
        <v>3238</v>
      </c>
      <c r="C4264" s="80" t="s">
        <v>421</v>
      </c>
      <c r="D4264" s="80">
        <v>4260</v>
      </c>
      <c r="E4264" s="80">
        <v>2</v>
      </c>
      <c r="F4264" s="80" t="s">
        <v>5095</v>
      </c>
      <c r="G4264" s="80">
        <v>26.99</v>
      </c>
    </row>
    <row r="4265" spans="1:7">
      <c r="A4265" s="80">
        <v>33733</v>
      </c>
      <c r="B4265" s="80" t="s">
        <v>4522</v>
      </c>
      <c r="C4265" s="80" t="s">
        <v>419</v>
      </c>
      <c r="D4265" s="80">
        <v>750</v>
      </c>
      <c r="E4265" s="80">
        <v>12</v>
      </c>
      <c r="F4265" s="80" t="s">
        <v>5040</v>
      </c>
      <c r="G4265" s="80">
        <v>28.99</v>
      </c>
    </row>
    <row r="4266" spans="1:7">
      <c r="A4266" s="80">
        <v>33738</v>
      </c>
      <c r="B4266" s="80" t="s">
        <v>3157</v>
      </c>
      <c r="C4266" s="80" t="s">
        <v>421</v>
      </c>
      <c r="D4266" s="80">
        <v>473</v>
      </c>
      <c r="E4266" s="80">
        <v>24</v>
      </c>
      <c r="F4266" s="80" t="s">
        <v>5156</v>
      </c>
      <c r="G4266" s="80">
        <v>4.7</v>
      </c>
    </row>
    <row r="4267" spans="1:7">
      <c r="A4267" s="80">
        <v>33753</v>
      </c>
      <c r="B4267" s="80" t="s">
        <v>3273</v>
      </c>
      <c r="C4267" s="80" t="s">
        <v>421</v>
      </c>
      <c r="D4267" s="80">
        <v>355</v>
      </c>
      <c r="E4267" s="80">
        <v>24</v>
      </c>
      <c r="F4267" s="80" t="s">
        <v>5215</v>
      </c>
      <c r="G4267" s="80">
        <v>3.19</v>
      </c>
    </row>
    <row r="4268" spans="1:7">
      <c r="A4268" s="80">
        <v>33775</v>
      </c>
      <c r="B4268" s="80" t="s">
        <v>3274</v>
      </c>
      <c r="C4268" s="80" t="s">
        <v>419</v>
      </c>
      <c r="D4268" s="80">
        <v>700</v>
      </c>
      <c r="E4268" s="80">
        <v>6</v>
      </c>
      <c r="F4268" s="80" t="s">
        <v>5057</v>
      </c>
      <c r="G4268" s="80">
        <v>32.99</v>
      </c>
    </row>
    <row r="4269" spans="1:7">
      <c r="A4269" s="80">
        <v>33789</v>
      </c>
      <c r="B4269" s="80" t="s">
        <v>3239</v>
      </c>
      <c r="C4269" s="80" t="s">
        <v>421</v>
      </c>
      <c r="D4269" s="80">
        <v>1892</v>
      </c>
      <c r="E4269" s="80">
        <v>6</v>
      </c>
      <c r="F4269" s="80" t="s">
        <v>5094</v>
      </c>
      <c r="G4269" s="80">
        <v>11.79</v>
      </c>
    </row>
    <row r="4270" spans="1:7">
      <c r="A4270" s="80">
        <v>33791</v>
      </c>
      <c r="B4270" s="80" t="s">
        <v>3240</v>
      </c>
      <c r="C4270" s="80" t="s">
        <v>421</v>
      </c>
      <c r="D4270" s="80">
        <v>1892</v>
      </c>
      <c r="E4270" s="80">
        <v>6</v>
      </c>
      <c r="F4270" s="80" t="s">
        <v>5094</v>
      </c>
      <c r="G4270" s="80">
        <v>11.79</v>
      </c>
    </row>
    <row r="4271" spans="1:7">
      <c r="A4271" s="80">
        <v>33794</v>
      </c>
      <c r="B4271" s="80" t="s">
        <v>3793</v>
      </c>
      <c r="C4271" s="80" t="s">
        <v>421</v>
      </c>
      <c r="D4271" s="80">
        <v>473</v>
      </c>
      <c r="E4271" s="80">
        <v>24</v>
      </c>
      <c r="F4271" s="80" t="s">
        <v>5168</v>
      </c>
      <c r="G4271" s="80">
        <v>3.96</v>
      </c>
    </row>
    <row r="4272" spans="1:7">
      <c r="A4272" s="80">
        <v>33796</v>
      </c>
      <c r="B4272" s="80" t="s">
        <v>3275</v>
      </c>
      <c r="C4272" s="80" t="s">
        <v>421</v>
      </c>
      <c r="D4272" s="80">
        <v>1892</v>
      </c>
      <c r="E4272" s="80">
        <v>6</v>
      </c>
      <c r="F4272" s="80" t="s">
        <v>5168</v>
      </c>
      <c r="G4272" s="80">
        <v>14.84</v>
      </c>
    </row>
    <row r="4273" spans="1:7">
      <c r="A4273" s="80">
        <v>32312</v>
      </c>
      <c r="B4273" s="80" t="s">
        <v>3276</v>
      </c>
      <c r="C4273" s="80" t="s">
        <v>419</v>
      </c>
      <c r="D4273" s="80">
        <v>750</v>
      </c>
      <c r="E4273" s="80">
        <v>12</v>
      </c>
      <c r="F4273" s="80" t="s">
        <v>5666</v>
      </c>
      <c r="G4273" s="80">
        <v>24.99</v>
      </c>
    </row>
    <row r="4274" spans="1:7">
      <c r="A4274" s="80">
        <v>32380</v>
      </c>
      <c r="B4274" s="80" t="s">
        <v>3277</v>
      </c>
      <c r="C4274" s="80" t="s">
        <v>421</v>
      </c>
      <c r="D4274" s="80">
        <v>500</v>
      </c>
      <c r="E4274" s="80">
        <v>12</v>
      </c>
      <c r="F4274" s="80" t="s">
        <v>5135</v>
      </c>
      <c r="G4274" s="80">
        <v>5.5</v>
      </c>
    </row>
    <row r="4275" spans="1:7">
      <c r="A4275" s="80">
        <v>30705</v>
      </c>
      <c r="B4275" s="80" t="s">
        <v>3278</v>
      </c>
      <c r="C4275" s="80" t="s">
        <v>420</v>
      </c>
      <c r="D4275" s="80">
        <v>375</v>
      </c>
      <c r="E4275" s="80">
        <v>12</v>
      </c>
      <c r="F4275" s="80" t="s">
        <v>5060</v>
      </c>
      <c r="G4275" s="80">
        <v>70.989999999999995</v>
      </c>
    </row>
    <row r="4276" spans="1:7">
      <c r="A4276" s="80">
        <v>30710</v>
      </c>
      <c r="B4276" s="80" t="s">
        <v>3279</v>
      </c>
      <c r="C4276" s="80" t="s">
        <v>420</v>
      </c>
      <c r="D4276" s="80">
        <v>375</v>
      </c>
      <c r="E4276" s="80">
        <v>6</v>
      </c>
      <c r="F4276" s="80" t="s">
        <v>5062</v>
      </c>
      <c r="G4276" s="80">
        <v>79.959999999999994</v>
      </c>
    </row>
    <row r="4277" spans="1:7">
      <c r="A4277" s="80">
        <v>30716</v>
      </c>
      <c r="B4277" s="80" t="s">
        <v>2173</v>
      </c>
      <c r="C4277" s="80" t="s">
        <v>419</v>
      </c>
      <c r="D4277" s="80">
        <v>750</v>
      </c>
      <c r="E4277" s="80">
        <v>6</v>
      </c>
      <c r="F4277" s="80" t="s">
        <v>5042</v>
      </c>
      <c r="G4277" s="80">
        <v>30.49</v>
      </c>
    </row>
    <row r="4278" spans="1:7">
      <c r="A4278" s="80">
        <v>30723</v>
      </c>
      <c r="B4278" s="80" t="s">
        <v>3280</v>
      </c>
      <c r="C4278" s="80" t="s">
        <v>420</v>
      </c>
      <c r="D4278" s="80">
        <v>200</v>
      </c>
      <c r="E4278" s="80">
        <v>12</v>
      </c>
      <c r="F4278" s="80" t="s">
        <v>5059</v>
      </c>
      <c r="G4278" s="80">
        <v>34.99</v>
      </c>
    </row>
    <row r="4279" spans="1:7">
      <c r="A4279" s="80">
        <v>30746</v>
      </c>
      <c r="B4279" s="80" t="s">
        <v>3281</v>
      </c>
      <c r="C4279" s="80" t="s">
        <v>420</v>
      </c>
      <c r="D4279" s="80">
        <v>750</v>
      </c>
      <c r="E4279" s="80">
        <v>12</v>
      </c>
      <c r="F4279" s="80" t="s">
        <v>5080</v>
      </c>
      <c r="G4279" s="80">
        <v>10.25</v>
      </c>
    </row>
    <row r="4280" spans="1:7">
      <c r="A4280" s="80">
        <v>30747</v>
      </c>
      <c r="B4280" s="80" t="s">
        <v>3119</v>
      </c>
      <c r="C4280" s="80" t="s">
        <v>421</v>
      </c>
      <c r="D4280" s="80">
        <v>1420</v>
      </c>
      <c r="E4280" s="80">
        <v>6</v>
      </c>
      <c r="F4280" s="80" t="s">
        <v>5103</v>
      </c>
      <c r="G4280" s="80">
        <v>7.61</v>
      </c>
    </row>
    <row r="4281" spans="1:7">
      <c r="A4281" s="80">
        <v>30790</v>
      </c>
      <c r="B4281" s="80" t="s">
        <v>3282</v>
      </c>
      <c r="C4281" s="80" t="s">
        <v>419</v>
      </c>
      <c r="D4281" s="80">
        <v>375</v>
      </c>
      <c r="E4281" s="80">
        <v>12</v>
      </c>
      <c r="F4281" s="80" t="s">
        <v>5056</v>
      </c>
      <c r="G4281" s="80">
        <v>19.989999999999998</v>
      </c>
    </row>
    <row r="4282" spans="1:7">
      <c r="A4282" s="80">
        <v>30207</v>
      </c>
      <c r="B4282" s="80" t="s">
        <v>827</v>
      </c>
      <c r="C4282" s="80" t="s">
        <v>419</v>
      </c>
      <c r="D4282" s="80">
        <v>750</v>
      </c>
      <c r="E4282" s="80">
        <v>12</v>
      </c>
      <c r="F4282" s="80" t="s">
        <v>5038</v>
      </c>
      <c r="G4282" s="80">
        <v>31.49</v>
      </c>
    </row>
    <row r="4283" spans="1:7">
      <c r="A4283" s="80">
        <v>30208</v>
      </c>
      <c r="B4283" s="80" t="s">
        <v>827</v>
      </c>
      <c r="C4283" s="80" t="s">
        <v>419</v>
      </c>
      <c r="D4283" s="80">
        <v>375</v>
      </c>
      <c r="E4283" s="80">
        <v>12</v>
      </c>
      <c r="F4283" s="80" t="s">
        <v>5038</v>
      </c>
      <c r="G4283" s="80">
        <v>17.79</v>
      </c>
    </row>
    <row r="4284" spans="1:7">
      <c r="A4284" s="80">
        <v>30210</v>
      </c>
      <c r="B4284" s="80" t="s">
        <v>827</v>
      </c>
      <c r="C4284" s="80" t="s">
        <v>419</v>
      </c>
      <c r="D4284" s="80">
        <v>1140</v>
      </c>
      <c r="E4284" s="80">
        <v>6</v>
      </c>
      <c r="F4284" s="80" t="s">
        <v>5038</v>
      </c>
      <c r="G4284" s="80">
        <v>41.99</v>
      </c>
    </row>
    <row r="4285" spans="1:7">
      <c r="A4285" s="80">
        <v>30211</v>
      </c>
      <c r="B4285" s="80" t="s">
        <v>827</v>
      </c>
      <c r="C4285" s="80" t="s">
        <v>419</v>
      </c>
      <c r="D4285" s="80">
        <v>1750</v>
      </c>
      <c r="E4285" s="80">
        <v>6</v>
      </c>
      <c r="F4285" s="80" t="s">
        <v>5038</v>
      </c>
      <c r="G4285" s="80">
        <v>61.49</v>
      </c>
    </row>
    <row r="4286" spans="1:7">
      <c r="A4286" s="80">
        <v>30212</v>
      </c>
      <c r="B4286" s="80" t="s">
        <v>6283</v>
      </c>
      <c r="C4286" s="80" t="s">
        <v>419</v>
      </c>
      <c r="D4286" s="80">
        <v>375</v>
      </c>
      <c r="E4286" s="80">
        <v>12</v>
      </c>
      <c r="F4286" s="80" t="s">
        <v>5155</v>
      </c>
      <c r="G4286" s="80">
        <v>19.989999999999998</v>
      </c>
    </row>
    <row r="4287" spans="1:7">
      <c r="A4287" s="80">
        <v>30213</v>
      </c>
      <c r="B4287" s="80" t="s">
        <v>827</v>
      </c>
      <c r="C4287" s="80" t="s">
        <v>419</v>
      </c>
      <c r="D4287" s="80">
        <v>200</v>
      </c>
      <c r="E4287" s="80">
        <v>24</v>
      </c>
      <c r="F4287" s="80" t="s">
        <v>5038</v>
      </c>
      <c r="G4287" s="80">
        <v>11.79</v>
      </c>
    </row>
    <row r="4288" spans="1:7">
      <c r="A4288" s="80">
        <v>30216</v>
      </c>
      <c r="B4288" s="80" t="s">
        <v>3283</v>
      </c>
      <c r="C4288" s="80" t="s">
        <v>419</v>
      </c>
      <c r="D4288" s="80">
        <v>750</v>
      </c>
      <c r="E4288" s="80">
        <v>12</v>
      </c>
      <c r="F4288" s="80" t="s">
        <v>6483</v>
      </c>
      <c r="G4288" s="80">
        <v>36.99</v>
      </c>
    </row>
    <row r="4289" spans="1:7">
      <c r="A4289" s="80">
        <v>30225</v>
      </c>
      <c r="B4289" s="80" t="s">
        <v>3284</v>
      </c>
      <c r="C4289" s="80" t="s">
        <v>420</v>
      </c>
      <c r="D4289" s="80">
        <v>1500</v>
      </c>
      <c r="E4289" s="80">
        <v>6</v>
      </c>
      <c r="F4289" s="80" t="s">
        <v>5042</v>
      </c>
      <c r="G4289" s="80">
        <v>18.989999999999998</v>
      </c>
    </row>
    <row r="4290" spans="1:7">
      <c r="A4290" s="80">
        <v>30227</v>
      </c>
      <c r="B4290" s="80" t="s">
        <v>6010</v>
      </c>
      <c r="C4290" s="80" t="s">
        <v>420</v>
      </c>
      <c r="D4290" s="80">
        <v>1500</v>
      </c>
      <c r="E4290" s="80">
        <v>6</v>
      </c>
      <c r="F4290" s="80" t="s">
        <v>5042</v>
      </c>
      <c r="G4290" s="80">
        <v>18.989999999999998</v>
      </c>
    </row>
    <row r="4291" spans="1:7">
      <c r="A4291" s="80">
        <v>30229</v>
      </c>
      <c r="B4291" s="80" t="s">
        <v>3285</v>
      </c>
      <c r="C4291" s="80" t="s">
        <v>420</v>
      </c>
      <c r="D4291" s="80">
        <v>1500</v>
      </c>
      <c r="E4291" s="80">
        <v>6</v>
      </c>
      <c r="F4291" s="80" t="s">
        <v>5042</v>
      </c>
      <c r="G4291" s="80">
        <v>18.989999999999998</v>
      </c>
    </row>
    <row r="4292" spans="1:7">
      <c r="A4292" s="80">
        <v>30249</v>
      </c>
      <c r="B4292" s="80" t="s">
        <v>3286</v>
      </c>
      <c r="C4292" s="80" t="s">
        <v>421</v>
      </c>
      <c r="D4292" s="80">
        <v>473</v>
      </c>
      <c r="E4292" s="80">
        <v>24</v>
      </c>
      <c r="F4292" s="80" t="s">
        <v>5135</v>
      </c>
      <c r="G4292" s="80">
        <v>3.25</v>
      </c>
    </row>
    <row r="4293" spans="1:7">
      <c r="A4293" s="80">
        <v>30251</v>
      </c>
      <c r="B4293" s="80" t="s">
        <v>3209</v>
      </c>
      <c r="C4293" s="80" t="s">
        <v>421</v>
      </c>
      <c r="D4293" s="80">
        <v>473</v>
      </c>
      <c r="E4293" s="80">
        <v>12</v>
      </c>
      <c r="F4293" s="80" t="s">
        <v>5094</v>
      </c>
      <c r="G4293" s="80">
        <v>3.25</v>
      </c>
    </row>
    <row r="4294" spans="1:7">
      <c r="A4294" s="80">
        <v>30253</v>
      </c>
      <c r="B4294" s="80" t="s">
        <v>3210</v>
      </c>
      <c r="C4294" s="80" t="s">
        <v>421</v>
      </c>
      <c r="D4294" s="80">
        <v>473</v>
      </c>
      <c r="E4294" s="80">
        <v>12</v>
      </c>
      <c r="F4294" s="80" t="s">
        <v>5094</v>
      </c>
      <c r="G4294" s="80">
        <v>3.25</v>
      </c>
    </row>
    <row r="4295" spans="1:7">
      <c r="A4295" s="80">
        <v>30260</v>
      </c>
      <c r="B4295" s="80" t="s">
        <v>3287</v>
      </c>
      <c r="C4295" s="80" t="s">
        <v>421</v>
      </c>
      <c r="D4295" s="80">
        <v>4260</v>
      </c>
      <c r="E4295" s="80">
        <v>2</v>
      </c>
      <c r="F4295" s="80" t="s">
        <v>5135</v>
      </c>
      <c r="G4295" s="80">
        <v>23.99</v>
      </c>
    </row>
    <row r="4296" spans="1:7">
      <c r="A4296" s="80">
        <v>30283</v>
      </c>
      <c r="B4296" s="80" t="s">
        <v>3288</v>
      </c>
      <c r="C4296" s="80" t="s">
        <v>421</v>
      </c>
      <c r="D4296" s="80">
        <v>473</v>
      </c>
      <c r="E4296" s="80">
        <v>12</v>
      </c>
      <c r="F4296" s="80" t="s">
        <v>5096</v>
      </c>
      <c r="G4296" s="80">
        <v>3.49</v>
      </c>
    </row>
    <row r="4297" spans="1:7">
      <c r="A4297" s="80">
        <v>30284</v>
      </c>
      <c r="B4297" s="80" t="s">
        <v>5633</v>
      </c>
      <c r="C4297" s="80" t="s">
        <v>421</v>
      </c>
      <c r="D4297" s="80">
        <v>3960</v>
      </c>
      <c r="E4297" s="80">
        <v>2</v>
      </c>
      <c r="F4297" s="80" t="s">
        <v>5095</v>
      </c>
      <c r="G4297" s="80">
        <v>28.99</v>
      </c>
    </row>
    <row r="4298" spans="1:7">
      <c r="A4298" s="80">
        <v>31227</v>
      </c>
      <c r="B4298" s="80" t="s">
        <v>3289</v>
      </c>
      <c r="C4298" s="80" t="s">
        <v>420</v>
      </c>
      <c r="D4298" s="80">
        <v>750</v>
      </c>
      <c r="E4298" s="80">
        <v>6</v>
      </c>
      <c r="F4298" s="80" t="s">
        <v>5137</v>
      </c>
      <c r="G4298" s="80">
        <v>185.87</v>
      </c>
    </row>
    <row r="4299" spans="1:7">
      <c r="A4299" s="80">
        <v>31228</v>
      </c>
      <c r="B4299" s="80" t="s">
        <v>3290</v>
      </c>
      <c r="C4299" s="80" t="s">
        <v>420</v>
      </c>
      <c r="D4299" s="80">
        <v>750</v>
      </c>
      <c r="E4299" s="80">
        <v>6</v>
      </c>
      <c r="F4299" s="80" t="s">
        <v>5137</v>
      </c>
      <c r="G4299" s="80">
        <v>185.87</v>
      </c>
    </row>
    <row r="4300" spans="1:7">
      <c r="A4300" s="80">
        <v>31229</v>
      </c>
      <c r="B4300" s="80" t="s">
        <v>3291</v>
      </c>
      <c r="C4300" s="80" t="s">
        <v>420</v>
      </c>
      <c r="D4300" s="80">
        <v>750</v>
      </c>
      <c r="E4300" s="80">
        <v>12</v>
      </c>
      <c r="F4300" s="80" t="s">
        <v>5137</v>
      </c>
      <c r="G4300" s="80">
        <v>57.11</v>
      </c>
    </row>
    <row r="4301" spans="1:7">
      <c r="A4301" s="80">
        <v>31233</v>
      </c>
      <c r="B4301" s="80" t="s">
        <v>3292</v>
      </c>
      <c r="C4301" s="80" t="s">
        <v>420</v>
      </c>
      <c r="D4301" s="80">
        <v>750</v>
      </c>
      <c r="E4301" s="80">
        <v>12</v>
      </c>
      <c r="F4301" s="80" t="s">
        <v>5137</v>
      </c>
      <c r="G4301" s="80">
        <v>36.25</v>
      </c>
    </row>
    <row r="4302" spans="1:7">
      <c r="A4302" s="80">
        <v>31234</v>
      </c>
      <c r="B4302" s="80" t="s">
        <v>3293</v>
      </c>
      <c r="C4302" s="80" t="s">
        <v>420</v>
      </c>
      <c r="D4302" s="80">
        <v>750</v>
      </c>
      <c r="E4302" s="80">
        <v>12</v>
      </c>
      <c r="F4302" s="80" t="s">
        <v>5137</v>
      </c>
      <c r="G4302" s="80">
        <v>107.89</v>
      </c>
    </row>
    <row r="4303" spans="1:7">
      <c r="A4303" s="80">
        <v>31236</v>
      </c>
      <c r="B4303" s="80" t="s">
        <v>3294</v>
      </c>
      <c r="C4303" s="80" t="s">
        <v>420</v>
      </c>
      <c r="D4303" s="80">
        <v>750</v>
      </c>
      <c r="E4303" s="80">
        <v>12</v>
      </c>
      <c r="F4303" s="80" t="s">
        <v>5137</v>
      </c>
      <c r="G4303" s="80">
        <v>98.82</v>
      </c>
    </row>
    <row r="4304" spans="1:7">
      <c r="A4304" s="80">
        <v>31237</v>
      </c>
      <c r="B4304" s="80" t="s">
        <v>3295</v>
      </c>
      <c r="C4304" s="80" t="s">
        <v>420</v>
      </c>
      <c r="D4304" s="80">
        <v>750</v>
      </c>
      <c r="E4304" s="80">
        <v>12</v>
      </c>
      <c r="F4304" s="80" t="s">
        <v>5137</v>
      </c>
      <c r="G4304" s="80">
        <v>52.42</v>
      </c>
    </row>
    <row r="4305" spans="1:7">
      <c r="A4305" s="80">
        <v>31238</v>
      </c>
      <c r="B4305" s="80" t="s">
        <v>3296</v>
      </c>
      <c r="C4305" s="80" t="s">
        <v>420</v>
      </c>
      <c r="D4305" s="80">
        <v>750</v>
      </c>
      <c r="E4305" s="80">
        <v>12</v>
      </c>
      <c r="F4305" s="80" t="s">
        <v>5137</v>
      </c>
      <c r="G4305" s="80">
        <v>276.54000000000002</v>
      </c>
    </row>
    <row r="4306" spans="1:7">
      <c r="A4306" s="80">
        <v>31239</v>
      </c>
      <c r="B4306" s="80" t="s">
        <v>3297</v>
      </c>
      <c r="C4306" s="80" t="s">
        <v>420</v>
      </c>
      <c r="D4306" s="80">
        <v>750</v>
      </c>
      <c r="E4306" s="80">
        <v>6</v>
      </c>
      <c r="F4306" s="80" t="s">
        <v>5137</v>
      </c>
      <c r="G4306" s="80">
        <v>109.7</v>
      </c>
    </row>
    <row r="4307" spans="1:7">
      <c r="A4307" s="80">
        <v>31240</v>
      </c>
      <c r="B4307" s="80" t="s">
        <v>3298</v>
      </c>
      <c r="C4307" s="80" t="s">
        <v>420</v>
      </c>
      <c r="D4307" s="80">
        <v>750</v>
      </c>
      <c r="E4307" s="80">
        <v>6</v>
      </c>
      <c r="F4307" s="80" t="s">
        <v>5137</v>
      </c>
      <c r="G4307" s="80">
        <v>197.96</v>
      </c>
    </row>
    <row r="4308" spans="1:7">
      <c r="A4308" s="80">
        <v>31241</v>
      </c>
      <c r="B4308" s="80" t="s">
        <v>3299</v>
      </c>
      <c r="C4308" s="80" t="s">
        <v>420</v>
      </c>
      <c r="D4308" s="80">
        <v>750</v>
      </c>
      <c r="E4308" s="80">
        <v>6</v>
      </c>
      <c r="F4308" s="80" t="s">
        <v>5137</v>
      </c>
      <c r="G4308" s="80">
        <v>52.38</v>
      </c>
    </row>
    <row r="4309" spans="1:7">
      <c r="A4309" s="80">
        <v>31242</v>
      </c>
      <c r="B4309" s="80" t="s">
        <v>3300</v>
      </c>
      <c r="C4309" s="80" t="s">
        <v>420</v>
      </c>
      <c r="D4309" s="80">
        <v>750</v>
      </c>
      <c r="E4309" s="80">
        <v>12</v>
      </c>
      <c r="F4309" s="80" t="s">
        <v>5137</v>
      </c>
      <c r="G4309" s="80">
        <v>60.74</v>
      </c>
    </row>
    <row r="4310" spans="1:7">
      <c r="A4310" s="80">
        <v>31247</v>
      </c>
      <c r="B4310" s="80" t="s">
        <v>3301</v>
      </c>
      <c r="C4310" s="80" t="s">
        <v>420</v>
      </c>
      <c r="D4310" s="80">
        <v>750</v>
      </c>
      <c r="E4310" s="80">
        <v>6</v>
      </c>
      <c r="F4310" s="80" t="s">
        <v>5137</v>
      </c>
      <c r="G4310" s="80">
        <v>1237.7</v>
      </c>
    </row>
    <row r="4311" spans="1:7">
      <c r="A4311" s="80">
        <v>31248</v>
      </c>
      <c r="B4311" s="80" t="s">
        <v>3302</v>
      </c>
      <c r="C4311" s="80" t="s">
        <v>421</v>
      </c>
      <c r="D4311" s="80">
        <v>473</v>
      </c>
      <c r="E4311" s="80">
        <v>24</v>
      </c>
      <c r="F4311" s="80" t="s">
        <v>5060</v>
      </c>
      <c r="G4311" s="80">
        <v>2.95</v>
      </c>
    </row>
    <row r="4312" spans="1:7">
      <c r="A4312" s="80">
        <v>31268</v>
      </c>
      <c r="B4312" s="80" t="s">
        <v>3303</v>
      </c>
      <c r="C4312" s="80" t="s">
        <v>420</v>
      </c>
      <c r="D4312" s="80">
        <v>750</v>
      </c>
      <c r="E4312" s="80">
        <v>12</v>
      </c>
      <c r="F4312" s="80" t="s">
        <v>5154</v>
      </c>
      <c r="G4312" s="80">
        <v>19.63</v>
      </c>
    </row>
    <row r="4313" spans="1:7">
      <c r="A4313" s="80">
        <v>31299</v>
      </c>
      <c r="B4313" s="80" t="s">
        <v>3933</v>
      </c>
      <c r="C4313" s="80" t="s">
        <v>421</v>
      </c>
      <c r="D4313" s="80">
        <v>2838</v>
      </c>
      <c r="E4313" s="80">
        <v>4</v>
      </c>
      <c r="F4313" s="80" t="s">
        <v>5095</v>
      </c>
      <c r="G4313" s="80">
        <v>17.98</v>
      </c>
    </row>
    <row r="4314" spans="1:7">
      <c r="A4314" s="80">
        <v>31300</v>
      </c>
      <c r="B4314" s="80" t="s">
        <v>3217</v>
      </c>
      <c r="C4314" s="80" t="s">
        <v>421</v>
      </c>
      <c r="D4314" s="80">
        <v>5325</v>
      </c>
      <c r="E4314" s="80">
        <v>1</v>
      </c>
      <c r="F4314" s="80" t="s">
        <v>5095</v>
      </c>
      <c r="G4314" s="80">
        <v>24.75</v>
      </c>
    </row>
    <row r="4315" spans="1:7">
      <c r="A4315" s="80">
        <v>31304</v>
      </c>
      <c r="B4315" s="80" t="s">
        <v>3304</v>
      </c>
      <c r="C4315" s="80" t="s">
        <v>421</v>
      </c>
      <c r="D4315" s="80">
        <v>473</v>
      </c>
      <c r="E4315" s="80">
        <v>24</v>
      </c>
      <c r="F4315" s="80" t="s">
        <v>5135</v>
      </c>
      <c r="G4315" s="80">
        <v>3.49</v>
      </c>
    </row>
    <row r="4316" spans="1:7">
      <c r="A4316" s="80">
        <v>31305</v>
      </c>
      <c r="B4316" s="80" t="s">
        <v>3305</v>
      </c>
      <c r="C4316" s="80" t="s">
        <v>421</v>
      </c>
      <c r="D4316" s="80">
        <v>473</v>
      </c>
      <c r="E4316" s="80">
        <v>24</v>
      </c>
      <c r="F4316" s="80" t="s">
        <v>5135</v>
      </c>
      <c r="G4316" s="80">
        <v>3.49</v>
      </c>
    </row>
    <row r="4317" spans="1:7">
      <c r="A4317" s="80">
        <v>31306</v>
      </c>
      <c r="B4317" s="80" t="s">
        <v>3306</v>
      </c>
      <c r="C4317" s="80" t="s">
        <v>421</v>
      </c>
      <c r="D4317" s="80">
        <v>473</v>
      </c>
      <c r="E4317" s="80">
        <v>24</v>
      </c>
      <c r="F4317" s="80" t="s">
        <v>5135</v>
      </c>
      <c r="G4317" s="80">
        <v>3.49</v>
      </c>
    </row>
    <row r="4318" spans="1:7">
      <c r="A4318" s="80">
        <v>31311</v>
      </c>
      <c r="B4318" s="80" t="s">
        <v>3154</v>
      </c>
      <c r="C4318" s="80" t="s">
        <v>421</v>
      </c>
      <c r="D4318" s="80">
        <v>473</v>
      </c>
      <c r="E4318" s="80">
        <v>24</v>
      </c>
      <c r="F4318" s="80" t="s">
        <v>5188</v>
      </c>
      <c r="G4318" s="80">
        <v>4.1500000000000004</v>
      </c>
    </row>
    <row r="4319" spans="1:7">
      <c r="A4319" s="80">
        <v>31313</v>
      </c>
      <c r="B4319" s="80" t="s">
        <v>3307</v>
      </c>
      <c r="C4319" s="80" t="s">
        <v>421</v>
      </c>
      <c r="D4319" s="80">
        <v>473</v>
      </c>
      <c r="E4319" s="80">
        <v>24</v>
      </c>
      <c r="F4319" s="80" t="s">
        <v>5176</v>
      </c>
      <c r="G4319" s="80">
        <v>3.25</v>
      </c>
    </row>
    <row r="4320" spans="1:7">
      <c r="A4320" s="80">
        <v>31315</v>
      </c>
      <c r="B4320" s="80" t="s">
        <v>3308</v>
      </c>
      <c r="C4320" s="80" t="s">
        <v>419</v>
      </c>
      <c r="D4320" s="80">
        <v>120</v>
      </c>
      <c r="E4320" s="80">
        <v>18</v>
      </c>
      <c r="F4320" s="80" t="s">
        <v>5080</v>
      </c>
      <c r="G4320" s="80">
        <v>10.99</v>
      </c>
    </row>
    <row r="4321" spans="1:7">
      <c r="A4321" s="80">
        <v>29856</v>
      </c>
      <c r="B4321" s="80" t="s">
        <v>3309</v>
      </c>
      <c r="C4321" s="80" t="s">
        <v>421</v>
      </c>
      <c r="D4321" s="80">
        <v>3000</v>
      </c>
      <c r="E4321" s="80">
        <v>4</v>
      </c>
      <c r="F4321" s="80" t="s">
        <v>5158</v>
      </c>
      <c r="G4321" s="80">
        <v>19.649999999999999</v>
      </c>
    </row>
    <row r="4322" spans="1:7">
      <c r="A4322" s="80">
        <v>29911</v>
      </c>
      <c r="B4322" s="80" t="s">
        <v>3180</v>
      </c>
      <c r="C4322" s="80" t="s">
        <v>421</v>
      </c>
      <c r="D4322" s="80">
        <v>2000</v>
      </c>
      <c r="E4322" s="80">
        <v>6</v>
      </c>
      <c r="F4322" s="80" t="s">
        <v>5158</v>
      </c>
      <c r="G4322" s="80">
        <v>13.26</v>
      </c>
    </row>
    <row r="4323" spans="1:7">
      <c r="A4323" s="80">
        <v>29947</v>
      </c>
      <c r="B4323" s="80" t="s">
        <v>3184</v>
      </c>
      <c r="C4323" s="80" t="s">
        <v>421</v>
      </c>
      <c r="D4323" s="80">
        <v>500</v>
      </c>
      <c r="E4323" s="80">
        <v>12</v>
      </c>
      <c r="F4323" s="80" t="s">
        <v>5142</v>
      </c>
      <c r="G4323" s="80">
        <v>8.49</v>
      </c>
    </row>
    <row r="4324" spans="1:7">
      <c r="A4324" s="80">
        <v>29954</v>
      </c>
      <c r="B4324" s="80" t="s">
        <v>3185</v>
      </c>
      <c r="C4324" s="80" t="s">
        <v>421</v>
      </c>
      <c r="D4324" s="80">
        <v>473</v>
      </c>
      <c r="E4324" s="80">
        <v>24</v>
      </c>
      <c r="F4324" s="80" t="s">
        <v>5142</v>
      </c>
      <c r="G4324" s="80">
        <v>3.74</v>
      </c>
    </row>
    <row r="4325" spans="1:7">
      <c r="A4325" s="80">
        <v>29958</v>
      </c>
      <c r="B4325" s="80" t="s">
        <v>3186</v>
      </c>
      <c r="C4325" s="80" t="s">
        <v>421</v>
      </c>
      <c r="D4325" s="80">
        <v>473</v>
      </c>
      <c r="E4325" s="80">
        <v>24</v>
      </c>
      <c r="F4325" s="80" t="s">
        <v>5142</v>
      </c>
      <c r="G4325" s="80">
        <v>3.74</v>
      </c>
    </row>
    <row r="4326" spans="1:7">
      <c r="A4326" s="80">
        <v>29961</v>
      </c>
      <c r="B4326" s="80" t="s">
        <v>5209</v>
      </c>
      <c r="C4326" s="80" t="s">
        <v>421</v>
      </c>
      <c r="D4326" s="80">
        <v>473</v>
      </c>
      <c r="E4326" s="80">
        <v>24</v>
      </c>
      <c r="F4326" s="80" t="s">
        <v>5142</v>
      </c>
      <c r="G4326" s="80">
        <v>5.49</v>
      </c>
    </row>
    <row r="4327" spans="1:7">
      <c r="A4327" s="80">
        <v>29962</v>
      </c>
      <c r="B4327" s="80" t="s">
        <v>5205</v>
      </c>
      <c r="C4327" s="80" t="s">
        <v>421</v>
      </c>
      <c r="D4327" s="80">
        <v>473</v>
      </c>
      <c r="E4327" s="80">
        <v>24</v>
      </c>
      <c r="F4327" s="80" t="s">
        <v>5142</v>
      </c>
      <c r="G4327" s="80">
        <v>5.49</v>
      </c>
    </row>
    <row r="4328" spans="1:7">
      <c r="A4328" s="80">
        <v>29966</v>
      </c>
      <c r="B4328" s="80" t="s">
        <v>5206</v>
      </c>
      <c r="C4328" s="80" t="s">
        <v>421</v>
      </c>
      <c r="D4328" s="80">
        <v>473</v>
      </c>
      <c r="E4328" s="80">
        <v>24</v>
      </c>
      <c r="F4328" s="80" t="s">
        <v>5142</v>
      </c>
      <c r="G4328" s="80">
        <v>5.49</v>
      </c>
    </row>
    <row r="4329" spans="1:7">
      <c r="A4329" s="80">
        <v>29968</v>
      </c>
      <c r="B4329" s="80" t="s">
        <v>3187</v>
      </c>
      <c r="C4329" s="80" t="s">
        <v>421</v>
      </c>
      <c r="D4329" s="80">
        <v>2130</v>
      </c>
      <c r="E4329" s="80">
        <v>4</v>
      </c>
      <c r="F4329" s="80" t="s">
        <v>5142</v>
      </c>
      <c r="G4329" s="80">
        <v>23.62</v>
      </c>
    </row>
    <row r="4330" spans="1:7">
      <c r="A4330" s="80">
        <v>29973</v>
      </c>
      <c r="B4330" s="80" t="s">
        <v>3189</v>
      </c>
      <c r="C4330" s="80" t="s">
        <v>421</v>
      </c>
      <c r="D4330" s="80">
        <v>1892</v>
      </c>
      <c r="E4330" s="80">
        <v>6</v>
      </c>
      <c r="F4330" s="80" t="s">
        <v>5142</v>
      </c>
      <c r="G4330" s="80">
        <v>17.91</v>
      </c>
    </row>
    <row r="4331" spans="1:7">
      <c r="A4331" s="80">
        <v>29975</v>
      </c>
      <c r="B4331" s="80" t="s">
        <v>3191</v>
      </c>
      <c r="C4331" s="80" t="s">
        <v>421</v>
      </c>
      <c r="D4331" s="80">
        <v>1892</v>
      </c>
      <c r="E4331" s="80">
        <v>6</v>
      </c>
      <c r="F4331" s="80" t="s">
        <v>5142</v>
      </c>
      <c r="G4331" s="80">
        <v>17.57</v>
      </c>
    </row>
    <row r="4332" spans="1:7">
      <c r="A4332" s="80">
        <v>29977</v>
      </c>
      <c r="B4332" s="80" t="s">
        <v>3192</v>
      </c>
      <c r="C4332" s="80" t="s">
        <v>421</v>
      </c>
      <c r="D4332" s="80">
        <v>473</v>
      </c>
      <c r="E4332" s="80">
        <v>24</v>
      </c>
      <c r="F4332" s="80" t="s">
        <v>5178</v>
      </c>
      <c r="G4332" s="80">
        <v>4</v>
      </c>
    </row>
    <row r="4333" spans="1:7">
      <c r="A4333" s="80">
        <v>29991</v>
      </c>
      <c r="B4333" s="80" t="s">
        <v>3193</v>
      </c>
      <c r="C4333" s="80" t="s">
        <v>421</v>
      </c>
      <c r="D4333" s="80">
        <v>1500</v>
      </c>
      <c r="E4333" s="80">
        <v>5</v>
      </c>
      <c r="F4333" s="80" t="s">
        <v>5051</v>
      </c>
      <c r="G4333" s="80">
        <v>14.99</v>
      </c>
    </row>
    <row r="4334" spans="1:7">
      <c r="A4334" s="80">
        <v>30193</v>
      </c>
      <c r="B4334" s="80" t="s">
        <v>3310</v>
      </c>
      <c r="C4334" s="80" t="s">
        <v>421</v>
      </c>
      <c r="D4334" s="80">
        <v>2838</v>
      </c>
      <c r="E4334" s="80">
        <v>4</v>
      </c>
      <c r="F4334" s="80" t="s">
        <v>5141</v>
      </c>
      <c r="G4334" s="80">
        <v>9.52</v>
      </c>
    </row>
    <row r="4335" spans="1:7">
      <c r="A4335" s="80">
        <v>30283</v>
      </c>
      <c r="B4335" s="80" t="s">
        <v>3288</v>
      </c>
      <c r="C4335" s="80" t="s">
        <v>421</v>
      </c>
      <c r="D4335" s="80">
        <v>473</v>
      </c>
      <c r="E4335" s="80">
        <v>12</v>
      </c>
      <c r="F4335" s="80" t="s">
        <v>5096</v>
      </c>
      <c r="G4335" s="80">
        <v>3.49</v>
      </c>
    </row>
    <row r="4336" spans="1:7">
      <c r="A4336" s="80">
        <v>30305</v>
      </c>
      <c r="B4336" s="80" t="s">
        <v>3245</v>
      </c>
      <c r="C4336" s="80" t="s">
        <v>421</v>
      </c>
      <c r="D4336" s="80">
        <v>473</v>
      </c>
      <c r="E4336" s="80">
        <v>24</v>
      </c>
      <c r="F4336" s="80" t="s">
        <v>5168</v>
      </c>
      <c r="G4336" s="80">
        <v>5.07</v>
      </c>
    </row>
    <row r="4337" spans="1:7">
      <c r="A4337" s="80">
        <v>30308</v>
      </c>
      <c r="B4337" s="80" t="s">
        <v>3311</v>
      </c>
      <c r="C4337" s="80" t="s">
        <v>421</v>
      </c>
      <c r="D4337" s="80">
        <v>473</v>
      </c>
      <c r="E4337" s="80">
        <v>24</v>
      </c>
      <c r="F4337" s="80" t="s">
        <v>5201</v>
      </c>
      <c r="G4337" s="80">
        <v>3.41</v>
      </c>
    </row>
    <row r="4338" spans="1:7">
      <c r="A4338" s="80">
        <v>30315</v>
      </c>
      <c r="B4338" s="80" t="s">
        <v>3312</v>
      </c>
      <c r="C4338" s="80" t="s">
        <v>421</v>
      </c>
      <c r="D4338" s="80">
        <v>473</v>
      </c>
      <c r="E4338" s="80">
        <v>24</v>
      </c>
      <c r="F4338" s="80" t="s">
        <v>5201</v>
      </c>
      <c r="G4338" s="80">
        <v>3.41</v>
      </c>
    </row>
    <row r="4339" spans="1:7">
      <c r="A4339" s="80">
        <v>30396</v>
      </c>
      <c r="B4339" s="80" t="s">
        <v>3313</v>
      </c>
      <c r="C4339" s="80" t="s">
        <v>421</v>
      </c>
      <c r="D4339" s="80">
        <v>473</v>
      </c>
      <c r="E4339" s="80">
        <v>24</v>
      </c>
      <c r="F4339" s="80" t="s">
        <v>5142</v>
      </c>
      <c r="G4339" s="80">
        <v>3.74</v>
      </c>
    </row>
    <row r="4340" spans="1:7">
      <c r="A4340" s="80">
        <v>30416</v>
      </c>
      <c r="B4340" s="80" t="s">
        <v>3314</v>
      </c>
      <c r="C4340" s="80" t="s">
        <v>421</v>
      </c>
      <c r="D4340" s="80">
        <v>750</v>
      </c>
      <c r="E4340" s="80">
        <v>12</v>
      </c>
      <c r="F4340" s="80" t="s">
        <v>5142</v>
      </c>
      <c r="G4340" s="80">
        <v>10.29</v>
      </c>
    </row>
    <row r="4341" spans="1:7">
      <c r="A4341" s="80">
        <v>30419</v>
      </c>
      <c r="B4341" s="80" t="s">
        <v>3315</v>
      </c>
      <c r="C4341" s="80" t="s">
        <v>421</v>
      </c>
      <c r="D4341" s="80">
        <v>473</v>
      </c>
      <c r="E4341" s="80">
        <v>24</v>
      </c>
      <c r="F4341" s="80" t="s">
        <v>5142</v>
      </c>
      <c r="G4341" s="80">
        <v>5.74</v>
      </c>
    </row>
    <row r="4342" spans="1:7">
      <c r="A4342" s="80">
        <v>30424</v>
      </c>
      <c r="B4342" s="80" t="s">
        <v>3316</v>
      </c>
      <c r="C4342" s="80" t="s">
        <v>421</v>
      </c>
      <c r="D4342" s="80">
        <v>500</v>
      </c>
      <c r="E4342" s="80">
        <v>12</v>
      </c>
      <c r="F4342" s="80" t="s">
        <v>5142</v>
      </c>
      <c r="G4342" s="80">
        <v>8.49</v>
      </c>
    </row>
    <row r="4343" spans="1:7">
      <c r="A4343" s="80">
        <v>30433</v>
      </c>
      <c r="B4343" s="80" t="s">
        <v>3317</v>
      </c>
      <c r="C4343" s="80" t="s">
        <v>421</v>
      </c>
      <c r="D4343" s="80">
        <v>473</v>
      </c>
      <c r="E4343" s="80">
        <v>24</v>
      </c>
      <c r="F4343" s="80" t="s">
        <v>5142</v>
      </c>
      <c r="G4343" s="80">
        <v>4.45</v>
      </c>
    </row>
    <row r="4344" spans="1:7">
      <c r="A4344" s="80">
        <v>30434</v>
      </c>
      <c r="B4344" s="80" t="s">
        <v>3318</v>
      </c>
      <c r="C4344" s="80" t="s">
        <v>421</v>
      </c>
      <c r="D4344" s="80">
        <v>473</v>
      </c>
      <c r="E4344" s="80">
        <v>24</v>
      </c>
      <c r="F4344" s="80" t="s">
        <v>5142</v>
      </c>
      <c r="G4344" s="80">
        <v>2.93</v>
      </c>
    </row>
    <row r="4345" spans="1:7">
      <c r="A4345" s="80">
        <v>30439</v>
      </c>
      <c r="B4345" s="80" t="s">
        <v>3319</v>
      </c>
      <c r="C4345" s="80" t="s">
        <v>421</v>
      </c>
      <c r="D4345" s="80">
        <v>473</v>
      </c>
      <c r="E4345" s="80">
        <v>24</v>
      </c>
      <c r="F4345" s="80" t="s">
        <v>5142</v>
      </c>
      <c r="G4345" s="80">
        <v>5.86</v>
      </c>
    </row>
    <row r="4346" spans="1:7">
      <c r="A4346" s="80">
        <v>30550</v>
      </c>
      <c r="B4346" s="80" t="s">
        <v>3320</v>
      </c>
      <c r="C4346" s="80" t="s">
        <v>421</v>
      </c>
      <c r="D4346" s="80">
        <v>2130</v>
      </c>
      <c r="E4346" s="80">
        <v>4</v>
      </c>
      <c r="F4346" s="80" t="s">
        <v>5142</v>
      </c>
      <c r="G4346" s="80">
        <v>18.100000000000001</v>
      </c>
    </row>
    <row r="4347" spans="1:7">
      <c r="A4347" s="80">
        <v>30552</v>
      </c>
      <c r="B4347" s="80" t="s">
        <v>3321</v>
      </c>
      <c r="C4347" s="80" t="s">
        <v>421</v>
      </c>
      <c r="D4347" s="80">
        <v>2130</v>
      </c>
      <c r="E4347" s="80">
        <v>4</v>
      </c>
      <c r="F4347" s="80" t="s">
        <v>5142</v>
      </c>
      <c r="G4347" s="80">
        <v>18.100000000000001</v>
      </c>
    </row>
    <row r="4348" spans="1:7">
      <c r="A4348" s="80">
        <v>30553</v>
      </c>
      <c r="B4348" s="80" t="s">
        <v>3322</v>
      </c>
      <c r="C4348" s="80" t="s">
        <v>421</v>
      </c>
      <c r="D4348" s="80">
        <v>650</v>
      </c>
      <c r="E4348" s="80">
        <v>12</v>
      </c>
      <c r="F4348" s="80" t="s">
        <v>5142</v>
      </c>
      <c r="G4348" s="80">
        <v>8.25</v>
      </c>
    </row>
    <row r="4349" spans="1:7">
      <c r="A4349" s="80">
        <v>30597</v>
      </c>
      <c r="B4349" s="80" t="s">
        <v>2312</v>
      </c>
      <c r="C4349" s="80" t="s">
        <v>421</v>
      </c>
      <c r="D4349" s="80">
        <v>355</v>
      </c>
      <c r="E4349" s="80">
        <v>24</v>
      </c>
      <c r="F4349" s="80" t="s">
        <v>5170</v>
      </c>
      <c r="G4349" s="80">
        <v>2.94</v>
      </c>
    </row>
    <row r="4350" spans="1:7">
      <c r="A4350" s="80">
        <v>30598</v>
      </c>
      <c r="B4350" s="80" t="s">
        <v>4893</v>
      </c>
      <c r="C4350" s="80" t="s">
        <v>421</v>
      </c>
      <c r="D4350" s="80">
        <v>2840</v>
      </c>
      <c r="E4350" s="80">
        <v>3</v>
      </c>
      <c r="F4350" s="80" t="s">
        <v>5170</v>
      </c>
      <c r="G4350" s="80">
        <v>18.440000000000001</v>
      </c>
    </row>
    <row r="4351" spans="1:7">
      <c r="A4351" s="80">
        <v>30600</v>
      </c>
      <c r="B4351" s="80" t="s">
        <v>2313</v>
      </c>
      <c r="C4351" s="80" t="s">
        <v>421</v>
      </c>
      <c r="D4351" s="80">
        <v>355</v>
      </c>
      <c r="E4351" s="80">
        <v>24</v>
      </c>
      <c r="F4351" s="80" t="s">
        <v>5170</v>
      </c>
      <c r="G4351" s="80">
        <v>2.74</v>
      </c>
    </row>
    <row r="4352" spans="1:7">
      <c r="A4352" s="80">
        <v>30681</v>
      </c>
      <c r="B4352" s="80" t="s">
        <v>2320</v>
      </c>
      <c r="C4352" s="80" t="s">
        <v>421</v>
      </c>
      <c r="D4352" s="80">
        <v>750</v>
      </c>
      <c r="E4352" s="80">
        <v>12</v>
      </c>
      <c r="F4352" s="80" t="s">
        <v>5170</v>
      </c>
      <c r="G4352" s="80">
        <v>13.74</v>
      </c>
    </row>
    <row r="4353" spans="1:7">
      <c r="A4353" s="80">
        <v>30682</v>
      </c>
      <c r="B4353" s="80" t="s">
        <v>2321</v>
      </c>
      <c r="C4353" s="80" t="s">
        <v>421</v>
      </c>
      <c r="D4353" s="80">
        <v>2840</v>
      </c>
      <c r="E4353" s="80">
        <v>3</v>
      </c>
      <c r="F4353" s="80" t="s">
        <v>5170</v>
      </c>
      <c r="G4353" s="80">
        <v>19.940000000000001</v>
      </c>
    </row>
    <row r="4354" spans="1:7">
      <c r="A4354" s="80">
        <v>30694</v>
      </c>
      <c r="B4354" s="80" t="s">
        <v>2323</v>
      </c>
      <c r="C4354" s="80" t="s">
        <v>421</v>
      </c>
      <c r="D4354" s="80">
        <v>473</v>
      </c>
      <c r="E4354" s="80">
        <v>24</v>
      </c>
      <c r="F4354" s="80" t="s">
        <v>5170</v>
      </c>
      <c r="G4354" s="80">
        <v>3.94</v>
      </c>
    </row>
    <row r="4355" spans="1:7">
      <c r="A4355" s="80">
        <v>30849</v>
      </c>
      <c r="B4355" s="80" t="s">
        <v>3323</v>
      </c>
      <c r="C4355" s="80" t="s">
        <v>421</v>
      </c>
      <c r="D4355" s="80">
        <v>500</v>
      </c>
      <c r="E4355" s="80">
        <v>12</v>
      </c>
      <c r="F4355" s="80" t="s">
        <v>5142</v>
      </c>
      <c r="G4355" s="80">
        <v>9.49</v>
      </c>
    </row>
    <row r="4356" spans="1:7">
      <c r="A4356" s="80">
        <v>30860</v>
      </c>
      <c r="B4356" s="80" t="s">
        <v>3324</v>
      </c>
      <c r="C4356" s="80" t="s">
        <v>421</v>
      </c>
      <c r="D4356" s="80">
        <v>500</v>
      </c>
      <c r="E4356" s="80">
        <v>12</v>
      </c>
      <c r="F4356" s="80" t="s">
        <v>5142</v>
      </c>
      <c r="G4356" s="80">
        <v>9.49</v>
      </c>
    </row>
    <row r="4357" spans="1:7">
      <c r="A4357" s="80">
        <v>30863</v>
      </c>
      <c r="B4357" s="80" t="s">
        <v>3325</v>
      </c>
      <c r="C4357" s="80" t="s">
        <v>421</v>
      </c>
      <c r="D4357" s="80">
        <v>473</v>
      </c>
      <c r="E4357" s="80">
        <v>24</v>
      </c>
      <c r="F4357" s="80" t="s">
        <v>5170</v>
      </c>
      <c r="G4357" s="80">
        <v>3.94</v>
      </c>
    </row>
    <row r="4358" spans="1:7">
      <c r="A4358" s="80">
        <v>30864</v>
      </c>
      <c r="B4358" s="80" t="s">
        <v>3326</v>
      </c>
      <c r="C4358" s="80" t="s">
        <v>421</v>
      </c>
      <c r="D4358" s="80">
        <v>473</v>
      </c>
      <c r="E4358" s="80">
        <v>24</v>
      </c>
      <c r="F4358" s="80" t="s">
        <v>5170</v>
      </c>
      <c r="G4358" s="80">
        <v>3.44</v>
      </c>
    </row>
    <row r="4359" spans="1:7">
      <c r="A4359" s="80">
        <v>30865</v>
      </c>
      <c r="B4359" s="80" t="s">
        <v>3327</v>
      </c>
      <c r="C4359" s="80" t="s">
        <v>421</v>
      </c>
      <c r="D4359" s="80">
        <v>473</v>
      </c>
      <c r="E4359" s="80">
        <v>24</v>
      </c>
      <c r="F4359" s="80" t="s">
        <v>5170</v>
      </c>
      <c r="G4359" s="80">
        <v>4.4400000000000004</v>
      </c>
    </row>
    <row r="4360" spans="1:7">
      <c r="A4360" s="80">
        <v>30866</v>
      </c>
      <c r="B4360" s="80" t="s">
        <v>3328</v>
      </c>
      <c r="C4360" s="80" t="s">
        <v>421</v>
      </c>
      <c r="D4360" s="80">
        <v>473</v>
      </c>
      <c r="E4360" s="80">
        <v>24</v>
      </c>
      <c r="F4360" s="80" t="s">
        <v>5170</v>
      </c>
      <c r="G4360" s="80">
        <v>4.4400000000000004</v>
      </c>
    </row>
    <row r="4361" spans="1:7">
      <c r="A4361" s="80">
        <v>30867</v>
      </c>
      <c r="B4361" s="80" t="s">
        <v>3329</v>
      </c>
      <c r="C4361" s="80" t="s">
        <v>421</v>
      </c>
      <c r="D4361" s="80">
        <v>473</v>
      </c>
      <c r="E4361" s="80">
        <v>24</v>
      </c>
      <c r="F4361" s="80" t="s">
        <v>5170</v>
      </c>
      <c r="G4361" s="80">
        <v>3.74</v>
      </c>
    </row>
    <row r="4362" spans="1:7">
      <c r="A4362" s="80">
        <v>30868</v>
      </c>
      <c r="B4362" s="80" t="s">
        <v>3330</v>
      </c>
      <c r="C4362" s="80" t="s">
        <v>421</v>
      </c>
      <c r="D4362" s="80">
        <v>473</v>
      </c>
      <c r="E4362" s="80">
        <v>24</v>
      </c>
      <c r="F4362" s="80" t="s">
        <v>5170</v>
      </c>
      <c r="G4362" s="80">
        <v>4.4400000000000004</v>
      </c>
    </row>
    <row r="4363" spans="1:7">
      <c r="A4363" s="80">
        <v>30872</v>
      </c>
      <c r="B4363" s="80" t="s">
        <v>6284</v>
      </c>
      <c r="C4363" s="80" t="s">
        <v>421</v>
      </c>
      <c r="D4363" s="80">
        <v>473</v>
      </c>
      <c r="E4363" s="80">
        <v>24</v>
      </c>
      <c r="F4363" s="80" t="s">
        <v>5170</v>
      </c>
      <c r="G4363" s="80">
        <v>4.4400000000000004</v>
      </c>
    </row>
    <row r="4364" spans="1:7">
      <c r="A4364" s="80">
        <v>30873</v>
      </c>
      <c r="B4364" s="80" t="s">
        <v>4891</v>
      </c>
      <c r="C4364" s="80" t="s">
        <v>421</v>
      </c>
      <c r="D4364" s="80">
        <v>2840</v>
      </c>
      <c r="E4364" s="80">
        <v>3</v>
      </c>
      <c r="F4364" s="80" t="s">
        <v>5170</v>
      </c>
      <c r="G4364" s="80">
        <v>18.440000000000001</v>
      </c>
    </row>
    <row r="4365" spans="1:7">
      <c r="A4365" s="80">
        <v>30874</v>
      </c>
      <c r="B4365" s="80" t="s">
        <v>3331</v>
      </c>
      <c r="C4365" s="80" t="s">
        <v>421</v>
      </c>
      <c r="D4365" s="80">
        <v>2840</v>
      </c>
      <c r="E4365" s="80">
        <v>3</v>
      </c>
      <c r="F4365" s="80" t="s">
        <v>5170</v>
      </c>
      <c r="G4365" s="80">
        <v>18.440000000000001</v>
      </c>
    </row>
    <row r="4366" spans="1:7">
      <c r="A4366" s="80">
        <v>30875</v>
      </c>
      <c r="B4366" s="80" t="s">
        <v>4892</v>
      </c>
      <c r="C4366" s="80" t="s">
        <v>421</v>
      </c>
      <c r="D4366" s="80">
        <v>2840</v>
      </c>
      <c r="E4366" s="80">
        <v>3</v>
      </c>
      <c r="F4366" s="80" t="s">
        <v>5170</v>
      </c>
      <c r="G4366" s="80">
        <v>19.940000000000001</v>
      </c>
    </row>
    <row r="4367" spans="1:7">
      <c r="A4367" s="80">
        <v>31217</v>
      </c>
      <c r="B4367" s="80" t="s">
        <v>5502</v>
      </c>
      <c r="C4367" s="80" t="s">
        <v>421</v>
      </c>
      <c r="D4367" s="80">
        <v>473</v>
      </c>
      <c r="E4367" s="80">
        <v>24</v>
      </c>
      <c r="F4367" s="80" t="s">
        <v>5147</v>
      </c>
      <c r="G4367" s="80">
        <v>3.59</v>
      </c>
    </row>
    <row r="4368" spans="1:7">
      <c r="A4368" s="80">
        <v>31383</v>
      </c>
      <c r="B4368" s="80" t="s">
        <v>3332</v>
      </c>
      <c r="C4368" s="80" t="s">
        <v>421</v>
      </c>
      <c r="D4368" s="80">
        <v>500</v>
      </c>
      <c r="E4368" s="80">
        <v>24</v>
      </c>
      <c r="F4368" s="80" t="s">
        <v>5066</v>
      </c>
      <c r="G4368" s="80">
        <v>2.89</v>
      </c>
    </row>
    <row r="4369" spans="1:7">
      <c r="A4369" s="80">
        <v>31384</v>
      </c>
      <c r="B4369" s="80" t="s">
        <v>3333</v>
      </c>
      <c r="C4369" s="80" t="s">
        <v>421</v>
      </c>
      <c r="D4369" s="80">
        <v>500</v>
      </c>
      <c r="E4369" s="80">
        <v>24</v>
      </c>
      <c r="F4369" s="80" t="s">
        <v>5066</v>
      </c>
      <c r="G4369" s="80">
        <v>3.15</v>
      </c>
    </row>
    <row r="4370" spans="1:7">
      <c r="A4370" s="80">
        <v>31420</v>
      </c>
      <c r="B4370" s="80" t="s">
        <v>3334</v>
      </c>
      <c r="C4370" s="80" t="s">
        <v>421</v>
      </c>
      <c r="D4370" s="80">
        <v>473</v>
      </c>
      <c r="E4370" s="80">
        <v>24</v>
      </c>
      <c r="F4370" s="80" t="s">
        <v>5142</v>
      </c>
      <c r="G4370" s="80">
        <v>4.29</v>
      </c>
    </row>
    <row r="4371" spans="1:7">
      <c r="A4371" s="80">
        <v>31426</v>
      </c>
      <c r="B4371" s="80" t="s">
        <v>3335</v>
      </c>
      <c r="C4371" s="80" t="s">
        <v>421</v>
      </c>
      <c r="D4371" s="80">
        <v>473</v>
      </c>
      <c r="E4371" s="80">
        <v>24</v>
      </c>
      <c r="F4371" s="80" t="s">
        <v>5142</v>
      </c>
      <c r="G4371" s="80">
        <v>4.29</v>
      </c>
    </row>
    <row r="4372" spans="1:7">
      <c r="A4372" s="80">
        <v>31428</v>
      </c>
      <c r="B4372" s="80" t="s">
        <v>3336</v>
      </c>
      <c r="C4372" s="80" t="s">
        <v>421</v>
      </c>
      <c r="D4372" s="80">
        <v>473</v>
      </c>
      <c r="E4372" s="80">
        <v>24</v>
      </c>
      <c r="F4372" s="80" t="s">
        <v>5142</v>
      </c>
      <c r="G4372" s="80">
        <v>3.99</v>
      </c>
    </row>
    <row r="4373" spans="1:7">
      <c r="A4373" s="80">
        <v>31455</v>
      </c>
      <c r="B4373" s="80" t="s">
        <v>3337</v>
      </c>
      <c r="C4373" s="80" t="s">
        <v>421</v>
      </c>
      <c r="D4373" s="80">
        <v>473</v>
      </c>
      <c r="E4373" s="80">
        <v>24</v>
      </c>
      <c r="F4373" s="80" t="s">
        <v>5142</v>
      </c>
      <c r="G4373" s="80">
        <v>4.22</v>
      </c>
    </row>
    <row r="4374" spans="1:7">
      <c r="A4374" s="80">
        <v>31461</v>
      </c>
      <c r="B4374" s="80" t="s">
        <v>3338</v>
      </c>
      <c r="C4374" s="80" t="s">
        <v>421</v>
      </c>
      <c r="D4374" s="80">
        <v>473</v>
      </c>
      <c r="E4374" s="80">
        <v>24</v>
      </c>
      <c r="F4374" s="80" t="s">
        <v>5142</v>
      </c>
      <c r="G4374" s="80">
        <v>4.55</v>
      </c>
    </row>
    <row r="4375" spans="1:7">
      <c r="A4375" s="80">
        <v>31462</v>
      </c>
      <c r="B4375" s="80" t="s">
        <v>3339</v>
      </c>
      <c r="C4375" s="80" t="s">
        <v>421</v>
      </c>
      <c r="D4375" s="80">
        <v>473</v>
      </c>
      <c r="E4375" s="80">
        <v>24</v>
      </c>
      <c r="F4375" s="80" t="s">
        <v>5142</v>
      </c>
      <c r="G4375" s="80">
        <v>4.54</v>
      </c>
    </row>
    <row r="4376" spans="1:7">
      <c r="A4376" s="80">
        <v>31463</v>
      </c>
      <c r="B4376" s="80" t="s">
        <v>3340</v>
      </c>
      <c r="C4376" s="80" t="s">
        <v>421</v>
      </c>
      <c r="D4376" s="80">
        <v>473</v>
      </c>
      <c r="E4376" s="80">
        <v>24</v>
      </c>
      <c r="F4376" s="80" t="s">
        <v>5142</v>
      </c>
      <c r="G4376" s="80">
        <v>6.06</v>
      </c>
    </row>
    <row r="4377" spans="1:7">
      <c r="A4377" s="80">
        <v>31464</v>
      </c>
      <c r="B4377" s="80" t="s">
        <v>3341</v>
      </c>
      <c r="C4377" s="80" t="s">
        <v>421</v>
      </c>
      <c r="D4377" s="80">
        <v>473</v>
      </c>
      <c r="E4377" s="80">
        <v>24</v>
      </c>
      <c r="F4377" s="80" t="s">
        <v>5142</v>
      </c>
      <c r="G4377" s="80">
        <v>6.06</v>
      </c>
    </row>
    <row r="4378" spans="1:7">
      <c r="A4378" s="80">
        <v>447540</v>
      </c>
      <c r="B4378" s="80" t="s">
        <v>3342</v>
      </c>
      <c r="C4378" s="80" t="s">
        <v>422</v>
      </c>
      <c r="D4378" s="80">
        <v>473</v>
      </c>
      <c r="E4378" s="80">
        <v>24</v>
      </c>
      <c r="F4378" s="80" t="s">
        <v>5175</v>
      </c>
      <c r="G4378" s="80">
        <v>3.79</v>
      </c>
    </row>
    <row r="4379" spans="1:7">
      <c r="A4379" s="80">
        <v>447904</v>
      </c>
      <c r="B4379" s="80" t="s">
        <v>2493</v>
      </c>
      <c r="C4379" s="80" t="s">
        <v>419</v>
      </c>
      <c r="D4379" s="80">
        <v>750</v>
      </c>
      <c r="E4379" s="80">
        <v>12</v>
      </c>
      <c r="F4379" s="80" t="s">
        <v>5054</v>
      </c>
      <c r="G4379" s="80">
        <v>21.75</v>
      </c>
    </row>
    <row r="4380" spans="1:7">
      <c r="A4380" s="80">
        <v>447920</v>
      </c>
      <c r="B4380" s="80" t="s">
        <v>15</v>
      </c>
      <c r="C4380" s="80" t="s">
        <v>419</v>
      </c>
      <c r="D4380" s="80">
        <v>750</v>
      </c>
      <c r="E4380" s="80">
        <v>12</v>
      </c>
      <c r="F4380" s="80" t="s">
        <v>5043</v>
      </c>
      <c r="G4380" s="80">
        <v>21.99</v>
      </c>
    </row>
    <row r="4381" spans="1:7">
      <c r="A4381" s="80">
        <v>447953</v>
      </c>
      <c r="B4381" s="80" t="s">
        <v>1059</v>
      </c>
      <c r="C4381" s="80" t="s">
        <v>419</v>
      </c>
      <c r="D4381" s="80">
        <v>750</v>
      </c>
      <c r="E4381" s="80">
        <v>12</v>
      </c>
      <c r="F4381" s="80" t="s">
        <v>5039</v>
      </c>
      <c r="G4381" s="80">
        <v>24.99</v>
      </c>
    </row>
    <row r="4382" spans="1:7">
      <c r="A4382" s="80">
        <v>447961</v>
      </c>
      <c r="B4382" s="80" t="s">
        <v>1227</v>
      </c>
      <c r="C4382" s="80" t="s">
        <v>419</v>
      </c>
      <c r="D4382" s="80">
        <v>200</v>
      </c>
      <c r="E4382" s="80">
        <v>48</v>
      </c>
      <c r="F4382" s="80" t="s">
        <v>5039</v>
      </c>
      <c r="G4382" s="80">
        <v>8.99</v>
      </c>
    </row>
    <row r="4383" spans="1:7">
      <c r="A4383" s="80">
        <v>448548</v>
      </c>
      <c r="B4383" s="80" t="s">
        <v>3343</v>
      </c>
      <c r="C4383" s="80" t="s">
        <v>420</v>
      </c>
      <c r="D4383" s="80">
        <v>750</v>
      </c>
      <c r="E4383" s="80">
        <v>12</v>
      </c>
      <c r="F4383" s="80" t="s">
        <v>5063</v>
      </c>
      <c r="G4383" s="80">
        <v>11.99</v>
      </c>
    </row>
    <row r="4384" spans="1:7">
      <c r="A4384" s="80">
        <v>451161</v>
      </c>
      <c r="B4384" s="80" t="s">
        <v>921</v>
      </c>
      <c r="C4384" s="80" t="s">
        <v>419</v>
      </c>
      <c r="D4384" s="80">
        <v>750</v>
      </c>
      <c r="E4384" s="80">
        <v>12</v>
      </c>
      <c r="F4384" s="80" t="s">
        <v>5050</v>
      </c>
      <c r="G4384" s="80">
        <v>34.49</v>
      </c>
    </row>
    <row r="4385" spans="1:7">
      <c r="A4385" s="80">
        <v>452854</v>
      </c>
      <c r="B4385" s="80" t="s">
        <v>4487</v>
      </c>
      <c r="C4385" s="80" t="s">
        <v>421</v>
      </c>
      <c r="D4385" s="80">
        <v>330</v>
      </c>
      <c r="E4385" s="80">
        <v>24</v>
      </c>
      <c r="F4385" s="80" t="s">
        <v>5095</v>
      </c>
      <c r="G4385" s="80">
        <v>2.69</v>
      </c>
    </row>
    <row r="4386" spans="1:7">
      <c r="A4386" s="80">
        <v>30911</v>
      </c>
      <c r="B4386" s="80" t="s">
        <v>3344</v>
      </c>
      <c r="C4386" s="80" t="s">
        <v>422</v>
      </c>
      <c r="D4386" s="80">
        <v>473</v>
      </c>
      <c r="E4386" s="80">
        <v>24</v>
      </c>
      <c r="F4386" s="80" t="s">
        <v>5134</v>
      </c>
      <c r="G4386" s="80">
        <v>3.45</v>
      </c>
    </row>
    <row r="4387" spans="1:7">
      <c r="A4387" s="80">
        <v>30919</v>
      </c>
      <c r="B4387" s="80" t="s">
        <v>3345</v>
      </c>
      <c r="C4387" s="80" t="s">
        <v>419</v>
      </c>
      <c r="D4387" s="80">
        <v>750</v>
      </c>
      <c r="E4387" s="80">
        <v>12</v>
      </c>
      <c r="F4387" s="80" t="s">
        <v>5046</v>
      </c>
      <c r="G4387" s="80">
        <v>39.99</v>
      </c>
    </row>
    <row r="4388" spans="1:7">
      <c r="A4388" s="80">
        <v>30936</v>
      </c>
      <c r="B4388" s="80" t="s">
        <v>3346</v>
      </c>
      <c r="C4388" s="80" t="s">
        <v>420</v>
      </c>
      <c r="D4388" s="80">
        <v>1500</v>
      </c>
      <c r="E4388" s="80">
        <v>6</v>
      </c>
      <c r="F4388" s="80" t="s">
        <v>5063</v>
      </c>
      <c r="G4388" s="80">
        <v>139.99</v>
      </c>
    </row>
    <row r="4389" spans="1:7">
      <c r="A4389" s="80">
        <v>30941</v>
      </c>
      <c r="B4389" s="80" t="s">
        <v>3347</v>
      </c>
      <c r="C4389" s="80" t="s">
        <v>421</v>
      </c>
      <c r="D4389" s="80">
        <v>355</v>
      </c>
      <c r="E4389" s="80">
        <v>24</v>
      </c>
      <c r="F4389" s="80" t="s">
        <v>5135</v>
      </c>
      <c r="G4389" s="80">
        <v>2.4900000000000002</v>
      </c>
    </row>
    <row r="4390" spans="1:7">
      <c r="A4390" s="80">
        <v>30954</v>
      </c>
      <c r="B4390" s="80" t="s">
        <v>3348</v>
      </c>
      <c r="C4390" s="80" t="s">
        <v>421</v>
      </c>
      <c r="D4390" s="80">
        <v>355</v>
      </c>
      <c r="E4390" s="80">
        <v>24</v>
      </c>
      <c r="F4390" s="80" t="s">
        <v>5135</v>
      </c>
      <c r="G4390" s="80">
        <v>2.75</v>
      </c>
    </row>
    <row r="4391" spans="1:7">
      <c r="A4391" s="80">
        <v>30969</v>
      </c>
      <c r="B4391" s="80" t="s">
        <v>3349</v>
      </c>
      <c r="C4391" s="80" t="s">
        <v>421</v>
      </c>
      <c r="D4391" s="80">
        <v>473</v>
      </c>
      <c r="E4391" s="80">
        <v>24</v>
      </c>
      <c r="F4391" s="80" t="s">
        <v>5630</v>
      </c>
      <c r="G4391" s="80">
        <v>3.4</v>
      </c>
    </row>
    <row r="4392" spans="1:7">
      <c r="A4392" s="80">
        <v>31672</v>
      </c>
      <c r="B4392" s="80" t="s">
        <v>3934</v>
      </c>
      <c r="C4392" s="80" t="s">
        <v>421</v>
      </c>
      <c r="D4392" s="80">
        <v>2130</v>
      </c>
      <c r="E4392" s="80">
        <v>4</v>
      </c>
      <c r="F4392" s="80" t="s">
        <v>5095</v>
      </c>
      <c r="G4392" s="80">
        <v>13.98</v>
      </c>
    </row>
    <row r="4393" spans="1:7">
      <c r="A4393" s="80">
        <v>31675</v>
      </c>
      <c r="B4393" s="80" t="s">
        <v>3350</v>
      </c>
      <c r="C4393" s="80" t="s">
        <v>420</v>
      </c>
      <c r="D4393" s="80">
        <v>750</v>
      </c>
      <c r="E4393" s="80">
        <v>12</v>
      </c>
      <c r="F4393" s="80" t="s">
        <v>5062</v>
      </c>
      <c r="G4393" s="80">
        <v>14.99</v>
      </c>
    </row>
    <row r="4394" spans="1:7">
      <c r="A4394" s="80">
        <v>31676</v>
      </c>
      <c r="B4394" s="80" t="s">
        <v>3935</v>
      </c>
      <c r="C4394" s="80" t="s">
        <v>421</v>
      </c>
      <c r="D4394" s="80">
        <v>4260</v>
      </c>
      <c r="E4394" s="80">
        <v>1</v>
      </c>
      <c r="F4394" s="80" t="s">
        <v>5095</v>
      </c>
      <c r="G4394" s="80">
        <v>26.99</v>
      </c>
    </row>
    <row r="4395" spans="1:7">
      <c r="A4395" s="80">
        <v>31682</v>
      </c>
      <c r="B4395" s="80" t="s">
        <v>3351</v>
      </c>
      <c r="C4395" s="80" t="s">
        <v>421</v>
      </c>
      <c r="D4395" s="80">
        <v>473</v>
      </c>
      <c r="E4395" s="80">
        <v>24</v>
      </c>
      <c r="F4395" s="80" t="s">
        <v>5100</v>
      </c>
      <c r="G4395" s="80">
        <v>3.89</v>
      </c>
    </row>
    <row r="4396" spans="1:7">
      <c r="A4396" s="80">
        <v>31687</v>
      </c>
      <c r="B4396" s="80" t="s">
        <v>3135</v>
      </c>
      <c r="C4396" s="80" t="s">
        <v>421</v>
      </c>
      <c r="D4396" s="80">
        <v>473</v>
      </c>
      <c r="E4396" s="80">
        <v>24</v>
      </c>
      <c r="F4396" s="80" t="s">
        <v>5183</v>
      </c>
      <c r="G4396" s="80">
        <v>3.79</v>
      </c>
    </row>
    <row r="4397" spans="1:7">
      <c r="A4397" s="80">
        <v>31694</v>
      </c>
      <c r="B4397" s="80" t="s">
        <v>4663</v>
      </c>
      <c r="C4397" s="80" t="s">
        <v>421</v>
      </c>
      <c r="D4397" s="80">
        <v>473</v>
      </c>
      <c r="E4397" s="80">
        <v>24</v>
      </c>
      <c r="F4397" s="80" t="s">
        <v>5159</v>
      </c>
      <c r="G4397" s="80">
        <v>3.28</v>
      </c>
    </row>
    <row r="4398" spans="1:7">
      <c r="A4398" s="80">
        <v>31696</v>
      </c>
      <c r="B4398" s="80" t="s">
        <v>5208</v>
      </c>
      <c r="C4398" s="80" t="s">
        <v>419</v>
      </c>
      <c r="D4398" s="80">
        <v>750</v>
      </c>
      <c r="E4398" s="80">
        <v>6</v>
      </c>
      <c r="F4398" s="80" t="s">
        <v>5042</v>
      </c>
      <c r="G4398" s="80">
        <v>109.95</v>
      </c>
    </row>
    <row r="4399" spans="1:7">
      <c r="A4399" s="80">
        <v>31700</v>
      </c>
      <c r="B4399" s="80" t="s">
        <v>3352</v>
      </c>
      <c r="C4399" s="80" t="s">
        <v>421</v>
      </c>
      <c r="D4399" s="80">
        <v>473</v>
      </c>
      <c r="E4399" s="80">
        <v>24</v>
      </c>
      <c r="F4399" s="80" t="s">
        <v>5135</v>
      </c>
      <c r="G4399" s="80">
        <v>4.57</v>
      </c>
    </row>
    <row r="4400" spans="1:7">
      <c r="A4400" s="80">
        <v>31702</v>
      </c>
      <c r="B4400" s="80" t="s">
        <v>3353</v>
      </c>
      <c r="C4400" s="80" t="s">
        <v>421</v>
      </c>
      <c r="D4400" s="80">
        <v>355</v>
      </c>
      <c r="E4400" s="80">
        <v>24</v>
      </c>
      <c r="F4400" s="80" t="s">
        <v>5135</v>
      </c>
      <c r="G4400" s="80">
        <v>4.5599999999999996</v>
      </c>
    </row>
    <row r="4401" spans="1:7">
      <c r="A4401" s="80">
        <v>31711</v>
      </c>
      <c r="B4401" s="80" t="s">
        <v>3354</v>
      </c>
      <c r="C4401" s="80" t="s">
        <v>420</v>
      </c>
      <c r="D4401" s="80">
        <v>750</v>
      </c>
      <c r="E4401" s="80">
        <v>12</v>
      </c>
      <c r="F4401" s="80" t="s">
        <v>5072</v>
      </c>
      <c r="G4401" s="80">
        <v>16.989999999999998</v>
      </c>
    </row>
    <row r="4402" spans="1:7">
      <c r="A4402" s="80">
        <v>31715</v>
      </c>
      <c r="B4402" s="80" t="s">
        <v>3355</v>
      </c>
      <c r="C4402" s="80" t="s">
        <v>420</v>
      </c>
      <c r="D4402" s="80">
        <v>750</v>
      </c>
      <c r="E4402" s="80">
        <v>12</v>
      </c>
      <c r="F4402" s="80" t="s">
        <v>5086</v>
      </c>
      <c r="G4402" s="80">
        <v>16.989999999999998</v>
      </c>
    </row>
    <row r="4403" spans="1:7">
      <c r="A4403" s="80">
        <v>31718</v>
      </c>
      <c r="B4403" s="80" t="s">
        <v>3356</v>
      </c>
      <c r="C4403" s="80" t="s">
        <v>420</v>
      </c>
      <c r="D4403" s="80">
        <v>750</v>
      </c>
      <c r="E4403" s="80">
        <v>12</v>
      </c>
      <c r="F4403" s="80" t="s">
        <v>5062</v>
      </c>
      <c r="G4403" s="80">
        <v>14.99</v>
      </c>
    </row>
    <row r="4404" spans="1:7">
      <c r="A4404" s="80">
        <v>31747</v>
      </c>
      <c r="B4404" s="80" t="s">
        <v>3136</v>
      </c>
      <c r="C4404" s="80" t="s">
        <v>421</v>
      </c>
      <c r="D4404" s="80">
        <v>473</v>
      </c>
      <c r="E4404" s="80">
        <v>24</v>
      </c>
      <c r="F4404" s="80" t="s">
        <v>5183</v>
      </c>
      <c r="G4404" s="80">
        <v>3.99</v>
      </c>
    </row>
    <row r="4405" spans="1:7">
      <c r="A4405" s="80">
        <v>30304</v>
      </c>
      <c r="B4405" s="80" t="s">
        <v>3357</v>
      </c>
      <c r="C4405" s="80" t="s">
        <v>419</v>
      </c>
      <c r="D4405" s="80">
        <v>750</v>
      </c>
      <c r="E4405" s="80">
        <v>6</v>
      </c>
      <c r="F4405" s="80" t="s">
        <v>5063</v>
      </c>
      <c r="G4405" s="80">
        <v>105.99</v>
      </c>
    </row>
    <row r="4406" spans="1:7">
      <c r="A4406" s="80">
        <v>30305</v>
      </c>
      <c r="B4406" s="80" t="s">
        <v>3245</v>
      </c>
      <c r="C4406" s="80" t="s">
        <v>421</v>
      </c>
      <c r="D4406" s="80">
        <v>473</v>
      </c>
      <c r="E4406" s="80">
        <v>24</v>
      </c>
      <c r="F4406" s="80" t="s">
        <v>5168</v>
      </c>
      <c r="G4406" s="80">
        <v>5.07</v>
      </c>
    </row>
    <row r="4407" spans="1:7">
      <c r="A4407" s="80">
        <v>30308</v>
      </c>
      <c r="B4407" s="80" t="s">
        <v>3311</v>
      </c>
      <c r="C4407" s="80" t="s">
        <v>421</v>
      </c>
      <c r="D4407" s="80">
        <v>473</v>
      </c>
      <c r="E4407" s="80">
        <v>24</v>
      </c>
      <c r="F4407" s="80" t="s">
        <v>5201</v>
      </c>
      <c r="G4407" s="80">
        <v>3.41</v>
      </c>
    </row>
    <row r="4408" spans="1:7">
      <c r="A4408" s="80">
        <v>30315</v>
      </c>
      <c r="B4408" s="80" t="s">
        <v>3312</v>
      </c>
      <c r="C4408" s="80" t="s">
        <v>421</v>
      </c>
      <c r="D4408" s="80">
        <v>473</v>
      </c>
      <c r="E4408" s="80">
        <v>24</v>
      </c>
      <c r="F4408" s="80" t="s">
        <v>5201</v>
      </c>
      <c r="G4408" s="80">
        <v>3.41</v>
      </c>
    </row>
    <row r="4409" spans="1:7">
      <c r="A4409" s="80">
        <v>30329</v>
      </c>
      <c r="B4409" s="80" t="s">
        <v>3358</v>
      </c>
      <c r="C4409" s="80" t="s">
        <v>421</v>
      </c>
      <c r="D4409" s="80">
        <v>473</v>
      </c>
      <c r="E4409" s="80">
        <v>24</v>
      </c>
      <c r="F4409" s="80" t="s">
        <v>5135</v>
      </c>
      <c r="G4409" s="80">
        <v>5.66</v>
      </c>
    </row>
    <row r="4410" spans="1:7">
      <c r="A4410" s="80">
        <v>30330</v>
      </c>
      <c r="B4410" s="80" t="s">
        <v>3359</v>
      </c>
      <c r="C4410" s="80" t="s">
        <v>421</v>
      </c>
      <c r="D4410" s="80">
        <v>355</v>
      </c>
      <c r="E4410" s="80">
        <v>24</v>
      </c>
      <c r="F4410" s="80" t="s">
        <v>5135</v>
      </c>
      <c r="G4410" s="80">
        <v>4.33</v>
      </c>
    </row>
    <row r="4411" spans="1:7">
      <c r="A4411" s="80">
        <v>30334</v>
      </c>
      <c r="B4411" s="80" t="s">
        <v>3360</v>
      </c>
      <c r="C4411" s="80" t="s">
        <v>421</v>
      </c>
      <c r="D4411" s="80">
        <v>375</v>
      </c>
      <c r="E4411" s="80">
        <v>12</v>
      </c>
      <c r="F4411" s="80" t="s">
        <v>5135</v>
      </c>
      <c r="G4411" s="80">
        <v>17.61</v>
      </c>
    </row>
    <row r="4412" spans="1:7">
      <c r="A4412" s="80">
        <v>30337</v>
      </c>
      <c r="B4412" s="80" t="s">
        <v>3361</v>
      </c>
      <c r="C4412" s="80" t="s">
        <v>421</v>
      </c>
      <c r="D4412" s="80">
        <v>355</v>
      </c>
      <c r="E4412" s="80">
        <v>24</v>
      </c>
      <c r="F4412" s="80" t="s">
        <v>5135</v>
      </c>
      <c r="G4412" s="80">
        <v>4.95</v>
      </c>
    </row>
    <row r="4413" spans="1:7">
      <c r="A4413" s="80">
        <v>30339</v>
      </c>
      <c r="B4413" s="80" t="s">
        <v>3362</v>
      </c>
      <c r="C4413" s="80" t="s">
        <v>421</v>
      </c>
      <c r="D4413" s="80">
        <v>355</v>
      </c>
      <c r="E4413" s="80">
        <v>24</v>
      </c>
      <c r="F4413" s="80" t="s">
        <v>5135</v>
      </c>
      <c r="G4413" s="80">
        <v>4.33</v>
      </c>
    </row>
    <row r="4414" spans="1:7">
      <c r="A4414" s="80">
        <v>30353</v>
      </c>
      <c r="B4414" s="80" t="s">
        <v>3363</v>
      </c>
      <c r="C4414" s="80" t="s">
        <v>420</v>
      </c>
      <c r="D4414" s="80">
        <v>750</v>
      </c>
      <c r="E4414" s="80">
        <v>6</v>
      </c>
      <c r="F4414" s="80" t="s">
        <v>5039</v>
      </c>
      <c r="G4414" s="80">
        <v>249.99</v>
      </c>
    </row>
    <row r="4415" spans="1:7">
      <c r="A4415" s="80">
        <v>30364</v>
      </c>
      <c r="B4415" s="80" t="s">
        <v>3364</v>
      </c>
      <c r="C4415" s="80" t="s">
        <v>420</v>
      </c>
      <c r="D4415" s="80">
        <v>750</v>
      </c>
      <c r="E4415" s="80">
        <v>6</v>
      </c>
      <c r="F4415" s="80" t="s">
        <v>5039</v>
      </c>
      <c r="G4415" s="80">
        <v>659.99</v>
      </c>
    </row>
    <row r="4416" spans="1:7">
      <c r="A4416" s="80">
        <v>30376</v>
      </c>
      <c r="B4416" s="80" t="s">
        <v>6285</v>
      </c>
      <c r="C4416" s="80" t="s">
        <v>419</v>
      </c>
      <c r="D4416" s="80">
        <v>750</v>
      </c>
      <c r="E4416" s="80">
        <v>6</v>
      </c>
      <c r="F4416" s="80" t="s">
        <v>5040</v>
      </c>
      <c r="G4416" s="80">
        <v>64.989999999999995</v>
      </c>
    </row>
    <row r="4417" spans="1:7">
      <c r="A4417" s="80">
        <v>30377</v>
      </c>
      <c r="B4417" s="80" t="s">
        <v>3365</v>
      </c>
      <c r="C4417" s="80" t="s">
        <v>420</v>
      </c>
      <c r="D4417" s="80">
        <v>750</v>
      </c>
      <c r="E4417" s="80">
        <v>12</v>
      </c>
      <c r="F4417" s="80" t="s">
        <v>5038</v>
      </c>
      <c r="G4417" s="80">
        <v>19.989999999999998</v>
      </c>
    </row>
    <row r="4418" spans="1:7">
      <c r="A4418" s="80">
        <v>30390</v>
      </c>
      <c r="B4418" s="80" t="s">
        <v>5203</v>
      </c>
      <c r="C4418" s="80" t="s">
        <v>419</v>
      </c>
      <c r="D4418" s="80">
        <v>750</v>
      </c>
      <c r="E4418" s="80">
        <v>6</v>
      </c>
      <c r="F4418" s="80" t="s">
        <v>5043</v>
      </c>
      <c r="G4418" s="80">
        <v>44.49</v>
      </c>
    </row>
    <row r="4419" spans="1:7">
      <c r="A4419" s="80">
        <v>30392</v>
      </c>
      <c r="B4419" s="80" t="s">
        <v>3366</v>
      </c>
      <c r="C4419" s="80" t="s">
        <v>419</v>
      </c>
      <c r="D4419" s="80">
        <v>750</v>
      </c>
      <c r="E4419" s="80">
        <v>6</v>
      </c>
      <c r="F4419" s="80" t="s">
        <v>5043</v>
      </c>
      <c r="G4419" s="80">
        <v>89.99</v>
      </c>
    </row>
    <row r="4420" spans="1:7">
      <c r="A4420" s="80">
        <v>30396</v>
      </c>
      <c r="B4420" s="80" t="s">
        <v>3313</v>
      </c>
      <c r="C4420" s="80" t="s">
        <v>421</v>
      </c>
      <c r="D4420" s="80">
        <v>473</v>
      </c>
      <c r="E4420" s="80">
        <v>24</v>
      </c>
      <c r="F4420" s="80" t="s">
        <v>5142</v>
      </c>
      <c r="G4420" s="80">
        <v>3.74</v>
      </c>
    </row>
    <row r="4421" spans="1:7">
      <c r="A4421" s="80">
        <v>30398</v>
      </c>
      <c r="B4421" s="80" t="s">
        <v>3367</v>
      </c>
      <c r="C4421" s="80" t="s">
        <v>419</v>
      </c>
      <c r="D4421" s="80">
        <v>750</v>
      </c>
      <c r="E4421" s="80">
        <v>6</v>
      </c>
      <c r="F4421" s="80" t="s">
        <v>5043</v>
      </c>
      <c r="G4421" s="80">
        <v>74.989999999999995</v>
      </c>
    </row>
    <row r="4422" spans="1:7">
      <c r="A4422" s="80">
        <v>33800</v>
      </c>
      <c r="B4422" s="80" t="s">
        <v>3241</v>
      </c>
      <c r="C4422" s="80" t="s">
        <v>421</v>
      </c>
      <c r="D4422" s="80">
        <v>5325</v>
      </c>
      <c r="E4422" s="80">
        <v>1</v>
      </c>
      <c r="F4422" s="80" t="s">
        <v>5097</v>
      </c>
      <c r="G4422" s="80">
        <v>31.49</v>
      </c>
    </row>
    <row r="4423" spans="1:7">
      <c r="A4423" s="80">
        <v>33812</v>
      </c>
      <c r="B4423" s="80" t="s">
        <v>5220</v>
      </c>
      <c r="C4423" s="80" t="s">
        <v>421</v>
      </c>
      <c r="D4423" s="80">
        <v>8520</v>
      </c>
      <c r="E4423" s="80">
        <v>1</v>
      </c>
      <c r="F4423" s="80" t="s">
        <v>5141</v>
      </c>
      <c r="G4423" s="80">
        <v>37.42</v>
      </c>
    </row>
    <row r="4424" spans="1:7">
      <c r="A4424" s="80">
        <v>33816</v>
      </c>
      <c r="B4424" s="80" t="s">
        <v>3368</v>
      </c>
      <c r="C4424" s="80" t="s">
        <v>421</v>
      </c>
      <c r="D4424" s="80">
        <v>473</v>
      </c>
      <c r="E4424" s="80">
        <v>24</v>
      </c>
      <c r="F4424" s="80" t="s">
        <v>5215</v>
      </c>
      <c r="G4424" s="80">
        <v>4.2</v>
      </c>
    </row>
    <row r="4425" spans="1:7">
      <c r="A4425" s="80">
        <v>33817</v>
      </c>
      <c r="B4425" s="80" t="s">
        <v>3369</v>
      </c>
      <c r="C4425" s="80" t="s">
        <v>421</v>
      </c>
      <c r="D4425" s="80">
        <v>8520</v>
      </c>
      <c r="E4425" s="80">
        <v>1</v>
      </c>
      <c r="F4425" s="80" t="s">
        <v>5141</v>
      </c>
      <c r="G4425" s="80">
        <v>37.11</v>
      </c>
    </row>
    <row r="4426" spans="1:7">
      <c r="A4426" s="80">
        <v>33819</v>
      </c>
      <c r="B4426" s="80" t="s">
        <v>3370</v>
      </c>
      <c r="C4426" s="80" t="s">
        <v>419</v>
      </c>
      <c r="D4426" s="80">
        <v>750</v>
      </c>
      <c r="E4426" s="80">
        <v>6</v>
      </c>
      <c r="F4426" s="80" t="s">
        <v>5039</v>
      </c>
      <c r="G4426" s="80">
        <v>98.99</v>
      </c>
    </row>
    <row r="4427" spans="1:7">
      <c r="A4427" s="80">
        <v>33820</v>
      </c>
      <c r="B4427" s="80" t="s">
        <v>3371</v>
      </c>
      <c r="C4427" s="80" t="s">
        <v>421</v>
      </c>
      <c r="D4427" s="80">
        <v>473</v>
      </c>
      <c r="E4427" s="80">
        <v>24</v>
      </c>
      <c r="F4427" s="80" t="s">
        <v>5096</v>
      </c>
      <c r="G4427" s="80">
        <v>3.31</v>
      </c>
    </row>
    <row r="4428" spans="1:7">
      <c r="A4428" s="80">
        <v>33821</v>
      </c>
      <c r="B4428" s="80" t="s">
        <v>3372</v>
      </c>
      <c r="C4428" s="80" t="s">
        <v>421</v>
      </c>
      <c r="D4428" s="80">
        <v>473</v>
      </c>
      <c r="E4428" s="80">
        <v>24</v>
      </c>
      <c r="F4428" s="80" t="s">
        <v>5096</v>
      </c>
      <c r="G4428" s="80">
        <v>3.31</v>
      </c>
    </row>
    <row r="4429" spans="1:7">
      <c r="A4429" s="80">
        <v>33823</v>
      </c>
      <c r="B4429" s="80" t="s">
        <v>3373</v>
      </c>
      <c r="C4429" s="80" t="s">
        <v>422</v>
      </c>
      <c r="D4429" s="80">
        <v>473</v>
      </c>
      <c r="E4429" s="80">
        <v>24</v>
      </c>
      <c r="F4429" s="80" t="s">
        <v>5096</v>
      </c>
      <c r="G4429" s="80">
        <v>3.71</v>
      </c>
    </row>
    <row r="4430" spans="1:7">
      <c r="A4430" s="80">
        <v>33825</v>
      </c>
      <c r="B4430" s="80" t="s">
        <v>3374</v>
      </c>
      <c r="C4430" s="80" t="s">
        <v>421</v>
      </c>
      <c r="D4430" s="80">
        <v>2130</v>
      </c>
      <c r="E4430" s="80">
        <v>4</v>
      </c>
      <c r="F4430" s="80" t="s">
        <v>5096</v>
      </c>
      <c r="G4430" s="80">
        <v>12.65</v>
      </c>
    </row>
    <row r="4431" spans="1:7">
      <c r="A4431" s="80">
        <v>33826</v>
      </c>
      <c r="B4431" s="80" t="s">
        <v>3375</v>
      </c>
      <c r="C4431" s="80" t="s">
        <v>421</v>
      </c>
      <c r="D4431" s="80">
        <v>11352</v>
      </c>
      <c r="E4431" s="80">
        <v>1</v>
      </c>
      <c r="F4431" s="80" t="s">
        <v>5141</v>
      </c>
      <c r="G4431" s="80">
        <v>46.45</v>
      </c>
    </row>
    <row r="4432" spans="1:7">
      <c r="A4432" s="80">
        <v>33828</v>
      </c>
      <c r="B4432" s="80" t="s">
        <v>3376</v>
      </c>
      <c r="C4432" s="80" t="s">
        <v>421</v>
      </c>
      <c r="D4432" s="80">
        <v>473</v>
      </c>
      <c r="E4432" s="80">
        <v>24</v>
      </c>
      <c r="F4432" s="80" t="s">
        <v>5100</v>
      </c>
      <c r="G4432" s="80">
        <v>3.69</v>
      </c>
    </row>
    <row r="4433" spans="1:7">
      <c r="A4433" s="80">
        <v>33835</v>
      </c>
      <c r="B4433" s="80" t="s">
        <v>3377</v>
      </c>
      <c r="C4433" s="80" t="s">
        <v>420</v>
      </c>
      <c r="D4433" s="80">
        <v>1000</v>
      </c>
      <c r="E4433" s="80">
        <v>3</v>
      </c>
      <c r="F4433" s="80" t="s">
        <v>5070</v>
      </c>
      <c r="G4433" s="80">
        <v>69.95</v>
      </c>
    </row>
    <row r="4434" spans="1:7">
      <c r="A4434" s="80">
        <v>33845</v>
      </c>
      <c r="B4434" s="80" t="s">
        <v>4668</v>
      </c>
      <c r="C4434" s="80" t="s">
        <v>419</v>
      </c>
      <c r="D4434" s="80">
        <v>750</v>
      </c>
      <c r="E4434" s="80">
        <v>12</v>
      </c>
      <c r="F4434" s="80" t="s">
        <v>5189</v>
      </c>
      <c r="G4434" s="80">
        <v>24.99</v>
      </c>
    </row>
    <row r="4435" spans="1:7">
      <c r="A4435" s="80">
        <v>33851</v>
      </c>
      <c r="B4435" s="80" t="s">
        <v>3242</v>
      </c>
      <c r="C4435" s="80" t="s">
        <v>421</v>
      </c>
      <c r="D4435" s="80">
        <v>4260</v>
      </c>
      <c r="E4435" s="80">
        <v>1</v>
      </c>
      <c r="F4435" s="80" t="s">
        <v>5095</v>
      </c>
      <c r="G4435" s="80">
        <v>22.49</v>
      </c>
    </row>
    <row r="4436" spans="1:7">
      <c r="A4436" s="80">
        <v>33854</v>
      </c>
      <c r="B4436" s="80" t="s">
        <v>3378</v>
      </c>
      <c r="C4436" s="80" t="s">
        <v>421</v>
      </c>
      <c r="D4436" s="80">
        <v>473</v>
      </c>
      <c r="E4436" s="80">
        <v>24</v>
      </c>
      <c r="F4436" s="80" t="s">
        <v>5178</v>
      </c>
      <c r="G4436" s="80">
        <v>4</v>
      </c>
    </row>
    <row r="4437" spans="1:7">
      <c r="A4437" s="80">
        <v>33862</v>
      </c>
      <c r="B4437" s="80" t="s">
        <v>3243</v>
      </c>
      <c r="C4437" s="80" t="s">
        <v>421</v>
      </c>
      <c r="D4437" s="80">
        <v>473</v>
      </c>
      <c r="E4437" s="80">
        <v>24</v>
      </c>
      <c r="F4437" s="80" t="s">
        <v>5095</v>
      </c>
      <c r="G4437" s="80">
        <v>2.69</v>
      </c>
    </row>
    <row r="4438" spans="1:7">
      <c r="A4438" s="80">
        <v>33867</v>
      </c>
      <c r="B4438" s="80" t="s">
        <v>2917</v>
      </c>
      <c r="C4438" s="80" t="s">
        <v>420</v>
      </c>
      <c r="D4438" s="80">
        <v>3000</v>
      </c>
      <c r="E4438" s="80">
        <v>4</v>
      </c>
      <c r="F4438" s="80" t="s">
        <v>5049</v>
      </c>
      <c r="G4438" s="80">
        <v>35.99</v>
      </c>
    </row>
    <row r="4439" spans="1:7">
      <c r="A4439" s="80">
        <v>33869</v>
      </c>
      <c r="B4439" s="80" t="s">
        <v>3379</v>
      </c>
      <c r="C4439" s="80" t="s">
        <v>419</v>
      </c>
      <c r="D4439" s="80">
        <v>750</v>
      </c>
      <c r="E4439" s="80">
        <v>12</v>
      </c>
      <c r="F4439" s="80" t="s">
        <v>5043</v>
      </c>
      <c r="G4439" s="80">
        <v>29.49</v>
      </c>
    </row>
    <row r="4440" spans="1:7">
      <c r="A4440" s="80">
        <v>33870</v>
      </c>
      <c r="B4440" s="80" t="s">
        <v>3380</v>
      </c>
      <c r="C4440" s="80" t="s">
        <v>421</v>
      </c>
      <c r="D4440" s="80">
        <v>473</v>
      </c>
      <c r="E4440" s="80">
        <v>24</v>
      </c>
      <c r="F4440" s="80" t="s">
        <v>5142</v>
      </c>
      <c r="G4440" s="80">
        <v>3.75</v>
      </c>
    </row>
    <row r="4441" spans="1:7">
      <c r="A4441" s="80">
        <v>33889</v>
      </c>
      <c r="B4441" s="80" t="s">
        <v>1845</v>
      </c>
      <c r="C4441" s="80" t="s">
        <v>419</v>
      </c>
      <c r="D4441" s="80">
        <v>750</v>
      </c>
      <c r="E4441" s="80">
        <v>6</v>
      </c>
      <c r="F4441" s="80" t="s">
        <v>5043</v>
      </c>
      <c r="G4441" s="80">
        <v>46.99</v>
      </c>
    </row>
    <row r="4442" spans="1:7">
      <c r="A4442" s="80">
        <v>33894</v>
      </c>
      <c r="B4442" s="80" t="s">
        <v>3381</v>
      </c>
      <c r="C4442" s="80" t="s">
        <v>420</v>
      </c>
      <c r="D4442" s="80">
        <v>750</v>
      </c>
      <c r="E4442" s="80">
        <v>12</v>
      </c>
      <c r="F4442" s="80" t="s">
        <v>5074</v>
      </c>
      <c r="G4442" s="80">
        <v>22.99</v>
      </c>
    </row>
    <row r="4443" spans="1:7">
      <c r="A4443" s="80">
        <v>33895</v>
      </c>
      <c r="B4443" s="80" t="s">
        <v>3382</v>
      </c>
      <c r="C4443" s="80" t="s">
        <v>422</v>
      </c>
      <c r="D4443" s="80">
        <v>355</v>
      </c>
      <c r="E4443" s="80">
        <v>24</v>
      </c>
      <c r="F4443" s="80" t="s">
        <v>5080</v>
      </c>
      <c r="G4443" s="80">
        <v>2.99</v>
      </c>
    </row>
    <row r="4444" spans="1:7">
      <c r="A4444" s="80">
        <v>33899</v>
      </c>
      <c r="B4444" s="80" t="s">
        <v>5649</v>
      </c>
      <c r="C4444" s="80" t="s">
        <v>421</v>
      </c>
      <c r="D4444" s="80">
        <v>650</v>
      </c>
      <c r="E4444" s="80">
        <v>12</v>
      </c>
      <c r="F4444" s="80" t="s">
        <v>5169</v>
      </c>
      <c r="G4444" s="80">
        <v>8.49</v>
      </c>
    </row>
    <row r="4445" spans="1:7">
      <c r="A4445" s="80">
        <v>33900</v>
      </c>
      <c r="B4445" s="80" t="s">
        <v>2916</v>
      </c>
      <c r="C4445" s="80" t="s">
        <v>420</v>
      </c>
      <c r="D4445" s="80">
        <v>3000</v>
      </c>
      <c r="E4445" s="80">
        <v>4</v>
      </c>
      <c r="F4445" s="80" t="s">
        <v>5049</v>
      </c>
      <c r="G4445" s="80">
        <v>35.99</v>
      </c>
    </row>
    <row r="4446" spans="1:7">
      <c r="A4446" s="80">
        <v>33902</v>
      </c>
      <c r="B4446" s="80" t="s">
        <v>2918</v>
      </c>
      <c r="C4446" s="80" t="s">
        <v>420</v>
      </c>
      <c r="D4446" s="80">
        <v>3000</v>
      </c>
      <c r="E4446" s="80">
        <v>4</v>
      </c>
      <c r="F4446" s="80" t="s">
        <v>5049</v>
      </c>
      <c r="G4446" s="80">
        <v>35.99</v>
      </c>
    </row>
    <row r="4447" spans="1:7">
      <c r="A4447" s="80">
        <v>33915</v>
      </c>
      <c r="B4447" s="80" t="s">
        <v>3383</v>
      </c>
      <c r="C4447" s="80" t="s">
        <v>421</v>
      </c>
      <c r="D4447" s="80">
        <v>4260</v>
      </c>
      <c r="E4447" s="80">
        <v>1</v>
      </c>
      <c r="F4447" s="80" t="s">
        <v>5096</v>
      </c>
      <c r="G4447" s="80">
        <v>24.9</v>
      </c>
    </row>
    <row r="4448" spans="1:7">
      <c r="A4448" s="80">
        <v>33928</v>
      </c>
      <c r="B4448" s="80" t="s">
        <v>5</v>
      </c>
      <c r="C4448" s="80" t="s">
        <v>419</v>
      </c>
      <c r="D4448" s="80">
        <v>1750</v>
      </c>
      <c r="E4448" s="80">
        <v>6</v>
      </c>
      <c r="F4448" s="80" t="s">
        <v>5038</v>
      </c>
      <c r="G4448" s="80">
        <v>60.49</v>
      </c>
    </row>
    <row r="4449" spans="1:7">
      <c r="A4449" s="80">
        <v>33952</v>
      </c>
      <c r="B4449" s="80" t="s">
        <v>3384</v>
      </c>
      <c r="C4449" s="80" t="s">
        <v>421</v>
      </c>
      <c r="D4449" s="80">
        <v>473</v>
      </c>
      <c r="E4449" s="80">
        <v>24</v>
      </c>
      <c r="F4449" s="80" t="s">
        <v>5215</v>
      </c>
      <c r="G4449" s="80">
        <v>4.1900000000000004</v>
      </c>
    </row>
    <row r="4450" spans="1:7">
      <c r="A4450" s="80">
        <v>33957</v>
      </c>
      <c r="B4450" s="80" t="s">
        <v>4997</v>
      </c>
      <c r="C4450" s="80" t="s">
        <v>421</v>
      </c>
      <c r="D4450" s="80">
        <v>473</v>
      </c>
      <c r="E4450" s="80">
        <v>24</v>
      </c>
      <c r="F4450" s="80" t="s">
        <v>5156</v>
      </c>
      <c r="G4450" s="80">
        <v>4.75</v>
      </c>
    </row>
    <row r="4451" spans="1:7">
      <c r="A4451" s="80">
        <v>33979</v>
      </c>
      <c r="B4451" s="80" t="s">
        <v>3244</v>
      </c>
      <c r="C4451" s="80" t="s">
        <v>421</v>
      </c>
      <c r="D4451" s="80">
        <v>4260</v>
      </c>
      <c r="E4451" s="80">
        <v>1</v>
      </c>
      <c r="F4451" s="80" t="s">
        <v>5095</v>
      </c>
      <c r="G4451" s="80">
        <v>26.99</v>
      </c>
    </row>
    <row r="4452" spans="1:7">
      <c r="A4452" s="80">
        <v>33980</v>
      </c>
      <c r="B4452" s="80" t="s">
        <v>3937</v>
      </c>
      <c r="C4452" s="80" t="s">
        <v>421</v>
      </c>
      <c r="D4452" s="80">
        <v>5940</v>
      </c>
      <c r="E4452" s="80">
        <v>1</v>
      </c>
      <c r="F4452" s="80" t="s">
        <v>5095</v>
      </c>
      <c r="G4452" s="80">
        <v>39.99</v>
      </c>
    </row>
    <row r="4453" spans="1:7">
      <c r="A4453" s="80">
        <v>33981</v>
      </c>
      <c r="B4453" s="80" t="s">
        <v>3385</v>
      </c>
      <c r="C4453" s="80" t="s">
        <v>421</v>
      </c>
      <c r="D4453" s="80">
        <v>500</v>
      </c>
      <c r="E4453" s="80">
        <v>12</v>
      </c>
      <c r="F4453" s="80" t="s">
        <v>5176</v>
      </c>
      <c r="G4453" s="80">
        <v>10.5</v>
      </c>
    </row>
    <row r="4454" spans="1:7">
      <c r="A4454" s="80">
        <v>31338</v>
      </c>
      <c r="B4454" s="80" t="s">
        <v>3386</v>
      </c>
      <c r="C4454" s="80" t="s">
        <v>420</v>
      </c>
      <c r="D4454" s="80">
        <v>750</v>
      </c>
      <c r="E4454" s="80">
        <v>12</v>
      </c>
      <c r="F4454" s="80" t="s">
        <v>5068</v>
      </c>
      <c r="G4454" s="80">
        <v>14.49</v>
      </c>
    </row>
    <row r="4455" spans="1:7">
      <c r="A4455" s="80">
        <v>31343</v>
      </c>
      <c r="B4455" s="80" t="s">
        <v>3387</v>
      </c>
      <c r="C4455" s="80" t="s">
        <v>420</v>
      </c>
      <c r="D4455" s="80">
        <v>750</v>
      </c>
      <c r="E4455" s="80">
        <v>12</v>
      </c>
      <c r="F4455" s="80" t="s">
        <v>5062</v>
      </c>
      <c r="G4455" s="80">
        <v>10.99</v>
      </c>
    </row>
    <row r="4456" spans="1:7">
      <c r="A4456" s="80">
        <v>31345</v>
      </c>
      <c r="B4456" s="80" t="s">
        <v>1313</v>
      </c>
      <c r="C4456" s="80" t="s">
        <v>420</v>
      </c>
      <c r="D4456" s="80">
        <v>1000</v>
      </c>
      <c r="E4456" s="80">
        <v>12</v>
      </c>
      <c r="F4456" s="80" t="s">
        <v>5041</v>
      </c>
      <c r="G4456" s="80">
        <v>13.99</v>
      </c>
    </row>
    <row r="4457" spans="1:7">
      <c r="A4457" s="80">
        <v>31347</v>
      </c>
      <c r="B4457" s="80" t="s">
        <v>3388</v>
      </c>
      <c r="C4457" s="80" t="s">
        <v>420</v>
      </c>
      <c r="D4457" s="80">
        <v>750</v>
      </c>
      <c r="E4457" s="80">
        <v>12</v>
      </c>
      <c r="F4457" s="80" t="s">
        <v>5062</v>
      </c>
      <c r="G4457" s="80">
        <v>10.99</v>
      </c>
    </row>
    <row r="4458" spans="1:7">
      <c r="A4458" s="80">
        <v>31352</v>
      </c>
      <c r="B4458" s="80" t="s">
        <v>3389</v>
      </c>
      <c r="C4458" s="80" t="s">
        <v>420</v>
      </c>
      <c r="D4458" s="80">
        <v>750</v>
      </c>
      <c r="E4458" s="80">
        <v>12</v>
      </c>
      <c r="F4458" s="80" t="s">
        <v>5062</v>
      </c>
      <c r="G4458" s="80">
        <v>10.99</v>
      </c>
    </row>
    <row r="4459" spans="1:7">
      <c r="A4459" s="80">
        <v>31354</v>
      </c>
      <c r="B4459" s="80" t="s">
        <v>3390</v>
      </c>
      <c r="C4459" s="80" t="s">
        <v>420</v>
      </c>
      <c r="D4459" s="80">
        <v>1500</v>
      </c>
      <c r="E4459" s="80">
        <v>6</v>
      </c>
      <c r="F4459" s="80" t="s">
        <v>5062</v>
      </c>
      <c r="G4459" s="80">
        <v>16.989999999999998</v>
      </c>
    </row>
    <row r="4460" spans="1:7">
      <c r="A4460" s="80">
        <v>31357</v>
      </c>
      <c r="B4460" s="80" t="s">
        <v>3391</v>
      </c>
      <c r="C4460" s="80" t="s">
        <v>420</v>
      </c>
      <c r="D4460" s="80">
        <v>1500</v>
      </c>
      <c r="E4460" s="80">
        <v>6</v>
      </c>
      <c r="F4460" s="80" t="s">
        <v>5062</v>
      </c>
      <c r="G4460" s="80">
        <v>16.989999999999998</v>
      </c>
    </row>
    <row r="4461" spans="1:7">
      <c r="A4461" s="80">
        <v>31358</v>
      </c>
      <c r="B4461" s="80" t="s">
        <v>3131</v>
      </c>
      <c r="C4461" s="80" t="s">
        <v>421</v>
      </c>
      <c r="D4461" s="80">
        <v>473</v>
      </c>
      <c r="E4461" s="80">
        <v>24</v>
      </c>
      <c r="F4461" s="80" t="s">
        <v>5183</v>
      </c>
      <c r="G4461" s="80">
        <v>3.99</v>
      </c>
    </row>
    <row r="4462" spans="1:7">
      <c r="A4462" s="80">
        <v>31360</v>
      </c>
      <c r="B4462" s="80" t="s">
        <v>3392</v>
      </c>
      <c r="C4462" s="80" t="s">
        <v>420</v>
      </c>
      <c r="D4462" s="80">
        <v>4000</v>
      </c>
      <c r="E4462" s="80">
        <v>4</v>
      </c>
      <c r="F4462" s="80" t="s">
        <v>5062</v>
      </c>
      <c r="G4462" s="80">
        <v>42.99</v>
      </c>
    </row>
    <row r="4463" spans="1:7">
      <c r="A4463" s="80">
        <v>31361</v>
      </c>
      <c r="B4463" s="80" t="s">
        <v>3393</v>
      </c>
      <c r="C4463" s="80" t="s">
        <v>420</v>
      </c>
      <c r="D4463" s="80">
        <v>750</v>
      </c>
      <c r="E4463" s="80">
        <v>6</v>
      </c>
      <c r="F4463" s="80" t="s">
        <v>5049</v>
      </c>
      <c r="G4463" s="80">
        <v>124.99</v>
      </c>
    </row>
    <row r="4464" spans="1:7">
      <c r="A4464" s="80">
        <v>31363</v>
      </c>
      <c r="B4464" s="80" t="s">
        <v>3394</v>
      </c>
      <c r="C4464" s="80" t="s">
        <v>420</v>
      </c>
      <c r="D4464" s="80">
        <v>750</v>
      </c>
      <c r="E4464" s="80">
        <v>12</v>
      </c>
      <c r="F4464" s="80" t="s">
        <v>5041</v>
      </c>
      <c r="G4464" s="80">
        <v>16.989999999999998</v>
      </c>
    </row>
    <row r="4465" spans="1:7">
      <c r="A4465" s="80">
        <v>31367</v>
      </c>
      <c r="B4465" s="80" t="s">
        <v>3395</v>
      </c>
      <c r="C4465" s="80" t="s">
        <v>420</v>
      </c>
      <c r="D4465" s="80">
        <v>750</v>
      </c>
      <c r="E4465" s="80">
        <v>12</v>
      </c>
      <c r="F4465" s="80" t="s">
        <v>5062</v>
      </c>
      <c r="G4465" s="80">
        <v>13.99</v>
      </c>
    </row>
    <row r="4466" spans="1:7">
      <c r="A4466" s="80">
        <v>31379</v>
      </c>
      <c r="B4466" s="80" t="s">
        <v>3396</v>
      </c>
      <c r="C4466" s="80" t="s">
        <v>421</v>
      </c>
      <c r="D4466" s="80">
        <v>473</v>
      </c>
      <c r="E4466" s="80">
        <v>24</v>
      </c>
      <c r="F4466" s="80" t="s">
        <v>5176</v>
      </c>
      <c r="G4466" s="80">
        <v>3.79</v>
      </c>
    </row>
    <row r="4467" spans="1:7">
      <c r="A4467" s="80">
        <v>31380</v>
      </c>
      <c r="B4467" s="80" t="s">
        <v>3397</v>
      </c>
      <c r="C4467" s="80" t="s">
        <v>420</v>
      </c>
      <c r="D4467" s="80">
        <v>750</v>
      </c>
      <c r="E4467" s="80">
        <v>12</v>
      </c>
      <c r="F4467" s="80" t="s">
        <v>5061</v>
      </c>
      <c r="G4467" s="80">
        <v>14.99</v>
      </c>
    </row>
    <row r="4468" spans="1:7">
      <c r="A4468" s="80">
        <v>31383</v>
      </c>
      <c r="B4468" s="80" t="s">
        <v>3332</v>
      </c>
      <c r="C4468" s="80" t="s">
        <v>421</v>
      </c>
      <c r="D4468" s="80">
        <v>500</v>
      </c>
      <c r="E4468" s="80">
        <v>24</v>
      </c>
      <c r="F4468" s="80" t="s">
        <v>5066</v>
      </c>
      <c r="G4468" s="80">
        <v>2.89</v>
      </c>
    </row>
    <row r="4469" spans="1:7">
      <c r="A4469" s="80">
        <v>31384</v>
      </c>
      <c r="B4469" s="80" t="s">
        <v>3333</v>
      </c>
      <c r="C4469" s="80" t="s">
        <v>421</v>
      </c>
      <c r="D4469" s="80">
        <v>500</v>
      </c>
      <c r="E4469" s="80">
        <v>24</v>
      </c>
      <c r="F4469" s="80" t="s">
        <v>5066</v>
      </c>
      <c r="G4469" s="80">
        <v>3.15</v>
      </c>
    </row>
    <row r="4470" spans="1:7">
      <c r="A4470" s="80">
        <v>31393</v>
      </c>
      <c r="B4470" s="80" t="s">
        <v>3398</v>
      </c>
      <c r="C4470" s="80" t="s">
        <v>420</v>
      </c>
      <c r="D4470" s="80">
        <v>750</v>
      </c>
      <c r="E4470" s="80">
        <v>6</v>
      </c>
      <c r="F4470" s="80" t="s">
        <v>5063</v>
      </c>
      <c r="G4470" s="80">
        <v>19.989999999999998</v>
      </c>
    </row>
    <row r="4471" spans="1:7">
      <c r="A4471" s="80">
        <v>31394</v>
      </c>
      <c r="B4471" s="80" t="s">
        <v>3399</v>
      </c>
      <c r="C4471" s="80" t="s">
        <v>420</v>
      </c>
      <c r="D4471" s="80">
        <v>750</v>
      </c>
      <c r="E4471" s="80">
        <v>12</v>
      </c>
      <c r="F4471" s="80" t="s">
        <v>5063</v>
      </c>
      <c r="G4471" s="80">
        <v>17.989999999999998</v>
      </c>
    </row>
    <row r="4472" spans="1:7">
      <c r="A4472" s="80">
        <v>31395</v>
      </c>
      <c r="B4472" s="80" t="s">
        <v>3400</v>
      </c>
      <c r="C4472" s="80" t="s">
        <v>420</v>
      </c>
      <c r="D4472" s="80">
        <v>750</v>
      </c>
      <c r="E4472" s="80">
        <v>12</v>
      </c>
      <c r="F4472" s="80" t="s">
        <v>6483</v>
      </c>
      <c r="G4472" s="80">
        <v>14.95</v>
      </c>
    </row>
    <row r="4473" spans="1:7">
      <c r="A4473" s="80">
        <v>31399</v>
      </c>
      <c r="B4473" s="80" t="s">
        <v>3401</v>
      </c>
      <c r="C4473" s="80" t="s">
        <v>421</v>
      </c>
      <c r="D4473" s="80">
        <v>355</v>
      </c>
      <c r="E4473" s="80">
        <v>24</v>
      </c>
      <c r="F4473" s="80" t="s">
        <v>5135</v>
      </c>
      <c r="G4473" s="80">
        <v>2.75</v>
      </c>
    </row>
    <row r="4474" spans="1:7">
      <c r="A4474" s="80">
        <v>31410</v>
      </c>
      <c r="B4474" s="80" t="s">
        <v>3402</v>
      </c>
      <c r="C4474" s="80" t="s">
        <v>420</v>
      </c>
      <c r="D4474" s="80">
        <v>750</v>
      </c>
      <c r="E4474" s="80">
        <v>12</v>
      </c>
      <c r="F4474" s="80" t="s">
        <v>5063</v>
      </c>
      <c r="G4474" s="80">
        <v>15.99</v>
      </c>
    </row>
    <row r="4475" spans="1:7">
      <c r="A4475" s="80">
        <v>31418</v>
      </c>
      <c r="B4475" s="80" t="s">
        <v>5202</v>
      </c>
      <c r="C4475" s="80" t="s">
        <v>421</v>
      </c>
      <c r="D4475" s="80">
        <v>473</v>
      </c>
      <c r="E4475" s="80">
        <v>24</v>
      </c>
      <c r="F4475" s="80" t="s">
        <v>5156</v>
      </c>
      <c r="G4475" s="80">
        <v>4.3499999999999996</v>
      </c>
    </row>
    <row r="4476" spans="1:7">
      <c r="A4476" s="80">
        <v>31419</v>
      </c>
      <c r="B4476" s="80" t="s">
        <v>3403</v>
      </c>
      <c r="C4476" s="80" t="s">
        <v>420</v>
      </c>
      <c r="D4476" s="80">
        <v>750</v>
      </c>
      <c r="E4476" s="80">
        <v>12</v>
      </c>
      <c r="F4476" s="80" t="s">
        <v>5061</v>
      </c>
      <c r="G4476" s="80">
        <v>13.99</v>
      </c>
    </row>
    <row r="4477" spans="1:7">
      <c r="A4477" s="80">
        <v>31420</v>
      </c>
      <c r="B4477" s="80" t="s">
        <v>3334</v>
      </c>
      <c r="C4477" s="80" t="s">
        <v>421</v>
      </c>
      <c r="D4477" s="80">
        <v>473</v>
      </c>
      <c r="E4477" s="80">
        <v>24</v>
      </c>
      <c r="F4477" s="80" t="s">
        <v>5142</v>
      </c>
      <c r="G4477" s="80">
        <v>4.29</v>
      </c>
    </row>
    <row r="4478" spans="1:7">
      <c r="A4478" s="80">
        <v>31426</v>
      </c>
      <c r="B4478" s="80" t="s">
        <v>3335</v>
      </c>
      <c r="C4478" s="80" t="s">
        <v>421</v>
      </c>
      <c r="D4478" s="80">
        <v>473</v>
      </c>
      <c r="E4478" s="80">
        <v>24</v>
      </c>
      <c r="F4478" s="80" t="s">
        <v>5142</v>
      </c>
      <c r="G4478" s="80">
        <v>4.29</v>
      </c>
    </row>
    <row r="4479" spans="1:7">
      <c r="A4479" s="80">
        <v>31428</v>
      </c>
      <c r="B4479" s="80" t="s">
        <v>3336</v>
      </c>
      <c r="C4479" s="80" t="s">
        <v>421</v>
      </c>
      <c r="D4479" s="80">
        <v>473</v>
      </c>
      <c r="E4479" s="80">
        <v>24</v>
      </c>
      <c r="F4479" s="80" t="s">
        <v>5142</v>
      </c>
      <c r="G4479" s="80">
        <v>3.99</v>
      </c>
    </row>
    <row r="4480" spans="1:7">
      <c r="A4480" s="80">
        <v>31435</v>
      </c>
      <c r="B4480" s="80" t="s">
        <v>3404</v>
      </c>
      <c r="C4480" s="80" t="s">
        <v>420</v>
      </c>
      <c r="D4480" s="80">
        <v>750</v>
      </c>
      <c r="E4480" s="80">
        <v>12</v>
      </c>
      <c r="F4480" s="80" t="s">
        <v>6483</v>
      </c>
      <c r="G4480" s="80">
        <v>14.95</v>
      </c>
    </row>
    <row r="4481" spans="1:7">
      <c r="A4481" s="80">
        <v>32201</v>
      </c>
      <c r="B4481" s="80" t="s">
        <v>3405</v>
      </c>
      <c r="C4481" s="80" t="s">
        <v>421</v>
      </c>
      <c r="D4481" s="80">
        <v>473</v>
      </c>
      <c r="E4481" s="80">
        <v>24</v>
      </c>
      <c r="F4481" s="80" t="s">
        <v>5135</v>
      </c>
      <c r="G4481" s="80">
        <v>4.49</v>
      </c>
    </row>
    <row r="4482" spans="1:7">
      <c r="A4482" s="80">
        <v>32202</v>
      </c>
      <c r="B4482" s="80" t="s">
        <v>3406</v>
      </c>
      <c r="C4482" s="80" t="s">
        <v>420</v>
      </c>
      <c r="D4482" s="80">
        <v>250</v>
      </c>
      <c r="E4482" s="80">
        <v>24</v>
      </c>
      <c r="F4482" s="80" t="s">
        <v>5054</v>
      </c>
      <c r="G4482" s="80">
        <v>6.49</v>
      </c>
    </row>
    <row r="4483" spans="1:7">
      <c r="A4483" s="80">
        <v>32208</v>
      </c>
      <c r="B4483" s="80" t="s">
        <v>3407</v>
      </c>
      <c r="C4483" s="80" t="s">
        <v>420</v>
      </c>
      <c r="D4483" s="80">
        <v>750</v>
      </c>
      <c r="E4483" s="80">
        <v>12</v>
      </c>
      <c r="F4483" s="80" t="s">
        <v>5157</v>
      </c>
      <c r="G4483" s="80">
        <v>17.989999999999998</v>
      </c>
    </row>
    <row r="4484" spans="1:7">
      <c r="A4484" s="80">
        <v>32213</v>
      </c>
      <c r="B4484" s="80" t="s">
        <v>3408</v>
      </c>
      <c r="C4484" s="80" t="s">
        <v>419</v>
      </c>
      <c r="D4484" s="80">
        <v>750</v>
      </c>
      <c r="E4484" s="80">
        <v>6</v>
      </c>
      <c r="F4484" s="80" t="s">
        <v>5042</v>
      </c>
      <c r="G4484" s="80">
        <v>38.49</v>
      </c>
    </row>
    <row r="4485" spans="1:7">
      <c r="A4485" s="80">
        <v>32216</v>
      </c>
      <c r="B4485" s="80" t="s">
        <v>5213</v>
      </c>
      <c r="C4485" s="80" t="s">
        <v>419</v>
      </c>
      <c r="D4485" s="80">
        <v>750</v>
      </c>
      <c r="E4485" s="80">
        <v>6</v>
      </c>
      <c r="F4485" s="80" t="s">
        <v>5042</v>
      </c>
      <c r="G4485" s="80">
        <v>38.49</v>
      </c>
    </row>
    <row r="4486" spans="1:7">
      <c r="A4486" s="80">
        <v>32247</v>
      </c>
      <c r="B4486" s="80" t="s">
        <v>5637</v>
      </c>
      <c r="C4486" s="80" t="s">
        <v>421</v>
      </c>
      <c r="D4486" s="80">
        <v>473</v>
      </c>
      <c r="E4486" s="80">
        <v>24</v>
      </c>
      <c r="F4486" s="80" t="s">
        <v>5156</v>
      </c>
      <c r="G4486" s="80">
        <v>4.5</v>
      </c>
    </row>
    <row r="4487" spans="1:7">
      <c r="A4487" s="80">
        <v>32249</v>
      </c>
      <c r="B4487" s="80" t="s">
        <v>3156</v>
      </c>
      <c r="C4487" s="80" t="s">
        <v>421</v>
      </c>
      <c r="D4487" s="80">
        <v>473</v>
      </c>
      <c r="E4487" s="80">
        <v>24</v>
      </c>
      <c r="F4487" s="80" t="s">
        <v>5156</v>
      </c>
      <c r="G4487" s="80">
        <v>4.2</v>
      </c>
    </row>
    <row r="4488" spans="1:7">
      <c r="A4488" s="80">
        <v>32256</v>
      </c>
      <c r="B4488" s="80" t="s">
        <v>5635</v>
      </c>
      <c r="C4488" s="80" t="s">
        <v>420</v>
      </c>
      <c r="D4488" s="80">
        <v>750</v>
      </c>
      <c r="E4488" s="80">
        <v>12</v>
      </c>
      <c r="F4488" s="80" t="s">
        <v>5068</v>
      </c>
      <c r="G4488" s="80">
        <v>16.989999999999998</v>
      </c>
    </row>
    <row r="4489" spans="1:7">
      <c r="A4489" s="80">
        <v>32260</v>
      </c>
      <c r="B4489" s="80" t="s">
        <v>3409</v>
      </c>
      <c r="C4489" s="80" t="s">
        <v>419</v>
      </c>
      <c r="D4489" s="80">
        <v>750</v>
      </c>
      <c r="E4489" s="80">
        <v>6</v>
      </c>
      <c r="F4489" s="80" t="s">
        <v>5091</v>
      </c>
      <c r="G4489" s="80">
        <v>29.95</v>
      </c>
    </row>
    <row r="4490" spans="1:7">
      <c r="A4490" s="80">
        <v>32261</v>
      </c>
      <c r="B4490" s="80" t="s">
        <v>3410</v>
      </c>
      <c r="C4490" s="80" t="s">
        <v>420</v>
      </c>
      <c r="D4490" s="80">
        <v>375</v>
      </c>
      <c r="E4490" s="80">
        <v>12</v>
      </c>
      <c r="F4490" s="80" t="s">
        <v>6483</v>
      </c>
      <c r="G4490" s="80">
        <v>16.95</v>
      </c>
    </row>
    <row r="4491" spans="1:7">
      <c r="A4491" s="80">
        <v>32262</v>
      </c>
      <c r="B4491" s="80" t="s">
        <v>3411</v>
      </c>
      <c r="C4491" s="80" t="s">
        <v>421</v>
      </c>
      <c r="D4491" s="80">
        <v>473</v>
      </c>
      <c r="E4491" s="80">
        <v>24</v>
      </c>
      <c r="F4491" s="80" t="s">
        <v>5141</v>
      </c>
      <c r="G4491" s="80">
        <v>3.34</v>
      </c>
    </row>
    <row r="4492" spans="1:7">
      <c r="A4492" s="80">
        <v>32263</v>
      </c>
      <c r="B4492" s="80" t="s">
        <v>6286</v>
      </c>
      <c r="C4492" s="80" t="s">
        <v>421</v>
      </c>
      <c r="D4492" s="80">
        <v>4260</v>
      </c>
      <c r="E4492" s="80">
        <v>2</v>
      </c>
      <c r="F4492" s="80" t="s">
        <v>5141</v>
      </c>
      <c r="G4492" s="80">
        <v>24.95</v>
      </c>
    </row>
    <row r="4493" spans="1:7">
      <c r="A4493" s="80">
        <v>32268</v>
      </c>
      <c r="B4493" s="80" t="s">
        <v>3412</v>
      </c>
      <c r="C4493" s="80" t="s">
        <v>419</v>
      </c>
      <c r="D4493" s="80">
        <v>750</v>
      </c>
      <c r="E4493" s="80">
        <v>6</v>
      </c>
      <c r="F4493" s="80" t="s">
        <v>5039</v>
      </c>
      <c r="G4493" s="80">
        <v>39.99</v>
      </c>
    </row>
    <row r="4494" spans="1:7">
      <c r="A4494" s="80">
        <v>32270</v>
      </c>
      <c r="B4494" s="80" t="s">
        <v>3413</v>
      </c>
      <c r="C4494" s="80" t="s">
        <v>419</v>
      </c>
      <c r="D4494" s="80">
        <v>750</v>
      </c>
      <c r="E4494" s="80">
        <v>6</v>
      </c>
      <c r="F4494" s="80" t="s">
        <v>5063</v>
      </c>
      <c r="G4494" s="80">
        <v>49.99</v>
      </c>
    </row>
    <row r="4495" spans="1:7">
      <c r="A4495" s="80">
        <v>32272</v>
      </c>
      <c r="B4495" s="80" t="s">
        <v>3414</v>
      </c>
      <c r="C4495" s="80" t="s">
        <v>419</v>
      </c>
      <c r="D4495" s="80">
        <v>750</v>
      </c>
      <c r="E4495" s="80">
        <v>6</v>
      </c>
      <c r="F4495" s="80" t="s">
        <v>6483</v>
      </c>
      <c r="G4495" s="80">
        <v>62.99</v>
      </c>
    </row>
    <row r="4496" spans="1:7">
      <c r="A4496" s="80">
        <v>32275</v>
      </c>
      <c r="B4496" s="80" t="s">
        <v>1713</v>
      </c>
      <c r="C4496" s="80" t="s">
        <v>419</v>
      </c>
      <c r="D4496" s="80">
        <v>1750</v>
      </c>
      <c r="E4496" s="80">
        <v>6</v>
      </c>
      <c r="F4496" s="80" t="s">
        <v>5045</v>
      </c>
      <c r="G4496" s="80">
        <v>99.95</v>
      </c>
    </row>
    <row r="4497" spans="1:7">
      <c r="A4497" s="80">
        <v>32279</v>
      </c>
      <c r="B4497" s="80" t="s">
        <v>3415</v>
      </c>
      <c r="C4497" s="80" t="s">
        <v>419</v>
      </c>
      <c r="D4497" s="80">
        <v>750</v>
      </c>
      <c r="E4497" s="80">
        <v>6</v>
      </c>
      <c r="F4497" s="80" t="s">
        <v>5041</v>
      </c>
      <c r="G4497" s="80">
        <v>44.99</v>
      </c>
    </row>
    <row r="4498" spans="1:7">
      <c r="A4498" s="80">
        <v>32283</v>
      </c>
      <c r="B4498" s="80" t="s">
        <v>3416</v>
      </c>
      <c r="C4498" s="80" t="s">
        <v>421</v>
      </c>
      <c r="D4498" s="80">
        <v>750</v>
      </c>
      <c r="E4498" s="80">
        <v>12</v>
      </c>
      <c r="F4498" s="80" t="s">
        <v>5147</v>
      </c>
      <c r="G4498" s="80">
        <v>13.99</v>
      </c>
    </row>
    <row r="4499" spans="1:7">
      <c r="A4499" s="80">
        <v>795914</v>
      </c>
      <c r="B4499" s="80" t="s">
        <v>3417</v>
      </c>
      <c r="C4499" s="80" t="s">
        <v>421</v>
      </c>
      <c r="D4499" s="80">
        <v>355</v>
      </c>
      <c r="E4499" s="80">
        <v>24</v>
      </c>
      <c r="F4499" s="80" t="s">
        <v>5135</v>
      </c>
      <c r="G4499" s="80">
        <v>5.44</v>
      </c>
    </row>
    <row r="4500" spans="1:7">
      <c r="A4500" s="80">
        <v>30000</v>
      </c>
      <c r="B4500" s="80" t="s">
        <v>3418</v>
      </c>
      <c r="C4500" s="80" t="s">
        <v>421</v>
      </c>
      <c r="D4500" s="80">
        <v>5325</v>
      </c>
      <c r="E4500" s="80">
        <v>1</v>
      </c>
      <c r="F4500" s="80" t="s">
        <v>5159</v>
      </c>
      <c r="G4500" s="80">
        <v>27.69</v>
      </c>
    </row>
    <row r="4501" spans="1:7">
      <c r="A4501" s="80">
        <v>30004</v>
      </c>
      <c r="B4501" s="80" t="s">
        <v>3419</v>
      </c>
      <c r="C4501" s="80" t="s">
        <v>421</v>
      </c>
      <c r="D4501" s="80">
        <v>8520</v>
      </c>
      <c r="E4501" s="80">
        <v>1</v>
      </c>
      <c r="F4501" s="80" t="s">
        <v>5159</v>
      </c>
      <c r="G4501" s="80">
        <v>44.41</v>
      </c>
    </row>
    <row r="4502" spans="1:7">
      <c r="A4502" s="80">
        <v>30141</v>
      </c>
      <c r="B4502" s="80" t="s">
        <v>3420</v>
      </c>
      <c r="C4502" s="80" t="s">
        <v>421</v>
      </c>
      <c r="D4502" s="80">
        <v>473</v>
      </c>
      <c r="E4502" s="80">
        <v>24</v>
      </c>
      <c r="F4502" s="80" t="s">
        <v>5135</v>
      </c>
      <c r="G4502" s="80">
        <v>3.25</v>
      </c>
    </row>
    <row r="4503" spans="1:7">
      <c r="A4503" s="80">
        <v>30142</v>
      </c>
      <c r="B4503" s="80" t="s">
        <v>3421</v>
      </c>
      <c r="C4503" s="80" t="s">
        <v>421</v>
      </c>
      <c r="D4503" s="80">
        <v>355</v>
      </c>
      <c r="E4503" s="80">
        <v>24</v>
      </c>
      <c r="F4503" s="80" t="s">
        <v>5135</v>
      </c>
      <c r="G4503" s="80">
        <v>2.75</v>
      </c>
    </row>
    <row r="4504" spans="1:7">
      <c r="A4504" s="80">
        <v>30145</v>
      </c>
      <c r="B4504" s="80" t="s">
        <v>3422</v>
      </c>
      <c r="C4504" s="80" t="s">
        <v>421</v>
      </c>
      <c r="D4504" s="80">
        <v>355</v>
      </c>
      <c r="E4504" s="80">
        <v>24</v>
      </c>
      <c r="F4504" s="80" t="s">
        <v>5135</v>
      </c>
      <c r="G4504" s="80">
        <v>2.4900000000000002</v>
      </c>
    </row>
    <row r="4505" spans="1:7">
      <c r="A4505" s="80">
        <v>30173</v>
      </c>
      <c r="B4505" s="80" t="s">
        <v>3423</v>
      </c>
      <c r="C4505" s="80" t="s">
        <v>421</v>
      </c>
      <c r="D4505" s="80">
        <v>473</v>
      </c>
      <c r="E4505" s="80">
        <v>24</v>
      </c>
      <c r="F4505" s="80" t="s">
        <v>5135</v>
      </c>
      <c r="G4505" s="80">
        <v>4.49</v>
      </c>
    </row>
    <row r="4506" spans="1:7">
      <c r="A4506" s="80">
        <v>30174</v>
      </c>
      <c r="B4506" s="80" t="s">
        <v>3424</v>
      </c>
      <c r="C4506" s="80" t="s">
        <v>421</v>
      </c>
      <c r="D4506" s="80">
        <v>355</v>
      </c>
      <c r="E4506" s="80">
        <v>24</v>
      </c>
      <c r="F4506" s="80" t="s">
        <v>5135</v>
      </c>
      <c r="G4506" s="80">
        <v>2.4900000000000002</v>
      </c>
    </row>
    <row r="4507" spans="1:7">
      <c r="A4507" s="80">
        <v>30249</v>
      </c>
      <c r="B4507" s="80" t="s">
        <v>3286</v>
      </c>
      <c r="C4507" s="80" t="s">
        <v>421</v>
      </c>
      <c r="D4507" s="80">
        <v>473</v>
      </c>
      <c r="E4507" s="80">
        <v>24</v>
      </c>
      <c r="F4507" s="80" t="s">
        <v>5135</v>
      </c>
      <c r="G4507" s="80">
        <v>3.25</v>
      </c>
    </row>
    <row r="4508" spans="1:7">
      <c r="A4508" s="80">
        <v>30260</v>
      </c>
      <c r="B4508" s="80" t="s">
        <v>3287</v>
      </c>
      <c r="C4508" s="80" t="s">
        <v>421</v>
      </c>
      <c r="D4508" s="80">
        <v>4260</v>
      </c>
      <c r="E4508" s="80">
        <v>2</v>
      </c>
      <c r="F4508" s="80" t="s">
        <v>5135</v>
      </c>
      <c r="G4508" s="80">
        <v>23.99</v>
      </c>
    </row>
    <row r="4509" spans="1:7">
      <c r="A4509" s="80">
        <v>30329</v>
      </c>
      <c r="B4509" s="80" t="s">
        <v>3358</v>
      </c>
      <c r="C4509" s="80" t="s">
        <v>421</v>
      </c>
      <c r="D4509" s="80">
        <v>473</v>
      </c>
      <c r="E4509" s="80">
        <v>24</v>
      </c>
      <c r="F4509" s="80" t="s">
        <v>5135</v>
      </c>
      <c r="G4509" s="80">
        <v>5.66</v>
      </c>
    </row>
    <row r="4510" spans="1:7">
      <c r="A4510" s="80">
        <v>30330</v>
      </c>
      <c r="B4510" s="80" t="s">
        <v>3359</v>
      </c>
      <c r="C4510" s="80" t="s">
        <v>421</v>
      </c>
      <c r="D4510" s="80">
        <v>355</v>
      </c>
      <c r="E4510" s="80">
        <v>24</v>
      </c>
      <c r="F4510" s="80" t="s">
        <v>5135</v>
      </c>
      <c r="G4510" s="80">
        <v>4.33</v>
      </c>
    </row>
    <row r="4511" spans="1:7">
      <c r="A4511" s="80">
        <v>30334</v>
      </c>
      <c r="B4511" s="80" t="s">
        <v>3360</v>
      </c>
      <c r="C4511" s="80" t="s">
        <v>421</v>
      </c>
      <c r="D4511" s="80">
        <v>375</v>
      </c>
      <c r="E4511" s="80">
        <v>12</v>
      </c>
      <c r="F4511" s="80" t="s">
        <v>5135</v>
      </c>
      <c r="G4511" s="80">
        <v>17.61</v>
      </c>
    </row>
    <row r="4512" spans="1:7">
      <c r="A4512" s="80">
        <v>30337</v>
      </c>
      <c r="B4512" s="80" t="s">
        <v>3361</v>
      </c>
      <c r="C4512" s="80" t="s">
        <v>421</v>
      </c>
      <c r="D4512" s="80">
        <v>355</v>
      </c>
      <c r="E4512" s="80">
        <v>24</v>
      </c>
      <c r="F4512" s="80" t="s">
        <v>5135</v>
      </c>
      <c r="G4512" s="80">
        <v>4.95</v>
      </c>
    </row>
    <row r="4513" spans="1:7">
      <c r="A4513" s="80">
        <v>30339</v>
      </c>
      <c r="B4513" s="80" t="s">
        <v>3362</v>
      </c>
      <c r="C4513" s="80" t="s">
        <v>421</v>
      </c>
      <c r="D4513" s="80">
        <v>355</v>
      </c>
      <c r="E4513" s="80">
        <v>24</v>
      </c>
      <c r="F4513" s="80" t="s">
        <v>5135</v>
      </c>
      <c r="G4513" s="80">
        <v>4.33</v>
      </c>
    </row>
    <row r="4514" spans="1:7">
      <c r="A4514" s="80">
        <v>30444</v>
      </c>
      <c r="B4514" s="80" t="s">
        <v>3128</v>
      </c>
      <c r="C4514" s="80" t="s">
        <v>421</v>
      </c>
      <c r="D4514" s="80">
        <v>473</v>
      </c>
      <c r="E4514" s="80">
        <v>24</v>
      </c>
      <c r="F4514" s="80" t="s">
        <v>5183</v>
      </c>
      <c r="G4514" s="80">
        <v>3.99</v>
      </c>
    </row>
    <row r="4515" spans="1:7">
      <c r="A4515" s="80">
        <v>30498</v>
      </c>
      <c r="B4515" s="80" t="s">
        <v>3425</v>
      </c>
      <c r="C4515" s="80" t="s">
        <v>421</v>
      </c>
      <c r="D4515" s="80">
        <v>355</v>
      </c>
      <c r="E4515" s="80">
        <v>24</v>
      </c>
      <c r="F4515" s="80" t="s">
        <v>5135</v>
      </c>
      <c r="G4515" s="80">
        <v>2.4900000000000002</v>
      </c>
    </row>
    <row r="4516" spans="1:7">
      <c r="A4516" s="80">
        <v>30501</v>
      </c>
      <c r="B4516" s="80" t="s">
        <v>3426</v>
      </c>
      <c r="C4516" s="80" t="s">
        <v>421</v>
      </c>
      <c r="D4516" s="80">
        <v>473</v>
      </c>
      <c r="E4516" s="80">
        <v>24</v>
      </c>
      <c r="F4516" s="80" t="s">
        <v>5135</v>
      </c>
      <c r="G4516" s="80">
        <v>5.23</v>
      </c>
    </row>
    <row r="4517" spans="1:7">
      <c r="A4517" s="80">
        <v>30512</v>
      </c>
      <c r="B4517" s="80" t="s">
        <v>3427</v>
      </c>
      <c r="C4517" s="80" t="s">
        <v>421</v>
      </c>
      <c r="D4517" s="80">
        <v>355</v>
      </c>
      <c r="E4517" s="80">
        <v>24</v>
      </c>
      <c r="F4517" s="80" t="s">
        <v>5135</v>
      </c>
      <c r="G4517" s="80">
        <v>2.75</v>
      </c>
    </row>
    <row r="4518" spans="1:7">
      <c r="A4518" s="80">
        <v>30514</v>
      </c>
      <c r="B4518" s="80" t="s">
        <v>3428</v>
      </c>
      <c r="C4518" s="80" t="s">
        <v>421</v>
      </c>
      <c r="D4518" s="80">
        <v>473</v>
      </c>
      <c r="E4518" s="80">
        <v>24</v>
      </c>
      <c r="F4518" s="80" t="s">
        <v>5135</v>
      </c>
      <c r="G4518" s="80">
        <v>3.25</v>
      </c>
    </row>
    <row r="4519" spans="1:7">
      <c r="A4519" s="80">
        <v>30516</v>
      </c>
      <c r="B4519" s="80" t="s">
        <v>3429</v>
      </c>
      <c r="C4519" s="80" t="s">
        <v>421</v>
      </c>
      <c r="D4519" s="80">
        <v>473</v>
      </c>
      <c r="E4519" s="80">
        <v>24</v>
      </c>
      <c r="F4519" s="80" t="s">
        <v>5135</v>
      </c>
      <c r="G4519" s="80">
        <v>3.25</v>
      </c>
    </row>
    <row r="4520" spans="1:7">
      <c r="A4520" s="80">
        <v>30648</v>
      </c>
      <c r="B4520" s="80" t="s">
        <v>2317</v>
      </c>
      <c r="C4520" s="80" t="s">
        <v>421</v>
      </c>
      <c r="D4520" s="80">
        <v>473</v>
      </c>
      <c r="E4520" s="80">
        <v>24</v>
      </c>
      <c r="F4520" s="80" t="s">
        <v>5135</v>
      </c>
      <c r="G4520" s="80">
        <v>3.49</v>
      </c>
    </row>
    <row r="4521" spans="1:7">
      <c r="A4521" s="80">
        <v>30688</v>
      </c>
      <c r="B4521" s="80" t="s">
        <v>2322</v>
      </c>
      <c r="C4521" s="80" t="s">
        <v>421</v>
      </c>
      <c r="D4521" s="80">
        <v>473</v>
      </c>
      <c r="E4521" s="80">
        <v>24</v>
      </c>
      <c r="F4521" s="80" t="s">
        <v>5183</v>
      </c>
      <c r="G4521" s="80">
        <v>4.29</v>
      </c>
    </row>
    <row r="4522" spans="1:7">
      <c r="A4522" s="80">
        <v>30895</v>
      </c>
      <c r="B4522" s="80" t="s">
        <v>5200</v>
      </c>
      <c r="C4522" s="80" t="s">
        <v>421</v>
      </c>
      <c r="D4522" s="80">
        <v>473</v>
      </c>
      <c r="E4522" s="80">
        <v>24</v>
      </c>
      <c r="F4522" s="80" t="s">
        <v>5630</v>
      </c>
      <c r="G4522" s="80">
        <v>3.66</v>
      </c>
    </row>
    <row r="4523" spans="1:7">
      <c r="A4523" s="80">
        <v>30941</v>
      </c>
      <c r="B4523" s="80" t="s">
        <v>3347</v>
      </c>
      <c r="C4523" s="80" t="s">
        <v>421</v>
      </c>
      <c r="D4523" s="80">
        <v>355</v>
      </c>
      <c r="E4523" s="80">
        <v>24</v>
      </c>
      <c r="F4523" s="80" t="s">
        <v>5135</v>
      </c>
      <c r="G4523" s="80">
        <v>2.4900000000000002</v>
      </c>
    </row>
    <row r="4524" spans="1:7">
      <c r="A4524" s="80">
        <v>30954</v>
      </c>
      <c r="B4524" s="80" t="s">
        <v>3348</v>
      </c>
      <c r="C4524" s="80" t="s">
        <v>421</v>
      </c>
      <c r="D4524" s="80">
        <v>355</v>
      </c>
      <c r="E4524" s="80">
        <v>24</v>
      </c>
      <c r="F4524" s="80" t="s">
        <v>5135</v>
      </c>
      <c r="G4524" s="80">
        <v>2.75</v>
      </c>
    </row>
    <row r="4525" spans="1:7">
      <c r="A4525" s="80">
        <v>30969</v>
      </c>
      <c r="B4525" s="80" t="s">
        <v>3349</v>
      </c>
      <c r="C4525" s="80" t="s">
        <v>421</v>
      </c>
      <c r="D4525" s="80">
        <v>473</v>
      </c>
      <c r="E4525" s="80">
        <v>24</v>
      </c>
      <c r="F4525" s="80" t="s">
        <v>5630</v>
      </c>
      <c r="G4525" s="80">
        <v>3.4</v>
      </c>
    </row>
    <row r="4526" spans="1:7">
      <c r="A4526" s="80">
        <v>31118</v>
      </c>
      <c r="B4526" s="80" t="s">
        <v>3430</v>
      </c>
      <c r="C4526" s="80" t="s">
        <v>421</v>
      </c>
      <c r="D4526" s="80">
        <v>473</v>
      </c>
      <c r="E4526" s="80">
        <v>24</v>
      </c>
      <c r="F4526" s="80" t="s">
        <v>5159</v>
      </c>
      <c r="G4526" s="80">
        <v>3.49</v>
      </c>
    </row>
    <row r="4527" spans="1:7">
      <c r="A4527" s="80">
        <v>31304</v>
      </c>
      <c r="B4527" s="80" t="s">
        <v>3304</v>
      </c>
      <c r="C4527" s="80" t="s">
        <v>421</v>
      </c>
      <c r="D4527" s="80">
        <v>473</v>
      </c>
      <c r="E4527" s="80">
        <v>24</v>
      </c>
      <c r="F4527" s="80" t="s">
        <v>5135</v>
      </c>
      <c r="G4527" s="80">
        <v>3.49</v>
      </c>
    </row>
    <row r="4528" spans="1:7">
      <c r="A4528" s="80">
        <v>31305</v>
      </c>
      <c r="B4528" s="80" t="s">
        <v>3305</v>
      </c>
      <c r="C4528" s="80" t="s">
        <v>421</v>
      </c>
      <c r="D4528" s="80">
        <v>473</v>
      </c>
      <c r="E4528" s="80">
        <v>24</v>
      </c>
      <c r="F4528" s="80" t="s">
        <v>5135</v>
      </c>
      <c r="G4528" s="80">
        <v>3.49</v>
      </c>
    </row>
    <row r="4529" spans="1:7">
      <c r="A4529" s="80">
        <v>31306</v>
      </c>
      <c r="B4529" s="80" t="s">
        <v>3306</v>
      </c>
      <c r="C4529" s="80" t="s">
        <v>421</v>
      </c>
      <c r="D4529" s="80">
        <v>473</v>
      </c>
      <c r="E4529" s="80">
        <v>24</v>
      </c>
      <c r="F4529" s="80" t="s">
        <v>5135</v>
      </c>
      <c r="G4529" s="80">
        <v>3.49</v>
      </c>
    </row>
    <row r="4530" spans="1:7">
      <c r="A4530" s="80">
        <v>31399</v>
      </c>
      <c r="B4530" s="80" t="s">
        <v>3401</v>
      </c>
      <c r="C4530" s="80" t="s">
        <v>421</v>
      </c>
      <c r="D4530" s="80">
        <v>355</v>
      </c>
      <c r="E4530" s="80">
        <v>24</v>
      </c>
      <c r="F4530" s="80" t="s">
        <v>5135</v>
      </c>
      <c r="G4530" s="80">
        <v>2.75</v>
      </c>
    </row>
    <row r="4531" spans="1:7">
      <c r="A4531" s="80">
        <v>31504</v>
      </c>
      <c r="B4531" s="80" t="s">
        <v>3133</v>
      </c>
      <c r="C4531" s="80" t="s">
        <v>421</v>
      </c>
      <c r="D4531" s="80">
        <v>473</v>
      </c>
      <c r="E4531" s="80">
        <v>24</v>
      </c>
      <c r="F4531" s="80" t="s">
        <v>5183</v>
      </c>
      <c r="G4531" s="80">
        <v>4.29</v>
      </c>
    </row>
    <row r="4532" spans="1:7">
      <c r="A4532" s="80">
        <v>31516</v>
      </c>
      <c r="B4532" s="80" t="s">
        <v>3431</v>
      </c>
      <c r="C4532" s="80" t="s">
        <v>421</v>
      </c>
      <c r="D4532" s="80">
        <v>473</v>
      </c>
      <c r="E4532" s="80">
        <v>24</v>
      </c>
      <c r="F4532" s="80" t="s">
        <v>5135</v>
      </c>
      <c r="G4532" s="80">
        <v>4.4800000000000004</v>
      </c>
    </row>
    <row r="4533" spans="1:7">
      <c r="A4533" s="80">
        <v>31517</v>
      </c>
      <c r="B4533" s="80" t="s">
        <v>3432</v>
      </c>
      <c r="C4533" s="80" t="s">
        <v>421</v>
      </c>
      <c r="D4533" s="80">
        <v>4260</v>
      </c>
      <c r="E4533" s="80">
        <v>1</v>
      </c>
      <c r="F4533" s="80" t="s">
        <v>5135</v>
      </c>
      <c r="G4533" s="80">
        <v>23.49</v>
      </c>
    </row>
    <row r="4534" spans="1:7">
      <c r="A4534" s="80">
        <v>31519</v>
      </c>
      <c r="B4534" s="80" t="s">
        <v>3433</v>
      </c>
      <c r="C4534" s="80" t="s">
        <v>421</v>
      </c>
      <c r="D4534" s="80">
        <v>355</v>
      </c>
      <c r="E4534" s="80">
        <v>24</v>
      </c>
      <c r="F4534" s="80" t="s">
        <v>5135</v>
      </c>
      <c r="G4534" s="80">
        <v>2.75</v>
      </c>
    </row>
    <row r="4535" spans="1:7">
      <c r="A4535" s="80">
        <v>31521</v>
      </c>
      <c r="B4535" s="80" t="s">
        <v>3434</v>
      </c>
      <c r="C4535" s="80" t="s">
        <v>421</v>
      </c>
      <c r="D4535" s="80">
        <v>355</v>
      </c>
      <c r="E4535" s="80">
        <v>24</v>
      </c>
      <c r="F4535" s="80" t="s">
        <v>5135</v>
      </c>
      <c r="G4535" s="80">
        <v>2.4900000000000002</v>
      </c>
    </row>
    <row r="4536" spans="1:7">
      <c r="A4536" s="80">
        <v>31615</v>
      </c>
      <c r="B4536" s="80" t="s">
        <v>3435</v>
      </c>
      <c r="C4536" s="80" t="s">
        <v>421</v>
      </c>
      <c r="D4536" s="80">
        <v>473</v>
      </c>
      <c r="E4536" s="80">
        <v>24</v>
      </c>
      <c r="F4536" s="80" t="s">
        <v>5159</v>
      </c>
      <c r="G4536" s="80">
        <v>3.41</v>
      </c>
    </row>
    <row r="4537" spans="1:7">
      <c r="A4537" s="80">
        <v>31687</v>
      </c>
      <c r="B4537" s="80" t="s">
        <v>3135</v>
      </c>
      <c r="C4537" s="80" t="s">
        <v>421</v>
      </c>
      <c r="D4537" s="80">
        <v>473</v>
      </c>
      <c r="E4537" s="80">
        <v>24</v>
      </c>
      <c r="F4537" s="80" t="s">
        <v>5183</v>
      </c>
      <c r="G4537" s="80">
        <v>3.79</v>
      </c>
    </row>
    <row r="4538" spans="1:7">
      <c r="A4538" s="80">
        <v>31694</v>
      </c>
      <c r="B4538" s="80" t="s">
        <v>4663</v>
      </c>
      <c r="C4538" s="80" t="s">
        <v>421</v>
      </c>
      <c r="D4538" s="80">
        <v>473</v>
      </c>
      <c r="E4538" s="80">
        <v>24</v>
      </c>
      <c r="F4538" s="80" t="s">
        <v>5159</v>
      </c>
      <c r="G4538" s="80">
        <v>3.28</v>
      </c>
    </row>
    <row r="4539" spans="1:7">
      <c r="A4539" s="80">
        <v>31700</v>
      </c>
      <c r="B4539" s="80" t="s">
        <v>3352</v>
      </c>
      <c r="C4539" s="80" t="s">
        <v>421</v>
      </c>
      <c r="D4539" s="80">
        <v>473</v>
      </c>
      <c r="E4539" s="80">
        <v>24</v>
      </c>
      <c r="F4539" s="80" t="s">
        <v>5135</v>
      </c>
      <c r="G4539" s="80">
        <v>4.57</v>
      </c>
    </row>
    <row r="4540" spans="1:7">
      <c r="A4540" s="80">
        <v>31702</v>
      </c>
      <c r="B4540" s="80" t="s">
        <v>3353</v>
      </c>
      <c r="C4540" s="80" t="s">
        <v>421</v>
      </c>
      <c r="D4540" s="80">
        <v>355</v>
      </c>
      <c r="E4540" s="80">
        <v>24</v>
      </c>
      <c r="F4540" s="80" t="s">
        <v>5135</v>
      </c>
      <c r="G4540" s="80">
        <v>4.5599999999999996</v>
      </c>
    </row>
    <row r="4541" spans="1:7">
      <c r="A4541" s="80">
        <v>31851</v>
      </c>
      <c r="B4541" s="80" t="s">
        <v>3436</v>
      </c>
      <c r="C4541" s="80" t="s">
        <v>421</v>
      </c>
      <c r="D4541" s="80">
        <v>473</v>
      </c>
      <c r="E4541" s="80">
        <v>24</v>
      </c>
      <c r="F4541" s="80" t="s">
        <v>5630</v>
      </c>
      <c r="G4541" s="80">
        <v>3.66</v>
      </c>
    </row>
    <row r="4542" spans="1:7">
      <c r="A4542" s="80">
        <v>31896</v>
      </c>
      <c r="B4542" s="80" t="s">
        <v>3437</v>
      </c>
      <c r="C4542" s="80" t="s">
        <v>421</v>
      </c>
      <c r="D4542" s="80">
        <v>355</v>
      </c>
      <c r="E4542" s="80">
        <v>24</v>
      </c>
      <c r="F4542" s="80" t="s">
        <v>5135</v>
      </c>
      <c r="G4542" s="80">
        <v>2.93</v>
      </c>
    </row>
    <row r="4543" spans="1:7">
      <c r="A4543" s="80">
        <v>31911</v>
      </c>
      <c r="B4543" s="80" t="s">
        <v>3438</v>
      </c>
      <c r="C4543" s="80" t="s">
        <v>421</v>
      </c>
      <c r="D4543" s="80">
        <v>473</v>
      </c>
      <c r="E4543" s="80">
        <v>24</v>
      </c>
      <c r="F4543" s="80" t="s">
        <v>5135</v>
      </c>
      <c r="G4543" s="80">
        <v>4.26</v>
      </c>
    </row>
    <row r="4544" spans="1:7">
      <c r="A4544" s="80">
        <v>32014</v>
      </c>
      <c r="B4544" s="80" t="s">
        <v>4664</v>
      </c>
      <c r="C4544" s="80" t="s">
        <v>421</v>
      </c>
      <c r="D4544" s="80">
        <v>473</v>
      </c>
      <c r="E4544" s="80">
        <v>24</v>
      </c>
      <c r="F4544" s="80" t="s">
        <v>5159</v>
      </c>
      <c r="G4544" s="80">
        <v>3.49</v>
      </c>
    </row>
    <row r="4545" spans="1:7">
      <c r="A4545" s="80">
        <v>32107</v>
      </c>
      <c r="B4545" s="80" t="s">
        <v>3440</v>
      </c>
      <c r="C4545" s="80" t="s">
        <v>421</v>
      </c>
      <c r="D4545" s="80">
        <v>473</v>
      </c>
      <c r="E4545" s="80">
        <v>24</v>
      </c>
      <c r="F4545" s="80" t="s">
        <v>5135</v>
      </c>
      <c r="G4545" s="80">
        <v>3.25</v>
      </c>
    </row>
    <row r="4546" spans="1:7">
      <c r="A4546" s="80">
        <v>32199</v>
      </c>
      <c r="B4546" s="80" t="s">
        <v>3441</v>
      </c>
      <c r="C4546" s="80" t="s">
        <v>421</v>
      </c>
      <c r="D4546" s="80">
        <v>355</v>
      </c>
      <c r="E4546" s="80">
        <v>24</v>
      </c>
      <c r="F4546" s="80" t="s">
        <v>5135</v>
      </c>
      <c r="G4546" s="80">
        <v>2.75</v>
      </c>
    </row>
    <row r="4547" spans="1:7">
      <c r="A4547" s="80">
        <v>32201</v>
      </c>
      <c r="B4547" s="80" t="s">
        <v>3405</v>
      </c>
      <c r="C4547" s="80" t="s">
        <v>421</v>
      </c>
      <c r="D4547" s="80">
        <v>473</v>
      </c>
      <c r="E4547" s="80">
        <v>24</v>
      </c>
      <c r="F4547" s="80" t="s">
        <v>5135</v>
      </c>
      <c r="G4547" s="80">
        <v>4.49</v>
      </c>
    </row>
    <row r="4548" spans="1:7">
      <c r="A4548" s="80">
        <v>32380</v>
      </c>
      <c r="B4548" s="80" t="s">
        <v>3277</v>
      </c>
      <c r="C4548" s="80" t="s">
        <v>421</v>
      </c>
      <c r="D4548" s="80">
        <v>500</v>
      </c>
      <c r="E4548" s="80">
        <v>12</v>
      </c>
      <c r="F4548" s="80" t="s">
        <v>5135</v>
      </c>
      <c r="G4548" s="80">
        <v>5.5</v>
      </c>
    </row>
    <row r="4549" spans="1:7">
      <c r="A4549" s="80">
        <v>32433</v>
      </c>
      <c r="B4549" s="80" t="s">
        <v>3138</v>
      </c>
      <c r="C4549" s="80" t="s">
        <v>421</v>
      </c>
      <c r="D4549" s="80">
        <v>473</v>
      </c>
      <c r="E4549" s="80">
        <v>24</v>
      </c>
      <c r="F4549" s="80" t="s">
        <v>5183</v>
      </c>
      <c r="G4549" s="80">
        <v>4.49</v>
      </c>
    </row>
    <row r="4550" spans="1:7">
      <c r="A4550" s="80">
        <v>32437</v>
      </c>
      <c r="B4550" s="80" t="s">
        <v>3139</v>
      </c>
      <c r="C4550" s="80" t="s">
        <v>421</v>
      </c>
      <c r="D4550" s="80">
        <v>473</v>
      </c>
      <c r="E4550" s="80">
        <v>24</v>
      </c>
      <c r="F4550" s="80" t="s">
        <v>5183</v>
      </c>
      <c r="G4550" s="80">
        <v>4.25</v>
      </c>
    </row>
    <row r="4551" spans="1:7">
      <c r="A4551" s="80">
        <v>32575</v>
      </c>
      <c r="B4551" s="80" t="s">
        <v>3442</v>
      </c>
      <c r="C4551" s="80" t="s">
        <v>421</v>
      </c>
      <c r="D4551" s="80">
        <v>473</v>
      </c>
      <c r="E4551" s="80">
        <v>24</v>
      </c>
      <c r="F4551" s="80" t="s">
        <v>5135</v>
      </c>
      <c r="G4551" s="80">
        <v>4.68</v>
      </c>
    </row>
    <row r="4552" spans="1:7">
      <c r="A4552" s="80">
        <v>32717</v>
      </c>
      <c r="B4552" s="80" t="s">
        <v>3443</v>
      </c>
      <c r="C4552" s="80" t="s">
        <v>421</v>
      </c>
      <c r="D4552" s="80">
        <v>355</v>
      </c>
      <c r="E4552" s="80">
        <v>24</v>
      </c>
      <c r="F4552" s="80" t="s">
        <v>5135</v>
      </c>
      <c r="G4552" s="80">
        <v>2.4900000000000002</v>
      </c>
    </row>
    <row r="4553" spans="1:7">
      <c r="A4553" s="80">
        <v>32746</v>
      </c>
      <c r="B4553" s="80" t="s">
        <v>3444</v>
      </c>
      <c r="C4553" s="80" t="s">
        <v>421</v>
      </c>
      <c r="D4553" s="80">
        <v>473</v>
      </c>
      <c r="E4553" s="80">
        <v>24</v>
      </c>
      <c r="F4553" s="80" t="s">
        <v>5159</v>
      </c>
      <c r="G4553" s="80">
        <v>3.49</v>
      </c>
    </row>
    <row r="4554" spans="1:7">
      <c r="A4554" s="80">
        <v>32878</v>
      </c>
      <c r="B4554" s="80" t="s">
        <v>3445</v>
      </c>
      <c r="C4554" s="80" t="s">
        <v>421</v>
      </c>
      <c r="D4554" s="80">
        <v>473</v>
      </c>
      <c r="E4554" s="80">
        <v>24</v>
      </c>
      <c r="F4554" s="80" t="s">
        <v>5215</v>
      </c>
      <c r="G4554" s="80">
        <v>4.1900000000000004</v>
      </c>
    </row>
    <row r="4555" spans="1:7">
      <c r="A4555" s="80">
        <v>32879</v>
      </c>
      <c r="B4555" s="80" t="s">
        <v>3446</v>
      </c>
      <c r="C4555" s="80" t="s">
        <v>421</v>
      </c>
      <c r="D4555" s="80">
        <v>473</v>
      </c>
      <c r="E4555" s="80">
        <v>24</v>
      </c>
      <c r="F4555" s="80" t="s">
        <v>5215</v>
      </c>
      <c r="G4555" s="80">
        <v>4.1900000000000004</v>
      </c>
    </row>
    <row r="4556" spans="1:7">
      <c r="A4556" s="80">
        <v>32880</v>
      </c>
      <c r="B4556" s="80" t="s">
        <v>3447</v>
      </c>
      <c r="C4556" s="80" t="s">
        <v>421</v>
      </c>
      <c r="D4556" s="80">
        <v>473</v>
      </c>
      <c r="E4556" s="80">
        <v>24</v>
      </c>
      <c r="F4556" s="80" t="s">
        <v>5215</v>
      </c>
      <c r="G4556" s="80">
        <v>4.1900000000000004</v>
      </c>
    </row>
    <row r="4557" spans="1:7">
      <c r="A4557" s="80">
        <v>32882</v>
      </c>
      <c r="B4557" s="80" t="s">
        <v>3448</v>
      </c>
      <c r="C4557" s="80" t="s">
        <v>421</v>
      </c>
      <c r="D4557" s="80">
        <v>473</v>
      </c>
      <c r="E4557" s="80">
        <v>24</v>
      </c>
      <c r="F4557" s="80" t="s">
        <v>5215</v>
      </c>
      <c r="G4557" s="80">
        <v>3.69</v>
      </c>
    </row>
    <row r="4558" spans="1:7">
      <c r="A4558" s="80">
        <v>31455</v>
      </c>
      <c r="B4558" s="80" t="s">
        <v>3337</v>
      </c>
      <c r="C4558" s="80" t="s">
        <v>421</v>
      </c>
      <c r="D4558" s="80">
        <v>473</v>
      </c>
      <c r="E4558" s="80">
        <v>24</v>
      </c>
      <c r="F4558" s="80" t="s">
        <v>5142</v>
      </c>
      <c r="G4558" s="80">
        <v>4.22</v>
      </c>
    </row>
    <row r="4559" spans="1:7">
      <c r="A4559" s="80">
        <v>31460</v>
      </c>
      <c r="B4559" s="80" t="s">
        <v>2760</v>
      </c>
      <c r="C4559" s="80" t="s">
        <v>419</v>
      </c>
      <c r="D4559" s="80">
        <v>1140</v>
      </c>
      <c r="E4559" s="80">
        <v>6</v>
      </c>
      <c r="F4559" s="80" t="s">
        <v>5044</v>
      </c>
      <c r="G4559" s="80">
        <v>38.99</v>
      </c>
    </row>
    <row r="4560" spans="1:7">
      <c r="A4560" s="80">
        <v>31461</v>
      </c>
      <c r="B4560" s="80" t="s">
        <v>3338</v>
      </c>
      <c r="C4560" s="80" t="s">
        <v>421</v>
      </c>
      <c r="D4560" s="80">
        <v>473</v>
      </c>
      <c r="E4560" s="80">
        <v>24</v>
      </c>
      <c r="F4560" s="80" t="s">
        <v>5142</v>
      </c>
      <c r="G4560" s="80">
        <v>4.55</v>
      </c>
    </row>
    <row r="4561" spans="1:7">
      <c r="A4561" s="80">
        <v>31462</v>
      </c>
      <c r="B4561" s="80" t="s">
        <v>3339</v>
      </c>
      <c r="C4561" s="80" t="s">
        <v>421</v>
      </c>
      <c r="D4561" s="80">
        <v>473</v>
      </c>
      <c r="E4561" s="80">
        <v>24</v>
      </c>
      <c r="F4561" s="80" t="s">
        <v>5142</v>
      </c>
      <c r="G4561" s="80">
        <v>4.54</v>
      </c>
    </row>
    <row r="4562" spans="1:7">
      <c r="A4562" s="80">
        <v>31463</v>
      </c>
      <c r="B4562" s="80" t="s">
        <v>3340</v>
      </c>
      <c r="C4562" s="80" t="s">
        <v>421</v>
      </c>
      <c r="D4562" s="80">
        <v>473</v>
      </c>
      <c r="E4562" s="80">
        <v>24</v>
      </c>
      <c r="F4562" s="80" t="s">
        <v>5142</v>
      </c>
      <c r="G4562" s="80">
        <v>6.06</v>
      </c>
    </row>
    <row r="4563" spans="1:7">
      <c r="A4563" s="80">
        <v>31464</v>
      </c>
      <c r="B4563" s="80" t="s">
        <v>3341</v>
      </c>
      <c r="C4563" s="80" t="s">
        <v>421</v>
      </c>
      <c r="D4563" s="80">
        <v>473</v>
      </c>
      <c r="E4563" s="80">
        <v>24</v>
      </c>
      <c r="F4563" s="80" t="s">
        <v>5142</v>
      </c>
      <c r="G4563" s="80">
        <v>6.06</v>
      </c>
    </row>
    <row r="4564" spans="1:7">
      <c r="A4564" s="80">
        <v>31466</v>
      </c>
      <c r="B4564" s="80" t="s">
        <v>3457</v>
      </c>
      <c r="C4564" s="80" t="s">
        <v>421</v>
      </c>
      <c r="D4564" s="80">
        <v>473</v>
      </c>
      <c r="E4564" s="80">
        <v>24</v>
      </c>
      <c r="F4564" s="80" t="s">
        <v>5142</v>
      </c>
      <c r="G4564" s="80">
        <v>4.55</v>
      </c>
    </row>
    <row r="4565" spans="1:7">
      <c r="A4565" s="80">
        <v>31468</v>
      </c>
      <c r="B4565" s="80" t="s">
        <v>3458</v>
      </c>
      <c r="C4565" s="80" t="s">
        <v>420</v>
      </c>
      <c r="D4565" s="80">
        <v>750</v>
      </c>
      <c r="E4565" s="80">
        <v>12</v>
      </c>
      <c r="F4565" s="80" t="s">
        <v>5136</v>
      </c>
      <c r="G4565" s="80">
        <v>15.04</v>
      </c>
    </row>
    <row r="4566" spans="1:7">
      <c r="A4566" s="80">
        <v>31474</v>
      </c>
      <c r="B4566" s="80" t="s">
        <v>3459</v>
      </c>
      <c r="C4566" s="80" t="s">
        <v>420</v>
      </c>
      <c r="D4566" s="80">
        <v>1000</v>
      </c>
      <c r="E4566" s="80">
        <v>12</v>
      </c>
      <c r="F4566" s="80" t="s">
        <v>5065</v>
      </c>
      <c r="G4566" s="80">
        <v>14.5</v>
      </c>
    </row>
    <row r="4567" spans="1:7">
      <c r="A4567" s="80">
        <v>31478</v>
      </c>
      <c r="B4567" s="80" t="s">
        <v>3460</v>
      </c>
      <c r="C4567" s="80" t="s">
        <v>419</v>
      </c>
      <c r="D4567" s="80">
        <v>750</v>
      </c>
      <c r="E4567" s="80">
        <v>6</v>
      </c>
      <c r="F4567" s="80" t="s">
        <v>5043</v>
      </c>
      <c r="G4567" s="80">
        <v>79.489999999999995</v>
      </c>
    </row>
    <row r="4568" spans="1:7">
      <c r="A4568" s="80">
        <v>31482</v>
      </c>
      <c r="B4568" s="80" t="s">
        <v>3461</v>
      </c>
      <c r="C4568" s="80" t="s">
        <v>420</v>
      </c>
      <c r="D4568" s="80">
        <v>750</v>
      </c>
      <c r="E4568" s="80">
        <v>12</v>
      </c>
      <c r="F4568" s="80" t="s">
        <v>5068</v>
      </c>
      <c r="G4568" s="80">
        <v>15.99</v>
      </c>
    </row>
    <row r="4569" spans="1:7">
      <c r="A4569" s="80">
        <v>31485</v>
      </c>
      <c r="B4569" s="80" t="s">
        <v>3462</v>
      </c>
      <c r="C4569" s="80" t="s">
        <v>420</v>
      </c>
      <c r="D4569" s="80">
        <v>750</v>
      </c>
      <c r="E4569" s="80">
        <v>12</v>
      </c>
      <c r="F4569" s="80" t="s">
        <v>5068</v>
      </c>
      <c r="G4569" s="80">
        <v>12.99</v>
      </c>
    </row>
    <row r="4570" spans="1:7">
      <c r="A4570" s="80">
        <v>31490</v>
      </c>
      <c r="B4570" s="80" t="s">
        <v>3463</v>
      </c>
      <c r="C4570" s="80" t="s">
        <v>420</v>
      </c>
      <c r="D4570" s="80">
        <v>750</v>
      </c>
      <c r="E4570" s="80">
        <v>6</v>
      </c>
      <c r="F4570" s="80" t="s">
        <v>5068</v>
      </c>
      <c r="G4570" s="80">
        <v>11.99</v>
      </c>
    </row>
    <row r="4571" spans="1:7">
      <c r="A4571" s="80">
        <v>31494</v>
      </c>
      <c r="B4571" s="80" t="s">
        <v>3132</v>
      </c>
      <c r="C4571" s="80" t="s">
        <v>421</v>
      </c>
      <c r="D4571" s="80">
        <v>473</v>
      </c>
      <c r="E4571" s="80">
        <v>24</v>
      </c>
      <c r="F4571" s="80" t="s">
        <v>5183</v>
      </c>
      <c r="G4571" s="80">
        <v>4.75</v>
      </c>
    </row>
    <row r="4572" spans="1:7">
      <c r="A4572" s="80">
        <v>31504</v>
      </c>
      <c r="B4572" s="80" t="s">
        <v>3133</v>
      </c>
      <c r="C4572" s="80" t="s">
        <v>421</v>
      </c>
      <c r="D4572" s="80">
        <v>473</v>
      </c>
      <c r="E4572" s="80">
        <v>24</v>
      </c>
      <c r="F4572" s="80" t="s">
        <v>5183</v>
      </c>
      <c r="G4572" s="80">
        <v>4.29</v>
      </c>
    </row>
    <row r="4573" spans="1:7">
      <c r="A4573" s="80">
        <v>31506</v>
      </c>
      <c r="B4573" s="80" t="s">
        <v>3464</v>
      </c>
      <c r="C4573" s="80" t="s">
        <v>420</v>
      </c>
      <c r="D4573" s="80">
        <v>750</v>
      </c>
      <c r="E4573" s="80">
        <v>12</v>
      </c>
      <c r="F4573" s="80" t="s">
        <v>5062</v>
      </c>
      <c r="G4573" s="80">
        <v>13.99</v>
      </c>
    </row>
    <row r="4574" spans="1:7">
      <c r="A4574" s="80">
        <v>31513</v>
      </c>
      <c r="B4574" s="80" t="s">
        <v>3465</v>
      </c>
      <c r="C4574" s="80" t="s">
        <v>420</v>
      </c>
      <c r="D4574" s="80">
        <v>750</v>
      </c>
      <c r="E4574" s="80">
        <v>12</v>
      </c>
      <c r="F4574" s="80" t="s">
        <v>5152</v>
      </c>
      <c r="G4574" s="80">
        <v>19.989999999999998</v>
      </c>
    </row>
    <row r="4575" spans="1:7">
      <c r="A4575" s="80">
        <v>31516</v>
      </c>
      <c r="B4575" s="80" t="s">
        <v>3431</v>
      </c>
      <c r="C4575" s="80" t="s">
        <v>421</v>
      </c>
      <c r="D4575" s="80">
        <v>473</v>
      </c>
      <c r="E4575" s="80">
        <v>24</v>
      </c>
      <c r="F4575" s="80" t="s">
        <v>5135</v>
      </c>
      <c r="G4575" s="80">
        <v>4.4800000000000004</v>
      </c>
    </row>
    <row r="4576" spans="1:7">
      <c r="A4576" s="80">
        <v>31517</v>
      </c>
      <c r="B4576" s="80" t="s">
        <v>3432</v>
      </c>
      <c r="C4576" s="80" t="s">
        <v>421</v>
      </c>
      <c r="D4576" s="80">
        <v>4260</v>
      </c>
      <c r="E4576" s="80">
        <v>1</v>
      </c>
      <c r="F4576" s="80" t="s">
        <v>5135</v>
      </c>
      <c r="G4576" s="80">
        <v>23.49</v>
      </c>
    </row>
    <row r="4577" spans="1:7">
      <c r="A4577" s="80">
        <v>31519</v>
      </c>
      <c r="B4577" s="80" t="s">
        <v>3433</v>
      </c>
      <c r="C4577" s="80" t="s">
        <v>421</v>
      </c>
      <c r="D4577" s="80">
        <v>355</v>
      </c>
      <c r="E4577" s="80">
        <v>24</v>
      </c>
      <c r="F4577" s="80" t="s">
        <v>5135</v>
      </c>
      <c r="G4577" s="80">
        <v>2.75</v>
      </c>
    </row>
    <row r="4578" spans="1:7">
      <c r="A4578" s="80">
        <v>31521</v>
      </c>
      <c r="B4578" s="80" t="s">
        <v>3434</v>
      </c>
      <c r="C4578" s="80" t="s">
        <v>421</v>
      </c>
      <c r="D4578" s="80">
        <v>355</v>
      </c>
      <c r="E4578" s="80">
        <v>24</v>
      </c>
      <c r="F4578" s="80" t="s">
        <v>5135</v>
      </c>
      <c r="G4578" s="80">
        <v>2.4900000000000002</v>
      </c>
    </row>
    <row r="4579" spans="1:7">
      <c r="A4579" s="80">
        <v>31523</v>
      </c>
      <c r="B4579" s="80" t="s">
        <v>3466</v>
      </c>
      <c r="C4579" s="80" t="s">
        <v>421</v>
      </c>
      <c r="D4579" s="80">
        <v>473</v>
      </c>
      <c r="E4579" s="80">
        <v>24</v>
      </c>
      <c r="F4579" s="80" t="s">
        <v>5178</v>
      </c>
      <c r="G4579" s="80">
        <v>4.25</v>
      </c>
    </row>
    <row r="4580" spans="1:7">
      <c r="A4580" s="80">
        <v>31535</v>
      </c>
      <c r="B4580" s="80" t="s">
        <v>3938</v>
      </c>
      <c r="C4580" s="80" t="s">
        <v>421</v>
      </c>
      <c r="D4580" s="80">
        <v>473</v>
      </c>
      <c r="E4580" s="80">
        <v>24</v>
      </c>
      <c r="F4580" s="80" t="s">
        <v>5168</v>
      </c>
      <c r="G4580" s="80">
        <v>4.8099999999999996</v>
      </c>
    </row>
    <row r="4581" spans="1:7">
      <c r="A4581" s="80">
        <v>31537</v>
      </c>
      <c r="B4581" s="80" t="s">
        <v>3467</v>
      </c>
      <c r="C4581" s="80" t="s">
        <v>420</v>
      </c>
      <c r="D4581" s="80">
        <v>750</v>
      </c>
      <c r="E4581" s="80">
        <v>12</v>
      </c>
      <c r="F4581" s="80" t="s">
        <v>5063</v>
      </c>
      <c r="G4581" s="80">
        <v>16.989999999999998</v>
      </c>
    </row>
    <row r="4582" spans="1:7">
      <c r="A4582" s="80">
        <v>31538</v>
      </c>
      <c r="B4582" s="80" t="s">
        <v>3468</v>
      </c>
      <c r="C4582" s="80" t="s">
        <v>420</v>
      </c>
      <c r="D4582" s="80">
        <v>750</v>
      </c>
      <c r="E4582" s="80">
        <v>12</v>
      </c>
      <c r="F4582" s="80" t="s">
        <v>5045</v>
      </c>
      <c r="G4582" s="80">
        <v>17.59</v>
      </c>
    </row>
    <row r="4583" spans="1:7">
      <c r="A4583" s="80">
        <v>31540</v>
      </c>
      <c r="B4583" s="80" t="s">
        <v>3469</v>
      </c>
      <c r="C4583" s="80" t="s">
        <v>420</v>
      </c>
      <c r="D4583" s="80">
        <v>750</v>
      </c>
      <c r="E4583" s="80">
        <v>12</v>
      </c>
      <c r="F4583" s="80" t="s">
        <v>5045</v>
      </c>
      <c r="G4583" s="80">
        <v>19.59</v>
      </c>
    </row>
    <row r="4584" spans="1:7">
      <c r="A4584" s="80">
        <v>433714</v>
      </c>
      <c r="B4584" s="80" t="s">
        <v>3470</v>
      </c>
      <c r="C4584" s="80" t="s">
        <v>420</v>
      </c>
      <c r="D4584" s="80">
        <v>750</v>
      </c>
      <c r="E4584" s="80">
        <v>12</v>
      </c>
      <c r="F4584" s="80" t="s">
        <v>5061</v>
      </c>
      <c r="G4584" s="80">
        <v>14.45</v>
      </c>
    </row>
    <row r="4585" spans="1:7">
      <c r="A4585" s="80">
        <v>433920</v>
      </c>
      <c r="B4585" s="80" t="s">
        <v>3471</v>
      </c>
      <c r="C4585" s="80" t="s">
        <v>420</v>
      </c>
      <c r="D4585" s="80">
        <v>750</v>
      </c>
      <c r="E4585" s="80">
        <v>12</v>
      </c>
      <c r="F4585" s="80" t="s">
        <v>5077</v>
      </c>
      <c r="G4585" s="80">
        <v>15.99</v>
      </c>
    </row>
    <row r="4586" spans="1:7">
      <c r="A4586" s="80">
        <v>435917</v>
      </c>
      <c r="B4586" s="80" t="s">
        <v>3116</v>
      </c>
      <c r="C4586" s="80" t="s">
        <v>421</v>
      </c>
      <c r="D4586" s="80">
        <v>330</v>
      </c>
      <c r="E4586" s="80">
        <v>24</v>
      </c>
      <c r="F4586" s="80" t="s">
        <v>5051</v>
      </c>
      <c r="G4586" s="80">
        <v>4.3499999999999996</v>
      </c>
    </row>
    <row r="4587" spans="1:7">
      <c r="A4587" s="80">
        <v>436352</v>
      </c>
      <c r="B4587" s="80" t="s">
        <v>394</v>
      </c>
      <c r="C4587" s="80" t="s">
        <v>420</v>
      </c>
      <c r="D4587" s="80">
        <v>16000</v>
      </c>
      <c r="E4587" s="80">
        <v>1</v>
      </c>
      <c r="F4587" s="80" t="s">
        <v>5060</v>
      </c>
      <c r="G4587" s="80">
        <v>117.74</v>
      </c>
    </row>
    <row r="4588" spans="1:7">
      <c r="A4588" s="80">
        <v>436360</v>
      </c>
      <c r="B4588" s="80" t="s">
        <v>395</v>
      </c>
      <c r="C4588" s="80" t="s">
        <v>420</v>
      </c>
      <c r="D4588" s="80">
        <v>16000</v>
      </c>
      <c r="E4588" s="80">
        <v>1</v>
      </c>
      <c r="F4588" s="80" t="s">
        <v>5060</v>
      </c>
      <c r="G4588" s="80">
        <v>117.73</v>
      </c>
    </row>
    <row r="4589" spans="1:7">
      <c r="A4589" s="80">
        <v>436436</v>
      </c>
      <c r="B4589" s="80" t="s">
        <v>487</v>
      </c>
      <c r="C4589" s="80" t="s">
        <v>419</v>
      </c>
      <c r="D4589" s="80">
        <v>1750</v>
      </c>
      <c r="E4589" s="80">
        <v>6</v>
      </c>
      <c r="F4589" s="80" t="s">
        <v>5043</v>
      </c>
      <c r="G4589" s="80">
        <v>51.49</v>
      </c>
    </row>
    <row r="4590" spans="1:7">
      <c r="A4590" s="80">
        <v>436568</v>
      </c>
      <c r="B4590" s="80" t="s">
        <v>54</v>
      </c>
      <c r="C4590" s="80" t="s">
        <v>419</v>
      </c>
      <c r="D4590" s="80">
        <v>1750</v>
      </c>
      <c r="E4590" s="80">
        <v>6</v>
      </c>
      <c r="F4590" s="80" t="s">
        <v>5038</v>
      </c>
      <c r="G4590" s="80">
        <v>50.49</v>
      </c>
    </row>
    <row r="4591" spans="1:7">
      <c r="A4591" s="80">
        <v>436675</v>
      </c>
      <c r="B4591" s="80" t="s">
        <v>56</v>
      </c>
      <c r="C4591" s="80" t="s">
        <v>419</v>
      </c>
      <c r="D4591" s="80">
        <v>750</v>
      </c>
      <c r="E4591" s="80">
        <v>12</v>
      </c>
      <c r="F4591" s="80" t="s">
        <v>5038</v>
      </c>
      <c r="G4591" s="80">
        <v>25.11</v>
      </c>
    </row>
    <row r="4592" spans="1:7">
      <c r="A4592" s="80">
        <v>437467</v>
      </c>
      <c r="B4592" s="80" t="s">
        <v>3472</v>
      </c>
      <c r="C4592" s="80" t="s">
        <v>420</v>
      </c>
      <c r="D4592" s="80">
        <v>750</v>
      </c>
      <c r="E4592" s="80">
        <v>12</v>
      </c>
      <c r="F4592" s="80" t="s">
        <v>5068</v>
      </c>
      <c r="G4592" s="80">
        <v>14.99</v>
      </c>
    </row>
    <row r="4593" spans="1:7">
      <c r="A4593" s="80">
        <v>437772</v>
      </c>
      <c r="B4593" s="80" t="s">
        <v>3473</v>
      </c>
      <c r="C4593" s="80" t="s">
        <v>419</v>
      </c>
      <c r="D4593" s="80">
        <v>750</v>
      </c>
      <c r="E4593" s="80">
        <v>12</v>
      </c>
      <c r="F4593" s="80" t="s">
        <v>5039</v>
      </c>
      <c r="G4593" s="80">
        <v>49.99</v>
      </c>
    </row>
    <row r="4594" spans="1:7">
      <c r="A4594" s="80">
        <v>438119</v>
      </c>
      <c r="B4594" s="80" t="s">
        <v>3474</v>
      </c>
      <c r="C4594" s="80" t="s">
        <v>420</v>
      </c>
      <c r="D4594" s="80">
        <v>750</v>
      </c>
      <c r="E4594" s="80">
        <v>12</v>
      </c>
      <c r="F4594" s="80" t="s">
        <v>5063</v>
      </c>
      <c r="G4594" s="80">
        <v>11.99</v>
      </c>
    </row>
    <row r="4595" spans="1:7">
      <c r="A4595" s="80">
        <v>32502</v>
      </c>
      <c r="B4595" s="80" t="s">
        <v>3475</v>
      </c>
      <c r="C4595" s="80" t="s">
        <v>421</v>
      </c>
      <c r="D4595" s="80">
        <v>473</v>
      </c>
      <c r="E4595" s="80">
        <v>24</v>
      </c>
      <c r="F4595" s="80" t="s">
        <v>5176</v>
      </c>
      <c r="G4595" s="80">
        <v>3.49</v>
      </c>
    </row>
    <row r="4596" spans="1:7">
      <c r="A4596" s="80">
        <v>32510</v>
      </c>
      <c r="B4596" s="80" t="s">
        <v>3476</v>
      </c>
      <c r="C4596" s="80" t="s">
        <v>421</v>
      </c>
      <c r="D4596" s="80">
        <v>473</v>
      </c>
      <c r="E4596" s="80">
        <v>24</v>
      </c>
      <c r="F4596" s="80" t="s">
        <v>5188</v>
      </c>
      <c r="G4596" s="80">
        <v>4.1500000000000004</v>
      </c>
    </row>
    <row r="4597" spans="1:7">
      <c r="A4597" s="80">
        <v>32552</v>
      </c>
      <c r="B4597" s="80" t="s">
        <v>3851</v>
      </c>
      <c r="C4597" s="80" t="s">
        <v>420</v>
      </c>
      <c r="D4597" s="80">
        <v>750</v>
      </c>
      <c r="E4597" s="80">
        <v>12</v>
      </c>
      <c r="F4597" s="80" t="s">
        <v>5063</v>
      </c>
      <c r="G4597" s="80">
        <v>23.99</v>
      </c>
    </row>
    <row r="4598" spans="1:7">
      <c r="A4598" s="80">
        <v>32553</v>
      </c>
      <c r="B4598" s="80" t="s">
        <v>3852</v>
      </c>
      <c r="C4598" s="80" t="s">
        <v>419</v>
      </c>
      <c r="D4598" s="80">
        <v>750</v>
      </c>
      <c r="E4598" s="80">
        <v>6</v>
      </c>
      <c r="F4598" s="80" t="s">
        <v>5066</v>
      </c>
      <c r="G4598" s="80">
        <v>89.49</v>
      </c>
    </row>
    <row r="4599" spans="1:7">
      <c r="A4599" s="80">
        <v>32575</v>
      </c>
      <c r="B4599" s="80" t="s">
        <v>3442</v>
      </c>
      <c r="C4599" s="80" t="s">
        <v>421</v>
      </c>
      <c r="D4599" s="80">
        <v>473</v>
      </c>
      <c r="E4599" s="80">
        <v>24</v>
      </c>
      <c r="F4599" s="80" t="s">
        <v>5135</v>
      </c>
      <c r="G4599" s="80">
        <v>4.68</v>
      </c>
    </row>
    <row r="4600" spans="1:7">
      <c r="A4600" s="80">
        <v>829473</v>
      </c>
      <c r="B4600" s="80" t="s">
        <v>915</v>
      </c>
      <c r="C4600" s="80" t="s">
        <v>419</v>
      </c>
      <c r="D4600" s="80">
        <v>50</v>
      </c>
      <c r="E4600" s="80">
        <v>96</v>
      </c>
      <c r="F4600" s="80" t="s">
        <v>5044</v>
      </c>
      <c r="G4600" s="80">
        <v>3.99</v>
      </c>
    </row>
    <row r="4601" spans="1:7">
      <c r="A4601" s="80">
        <v>32107</v>
      </c>
      <c r="B4601" s="80" t="s">
        <v>3440</v>
      </c>
      <c r="C4601" s="80" t="s">
        <v>421</v>
      </c>
      <c r="D4601" s="80">
        <v>473</v>
      </c>
      <c r="E4601" s="80">
        <v>24</v>
      </c>
      <c r="F4601" s="80" t="s">
        <v>5135</v>
      </c>
      <c r="G4601" s="80">
        <v>3.25</v>
      </c>
    </row>
    <row r="4602" spans="1:7">
      <c r="A4602" s="80">
        <v>32148</v>
      </c>
      <c r="B4602" s="80" t="s">
        <v>2585</v>
      </c>
      <c r="C4602" s="80" t="s">
        <v>419</v>
      </c>
      <c r="D4602" s="80">
        <v>750</v>
      </c>
      <c r="E4602" s="80">
        <v>6</v>
      </c>
      <c r="F4602" s="80" t="s">
        <v>5038</v>
      </c>
      <c r="G4602" s="80">
        <v>199.99</v>
      </c>
    </row>
    <row r="4603" spans="1:7">
      <c r="A4603" s="80">
        <v>32166</v>
      </c>
      <c r="B4603" s="80" t="s">
        <v>3477</v>
      </c>
      <c r="C4603" s="80" t="s">
        <v>421</v>
      </c>
      <c r="D4603" s="80">
        <v>1980</v>
      </c>
      <c r="E4603" s="80">
        <v>4</v>
      </c>
      <c r="F4603" s="80" t="s">
        <v>5051</v>
      </c>
      <c r="G4603" s="80">
        <v>12.49</v>
      </c>
    </row>
    <row r="4604" spans="1:7">
      <c r="A4604" s="80">
        <v>32178</v>
      </c>
      <c r="B4604" s="80" t="s">
        <v>3246</v>
      </c>
      <c r="C4604" s="80" t="s">
        <v>420</v>
      </c>
      <c r="D4604" s="80">
        <v>4000</v>
      </c>
      <c r="E4604" s="80">
        <v>4</v>
      </c>
      <c r="F4604" s="80" t="s">
        <v>5049</v>
      </c>
      <c r="G4604" s="80">
        <v>37.99</v>
      </c>
    </row>
    <row r="4605" spans="1:7">
      <c r="A4605" s="80">
        <v>32181</v>
      </c>
      <c r="B4605" s="80" t="s">
        <v>3478</v>
      </c>
      <c r="C4605" s="80" t="s">
        <v>420</v>
      </c>
      <c r="D4605" s="80">
        <v>4000</v>
      </c>
      <c r="E4605" s="80">
        <v>4</v>
      </c>
      <c r="F4605" s="80" t="s">
        <v>5049</v>
      </c>
      <c r="G4605" s="80">
        <v>37.99</v>
      </c>
    </row>
    <row r="4606" spans="1:7">
      <c r="A4606" s="80">
        <v>32182</v>
      </c>
      <c r="B4606" s="80" t="s">
        <v>5632</v>
      </c>
      <c r="C4606" s="80" t="s">
        <v>422</v>
      </c>
      <c r="D4606" s="80">
        <v>355</v>
      </c>
      <c r="E4606" s="80">
        <v>24</v>
      </c>
      <c r="F4606" s="80" t="s">
        <v>5204</v>
      </c>
      <c r="G4606" s="80">
        <v>2.68</v>
      </c>
    </row>
    <row r="4607" spans="1:7">
      <c r="A4607" s="80">
        <v>32184</v>
      </c>
      <c r="B4607" s="80" t="s">
        <v>3479</v>
      </c>
      <c r="C4607" s="80" t="s">
        <v>420</v>
      </c>
      <c r="D4607" s="80">
        <v>750</v>
      </c>
      <c r="E4607" s="80">
        <v>12</v>
      </c>
      <c r="F4607" s="80" t="s">
        <v>5049</v>
      </c>
      <c r="G4607" s="80">
        <v>9.99</v>
      </c>
    </row>
    <row r="4608" spans="1:7">
      <c r="A4608" s="80">
        <v>32189</v>
      </c>
      <c r="B4608" s="80" t="s">
        <v>4184</v>
      </c>
      <c r="C4608" s="80" t="s">
        <v>421</v>
      </c>
      <c r="D4608" s="80">
        <v>473</v>
      </c>
      <c r="E4608" s="80">
        <v>24</v>
      </c>
      <c r="F4608" s="80" t="s">
        <v>5066</v>
      </c>
      <c r="G4608" s="80">
        <v>4.29</v>
      </c>
    </row>
    <row r="4609" spans="1:7">
      <c r="A4609" s="80">
        <v>32190</v>
      </c>
      <c r="B4609" s="80" t="s">
        <v>4185</v>
      </c>
      <c r="C4609" s="80" t="s">
        <v>421</v>
      </c>
      <c r="D4609" s="80">
        <v>473</v>
      </c>
      <c r="E4609" s="80">
        <v>24</v>
      </c>
      <c r="F4609" s="80" t="s">
        <v>5066</v>
      </c>
      <c r="G4609" s="80">
        <v>4.29</v>
      </c>
    </row>
    <row r="4610" spans="1:7">
      <c r="A4610" s="80">
        <v>32192</v>
      </c>
      <c r="B4610" s="80" t="s">
        <v>4486</v>
      </c>
      <c r="C4610" s="80" t="s">
        <v>420</v>
      </c>
      <c r="D4610" s="80">
        <v>750</v>
      </c>
      <c r="E4610" s="80">
        <v>6</v>
      </c>
      <c r="F4610" s="80" t="s">
        <v>5038</v>
      </c>
      <c r="G4610" s="80">
        <v>19.489999999999998</v>
      </c>
    </row>
    <row r="4611" spans="1:7">
      <c r="A4611" s="80">
        <v>32199</v>
      </c>
      <c r="B4611" s="80" t="s">
        <v>3441</v>
      </c>
      <c r="C4611" s="80" t="s">
        <v>421</v>
      </c>
      <c r="D4611" s="80">
        <v>355</v>
      </c>
      <c r="E4611" s="80">
        <v>24</v>
      </c>
      <c r="F4611" s="80" t="s">
        <v>5135</v>
      </c>
      <c r="G4611" s="80">
        <v>2.75</v>
      </c>
    </row>
    <row r="4612" spans="1:7">
      <c r="A4612" s="80">
        <v>33010</v>
      </c>
      <c r="B4612" s="80" t="s">
        <v>3480</v>
      </c>
      <c r="C4612" s="80" t="s">
        <v>420</v>
      </c>
      <c r="D4612" s="80">
        <v>750</v>
      </c>
      <c r="E4612" s="80">
        <v>12</v>
      </c>
      <c r="F4612" s="80" t="s">
        <v>5063</v>
      </c>
      <c r="G4612" s="80">
        <v>20.99</v>
      </c>
    </row>
    <row r="4613" spans="1:7">
      <c r="A4613" s="80">
        <v>33011</v>
      </c>
      <c r="B4613" s="80" t="s">
        <v>3481</v>
      </c>
      <c r="C4613" s="80" t="s">
        <v>420</v>
      </c>
      <c r="D4613" s="80">
        <v>750</v>
      </c>
      <c r="E4613" s="80">
        <v>6</v>
      </c>
      <c r="F4613" s="80" t="s">
        <v>6483</v>
      </c>
      <c r="G4613" s="80">
        <v>18.989999999999998</v>
      </c>
    </row>
    <row r="4614" spans="1:7">
      <c r="A4614" s="80">
        <v>33018</v>
      </c>
      <c r="B4614" s="80" t="s">
        <v>3482</v>
      </c>
      <c r="C4614" s="80" t="s">
        <v>419</v>
      </c>
      <c r="D4614" s="80">
        <v>200</v>
      </c>
      <c r="E4614" s="80">
        <v>12</v>
      </c>
      <c r="F4614" s="80" t="s">
        <v>5067</v>
      </c>
      <c r="G4614" s="80">
        <v>11.95</v>
      </c>
    </row>
    <row r="4615" spans="1:7">
      <c r="A4615" s="80">
        <v>33023</v>
      </c>
      <c r="B4615" s="80" t="s">
        <v>3483</v>
      </c>
      <c r="C4615" s="80" t="s">
        <v>422</v>
      </c>
      <c r="D4615" s="80">
        <v>4260</v>
      </c>
      <c r="E4615" s="80">
        <v>2</v>
      </c>
      <c r="F4615" s="80" t="s">
        <v>5049</v>
      </c>
      <c r="G4615" s="80">
        <v>29.99</v>
      </c>
    </row>
    <row r="4616" spans="1:7">
      <c r="A4616" s="80">
        <v>33025</v>
      </c>
      <c r="B4616" s="80" t="s">
        <v>3484</v>
      </c>
      <c r="C4616" s="80" t="s">
        <v>422</v>
      </c>
      <c r="D4616" s="80">
        <v>2840</v>
      </c>
      <c r="E4616" s="80">
        <v>3</v>
      </c>
      <c r="F4616" s="80" t="s">
        <v>5080</v>
      </c>
      <c r="G4616" s="80">
        <v>22.99</v>
      </c>
    </row>
    <row r="4617" spans="1:7">
      <c r="A4617" s="80">
        <v>33027</v>
      </c>
      <c r="B4617" s="80" t="s">
        <v>3485</v>
      </c>
      <c r="C4617" s="80" t="s">
        <v>422</v>
      </c>
      <c r="D4617" s="80">
        <v>2130</v>
      </c>
      <c r="E4617" s="80">
        <v>4</v>
      </c>
      <c r="F4617" s="80" t="s">
        <v>5049</v>
      </c>
      <c r="G4617" s="80">
        <v>16.989999999999998</v>
      </c>
    </row>
    <row r="4618" spans="1:7">
      <c r="A4618" s="80">
        <v>33028</v>
      </c>
      <c r="B4618" s="80" t="s">
        <v>3486</v>
      </c>
      <c r="C4618" s="80" t="s">
        <v>422</v>
      </c>
      <c r="D4618" s="80">
        <v>2130</v>
      </c>
      <c r="E4618" s="80">
        <v>4</v>
      </c>
      <c r="F4618" s="80" t="s">
        <v>5049</v>
      </c>
      <c r="G4618" s="80">
        <v>16.989999999999998</v>
      </c>
    </row>
    <row r="4619" spans="1:7">
      <c r="A4619" s="80">
        <v>33029</v>
      </c>
      <c r="B4619" s="80" t="s">
        <v>3487</v>
      </c>
      <c r="C4619" s="80" t="s">
        <v>422</v>
      </c>
      <c r="D4619" s="80">
        <v>2130</v>
      </c>
      <c r="E4619" s="80">
        <v>4</v>
      </c>
      <c r="F4619" s="80" t="s">
        <v>5049</v>
      </c>
      <c r="G4619" s="80">
        <v>16.989999999999998</v>
      </c>
    </row>
    <row r="4620" spans="1:7">
      <c r="A4620" s="80">
        <v>33030</v>
      </c>
      <c r="B4620" s="80" t="s">
        <v>3488</v>
      </c>
      <c r="C4620" s="80" t="s">
        <v>422</v>
      </c>
      <c r="D4620" s="80">
        <v>458</v>
      </c>
      <c r="E4620" s="80">
        <v>24</v>
      </c>
      <c r="F4620" s="80" t="s">
        <v>5049</v>
      </c>
      <c r="G4620" s="80">
        <v>3.39</v>
      </c>
    </row>
    <row r="4621" spans="1:7">
      <c r="A4621" s="80">
        <v>33032</v>
      </c>
      <c r="B4621" s="80" t="s">
        <v>3489</v>
      </c>
      <c r="C4621" s="80" t="s">
        <v>422</v>
      </c>
      <c r="D4621" s="80">
        <v>1420</v>
      </c>
      <c r="E4621" s="80">
        <v>6</v>
      </c>
      <c r="F4621" s="80" t="s">
        <v>5040</v>
      </c>
      <c r="G4621" s="80">
        <v>11.29</v>
      </c>
    </row>
    <row r="4622" spans="1:7">
      <c r="A4622" s="80">
        <v>33037</v>
      </c>
      <c r="B4622" s="80" t="s">
        <v>3144</v>
      </c>
      <c r="C4622" s="80" t="s">
        <v>421</v>
      </c>
      <c r="D4622" s="80">
        <v>473</v>
      </c>
      <c r="E4622" s="80">
        <v>24</v>
      </c>
      <c r="F4622" s="80" t="s">
        <v>5183</v>
      </c>
      <c r="G4622" s="80">
        <v>3.99</v>
      </c>
    </row>
    <row r="4623" spans="1:7">
      <c r="A4623" s="80">
        <v>33038</v>
      </c>
      <c r="B4623" s="80" t="s">
        <v>3490</v>
      </c>
      <c r="C4623" s="80" t="s">
        <v>422</v>
      </c>
      <c r="D4623" s="80">
        <v>1420</v>
      </c>
      <c r="E4623" s="80">
        <v>6</v>
      </c>
      <c r="F4623" s="80" t="s">
        <v>5040</v>
      </c>
      <c r="G4623" s="80">
        <v>11.29</v>
      </c>
    </row>
    <row r="4624" spans="1:7">
      <c r="A4624" s="80">
        <v>33039</v>
      </c>
      <c r="B4624" s="80" t="s">
        <v>3145</v>
      </c>
      <c r="C4624" s="80" t="s">
        <v>421</v>
      </c>
      <c r="D4624" s="80">
        <v>473</v>
      </c>
      <c r="E4624" s="80">
        <v>24</v>
      </c>
      <c r="F4624" s="80" t="s">
        <v>5183</v>
      </c>
      <c r="G4624" s="80">
        <v>3.99</v>
      </c>
    </row>
    <row r="4625" spans="1:7">
      <c r="A4625" s="80">
        <v>33041</v>
      </c>
      <c r="B4625" s="80" t="s">
        <v>3449</v>
      </c>
      <c r="C4625" s="80" t="s">
        <v>421</v>
      </c>
      <c r="D4625" s="80">
        <v>473</v>
      </c>
      <c r="E4625" s="80">
        <v>24</v>
      </c>
      <c r="F4625" s="80" t="s">
        <v>5135</v>
      </c>
      <c r="G4625" s="80">
        <v>5.66</v>
      </c>
    </row>
    <row r="4626" spans="1:7">
      <c r="A4626" s="80">
        <v>33045</v>
      </c>
      <c r="B4626" s="80" t="s">
        <v>3450</v>
      </c>
      <c r="C4626" s="80" t="s">
        <v>421</v>
      </c>
      <c r="D4626" s="80">
        <v>473</v>
      </c>
      <c r="E4626" s="80">
        <v>24</v>
      </c>
      <c r="F4626" s="80" t="s">
        <v>5135</v>
      </c>
      <c r="G4626" s="80">
        <v>5.66</v>
      </c>
    </row>
    <row r="4627" spans="1:7">
      <c r="A4627" s="80">
        <v>33047</v>
      </c>
      <c r="B4627" s="80" t="s">
        <v>3451</v>
      </c>
      <c r="C4627" s="80" t="s">
        <v>421</v>
      </c>
      <c r="D4627" s="80">
        <v>375</v>
      </c>
      <c r="E4627" s="80">
        <v>12</v>
      </c>
      <c r="F4627" s="80" t="s">
        <v>5135</v>
      </c>
      <c r="G4627" s="80">
        <v>17.61</v>
      </c>
    </row>
    <row r="4628" spans="1:7">
      <c r="A4628" s="80">
        <v>33062</v>
      </c>
      <c r="B4628" s="80" t="s">
        <v>3491</v>
      </c>
      <c r="C4628" s="80" t="s">
        <v>419</v>
      </c>
      <c r="D4628" s="80">
        <v>50</v>
      </c>
      <c r="E4628" s="80">
        <v>60</v>
      </c>
      <c r="F4628" s="80" t="s">
        <v>5040</v>
      </c>
      <c r="G4628" s="80">
        <v>2.33</v>
      </c>
    </row>
    <row r="4629" spans="1:7">
      <c r="A4629" s="80">
        <v>33063</v>
      </c>
      <c r="B4629" s="80" t="s">
        <v>3492</v>
      </c>
      <c r="C4629" s="80" t="s">
        <v>421</v>
      </c>
      <c r="D4629" s="80">
        <v>473</v>
      </c>
      <c r="E4629" s="80">
        <v>24</v>
      </c>
      <c r="F4629" s="80" t="s">
        <v>5170</v>
      </c>
      <c r="G4629" s="80">
        <v>4.4400000000000004</v>
      </c>
    </row>
    <row r="4630" spans="1:7">
      <c r="A4630" s="80">
        <v>33065</v>
      </c>
      <c r="B4630" s="80" t="s">
        <v>4186</v>
      </c>
      <c r="C4630" s="80" t="s">
        <v>420</v>
      </c>
      <c r="D4630" s="80">
        <v>750</v>
      </c>
      <c r="E4630" s="80">
        <v>12</v>
      </c>
      <c r="F4630" s="80" t="s">
        <v>5057</v>
      </c>
      <c r="G4630" s="80">
        <v>16.989999999999998</v>
      </c>
    </row>
    <row r="4631" spans="1:7">
      <c r="A4631" s="80">
        <v>33068</v>
      </c>
      <c r="B4631" s="80" t="s">
        <v>4520</v>
      </c>
      <c r="C4631" s="80" t="s">
        <v>419</v>
      </c>
      <c r="D4631" s="80">
        <v>750</v>
      </c>
      <c r="E4631" s="80">
        <v>12</v>
      </c>
      <c r="F4631" s="80" t="s">
        <v>5044</v>
      </c>
      <c r="G4631" s="80">
        <v>25.99</v>
      </c>
    </row>
    <row r="4632" spans="1:7">
      <c r="A4632" s="80">
        <v>33072</v>
      </c>
      <c r="B4632" s="80" t="s">
        <v>4897</v>
      </c>
      <c r="C4632" s="80" t="s">
        <v>420</v>
      </c>
      <c r="D4632" s="80">
        <v>750</v>
      </c>
      <c r="E4632" s="80">
        <v>12</v>
      </c>
      <c r="F4632" s="80" t="s">
        <v>5061</v>
      </c>
      <c r="G4632" s="80">
        <v>14.99</v>
      </c>
    </row>
    <row r="4633" spans="1:7">
      <c r="A4633" s="80">
        <v>33075</v>
      </c>
      <c r="B4633" s="80" t="s">
        <v>3493</v>
      </c>
      <c r="C4633" s="80" t="s">
        <v>421</v>
      </c>
      <c r="D4633" s="80">
        <v>473</v>
      </c>
      <c r="E4633" s="80">
        <v>24</v>
      </c>
      <c r="F4633" s="80" t="s">
        <v>5142</v>
      </c>
      <c r="G4633" s="80">
        <v>5.45</v>
      </c>
    </row>
    <row r="4634" spans="1:7">
      <c r="A4634" s="80">
        <v>33076</v>
      </c>
      <c r="B4634" s="80" t="s">
        <v>3494</v>
      </c>
      <c r="C4634" s="80" t="s">
        <v>422</v>
      </c>
      <c r="D4634" s="80">
        <v>2130</v>
      </c>
      <c r="E4634" s="80">
        <v>4</v>
      </c>
      <c r="F4634" s="80" t="s">
        <v>5091</v>
      </c>
      <c r="G4634" s="80">
        <v>16.489999999999998</v>
      </c>
    </row>
    <row r="4635" spans="1:7">
      <c r="A4635" s="80">
        <v>33077</v>
      </c>
      <c r="B4635" s="80" t="s">
        <v>3495</v>
      </c>
      <c r="C4635" s="80" t="s">
        <v>421</v>
      </c>
      <c r="D4635" s="80">
        <v>473</v>
      </c>
      <c r="E4635" s="80">
        <v>24</v>
      </c>
      <c r="F4635" s="80" t="s">
        <v>5142</v>
      </c>
      <c r="G4635" s="80">
        <v>5.25</v>
      </c>
    </row>
    <row r="4636" spans="1:7">
      <c r="A4636" s="80">
        <v>32827</v>
      </c>
      <c r="B4636" s="80" t="s">
        <v>3496</v>
      </c>
      <c r="C4636" s="80" t="s">
        <v>419</v>
      </c>
      <c r="D4636" s="80">
        <v>750</v>
      </c>
      <c r="E4636" s="80">
        <v>12</v>
      </c>
      <c r="F4636" s="80" t="s">
        <v>5040</v>
      </c>
      <c r="G4636" s="80">
        <v>25.99</v>
      </c>
    </row>
    <row r="4637" spans="1:7">
      <c r="A4637" s="80">
        <v>32828</v>
      </c>
      <c r="B4637" s="80" t="s">
        <v>3497</v>
      </c>
      <c r="C4637" s="80" t="s">
        <v>419</v>
      </c>
      <c r="D4637" s="80">
        <v>750</v>
      </c>
      <c r="E4637" s="80">
        <v>12</v>
      </c>
      <c r="F4637" s="80" t="s">
        <v>5040</v>
      </c>
      <c r="G4637" s="80">
        <v>25.99</v>
      </c>
    </row>
    <row r="4638" spans="1:7">
      <c r="A4638" s="80">
        <v>32829</v>
      </c>
      <c r="B4638" s="80" t="s">
        <v>3498</v>
      </c>
      <c r="C4638" s="80" t="s">
        <v>419</v>
      </c>
      <c r="D4638" s="80">
        <v>750</v>
      </c>
      <c r="E4638" s="80">
        <v>12</v>
      </c>
      <c r="F4638" s="80" t="s">
        <v>5189</v>
      </c>
      <c r="G4638" s="80">
        <v>25.99</v>
      </c>
    </row>
    <row r="4639" spans="1:7">
      <c r="A4639" s="80">
        <v>32830</v>
      </c>
      <c r="B4639" s="80" t="s">
        <v>3499</v>
      </c>
      <c r="C4639" s="80" t="s">
        <v>419</v>
      </c>
      <c r="D4639" s="80">
        <v>700</v>
      </c>
      <c r="E4639" s="80">
        <v>6</v>
      </c>
      <c r="F4639" s="80" t="s">
        <v>5224</v>
      </c>
      <c r="G4639" s="80">
        <v>45</v>
      </c>
    </row>
    <row r="4640" spans="1:7">
      <c r="A4640" s="80">
        <v>32831</v>
      </c>
      <c r="B4640" s="80" t="s">
        <v>3500</v>
      </c>
      <c r="C4640" s="80" t="s">
        <v>419</v>
      </c>
      <c r="D4640" s="80">
        <v>700</v>
      </c>
      <c r="E4640" s="80">
        <v>6</v>
      </c>
      <c r="F4640" s="80" t="s">
        <v>5224</v>
      </c>
      <c r="G4640" s="80">
        <v>45</v>
      </c>
    </row>
    <row r="4641" spans="1:7">
      <c r="A4641" s="80">
        <v>32832</v>
      </c>
      <c r="B4641" s="80" t="s">
        <v>3501</v>
      </c>
      <c r="C4641" s="80" t="s">
        <v>420</v>
      </c>
      <c r="D4641" s="80">
        <v>750</v>
      </c>
      <c r="E4641" s="80">
        <v>12</v>
      </c>
      <c r="F4641" s="80" t="s">
        <v>5157</v>
      </c>
      <c r="G4641" s="80">
        <v>17.989999999999998</v>
      </c>
    </row>
    <row r="4642" spans="1:7">
      <c r="A4642" s="80">
        <v>32833</v>
      </c>
      <c r="B4642" s="80" t="s">
        <v>3502</v>
      </c>
      <c r="C4642" s="80" t="s">
        <v>419</v>
      </c>
      <c r="D4642" s="80">
        <v>750</v>
      </c>
      <c r="E4642" s="80">
        <v>6</v>
      </c>
      <c r="F4642" s="80" t="s">
        <v>5042</v>
      </c>
      <c r="G4642" s="80">
        <v>44.99</v>
      </c>
    </row>
    <row r="4643" spans="1:7">
      <c r="A4643" s="80">
        <v>32836</v>
      </c>
      <c r="B4643" s="80" t="s">
        <v>3503</v>
      </c>
      <c r="C4643" s="80" t="s">
        <v>420</v>
      </c>
      <c r="D4643" s="80">
        <v>750</v>
      </c>
      <c r="E4643" s="80">
        <v>12</v>
      </c>
      <c r="F4643" s="80" t="s">
        <v>5157</v>
      </c>
      <c r="G4643" s="80">
        <v>17.989999999999998</v>
      </c>
    </row>
    <row r="4644" spans="1:7">
      <c r="A4644" s="80">
        <v>32851</v>
      </c>
      <c r="B4644" s="80" t="s">
        <v>3504</v>
      </c>
      <c r="C4644" s="80" t="s">
        <v>421</v>
      </c>
      <c r="D4644" s="80">
        <v>473</v>
      </c>
      <c r="E4644" s="80">
        <v>24</v>
      </c>
      <c r="F4644" s="80" t="s">
        <v>5176</v>
      </c>
      <c r="G4644" s="80">
        <v>3.59</v>
      </c>
    </row>
    <row r="4645" spans="1:7">
      <c r="A4645" s="80">
        <v>32852</v>
      </c>
      <c r="B4645" s="80" t="s">
        <v>3505</v>
      </c>
      <c r="C4645" s="80" t="s">
        <v>420</v>
      </c>
      <c r="D4645" s="80">
        <v>750</v>
      </c>
      <c r="E4645" s="80">
        <v>12</v>
      </c>
      <c r="F4645" s="80" t="s">
        <v>5059</v>
      </c>
      <c r="G4645" s="80">
        <v>13.99</v>
      </c>
    </row>
    <row r="4646" spans="1:7">
      <c r="A4646" s="80">
        <v>32853</v>
      </c>
      <c r="B4646" s="80" t="s">
        <v>2136</v>
      </c>
      <c r="C4646" s="80" t="s">
        <v>420</v>
      </c>
      <c r="D4646" s="80">
        <v>750</v>
      </c>
      <c r="E4646" s="80">
        <v>12</v>
      </c>
      <c r="F4646" s="80" t="s">
        <v>5072</v>
      </c>
      <c r="G4646" s="80">
        <v>23.99</v>
      </c>
    </row>
    <row r="4647" spans="1:7">
      <c r="A4647" s="80">
        <v>32854</v>
      </c>
      <c r="B4647" s="80" t="s">
        <v>3506</v>
      </c>
      <c r="C4647" s="80" t="s">
        <v>420</v>
      </c>
      <c r="D4647" s="80">
        <v>750</v>
      </c>
      <c r="E4647" s="80">
        <v>12</v>
      </c>
      <c r="F4647" s="80" t="s">
        <v>5218</v>
      </c>
      <c r="G4647" s="80">
        <v>14.99</v>
      </c>
    </row>
    <row r="4648" spans="1:7">
      <c r="A4648" s="80">
        <v>32855</v>
      </c>
      <c r="B4648" s="80" t="s">
        <v>3507</v>
      </c>
      <c r="C4648" s="80" t="s">
        <v>420</v>
      </c>
      <c r="D4648" s="80">
        <v>750</v>
      </c>
      <c r="E4648" s="80">
        <v>12</v>
      </c>
      <c r="F4648" s="80" t="s">
        <v>5218</v>
      </c>
      <c r="G4648" s="80">
        <v>14.99</v>
      </c>
    </row>
    <row r="4649" spans="1:7">
      <c r="A4649" s="80">
        <v>32862</v>
      </c>
      <c r="B4649" s="80" t="s">
        <v>3508</v>
      </c>
      <c r="C4649" s="80" t="s">
        <v>421</v>
      </c>
      <c r="D4649" s="80">
        <v>473</v>
      </c>
      <c r="E4649" s="80">
        <v>24</v>
      </c>
      <c r="F4649" s="80" t="s">
        <v>5142</v>
      </c>
      <c r="G4649" s="80">
        <v>5.99</v>
      </c>
    </row>
    <row r="4650" spans="1:7">
      <c r="A4650" s="80">
        <v>32863</v>
      </c>
      <c r="B4650" s="80" t="s">
        <v>3509</v>
      </c>
      <c r="C4650" s="80" t="s">
        <v>421</v>
      </c>
      <c r="D4650" s="80">
        <v>500</v>
      </c>
      <c r="E4650" s="80">
        <v>12</v>
      </c>
      <c r="F4650" s="80" t="s">
        <v>5142</v>
      </c>
      <c r="G4650" s="80">
        <v>22.55</v>
      </c>
    </row>
    <row r="4651" spans="1:7">
      <c r="A4651" s="80">
        <v>32868</v>
      </c>
      <c r="B4651" s="80" t="s">
        <v>3223</v>
      </c>
      <c r="C4651" s="80" t="s">
        <v>421</v>
      </c>
      <c r="D4651" s="80">
        <v>5325</v>
      </c>
      <c r="E4651" s="80">
        <v>1</v>
      </c>
      <c r="F4651" s="80" t="s">
        <v>5094</v>
      </c>
      <c r="G4651" s="80">
        <v>29.99</v>
      </c>
    </row>
    <row r="4652" spans="1:7">
      <c r="A4652" s="80">
        <v>32872</v>
      </c>
      <c r="B4652" s="80" t="s">
        <v>3224</v>
      </c>
      <c r="C4652" s="80" t="s">
        <v>421</v>
      </c>
      <c r="D4652" s="80">
        <v>2840</v>
      </c>
      <c r="E4652" s="80">
        <v>3</v>
      </c>
      <c r="F4652" s="80" t="s">
        <v>5094</v>
      </c>
      <c r="G4652" s="80">
        <v>16.29</v>
      </c>
    </row>
    <row r="4653" spans="1:7">
      <c r="A4653" s="80">
        <v>32873</v>
      </c>
      <c r="B4653" s="80" t="s">
        <v>3225</v>
      </c>
      <c r="C4653" s="80" t="s">
        <v>421</v>
      </c>
      <c r="D4653" s="80">
        <v>4092</v>
      </c>
      <c r="E4653" s="80">
        <v>2</v>
      </c>
      <c r="F4653" s="80" t="s">
        <v>5094</v>
      </c>
      <c r="G4653" s="80">
        <v>25.99</v>
      </c>
    </row>
    <row r="4654" spans="1:7">
      <c r="A4654" s="80">
        <v>32878</v>
      </c>
      <c r="B4654" s="80" t="s">
        <v>3445</v>
      </c>
      <c r="C4654" s="80" t="s">
        <v>421</v>
      </c>
      <c r="D4654" s="80">
        <v>473</v>
      </c>
      <c r="E4654" s="80">
        <v>24</v>
      </c>
      <c r="F4654" s="80" t="s">
        <v>5215</v>
      </c>
      <c r="G4654" s="80">
        <v>4.1900000000000004</v>
      </c>
    </row>
    <row r="4655" spans="1:7">
      <c r="A4655" s="80">
        <v>32879</v>
      </c>
      <c r="B4655" s="80" t="s">
        <v>3446</v>
      </c>
      <c r="C4655" s="80" t="s">
        <v>421</v>
      </c>
      <c r="D4655" s="80">
        <v>473</v>
      </c>
      <c r="E4655" s="80">
        <v>24</v>
      </c>
      <c r="F4655" s="80" t="s">
        <v>5215</v>
      </c>
      <c r="G4655" s="80">
        <v>4.1900000000000004</v>
      </c>
    </row>
    <row r="4656" spans="1:7">
      <c r="A4656" s="80">
        <v>32880</v>
      </c>
      <c r="B4656" s="80" t="s">
        <v>3447</v>
      </c>
      <c r="C4656" s="80" t="s">
        <v>421</v>
      </c>
      <c r="D4656" s="80">
        <v>473</v>
      </c>
      <c r="E4656" s="80">
        <v>24</v>
      </c>
      <c r="F4656" s="80" t="s">
        <v>5215</v>
      </c>
      <c r="G4656" s="80">
        <v>4.1900000000000004</v>
      </c>
    </row>
    <row r="4657" spans="1:7">
      <c r="A4657" s="80">
        <v>32882</v>
      </c>
      <c r="B4657" s="80" t="s">
        <v>3448</v>
      </c>
      <c r="C4657" s="80" t="s">
        <v>421</v>
      </c>
      <c r="D4657" s="80">
        <v>473</v>
      </c>
      <c r="E4657" s="80">
        <v>24</v>
      </c>
      <c r="F4657" s="80" t="s">
        <v>5215</v>
      </c>
      <c r="G4657" s="80">
        <v>3.69</v>
      </c>
    </row>
    <row r="4658" spans="1:7">
      <c r="A4658" s="80">
        <v>32885</v>
      </c>
      <c r="B4658" s="80" t="s">
        <v>4485</v>
      </c>
      <c r="C4658" s="80" t="s">
        <v>420</v>
      </c>
      <c r="D4658" s="80">
        <v>750</v>
      </c>
      <c r="E4658" s="80">
        <v>6</v>
      </c>
      <c r="F4658" s="80" t="s">
        <v>5049</v>
      </c>
      <c r="G4658" s="80">
        <v>149.99</v>
      </c>
    </row>
    <row r="4659" spans="1:7">
      <c r="A4659" s="80">
        <v>32892</v>
      </c>
      <c r="B4659" s="80" t="s">
        <v>3510</v>
      </c>
      <c r="C4659" s="80" t="s">
        <v>419</v>
      </c>
      <c r="D4659" s="80">
        <v>750</v>
      </c>
      <c r="E4659" s="80">
        <v>12</v>
      </c>
      <c r="F4659" s="80" t="s">
        <v>5038</v>
      </c>
      <c r="G4659" s="80">
        <v>32.99</v>
      </c>
    </row>
    <row r="4660" spans="1:7">
      <c r="A4660" s="80">
        <v>32894</v>
      </c>
      <c r="B4660" s="80" t="s">
        <v>5225</v>
      </c>
      <c r="C4660" s="80" t="s">
        <v>421</v>
      </c>
      <c r="D4660" s="80">
        <v>473</v>
      </c>
      <c r="E4660" s="80">
        <v>24</v>
      </c>
      <c r="F4660" s="80" t="s">
        <v>5178</v>
      </c>
      <c r="G4660" s="80">
        <v>4.3</v>
      </c>
    </row>
    <row r="4661" spans="1:7">
      <c r="A4661" s="80">
        <v>32895</v>
      </c>
      <c r="B4661" s="80" t="s">
        <v>3511</v>
      </c>
      <c r="C4661" s="80" t="s">
        <v>421</v>
      </c>
      <c r="D4661" s="80">
        <v>473</v>
      </c>
      <c r="E4661" s="80">
        <v>24</v>
      </c>
      <c r="F4661" s="80" t="s">
        <v>5178</v>
      </c>
      <c r="G4661" s="80">
        <v>4</v>
      </c>
    </row>
    <row r="4662" spans="1:7">
      <c r="A4662" s="80">
        <v>32896</v>
      </c>
      <c r="B4662" s="80" t="s">
        <v>3512</v>
      </c>
      <c r="C4662" s="80" t="s">
        <v>421</v>
      </c>
      <c r="D4662" s="80">
        <v>473</v>
      </c>
      <c r="E4662" s="80">
        <v>24</v>
      </c>
      <c r="F4662" s="80" t="s">
        <v>5168</v>
      </c>
      <c r="G4662" s="80">
        <v>3.96</v>
      </c>
    </row>
    <row r="4663" spans="1:7">
      <c r="A4663" s="80">
        <v>32899</v>
      </c>
      <c r="B4663" s="80" t="s">
        <v>3514</v>
      </c>
      <c r="C4663" s="80" t="s">
        <v>420</v>
      </c>
      <c r="D4663" s="80">
        <v>750</v>
      </c>
      <c r="E4663" s="80">
        <v>12</v>
      </c>
      <c r="F4663" s="80" t="s">
        <v>5062</v>
      </c>
      <c r="G4663" s="80">
        <v>13.99</v>
      </c>
    </row>
    <row r="4664" spans="1:7">
      <c r="A4664" s="80">
        <v>30128</v>
      </c>
      <c r="B4664" s="80" t="s">
        <v>3121</v>
      </c>
      <c r="C4664" s="80" t="s">
        <v>421</v>
      </c>
      <c r="D4664" s="80">
        <v>473</v>
      </c>
      <c r="E4664" s="80">
        <v>24</v>
      </c>
      <c r="F4664" s="80" t="s">
        <v>5110</v>
      </c>
      <c r="G4664" s="80">
        <v>3.95</v>
      </c>
    </row>
    <row r="4665" spans="1:7">
      <c r="A4665" s="80">
        <v>30141</v>
      </c>
      <c r="B4665" s="80" t="s">
        <v>3420</v>
      </c>
      <c r="C4665" s="80" t="s">
        <v>421</v>
      </c>
      <c r="D4665" s="80">
        <v>473</v>
      </c>
      <c r="E4665" s="80">
        <v>24</v>
      </c>
      <c r="F4665" s="80" t="s">
        <v>5135</v>
      </c>
      <c r="G4665" s="80">
        <v>3.25</v>
      </c>
    </row>
    <row r="4666" spans="1:7">
      <c r="A4666" s="80">
        <v>30142</v>
      </c>
      <c r="B4666" s="80" t="s">
        <v>3421</v>
      </c>
      <c r="C4666" s="80" t="s">
        <v>421</v>
      </c>
      <c r="D4666" s="80">
        <v>355</v>
      </c>
      <c r="E4666" s="80">
        <v>24</v>
      </c>
      <c r="F4666" s="80" t="s">
        <v>5135</v>
      </c>
      <c r="G4666" s="80">
        <v>2.75</v>
      </c>
    </row>
    <row r="4667" spans="1:7">
      <c r="A4667" s="80">
        <v>30145</v>
      </c>
      <c r="B4667" s="80" t="s">
        <v>3422</v>
      </c>
      <c r="C4667" s="80" t="s">
        <v>421</v>
      </c>
      <c r="D4667" s="80">
        <v>355</v>
      </c>
      <c r="E4667" s="80">
        <v>24</v>
      </c>
      <c r="F4667" s="80" t="s">
        <v>5135</v>
      </c>
      <c r="G4667" s="80">
        <v>2.4900000000000002</v>
      </c>
    </row>
    <row r="4668" spans="1:7">
      <c r="A4668" s="80">
        <v>30162</v>
      </c>
      <c r="B4668" s="80" t="s">
        <v>3122</v>
      </c>
      <c r="C4668" s="80" t="s">
        <v>421</v>
      </c>
      <c r="D4668" s="80">
        <v>473</v>
      </c>
      <c r="E4668" s="80">
        <v>24</v>
      </c>
      <c r="F4668" s="80" t="s">
        <v>5110</v>
      </c>
      <c r="G4668" s="80">
        <v>3.95</v>
      </c>
    </row>
    <row r="4669" spans="1:7">
      <c r="A4669" s="80">
        <v>30170</v>
      </c>
      <c r="B4669" s="80" t="s">
        <v>3515</v>
      </c>
      <c r="C4669" s="80" t="s">
        <v>420</v>
      </c>
      <c r="D4669" s="80">
        <v>750</v>
      </c>
      <c r="E4669" s="80">
        <v>12</v>
      </c>
      <c r="F4669" s="80" t="s">
        <v>5077</v>
      </c>
      <c r="G4669" s="80">
        <v>11.05</v>
      </c>
    </row>
    <row r="4670" spans="1:7">
      <c r="A4670" s="80">
        <v>30171</v>
      </c>
      <c r="B4670" s="80" t="s">
        <v>3516</v>
      </c>
      <c r="C4670" s="80" t="s">
        <v>420</v>
      </c>
      <c r="D4670" s="80">
        <v>750</v>
      </c>
      <c r="E4670" s="80">
        <v>12</v>
      </c>
      <c r="F4670" s="80" t="s">
        <v>5077</v>
      </c>
      <c r="G4670" s="80">
        <v>11.05</v>
      </c>
    </row>
    <row r="4671" spans="1:7">
      <c r="A4671" s="80">
        <v>30173</v>
      </c>
      <c r="B4671" s="80" t="s">
        <v>3423</v>
      </c>
      <c r="C4671" s="80" t="s">
        <v>421</v>
      </c>
      <c r="D4671" s="80">
        <v>473</v>
      </c>
      <c r="E4671" s="80">
        <v>24</v>
      </c>
      <c r="F4671" s="80" t="s">
        <v>5135</v>
      </c>
      <c r="G4671" s="80">
        <v>4.49</v>
      </c>
    </row>
    <row r="4672" spans="1:7">
      <c r="A4672" s="80">
        <v>30174</v>
      </c>
      <c r="B4672" s="80" t="s">
        <v>3424</v>
      </c>
      <c r="C4672" s="80" t="s">
        <v>421</v>
      </c>
      <c r="D4672" s="80">
        <v>355</v>
      </c>
      <c r="E4672" s="80">
        <v>24</v>
      </c>
      <c r="F4672" s="80" t="s">
        <v>5135</v>
      </c>
      <c r="G4672" s="80">
        <v>2.4900000000000002</v>
      </c>
    </row>
    <row r="4673" spans="1:7">
      <c r="A4673" s="80">
        <v>30192</v>
      </c>
      <c r="B4673" s="80" t="s">
        <v>3517</v>
      </c>
      <c r="C4673" s="80" t="s">
        <v>421</v>
      </c>
      <c r="D4673" s="80">
        <v>500</v>
      </c>
      <c r="E4673" s="80">
        <v>24</v>
      </c>
      <c r="F4673" s="80" t="s">
        <v>5082</v>
      </c>
      <c r="G4673" s="80">
        <v>3.02</v>
      </c>
    </row>
    <row r="4674" spans="1:7">
      <c r="A4674" s="80">
        <v>30193</v>
      </c>
      <c r="B4674" s="80" t="s">
        <v>3310</v>
      </c>
      <c r="C4674" s="80" t="s">
        <v>421</v>
      </c>
      <c r="D4674" s="80">
        <v>2838</v>
      </c>
      <c r="E4674" s="80">
        <v>4</v>
      </c>
      <c r="F4674" s="80" t="s">
        <v>5141</v>
      </c>
      <c r="G4674" s="80">
        <v>9.52</v>
      </c>
    </row>
    <row r="4675" spans="1:7">
      <c r="A4675" s="80">
        <v>24534</v>
      </c>
      <c r="B4675" s="80" t="s">
        <v>1809</v>
      </c>
      <c r="C4675" s="80" t="s">
        <v>421</v>
      </c>
      <c r="D4675" s="80">
        <v>650</v>
      </c>
      <c r="E4675" s="80">
        <v>12</v>
      </c>
      <c r="F4675" s="80" t="s">
        <v>5176</v>
      </c>
      <c r="G4675" s="80">
        <v>6.5</v>
      </c>
    </row>
    <row r="4676" spans="1:7">
      <c r="A4676" s="80">
        <v>24536</v>
      </c>
      <c r="B4676" s="80" t="s">
        <v>1810</v>
      </c>
      <c r="C4676" s="80" t="s">
        <v>421</v>
      </c>
      <c r="D4676" s="80">
        <v>650</v>
      </c>
      <c r="E4676" s="80">
        <v>12</v>
      </c>
      <c r="F4676" s="80" t="s">
        <v>5176</v>
      </c>
      <c r="G4676" s="80">
        <v>6.5</v>
      </c>
    </row>
    <row r="4677" spans="1:7">
      <c r="A4677" s="80">
        <v>24537</v>
      </c>
      <c r="B4677" s="80" t="s">
        <v>1811</v>
      </c>
      <c r="C4677" s="80" t="s">
        <v>421</v>
      </c>
      <c r="D4677" s="80">
        <v>650</v>
      </c>
      <c r="E4677" s="80">
        <v>12</v>
      </c>
      <c r="F4677" s="80" t="s">
        <v>5176</v>
      </c>
      <c r="G4677" s="80">
        <v>7.49</v>
      </c>
    </row>
    <row r="4678" spans="1:7">
      <c r="A4678" s="80">
        <v>24538</v>
      </c>
      <c r="B4678" s="80" t="s">
        <v>1812</v>
      </c>
      <c r="C4678" s="80" t="s">
        <v>421</v>
      </c>
      <c r="D4678" s="80">
        <v>650</v>
      </c>
      <c r="E4678" s="80">
        <v>12</v>
      </c>
      <c r="F4678" s="80" t="s">
        <v>5176</v>
      </c>
      <c r="G4678" s="80">
        <v>6.5</v>
      </c>
    </row>
    <row r="4679" spans="1:7">
      <c r="A4679" s="80">
        <v>24539</v>
      </c>
      <c r="B4679" s="80" t="s">
        <v>1813</v>
      </c>
      <c r="C4679" s="80" t="s">
        <v>421</v>
      </c>
      <c r="D4679" s="80">
        <v>650</v>
      </c>
      <c r="E4679" s="80">
        <v>12</v>
      </c>
      <c r="F4679" s="80" t="s">
        <v>5176</v>
      </c>
      <c r="G4679" s="80">
        <v>7.49</v>
      </c>
    </row>
    <row r="4680" spans="1:7">
      <c r="A4680" s="80">
        <v>24540</v>
      </c>
      <c r="B4680" s="80" t="s">
        <v>1814</v>
      </c>
      <c r="C4680" s="80" t="s">
        <v>421</v>
      </c>
      <c r="D4680" s="80">
        <v>650</v>
      </c>
      <c r="E4680" s="80">
        <v>12</v>
      </c>
      <c r="F4680" s="80" t="s">
        <v>5176</v>
      </c>
      <c r="G4680" s="80">
        <v>6.5</v>
      </c>
    </row>
    <row r="4681" spans="1:7">
      <c r="A4681" s="80">
        <v>31313</v>
      </c>
      <c r="B4681" s="80" t="s">
        <v>3307</v>
      </c>
      <c r="C4681" s="80" t="s">
        <v>421</v>
      </c>
      <c r="D4681" s="80">
        <v>473</v>
      </c>
      <c r="E4681" s="80">
        <v>24</v>
      </c>
      <c r="F4681" s="80" t="s">
        <v>5176</v>
      </c>
      <c r="G4681" s="80">
        <v>3.25</v>
      </c>
    </row>
    <row r="4682" spans="1:7">
      <c r="A4682" s="80">
        <v>31379</v>
      </c>
      <c r="B4682" s="80" t="s">
        <v>3396</v>
      </c>
      <c r="C4682" s="80" t="s">
        <v>421</v>
      </c>
      <c r="D4682" s="80">
        <v>473</v>
      </c>
      <c r="E4682" s="80">
        <v>24</v>
      </c>
      <c r="F4682" s="80" t="s">
        <v>5176</v>
      </c>
      <c r="G4682" s="80">
        <v>3.79</v>
      </c>
    </row>
    <row r="4683" spans="1:7">
      <c r="A4683" s="80">
        <v>31779</v>
      </c>
      <c r="B4683" s="80" t="s">
        <v>3518</v>
      </c>
      <c r="C4683" s="80" t="s">
        <v>421</v>
      </c>
      <c r="D4683" s="80">
        <v>473</v>
      </c>
      <c r="E4683" s="80">
        <v>24</v>
      </c>
      <c r="F4683" s="80" t="s">
        <v>5176</v>
      </c>
      <c r="G4683" s="80">
        <v>3.49</v>
      </c>
    </row>
    <row r="4684" spans="1:7">
      <c r="A4684" s="80">
        <v>32443</v>
      </c>
      <c r="B4684" s="80" t="s">
        <v>3519</v>
      </c>
      <c r="C4684" s="80" t="s">
        <v>421</v>
      </c>
      <c r="D4684" s="80">
        <v>473</v>
      </c>
      <c r="E4684" s="80">
        <v>24</v>
      </c>
      <c r="F4684" s="80" t="s">
        <v>5176</v>
      </c>
      <c r="G4684" s="80">
        <v>4.1500000000000004</v>
      </c>
    </row>
    <row r="4685" spans="1:7">
      <c r="A4685" s="80">
        <v>32502</v>
      </c>
      <c r="B4685" s="80" t="s">
        <v>3475</v>
      </c>
      <c r="C4685" s="80" t="s">
        <v>421</v>
      </c>
      <c r="D4685" s="80">
        <v>473</v>
      </c>
      <c r="E4685" s="80">
        <v>24</v>
      </c>
      <c r="F4685" s="80" t="s">
        <v>5176</v>
      </c>
      <c r="G4685" s="80">
        <v>3.49</v>
      </c>
    </row>
    <row r="4686" spans="1:7">
      <c r="A4686" s="80">
        <v>32851</v>
      </c>
      <c r="B4686" s="80" t="s">
        <v>3504</v>
      </c>
      <c r="C4686" s="80" t="s">
        <v>421</v>
      </c>
      <c r="D4686" s="80">
        <v>473</v>
      </c>
      <c r="E4686" s="80">
        <v>24</v>
      </c>
      <c r="F4686" s="80" t="s">
        <v>5176</v>
      </c>
      <c r="G4686" s="80">
        <v>3.59</v>
      </c>
    </row>
    <row r="4687" spans="1:7">
      <c r="A4687" s="80">
        <v>33225</v>
      </c>
      <c r="B4687" s="80" t="s">
        <v>3520</v>
      </c>
      <c r="C4687" s="80" t="s">
        <v>421</v>
      </c>
      <c r="D4687" s="80">
        <v>2838</v>
      </c>
      <c r="E4687" s="80">
        <v>4</v>
      </c>
      <c r="F4687" s="80" t="s">
        <v>5176</v>
      </c>
      <c r="G4687" s="80">
        <v>19.95</v>
      </c>
    </row>
    <row r="4688" spans="1:7">
      <c r="A4688" s="80">
        <v>33227</v>
      </c>
      <c r="B4688" s="80" t="s">
        <v>3521</v>
      </c>
      <c r="C4688" s="80" t="s">
        <v>421</v>
      </c>
      <c r="D4688" s="80">
        <v>5676</v>
      </c>
      <c r="E4688" s="80">
        <v>2</v>
      </c>
      <c r="F4688" s="80" t="s">
        <v>5176</v>
      </c>
      <c r="G4688" s="80">
        <v>37.75</v>
      </c>
    </row>
    <row r="4689" spans="1:7">
      <c r="A4689" s="80">
        <v>33228</v>
      </c>
      <c r="B4689" s="80" t="s">
        <v>3522</v>
      </c>
      <c r="C4689" s="80" t="s">
        <v>421</v>
      </c>
      <c r="D4689" s="80">
        <v>11352</v>
      </c>
      <c r="E4689" s="80">
        <v>1</v>
      </c>
      <c r="F4689" s="80" t="s">
        <v>5176</v>
      </c>
      <c r="G4689" s="80">
        <v>67.5</v>
      </c>
    </row>
    <row r="4690" spans="1:7">
      <c r="A4690" s="80">
        <v>33235</v>
      </c>
      <c r="B4690" s="80" t="s">
        <v>3523</v>
      </c>
      <c r="C4690" s="80" t="s">
        <v>421</v>
      </c>
      <c r="D4690" s="80">
        <v>2838</v>
      </c>
      <c r="E4690" s="80">
        <v>4</v>
      </c>
      <c r="F4690" s="80" t="s">
        <v>5176</v>
      </c>
      <c r="G4690" s="80">
        <v>20.5</v>
      </c>
    </row>
    <row r="4691" spans="1:7">
      <c r="A4691" s="80">
        <v>33236</v>
      </c>
      <c r="B4691" s="80" t="s">
        <v>3524</v>
      </c>
      <c r="C4691" s="80" t="s">
        <v>421</v>
      </c>
      <c r="D4691" s="80">
        <v>5676</v>
      </c>
      <c r="E4691" s="80">
        <v>2</v>
      </c>
      <c r="F4691" s="80" t="s">
        <v>5176</v>
      </c>
      <c r="G4691" s="80">
        <v>38.75</v>
      </c>
    </row>
    <row r="4692" spans="1:7">
      <c r="A4692" s="80">
        <v>33242</v>
      </c>
      <c r="B4692" s="80" t="s">
        <v>3525</v>
      </c>
      <c r="C4692" s="80" t="s">
        <v>421</v>
      </c>
      <c r="D4692" s="80">
        <v>11352</v>
      </c>
      <c r="E4692" s="80">
        <v>1</v>
      </c>
      <c r="F4692" s="80" t="s">
        <v>5176</v>
      </c>
      <c r="G4692" s="80">
        <v>69</v>
      </c>
    </row>
    <row r="4693" spans="1:7">
      <c r="A4693" s="80">
        <v>33262</v>
      </c>
      <c r="B4693" s="80" t="s">
        <v>3526</v>
      </c>
      <c r="C4693" s="80" t="s">
        <v>421</v>
      </c>
      <c r="D4693" s="80">
        <v>2838</v>
      </c>
      <c r="E4693" s="80">
        <v>4</v>
      </c>
      <c r="F4693" s="80" t="s">
        <v>5176</v>
      </c>
      <c r="G4693" s="80">
        <v>16.18</v>
      </c>
    </row>
    <row r="4694" spans="1:7">
      <c r="A4694" s="80">
        <v>33275</v>
      </c>
      <c r="B4694" s="80" t="s">
        <v>3527</v>
      </c>
      <c r="C4694" s="80" t="s">
        <v>421</v>
      </c>
      <c r="D4694" s="80">
        <v>11352</v>
      </c>
      <c r="E4694" s="80">
        <v>1</v>
      </c>
      <c r="F4694" s="80" t="s">
        <v>5176</v>
      </c>
      <c r="G4694" s="80">
        <v>72.95</v>
      </c>
    </row>
    <row r="4695" spans="1:7">
      <c r="A4695" s="80">
        <v>33288</v>
      </c>
      <c r="B4695" s="80" t="s">
        <v>3528</v>
      </c>
      <c r="C4695" s="80" t="s">
        <v>421</v>
      </c>
      <c r="D4695" s="80">
        <v>2838</v>
      </c>
      <c r="E4695" s="80">
        <v>4</v>
      </c>
      <c r="F4695" s="80" t="s">
        <v>5176</v>
      </c>
      <c r="G4695" s="80">
        <v>23.75</v>
      </c>
    </row>
    <row r="4696" spans="1:7">
      <c r="A4696" s="80">
        <v>33372</v>
      </c>
      <c r="B4696" s="80" t="s">
        <v>3529</v>
      </c>
      <c r="C4696" s="80" t="s">
        <v>421</v>
      </c>
      <c r="D4696" s="80">
        <v>5676</v>
      </c>
      <c r="E4696" s="80">
        <v>2</v>
      </c>
      <c r="F4696" s="80" t="s">
        <v>5176</v>
      </c>
      <c r="G4696" s="80">
        <v>44.75</v>
      </c>
    </row>
    <row r="4697" spans="1:7">
      <c r="A4697" s="80">
        <v>33377</v>
      </c>
      <c r="B4697" s="80" t="s">
        <v>3530</v>
      </c>
      <c r="C4697" s="80" t="s">
        <v>421</v>
      </c>
      <c r="D4697" s="80">
        <v>2838</v>
      </c>
      <c r="E4697" s="80">
        <v>4</v>
      </c>
      <c r="F4697" s="80" t="s">
        <v>5176</v>
      </c>
      <c r="G4697" s="80">
        <v>19.95</v>
      </c>
    </row>
    <row r="4698" spans="1:7">
      <c r="A4698" s="80">
        <v>33381</v>
      </c>
      <c r="B4698" s="80" t="s">
        <v>3531</v>
      </c>
      <c r="C4698" s="80" t="s">
        <v>421</v>
      </c>
      <c r="D4698" s="80">
        <v>5676</v>
      </c>
      <c r="E4698" s="80">
        <v>2</v>
      </c>
      <c r="F4698" s="80" t="s">
        <v>5176</v>
      </c>
      <c r="G4698" s="80">
        <v>37.75</v>
      </c>
    </row>
    <row r="4699" spans="1:7">
      <c r="A4699" s="80">
        <v>33382</v>
      </c>
      <c r="B4699" s="80" t="s">
        <v>3532</v>
      </c>
      <c r="C4699" s="80" t="s">
        <v>421</v>
      </c>
      <c r="D4699" s="80">
        <v>11352</v>
      </c>
      <c r="E4699" s="80">
        <v>1</v>
      </c>
      <c r="F4699" s="80" t="s">
        <v>5176</v>
      </c>
      <c r="G4699" s="80">
        <v>67.59</v>
      </c>
    </row>
    <row r="4700" spans="1:7">
      <c r="A4700" s="80">
        <v>33384</v>
      </c>
      <c r="B4700" s="80" t="s">
        <v>3533</v>
      </c>
      <c r="C4700" s="80" t="s">
        <v>421</v>
      </c>
      <c r="D4700" s="80">
        <v>5676</v>
      </c>
      <c r="E4700" s="80">
        <v>2</v>
      </c>
      <c r="F4700" s="80" t="s">
        <v>5176</v>
      </c>
      <c r="G4700" s="80">
        <v>40.950000000000003</v>
      </c>
    </row>
    <row r="4701" spans="1:7">
      <c r="A4701" s="80">
        <v>33385</v>
      </c>
      <c r="B4701" s="80" t="s">
        <v>3534</v>
      </c>
      <c r="C4701" s="80" t="s">
        <v>421</v>
      </c>
      <c r="D4701" s="80">
        <v>11352</v>
      </c>
      <c r="E4701" s="80">
        <v>1</v>
      </c>
      <c r="F4701" s="80" t="s">
        <v>5176</v>
      </c>
      <c r="G4701" s="80">
        <v>79.75</v>
      </c>
    </row>
    <row r="4702" spans="1:7">
      <c r="A4702" s="80">
        <v>33388</v>
      </c>
      <c r="B4702" s="80" t="s">
        <v>3535</v>
      </c>
      <c r="C4702" s="80" t="s">
        <v>421</v>
      </c>
      <c r="D4702" s="80">
        <v>2838</v>
      </c>
      <c r="E4702" s="80">
        <v>4</v>
      </c>
      <c r="F4702" s="80" t="s">
        <v>5176</v>
      </c>
      <c r="G4702" s="80">
        <v>18.95</v>
      </c>
    </row>
    <row r="4703" spans="1:7">
      <c r="A4703" s="80">
        <v>33390</v>
      </c>
      <c r="B4703" s="80" t="s">
        <v>3536</v>
      </c>
      <c r="C4703" s="80" t="s">
        <v>421</v>
      </c>
      <c r="D4703" s="80">
        <v>5676</v>
      </c>
      <c r="E4703" s="80">
        <v>2</v>
      </c>
      <c r="F4703" s="80" t="s">
        <v>5176</v>
      </c>
      <c r="G4703" s="80">
        <v>35.950000000000003</v>
      </c>
    </row>
    <row r="4704" spans="1:7">
      <c r="A4704" s="80">
        <v>33392</v>
      </c>
      <c r="B4704" s="80" t="s">
        <v>3537</v>
      </c>
      <c r="C4704" s="80" t="s">
        <v>421</v>
      </c>
      <c r="D4704" s="80">
        <v>11352</v>
      </c>
      <c r="E4704" s="80">
        <v>1</v>
      </c>
      <c r="F4704" s="80" t="s">
        <v>5176</v>
      </c>
      <c r="G4704" s="80">
        <v>62.95</v>
      </c>
    </row>
    <row r="4705" spans="1:7">
      <c r="A4705" s="80">
        <v>33981</v>
      </c>
      <c r="B4705" s="80" t="s">
        <v>3385</v>
      </c>
      <c r="C4705" s="80" t="s">
        <v>421</v>
      </c>
      <c r="D4705" s="80">
        <v>500</v>
      </c>
      <c r="E4705" s="80">
        <v>12</v>
      </c>
      <c r="F4705" s="80" t="s">
        <v>5176</v>
      </c>
      <c r="G4705" s="80">
        <v>10.5</v>
      </c>
    </row>
    <row r="4706" spans="1:7">
      <c r="A4706" s="80">
        <v>34025</v>
      </c>
      <c r="B4706" s="80" t="s">
        <v>2326</v>
      </c>
      <c r="C4706" s="80" t="s">
        <v>421</v>
      </c>
      <c r="D4706" s="80">
        <v>473</v>
      </c>
      <c r="E4706" s="80">
        <v>24</v>
      </c>
      <c r="F4706" s="80" t="s">
        <v>5176</v>
      </c>
      <c r="G4706" s="80">
        <v>3.49</v>
      </c>
    </row>
    <row r="4707" spans="1:7">
      <c r="A4707" s="80">
        <v>34113</v>
      </c>
      <c r="B4707" s="80" t="s">
        <v>3538</v>
      </c>
      <c r="C4707" s="80" t="s">
        <v>421</v>
      </c>
      <c r="D4707" s="80">
        <v>2838</v>
      </c>
      <c r="E4707" s="80">
        <v>4</v>
      </c>
      <c r="F4707" s="80" t="s">
        <v>5176</v>
      </c>
      <c r="G4707" s="80">
        <v>19.95</v>
      </c>
    </row>
    <row r="4708" spans="1:7">
      <c r="A4708" s="80">
        <v>34114</v>
      </c>
      <c r="B4708" s="80" t="s">
        <v>3539</v>
      </c>
      <c r="C4708" s="80" t="s">
        <v>421</v>
      </c>
      <c r="D4708" s="80">
        <v>5676</v>
      </c>
      <c r="E4708" s="80">
        <v>2</v>
      </c>
      <c r="F4708" s="80" t="s">
        <v>5176</v>
      </c>
      <c r="G4708" s="80">
        <v>37.75</v>
      </c>
    </row>
    <row r="4709" spans="1:7">
      <c r="A4709" s="80">
        <v>34116</v>
      </c>
      <c r="B4709" s="80" t="s">
        <v>3540</v>
      </c>
      <c r="C4709" s="80" t="s">
        <v>421</v>
      </c>
      <c r="D4709" s="80">
        <v>11352</v>
      </c>
      <c r="E4709" s="80">
        <v>1</v>
      </c>
      <c r="F4709" s="80" t="s">
        <v>5176</v>
      </c>
      <c r="G4709" s="80">
        <v>67.59</v>
      </c>
    </row>
    <row r="4710" spans="1:7">
      <c r="A4710" s="80">
        <v>34299</v>
      </c>
      <c r="B4710" s="80" t="s">
        <v>3747</v>
      </c>
      <c r="C4710" s="80" t="s">
        <v>421</v>
      </c>
      <c r="D4710" s="80">
        <v>2838</v>
      </c>
      <c r="E4710" s="80">
        <v>4</v>
      </c>
      <c r="F4710" s="80" t="s">
        <v>5176</v>
      </c>
      <c r="G4710" s="80">
        <v>20.55</v>
      </c>
    </row>
    <row r="4711" spans="1:7">
      <c r="A4711" s="80">
        <v>34724</v>
      </c>
      <c r="B4711" s="80" t="s">
        <v>3830</v>
      </c>
      <c r="C4711" s="80" t="s">
        <v>421</v>
      </c>
      <c r="D4711" s="80">
        <v>5676</v>
      </c>
      <c r="E4711" s="80">
        <v>1</v>
      </c>
      <c r="F4711" s="80" t="s">
        <v>5176</v>
      </c>
      <c r="G4711" s="80">
        <v>36.799999999999997</v>
      </c>
    </row>
    <row r="4712" spans="1:7">
      <c r="A4712" s="80">
        <v>34807</v>
      </c>
      <c r="B4712" s="80" t="s">
        <v>3831</v>
      </c>
      <c r="C4712" s="80" t="s">
        <v>421</v>
      </c>
      <c r="D4712" s="80">
        <v>5676</v>
      </c>
      <c r="E4712" s="80">
        <v>2</v>
      </c>
      <c r="F4712" s="80" t="s">
        <v>5176</v>
      </c>
      <c r="G4712" s="80">
        <v>38.950000000000003</v>
      </c>
    </row>
    <row r="4713" spans="1:7">
      <c r="A4713" s="80">
        <v>34809</v>
      </c>
      <c r="B4713" s="80" t="s">
        <v>3731</v>
      </c>
      <c r="C4713" s="80" t="s">
        <v>421</v>
      </c>
      <c r="D4713" s="80">
        <v>11352</v>
      </c>
      <c r="E4713" s="80">
        <v>1</v>
      </c>
      <c r="F4713" s="80" t="s">
        <v>5176</v>
      </c>
      <c r="G4713" s="80">
        <v>69.349999999999994</v>
      </c>
    </row>
    <row r="4714" spans="1:7">
      <c r="A4714" s="80">
        <v>39986</v>
      </c>
      <c r="B4714" s="80" t="s">
        <v>5021</v>
      </c>
      <c r="C4714" s="80" t="s">
        <v>421</v>
      </c>
      <c r="D4714" s="80">
        <v>473</v>
      </c>
      <c r="E4714" s="80">
        <v>24</v>
      </c>
      <c r="F4714" s="80" t="s">
        <v>5176</v>
      </c>
      <c r="G4714" s="80">
        <v>4.05</v>
      </c>
    </row>
    <row r="4715" spans="1:7">
      <c r="A4715" s="80">
        <v>39991</v>
      </c>
      <c r="B4715" s="80" t="s">
        <v>5032</v>
      </c>
      <c r="C4715" s="80" t="s">
        <v>421</v>
      </c>
      <c r="D4715" s="80">
        <v>473</v>
      </c>
      <c r="E4715" s="80">
        <v>24</v>
      </c>
      <c r="F4715" s="80" t="s">
        <v>5176</v>
      </c>
      <c r="G4715" s="80">
        <v>4.29</v>
      </c>
    </row>
    <row r="4716" spans="1:7">
      <c r="A4716" s="80">
        <v>39993</v>
      </c>
      <c r="B4716" s="80" t="s">
        <v>5033</v>
      </c>
      <c r="C4716" s="80" t="s">
        <v>421</v>
      </c>
      <c r="D4716" s="80">
        <v>473</v>
      </c>
      <c r="E4716" s="80">
        <v>24</v>
      </c>
      <c r="F4716" s="80" t="s">
        <v>5176</v>
      </c>
      <c r="G4716" s="80">
        <v>4.49</v>
      </c>
    </row>
    <row r="4717" spans="1:7">
      <c r="A4717" s="80">
        <v>39995</v>
      </c>
      <c r="B4717" s="80" t="s">
        <v>5029</v>
      </c>
      <c r="C4717" s="80" t="s">
        <v>421</v>
      </c>
      <c r="D4717" s="80">
        <v>473</v>
      </c>
      <c r="E4717" s="80">
        <v>24</v>
      </c>
      <c r="F4717" s="80" t="s">
        <v>5176</v>
      </c>
      <c r="G4717" s="80">
        <v>4.05</v>
      </c>
    </row>
    <row r="4718" spans="1:7">
      <c r="A4718" s="80">
        <v>40000</v>
      </c>
      <c r="B4718" s="80" t="s">
        <v>5030</v>
      </c>
      <c r="C4718" s="80" t="s">
        <v>421</v>
      </c>
      <c r="D4718" s="80">
        <v>473</v>
      </c>
      <c r="E4718" s="80">
        <v>24</v>
      </c>
      <c r="F4718" s="80" t="s">
        <v>5176</v>
      </c>
      <c r="G4718" s="80">
        <v>4.3899999999999997</v>
      </c>
    </row>
    <row r="4719" spans="1:7">
      <c r="A4719" s="80">
        <v>40585</v>
      </c>
      <c r="B4719" s="80" t="s">
        <v>5417</v>
      </c>
      <c r="C4719" s="80" t="s">
        <v>421</v>
      </c>
      <c r="D4719" s="80">
        <v>3784</v>
      </c>
      <c r="E4719" s="80">
        <v>1</v>
      </c>
      <c r="F4719" s="80" t="s">
        <v>5176</v>
      </c>
      <c r="G4719" s="80">
        <v>26.96</v>
      </c>
    </row>
    <row r="4720" spans="1:7">
      <c r="A4720" s="80">
        <v>40826</v>
      </c>
      <c r="B4720" s="80" t="s">
        <v>5421</v>
      </c>
      <c r="C4720" s="80" t="s">
        <v>421</v>
      </c>
      <c r="D4720" s="80">
        <v>473</v>
      </c>
      <c r="E4720" s="80">
        <v>24</v>
      </c>
      <c r="F4720" s="80" t="s">
        <v>5176</v>
      </c>
      <c r="G4720" s="80">
        <v>4.49</v>
      </c>
    </row>
    <row r="4721" spans="1:7">
      <c r="A4721" s="80">
        <v>41220</v>
      </c>
      <c r="B4721" s="80" t="s">
        <v>5366</v>
      </c>
      <c r="C4721" s="80" t="s">
        <v>422</v>
      </c>
      <c r="D4721" s="80">
        <v>4260</v>
      </c>
      <c r="E4721" s="80">
        <v>1</v>
      </c>
      <c r="F4721" s="80" t="s">
        <v>5176</v>
      </c>
      <c r="G4721" s="80">
        <v>28.99</v>
      </c>
    </row>
    <row r="4722" spans="1:7">
      <c r="A4722" s="80">
        <v>42005</v>
      </c>
      <c r="B4722" s="80" t="s">
        <v>5503</v>
      </c>
      <c r="C4722" s="80" t="s">
        <v>421</v>
      </c>
      <c r="D4722" s="80">
        <v>473</v>
      </c>
      <c r="E4722" s="80">
        <v>24</v>
      </c>
      <c r="F4722" s="80" t="s">
        <v>5176</v>
      </c>
      <c r="G4722" s="80">
        <v>4.49</v>
      </c>
    </row>
    <row r="4723" spans="1:7">
      <c r="A4723" s="80">
        <v>42624</v>
      </c>
      <c r="B4723" s="80" t="s">
        <v>5822</v>
      </c>
      <c r="C4723" s="80" t="s">
        <v>421</v>
      </c>
      <c r="D4723" s="80">
        <v>473</v>
      </c>
      <c r="E4723" s="80">
        <v>24</v>
      </c>
      <c r="F4723" s="80" t="s">
        <v>5176</v>
      </c>
      <c r="G4723" s="80">
        <v>4.29</v>
      </c>
    </row>
    <row r="4724" spans="1:7">
      <c r="A4724" s="80">
        <v>42887</v>
      </c>
      <c r="B4724" s="80" t="s">
        <v>5781</v>
      </c>
      <c r="C4724" s="80" t="s">
        <v>421</v>
      </c>
      <c r="D4724" s="80">
        <v>473</v>
      </c>
      <c r="E4724" s="80">
        <v>24</v>
      </c>
      <c r="F4724" s="80" t="s">
        <v>5176</v>
      </c>
      <c r="G4724" s="80">
        <v>4.29</v>
      </c>
    </row>
    <row r="4725" spans="1:7">
      <c r="A4725" s="80">
        <v>43666</v>
      </c>
      <c r="B4725" s="80" t="s">
        <v>5933</v>
      </c>
      <c r="C4725" s="80" t="s">
        <v>421</v>
      </c>
      <c r="D4725" s="80">
        <v>473</v>
      </c>
      <c r="E4725" s="80">
        <v>24</v>
      </c>
      <c r="F4725" s="80" t="s">
        <v>5176</v>
      </c>
      <c r="G4725" s="80">
        <v>4.05</v>
      </c>
    </row>
    <row r="4726" spans="1:7">
      <c r="A4726" s="80">
        <v>44286</v>
      </c>
      <c r="B4726" s="80" t="s">
        <v>6011</v>
      </c>
      <c r="C4726" s="80" t="s">
        <v>421</v>
      </c>
      <c r="D4726" s="80">
        <v>473</v>
      </c>
      <c r="E4726" s="80">
        <v>24</v>
      </c>
      <c r="F4726" s="80" t="s">
        <v>5176</v>
      </c>
      <c r="G4726" s="80">
        <v>4.29</v>
      </c>
    </row>
    <row r="4727" spans="1:7">
      <c r="A4727" s="80">
        <v>44430</v>
      </c>
      <c r="B4727" s="80" t="s">
        <v>6012</v>
      </c>
      <c r="C4727" s="80" t="s">
        <v>421</v>
      </c>
      <c r="D4727" s="80">
        <v>473</v>
      </c>
      <c r="E4727" s="80">
        <v>24</v>
      </c>
      <c r="F4727" s="80" t="s">
        <v>5176</v>
      </c>
      <c r="G4727" s="80">
        <v>4.49</v>
      </c>
    </row>
    <row r="4728" spans="1:7">
      <c r="A4728" s="80">
        <v>44501</v>
      </c>
      <c r="B4728" s="80" t="s">
        <v>6013</v>
      </c>
      <c r="C4728" s="80" t="s">
        <v>421</v>
      </c>
      <c r="D4728" s="80">
        <v>473</v>
      </c>
      <c r="E4728" s="80">
        <v>24</v>
      </c>
      <c r="F4728" s="80" t="s">
        <v>5176</v>
      </c>
      <c r="G4728" s="80">
        <v>4.49</v>
      </c>
    </row>
    <row r="4729" spans="1:7">
      <c r="A4729" s="80">
        <v>44673</v>
      </c>
      <c r="B4729" s="80" t="s">
        <v>6014</v>
      </c>
      <c r="C4729" s="80" t="s">
        <v>421</v>
      </c>
      <c r="D4729" s="80">
        <v>473</v>
      </c>
      <c r="E4729" s="80">
        <v>24</v>
      </c>
      <c r="F4729" s="80" t="s">
        <v>5176</v>
      </c>
      <c r="G4729" s="80">
        <v>4.49</v>
      </c>
    </row>
    <row r="4730" spans="1:7">
      <c r="A4730" s="80">
        <v>44674</v>
      </c>
      <c r="B4730" s="80" t="s">
        <v>6015</v>
      </c>
      <c r="C4730" s="80" t="s">
        <v>421</v>
      </c>
      <c r="D4730" s="80">
        <v>473</v>
      </c>
      <c r="E4730" s="80">
        <v>24</v>
      </c>
      <c r="F4730" s="80" t="s">
        <v>5176</v>
      </c>
      <c r="G4730" s="80">
        <v>4.29</v>
      </c>
    </row>
    <row r="4731" spans="1:7">
      <c r="A4731" s="80">
        <v>44677</v>
      </c>
      <c r="B4731" s="80" t="s">
        <v>6016</v>
      </c>
      <c r="C4731" s="80" t="s">
        <v>421</v>
      </c>
      <c r="D4731" s="80">
        <v>473</v>
      </c>
      <c r="E4731" s="80">
        <v>24</v>
      </c>
      <c r="F4731" s="80" t="s">
        <v>5176</v>
      </c>
      <c r="G4731" s="80">
        <v>4.29</v>
      </c>
    </row>
    <row r="4732" spans="1:7">
      <c r="A4732" s="80">
        <v>44679</v>
      </c>
      <c r="B4732" s="80" t="s">
        <v>6017</v>
      </c>
      <c r="C4732" s="80" t="s">
        <v>421</v>
      </c>
      <c r="D4732" s="80">
        <v>473</v>
      </c>
      <c r="E4732" s="80">
        <v>24</v>
      </c>
      <c r="F4732" s="80" t="s">
        <v>5176</v>
      </c>
      <c r="G4732" s="80">
        <v>4.29</v>
      </c>
    </row>
    <row r="4733" spans="1:7">
      <c r="A4733" s="80">
        <v>45764</v>
      </c>
      <c r="B4733" s="80" t="s">
        <v>6287</v>
      </c>
      <c r="C4733" s="80" t="s">
        <v>421</v>
      </c>
      <c r="D4733" s="80">
        <v>473</v>
      </c>
      <c r="E4733" s="80">
        <v>24</v>
      </c>
      <c r="F4733" s="80" t="s">
        <v>5176</v>
      </c>
      <c r="G4733" s="80">
        <v>3.49</v>
      </c>
    </row>
    <row r="4734" spans="1:7">
      <c r="A4734" s="80">
        <v>45865</v>
      </c>
      <c r="B4734" s="80" t="s">
        <v>6288</v>
      </c>
      <c r="C4734" s="80" t="s">
        <v>422</v>
      </c>
      <c r="D4734" s="80">
        <v>355</v>
      </c>
      <c r="E4734" s="80">
        <v>24</v>
      </c>
      <c r="F4734" s="80" t="s">
        <v>5176</v>
      </c>
      <c r="G4734" s="80">
        <v>2.69</v>
      </c>
    </row>
    <row r="4735" spans="1:7">
      <c r="A4735" s="80">
        <v>23057</v>
      </c>
      <c r="B4735" s="80" t="s">
        <v>1726</v>
      </c>
      <c r="C4735" s="80" t="s">
        <v>421</v>
      </c>
      <c r="D4735" s="80">
        <v>750</v>
      </c>
      <c r="E4735" s="80">
        <v>12</v>
      </c>
      <c r="F4735" s="80" t="s">
        <v>5156</v>
      </c>
      <c r="G4735" s="80">
        <v>12</v>
      </c>
    </row>
    <row r="4736" spans="1:7">
      <c r="A4736" s="80">
        <v>24920</v>
      </c>
      <c r="B4736" s="80" t="s">
        <v>1853</v>
      </c>
      <c r="C4736" s="80" t="s">
        <v>421</v>
      </c>
      <c r="D4736" s="80">
        <v>750</v>
      </c>
      <c r="E4736" s="80">
        <v>12</v>
      </c>
      <c r="F4736" s="80" t="s">
        <v>5178</v>
      </c>
      <c r="G4736" s="80">
        <v>15</v>
      </c>
    </row>
    <row r="4737" spans="1:7">
      <c r="A4737" s="80">
        <v>25164</v>
      </c>
      <c r="B4737" s="80" t="s">
        <v>1870</v>
      </c>
      <c r="C4737" s="80" t="s">
        <v>421</v>
      </c>
      <c r="D4737" s="80">
        <v>750</v>
      </c>
      <c r="E4737" s="80">
        <v>12</v>
      </c>
      <c r="F4737" s="80" t="s">
        <v>5178</v>
      </c>
      <c r="G4737" s="80">
        <v>13</v>
      </c>
    </row>
    <row r="4738" spans="1:7">
      <c r="A4738" s="80">
        <v>25423</v>
      </c>
      <c r="B4738" s="80" t="s">
        <v>5493</v>
      </c>
      <c r="C4738" s="80" t="s">
        <v>421</v>
      </c>
      <c r="D4738" s="80">
        <v>750</v>
      </c>
      <c r="E4738" s="80">
        <v>12</v>
      </c>
      <c r="F4738" s="80" t="s">
        <v>5178</v>
      </c>
      <c r="G4738" s="80">
        <v>17</v>
      </c>
    </row>
    <row r="4739" spans="1:7">
      <c r="A4739" s="80">
        <v>28460</v>
      </c>
      <c r="B4739" s="80" t="s">
        <v>2163</v>
      </c>
      <c r="C4739" s="80" t="s">
        <v>421</v>
      </c>
      <c r="D4739" s="80">
        <v>750</v>
      </c>
      <c r="E4739" s="80">
        <v>12</v>
      </c>
      <c r="F4739" s="80" t="s">
        <v>5178</v>
      </c>
      <c r="G4739" s="80">
        <v>13</v>
      </c>
    </row>
    <row r="4740" spans="1:7">
      <c r="A4740" s="80">
        <v>28684</v>
      </c>
      <c r="B4740" s="80" t="s">
        <v>2208</v>
      </c>
      <c r="C4740" s="80" t="s">
        <v>421</v>
      </c>
      <c r="D4740" s="80">
        <v>750</v>
      </c>
      <c r="E4740" s="80">
        <v>12</v>
      </c>
      <c r="F4740" s="80" t="s">
        <v>5178</v>
      </c>
      <c r="G4740" s="80">
        <v>15</v>
      </c>
    </row>
    <row r="4741" spans="1:7">
      <c r="A4741" s="80">
        <v>33118</v>
      </c>
      <c r="B4741" s="80" t="s">
        <v>3541</v>
      </c>
      <c r="C4741" s="80" t="s">
        <v>421</v>
      </c>
      <c r="D4741" s="80">
        <v>473</v>
      </c>
      <c r="E4741" s="80">
        <v>24</v>
      </c>
      <c r="F4741" s="80" t="s">
        <v>5142</v>
      </c>
      <c r="G4741" s="80">
        <v>5.18</v>
      </c>
    </row>
    <row r="4742" spans="1:7">
      <c r="A4742" s="80">
        <v>33150</v>
      </c>
      <c r="B4742" s="80" t="s">
        <v>3542</v>
      </c>
      <c r="C4742" s="80" t="s">
        <v>422</v>
      </c>
      <c r="D4742" s="80">
        <v>2130</v>
      </c>
      <c r="E4742" s="80">
        <v>4</v>
      </c>
      <c r="F4742" s="80" t="s">
        <v>5044</v>
      </c>
      <c r="G4742" s="80">
        <v>14.99</v>
      </c>
    </row>
    <row r="4743" spans="1:7">
      <c r="A4743" s="80">
        <v>33194</v>
      </c>
      <c r="B4743" s="80" t="s">
        <v>3543</v>
      </c>
      <c r="C4743" s="80" t="s">
        <v>421</v>
      </c>
      <c r="D4743" s="80">
        <v>473</v>
      </c>
      <c r="E4743" s="80">
        <v>24</v>
      </c>
      <c r="F4743" s="80" t="s">
        <v>5188</v>
      </c>
      <c r="G4743" s="80">
        <v>4.16</v>
      </c>
    </row>
    <row r="4744" spans="1:7">
      <c r="A4744" s="80">
        <v>31757</v>
      </c>
      <c r="B4744" s="80" t="s">
        <v>3544</v>
      </c>
      <c r="C4744" s="80" t="s">
        <v>421</v>
      </c>
      <c r="D4744" s="80">
        <v>473</v>
      </c>
      <c r="E4744" s="80">
        <v>24</v>
      </c>
      <c r="F4744" s="80" t="s">
        <v>5188</v>
      </c>
      <c r="G4744" s="80">
        <v>4.1500000000000004</v>
      </c>
    </row>
    <row r="4745" spans="1:7">
      <c r="A4745" s="80">
        <v>31768</v>
      </c>
      <c r="B4745" s="80" t="s">
        <v>3545</v>
      </c>
      <c r="C4745" s="80" t="s">
        <v>420</v>
      </c>
      <c r="D4745" s="80">
        <v>750</v>
      </c>
      <c r="E4745" s="80">
        <v>12</v>
      </c>
      <c r="F4745" s="80" t="s">
        <v>5068</v>
      </c>
      <c r="G4745" s="80">
        <v>11.49</v>
      </c>
    </row>
    <row r="4746" spans="1:7">
      <c r="A4746" s="80">
        <v>31769</v>
      </c>
      <c r="B4746" s="80" t="s">
        <v>3546</v>
      </c>
      <c r="C4746" s="80" t="s">
        <v>421</v>
      </c>
      <c r="D4746" s="80">
        <v>750</v>
      </c>
      <c r="E4746" s="80">
        <v>12</v>
      </c>
      <c r="F4746" s="80" t="s">
        <v>5170</v>
      </c>
      <c r="G4746" s="80">
        <v>13.74</v>
      </c>
    </row>
    <row r="4747" spans="1:7">
      <c r="A4747" s="80">
        <v>31777</v>
      </c>
      <c r="B4747" s="80" t="s">
        <v>3547</v>
      </c>
      <c r="C4747" s="80" t="s">
        <v>420</v>
      </c>
      <c r="D4747" s="80">
        <v>750</v>
      </c>
      <c r="E4747" s="80">
        <v>12</v>
      </c>
      <c r="F4747" s="80" t="s">
        <v>5049</v>
      </c>
      <c r="G4747" s="80">
        <v>22.99</v>
      </c>
    </row>
    <row r="4748" spans="1:7">
      <c r="A4748" s="80">
        <v>31779</v>
      </c>
      <c r="B4748" s="80" t="s">
        <v>3518</v>
      </c>
      <c r="C4748" s="80" t="s">
        <v>421</v>
      </c>
      <c r="D4748" s="80">
        <v>473</v>
      </c>
      <c r="E4748" s="80">
        <v>24</v>
      </c>
      <c r="F4748" s="80" t="s">
        <v>5176</v>
      </c>
      <c r="G4748" s="80">
        <v>3.49</v>
      </c>
    </row>
    <row r="4749" spans="1:7">
      <c r="A4749" s="80">
        <v>31781</v>
      </c>
      <c r="B4749" s="80" t="s">
        <v>3548</v>
      </c>
      <c r="C4749" s="80" t="s">
        <v>420</v>
      </c>
      <c r="D4749" s="80">
        <v>750</v>
      </c>
      <c r="E4749" s="80">
        <v>12</v>
      </c>
      <c r="F4749" s="80" t="s">
        <v>5096</v>
      </c>
      <c r="G4749" s="80">
        <v>13.99</v>
      </c>
    </row>
    <row r="4750" spans="1:7">
      <c r="A4750" s="80">
        <v>31784</v>
      </c>
      <c r="B4750" s="80" t="s">
        <v>3549</v>
      </c>
      <c r="C4750" s="80" t="s">
        <v>420</v>
      </c>
      <c r="D4750" s="80">
        <v>750</v>
      </c>
      <c r="E4750" s="80">
        <v>12</v>
      </c>
      <c r="F4750" s="80" t="s">
        <v>5096</v>
      </c>
      <c r="G4750" s="80">
        <v>13.99</v>
      </c>
    </row>
    <row r="4751" spans="1:7">
      <c r="A4751" s="80">
        <v>31796</v>
      </c>
      <c r="B4751" s="80" t="s">
        <v>3550</v>
      </c>
      <c r="C4751" s="80" t="s">
        <v>420</v>
      </c>
      <c r="D4751" s="80">
        <v>750</v>
      </c>
      <c r="E4751" s="80">
        <v>6</v>
      </c>
      <c r="F4751" s="80" t="s">
        <v>5049</v>
      </c>
      <c r="G4751" s="80">
        <v>44.99</v>
      </c>
    </row>
    <row r="4752" spans="1:7">
      <c r="A4752" s="80">
        <v>31802</v>
      </c>
      <c r="B4752" s="80" t="s">
        <v>3551</v>
      </c>
      <c r="C4752" s="80" t="s">
        <v>421</v>
      </c>
      <c r="D4752" s="80">
        <v>8520</v>
      </c>
      <c r="E4752" s="80">
        <v>1</v>
      </c>
      <c r="F4752" s="80" t="s">
        <v>5170</v>
      </c>
      <c r="G4752" s="80">
        <v>49.94</v>
      </c>
    </row>
    <row r="4753" spans="1:7">
      <c r="A4753" s="80">
        <v>31803</v>
      </c>
      <c r="B4753" s="80" t="s">
        <v>3552</v>
      </c>
      <c r="C4753" s="80" t="s">
        <v>421</v>
      </c>
      <c r="D4753" s="80">
        <v>8520</v>
      </c>
      <c r="E4753" s="80">
        <v>1</v>
      </c>
      <c r="F4753" s="80" t="s">
        <v>5170</v>
      </c>
      <c r="G4753" s="80">
        <v>49.94</v>
      </c>
    </row>
    <row r="4754" spans="1:7">
      <c r="A4754" s="80">
        <v>31806</v>
      </c>
      <c r="B4754" s="80" t="s">
        <v>3553</v>
      </c>
      <c r="C4754" s="80" t="s">
        <v>421</v>
      </c>
      <c r="D4754" s="80">
        <v>8520</v>
      </c>
      <c r="E4754" s="80">
        <v>1</v>
      </c>
      <c r="F4754" s="80" t="s">
        <v>5170</v>
      </c>
      <c r="G4754" s="80">
        <v>53.94</v>
      </c>
    </row>
    <row r="4755" spans="1:7">
      <c r="A4755" s="80">
        <v>31807</v>
      </c>
      <c r="B4755" s="80" t="s">
        <v>3554</v>
      </c>
      <c r="C4755" s="80" t="s">
        <v>421</v>
      </c>
      <c r="D4755" s="80">
        <v>8520</v>
      </c>
      <c r="E4755" s="80">
        <v>1</v>
      </c>
      <c r="F4755" s="80" t="s">
        <v>5170</v>
      </c>
      <c r="G4755" s="80">
        <v>53.94</v>
      </c>
    </row>
    <row r="4756" spans="1:7">
      <c r="A4756" s="80">
        <v>31817</v>
      </c>
      <c r="B4756" s="80" t="s">
        <v>3555</v>
      </c>
      <c r="C4756" s="80" t="s">
        <v>420</v>
      </c>
      <c r="D4756" s="80">
        <v>750</v>
      </c>
      <c r="E4756" s="80">
        <v>12</v>
      </c>
      <c r="F4756" s="80" t="s">
        <v>5063</v>
      </c>
      <c r="G4756" s="80">
        <v>28.99</v>
      </c>
    </row>
    <row r="4757" spans="1:7">
      <c r="A4757" s="80">
        <v>31818</v>
      </c>
      <c r="B4757" s="80" t="s">
        <v>3556</v>
      </c>
      <c r="C4757" s="80" t="s">
        <v>419</v>
      </c>
      <c r="D4757" s="80">
        <v>750</v>
      </c>
      <c r="E4757" s="80">
        <v>3</v>
      </c>
      <c r="F4757" s="80" t="s">
        <v>5086</v>
      </c>
      <c r="G4757" s="80">
        <v>164.99</v>
      </c>
    </row>
    <row r="4758" spans="1:7">
      <c r="A4758" s="80">
        <v>31821</v>
      </c>
      <c r="B4758" s="80" t="s">
        <v>3137</v>
      </c>
      <c r="C4758" s="80" t="s">
        <v>421</v>
      </c>
      <c r="D4758" s="80">
        <v>473</v>
      </c>
      <c r="E4758" s="80">
        <v>24</v>
      </c>
      <c r="F4758" s="80" t="s">
        <v>5183</v>
      </c>
      <c r="G4758" s="80">
        <v>4.5</v>
      </c>
    </row>
    <row r="4759" spans="1:7">
      <c r="A4759" s="80">
        <v>31823</v>
      </c>
      <c r="B4759" s="80" t="s">
        <v>3557</v>
      </c>
      <c r="C4759" s="80" t="s">
        <v>420</v>
      </c>
      <c r="D4759" s="80">
        <v>750</v>
      </c>
      <c r="E4759" s="80">
        <v>12</v>
      </c>
      <c r="F4759" s="80" t="s">
        <v>5063</v>
      </c>
      <c r="G4759" s="80">
        <v>12.99</v>
      </c>
    </row>
    <row r="4760" spans="1:7">
      <c r="A4760" s="80">
        <v>31835</v>
      </c>
      <c r="B4760" s="80" t="s">
        <v>3558</v>
      </c>
      <c r="C4760" s="80" t="s">
        <v>420</v>
      </c>
      <c r="D4760" s="80">
        <v>750</v>
      </c>
      <c r="E4760" s="80">
        <v>12</v>
      </c>
      <c r="F4760" s="80" t="s">
        <v>5063</v>
      </c>
      <c r="G4760" s="80">
        <v>13.99</v>
      </c>
    </row>
    <row r="4761" spans="1:7">
      <c r="A4761" s="80">
        <v>31838</v>
      </c>
      <c r="B4761" s="80" t="s">
        <v>3221</v>
      </c>
      <c r="C4761" s="80" t="s">
        <v>421</v>
      </c>
      <c r="D4761" s="80">
        <v>4260</v>
      </c>
      <c r="E4761" s="80">
        <v>1</v>
      </c>
      <c r="F4761" s="80" t="s">
        <v>5094</v>
      </c>
      <c r="G4761" s="80">
        <v>8.49</v>
      </c>
    </row>
    <row r="4762" spans="1:7">
      <c r="A4762" s="80">
        <v>31847</v>
      </c>
      <c r="B4762" s="80" t="s">
        <v>3559</v>
      </c>
      <c r="C4762" s="80" t="s">
        <v>420</v>
      </c>
      <c r="D4762" s="80">
        <v>750</v>
      </c>
      <c r="E4762" s="80">
        <v>12</v>
      </c>
      <c r="F4762" s="80" t="s">
        <v>5210</v>
      </c>
      <c r="G4762" s="80">
        <v>13.32</v>
      </c>
    </row>
    <row r="4763" spans="1:7">
      <c r="A4763" s="80">
        <v>31851</v>
      </c>
      <c r="B4763" s="80" t="s">
        <v>3436</v>
      </c>
      <c r="C4763" s="80" t="s">
        <v>421</v>
      </c>
      <c r="D4763" s="80">
        <v>473</v>
      </c>
      <c r="E4763" s="80">
        <v>24</v>
      </c>
      <c r="F4763" s="80" t="s">
        <v>5630</v>
      </c>
      <c r="G4763" s="80">
        <v>3.66</v>
      </c>
    </row>
    <row r="4764" spans="1:7">
      <c r="A4764" s="80">
        <v>31014</v>
      </c>
      <c r="B4764" s="80" t="s">
        <v>5216</v>
      </c>
      <c r="C4764" s="80" t="s">
        <v>421</v>
      </c>
      <c r="D4764" s="80">
        <v>473</v>
      </c>
      <c r="E4764" s="80">
        <v>24</v>
      </c>
      <c r="F4764" s="80" t="s">
        <v>5100</v>
      </c>
      <c r="G4764" s="80">
        <v>3.79</v>
      </c>
    </row>
    <row r="4765" spans="1:7">
      <c r="A4765" s="80">
        <v>31025</v>
      </c>
      <c r="B4765" s="80" t="s">
        <v>3214</v>
      </c>
      <c r="C4765" s="80" t="s">
        <v>421</v>
      </c>
      <c r="D4765" s="80">
        <v>3784</v>
      </c>
      <c r="E4765" s="80">
        <v>3</v>
      </c>
      <c r="F4765" s="80" t="s">
        <v>5094</v>
      </c>
      <c r="G4765" s="80">
        <v>23.28</v>
      </c>
    </row>
    <row r="4766" spans="1:7">
      <c r="A4766" s="80">
        <v>31027</v>
      </c>
      <c r="B4766" s="80" t="s">
        <v>3560</v>
      </c>
      <c r="C4766" s="80" t="s">
        <v>421</v>
      </c>
      <c r="D4766" s="80">
        <v>473</v>
      </c>
      <c r="E4766" s="80">
        <v>24</v>
      </c>
      <c r="F4766" s="80" t="s">
        <v>5133</v>
      </c>
      <c r="G4766" s="80">
        <v>3.09</v>
      </c>
    </row>
    <row r="4767" spans="1:7">
      <c r="A4767" s="80">
        <v>31042</v>
      </c>
      <c r="B4767" s="80" t="s">
        <v>3153</v>
      </c>
      <c r="C4767" s="80" t="s">
        <v>421</v>
      </c>
      <c r="D4767" s="80">
        <v>473</v>
      </c>
      <c r="E4767" s="80">
        <v>24</v>
      </c>
      <c r="F4767" s="80" t="s">
        <v>5188</v>
      </c>
      <c r="G4767" s="80">
        <v>4.29</v>
      </c>
    </row>
    <row r="4768" spans="1:7">
      <c r="A4768" s="80">
        <v>31048</v>
      </c>
      <c r="B4768" s="80" t="s">
        <v>3215</v>
      </c>
      <c r="C4768" s="80" t="s">
        <v>421</v>
      </c>
      <c r="D4768" s="80">
        <v>1892</v>
      </c>
      <c r="E4768" s="80">
        <v>6</v>
      </c>
      <c r="F4768" s="80" t="s">
        <v>5094</v>
      </c>
      <c r="G4768" s="80">
        <v>11.79</v>
      </c>
    </row>
    <row r="4769" spans="1:7">
      <c r="A4769" s="80">
        <v>31050</v>
      </c>
      <c r="B4769" s="80" t="s">
        <v>3216</v>
      </c>
      <c r="C4769" s="80" t="s">
        <v>421</v>
      </c>
      <c r="D4769" s="80">
        <v>473</v>
      </c>
      <c r="E4769" s="80">
        <v>24</v>
      </c>
      <c r="F4769" s="80" t="s">
        <v>5094</v>
      </c>
      <c r="G4769" s="80">
        <v>3.25</v>
      </c>
    </row>
    <row r="4770" spans="1:7">
      <c r="A4770" s="80">
        <v>31077</v>
      </c>
      <c r="B4770" s="80" t="s">
        <v>5212</v>
      </c>
      <c r="C4770" s="80" t="s">
        <v>421</v>
      </c>
      <c r="D4770" s="80">
        <v>473</v>
      </c>
      <c r="E4770" s="80">
        <v>24</v>
      </c>
      <c r="F4770" s="80" t="s">
        <v>5186</v>
      </c>
      <c r="G4770" s="80">
        <v>3.95</v>
      </c>
    </row>
    <row r="4771" spans="1:7">
      <c r="A4771" s="80">
        <v>31108</v>
      </c>
      <c r="B4771" s="80" t="s">
        <v>5634</v>
      </c>
      <c r="C4771" s="80" t="s">
        <v>421</v>
      </c>
      <c r="D4771" s="80">
        <v>4260</v>
      </c>
      <c r="E4771" s="80">
        <v>1</v>
      </c>
      <c r="F4771" s="80" t="s">
        <v>5100</v>
      </c>
      <c r="G4771" s="80">
        <v>26.99</v>
      </c>
    </row>
    <row r="4772" spans="1:7">
      <c r="A4772" s="80">
        <v>31112</v>
      </c>
      <c r="B4772" s="80" t="s">
        <v>3561</v>
      </c>
      <c r="C4772" s="80" t="s">
        <v>419</v>
      </c>
      <c r="D4772" s="80">
        <v>750</v>
      </c>
      <c r="E4772" s="80">
        <v>12</v>
      </c>
      <c r="F4772" s="80" t="s">
        <v>5045</v>
      </c>
      <c r="G4772" s="80">
        <v>30.99</v>
      </c>
    </row>
    <row r="4773" spans="1:7">
      <c r="A4773" s="80">
        <v>31115</v>
      </c>
      <c r="B4773" s="80" t="s">
        <v>3562</v>
      </c>
      <c r="C4773" s="80" t="s">
        <v>421</v>
      </c>
      <c r="D4773" s="80">
        <v>440</v>
      </c>
      <c r="E4773" s="80">
        <v>24</v>
      </c>
      <c r="F4773" s="80" t="s">
        <v>5082</v>
      </c>
      <c r="G4773" s="80">
        <v>4.22</v>
      </c>
    </row>
    <row r="4774" spans="1:7">
      <c r="A4774" s="80">
        <v>31118</v>
      </c>
      <c r="B4774" s="80" t="s">
        <v>3430</v>
      </c>
      <c r="C4774" s="80" t="s">
        <v>421</v>
      </c>
      <c r="D4774" s="80">
        <v>473</v>
      </c>
      <c r="E4774" s="80">
        <v>24</v>
      </c>
      <c r="F4774" s="80" t="s">
        <v>5159</v>
      </c>
      <c r="G4774" s="80">
        <v>3.49</v>
      </c>
    </row>
    <row r="4775" spans="1:7">
      <c r="A4775" s="80">
        <v>30816</v>
      </c>
      <c r="B4775" s="80" t="s">
        <v>3563</v>
      </c>
      <c r="C4775" s="80" t="s">
        <v>420</v>
      </c>
      <c r="D4775" s="80">
        <v>750</v>
      </c>
      <c r="E4775" s="80">
        <v>12</v>
      </c>
      <c r="F4775" s="80" t="s">
        <v>5049</v>
      </c>
      <c r="G4775" s="80">
        <v>31.99</v>
      </c>
    </row>
    <row r="4776" spans="1:7">
      <c r="A4776" s="80">
        <v>30823</v>
      </c>
      <c r="B4776" s="80" t="s">
        <v>6280</v>
      </c>
      <c r="C4776" s="80" t="s">
        <v>421</v>
      </c>
      <c r="D4776" s="80">
        <v>1980</v>
      </c>
      <c r="E4776" s="80">
        <v>4</v>
      </c>
      <c r="F4776" s="80" t="s">
        <v>5095</v>
      </c>
      <c r="G4776" s="80">
        <v>13.98</v>
      </c>
    </row>
    <row r="4777" spans="1:7">
      <c r="A4777" s="80">
        <v>30846</v>
      </c>
      <c r="B4777" s="80" t="s">
        <v>3564</v>
      </c>
      <c r="C4777" s="80" t="s">
        <v>421</v>
      </c>
      <c r="D4777" s="80">
        <v>8520</v>
      </c>
      <c r="E4777" s="80">
        <v>1</v>
      </c>
      <c r="F4777" s="80" t="s">
        <v>5158</v>
      </c>
      <c r="G4777" s="80">
        <v>99.98</v>
      </c>
    </row>
    <row r="4778" spans="1:7">
      <c r="A4778" s="80">
        <v>30849</v>
      </c>
      <c r="B4778" s="80" t="s">
        <v>3323</v>
      </c>
      <c r="C4778" s="80" t="s">
        <v>421</v>
      </c>
      <c r="D4778" s="80">
        <v>500</v>
      </c>
      <c r="E4778" s="80">
        <v>12</v>
      </c>
      <c r="F4778" s="80" t="s">
        <v>5142</v>
      </c>
      <c r="G4778" s="80">
        <v>9.49</v>
      </c>
    </row>
    <row r="4779" spans="1:7">
      <c r="A4779" s="80">
        <v>30858</v>
      </c>
      <c r="B4779" s="80" t="s">
        <v>3565</v>
      </c>
      <c r="C4779" s="80" t="s">
        <v>419</v>
      </c>
      <c r="D4779" s="80">
        <v>750</v>
      </c>
      <c r="E4779" s="80">
        <v>6</v>
      </c>
      <c r="F4779" s="80" t="s">
        <v>5038</v>
      </c>
      <c r="G4779" s="80">
        <v>65.489999999999995</v>
      </c>
    </row>
    <row r="4780" spans="1:7">
      <c r="A4780" s="80">
        <v>30860</v>
      </c>
      <c r="B4780" s="80" t="s">
        <v>3324</v>
      </c>
      <c r="C4780" s="80" t="s">
        <v>421</v>
      </c>
      <c r="D4780" s="80">
        <v>500</v>
      </c>
      <c r="E4780" s="80">
        <v>12</v>
      </c>
      <c r="F4780" s="80" t="s">
        <v>5142</v>
      </c>
      <c r="G4780" s="80">
        <v>9.49</v>
      </c>
    </row>
    <row r="4781" spans="1:7">
      <c r="A4781" s="80">
        <v>30863</v>
      </c>
      <c r="B4781" s="80" t="s">
        <v>3325</v>
      </c>
      <c r="C4781" s="80" t="s">
        <v>421</v>
      </c>
      <c r="D4781" s="80">
        <v>473</v>
      </c>
      <c r="E4781" s="80">
        <v>24</v>
      </c>
      <c r="F4781" s="80" t="s">
        <v>5170</v>
      </c>
      <c r="G4781" s="80">
        <v>3.94</v>
      </c>
    </row>
    <row r="4782" spans="1:7">
      <c r="A4782" s="80">
        <v>30864</v>
      </c>
      <c r="B4782" s="80" t="s">
        <v>3326</v>
      </c>
      <c r="C4782" s="80" t="s">
        <v>421</v>
      </c>
      <c r="D4782" s="80">
        <v>473</v>
      </c>
      <c r="E4782" s="80">
        <v>24</v>
      </c>
      <c r="F4782" s="80" t="s">
        <v>5170</v>
      </c>
      <c r="G4782" s="80">
        <v>3.44</v>
      </c>
    </row>
    <row r="4783" spans="1:7">
      <c r="A4783" s="80">
        <v>30865</v>
      </c>
      <c r="B4783" s="80" t="s">
        <v>3327</v>
      </c>
      <c r="C4783" s="80" t="s">
        <v>421</v>
      </c>
      <c r="D4783" s="80">
        <v>473</v>
      </c>
      <c r="E4783" s="80">
        <v>24</v>
      </c>
      <c r="F4783" s="80" t="s">
        <v>5170</v>
      </c>
      <c r="G4783" s="80">
        <v>4.4400000000000004</v>
      </c>
    </row>
    <row r="4784" spans="1:7">
      <c r="A4784" s="80">
        <v>30866</v>
      </c>
      <c r="B4784" s="80" t="s">
        <v>3328</v>
      </c>
      <c r="C4784" s="80" t="s">
        <v>421</v>
      </c>
      <c r="D4784" s="80">
        <v>473</v>
      </c>
      <c r="E4784" s="80">
        <v>24</v>
      </c>
      <c r="F4784" s="80" t="s">
        <v>5170</v>
      </c>
      <c r="G4784" s="80">
        <v>4.4400000000000004</v>
      </c>
    </row>
    <row r="4785" spans="1:7">
      <c r="A4785" s="80">
        <v>30867</v>
      </c>
      <c r="B4785" s="80" t="s">
        <v>3329</v>
      </c>
      <c r="C4785" s="80" t="s">
        <v>421</v>
      </c>
      <c r="D4785" s="80">
        <v>473</v>
      </c>
      <c r="E4785" s="80">
        <v>24</v>
      </c>
      <c r="F4785" s="80" t="s">
        <v>5170</v>
      </c>
      <c r="G4785" s="80">
        <v>3.74</v>
      </c>
    </row>
    <row r="4786" spans="1:7">
      <c r="A4786" s="80">
        <v>30868</v>
      </c>
      <c r="B4786" s="80" t="s">
        <v>3330</v>
      </c>
      <c r="C4786" s="80" t="s">
        <v>421</v>
      </c>
      <c r="D4786" s="80">
        <v>473</v>
      </c>
      <c r="E4786" s="80">
        <v>24</v>
      </c>
      <c r="F4786" s="80" t="s">
        <v>5170</v>
      </c>
      <c r="G4786" s="80">
        <v>4.4400000000000004</v>
      </c>
    </row>
    <row r="4787" spans="1:7">
      <c r="A4787" s="80">
        <v>30872</v>
      </c>
      <c r="B4787" s="80" t="s">
        <v>6284</v>
      </c>
      <c r="C4787" s="80" t="s">
        <v>421</v>
      </c>
      <c r="D4787" s="80">
        <v>473</v>
      </c>
      <c r="E4787" s="80">
        <v>24</v>
      </c>
      <c r="F4787" s="80" t="s">
        <v>5170</v>
      </c>
      <c r="G4787" s="80">
        <v>4.4400000000000004</v>
      </c>
    </row>
    <row r="4788" spans="1:7">
      <c r="A4788" s="80">
        <v>30873</v>
      </c>
      <c r="B4788" s="80" t="s">
        <v>4891</v>
      </c>
      <c r="C4788" s="80" t="s">
        <v>421</v>
      </c>
      <c r="D4788" s="80">
        <v>2840</v>
      </c>
      <c r="E4788" s="80">
        <v>3</v>
      </c>
      <c r="F4788" s="80" t="s">
        <v>5170</v>
      </c>
      <c r="G4788" s="80">
        <v>18.440000000000001</v>
      </c>
    </row>
    <row r="4789" spans="1:7">
      <c r="A4789" s="80">
        <v>30874</v>
      </c>
      <c r="B4789" s="80" t="s">
        <v>3331</v>
      </c>
      <c r="C4789" s="80" t="s">
        <v>421</v>
      </c>
      <c r="D4789" s="80">
        <v>2840</v>
      </c>
      <c r="E4789" s="80">
        <v>3</v>
      </c>
      <c r="F4789" s="80" t="s">
        <v>5170</v>
      </c>
      <c r="G4789" s="80">
        <v>18.440000000000001</v>
      </c>
    </row>
    <row r="4790" spans="1:7">
      <c r="A4790" s="80">
        <v>30875</v>
      </c>
      <c r="B4790" s="80" t="s">
        <v>4892</v>
      </c>
      <c r="C4790" s="80" t="s">
        <v>421</v>
      </c>
      <c r="D4790" s="80">
        <v>2840</v>
      </c>
      <c r="E4790" s="80">
        <v>3</v>
      </c>
      <c r="F4790" s="80" t="s">
        <v>5170</v>
      </c>
      <c r="G4790" s="80">
        <v>19.940000000000001</v>
      </c>
    </row>
    <row r="4791" spans="1:7">
      <c r="A4791" s="80">
        <v>30876</v>
      </c>
      <c r="B4791" s="80" t="s">
        <v>3566</v>
      </c>
      <c r="C4791" s="80" t="s">
        <v>419</v>
      </c>
      <c r="D4791" s="80">
        <v>750</v>
      </c>
      <c r="E4791" s="80">
        <v>12</v>
      </c>
      <c r="F4791" s="80" t="s">
        <v>5187</v>
      </c>
      <c r="G4791" s="80">
        <v>47.95</v>
      </c>
    </row>
    <row r="4792" spans="1:7">
      <c r="A4792" s="80">
        <v>30877</v>
      </c>
      <c r="B4792" s="80" t="s">
        <v>3567</v>
      </c>
      <c r="C4792" s="80" t="s">
        <v>420</v>
      </c>
      <c r="D4792" s="80">
        <v>750</v>
      </c>
      <c r="E4792" s="80">
        <v>12</v>
      </c>
      <c r="F4792" s="80" t="s">
        <v>5063</v>
      </c>
      <c r="G4792" s="80">
        <v>14.99</v>
      </c>
    </row>
    <row r="4793" spans="1:7">
      <c r="A4793" s="80">
        <v>30878</v>
      </c>
      <c r="B4793" s="80" t="s">
        <v>4888</v>
      </c>
      <c r="C4793" s="80" t="s">
        <v>419</v>
      </c>
      <c r="D4793" s="80">
        <v>240</v>
      </c>
      <c r="E4793" s="80">
        <v>9</v>
      </c>
      <c r="F4793" s="80" t="s">
        <v>5080</v>
      </c>
      <c r="G4793" s="80">
        <v>19.989999999999998</v>
      </c>
    </row>
    <row r="4794" spans="1:7">
      <c r="A4794" s="80">
        <v>30879</v>
      </c>
      <c r="B4794" s="80" t="s">
        <v>3568</v>
      </c>
      <c r="C4794" s="80" t="s">
        <v>421</v>
      </c>
      <c r="D4794" s="80">
        <v>2000</v>
      </c>
      <c r="E4794" s="80">
        <v>2</v>
      </c>
      <c r="F4794" s="80" t="s">
        <v>5082</v>
      </c>
      <c r="G4794" s="80">
        <v>24.95</v>
      </c>
    </row>
    <row r="4795" spans="1:7">
      <c r="A4795" s="80">
        <v>30894</v>
      </c>
      <c r="B4795" s="80" t="s">
        <v>5199</v>
      </c>
      <c r="C4795" s="80" t="s">
        <v>421</v>
      </c>
      <c r="D4795" s="80">
        <v>5676</v>
      </c>
      <c r="E4795" s="80">
        <v>2</v>
      </c>
      <c r="F4795" s="80" t="s">
        <v>5135</v>
      </c>
      <c r="G4795" s="80">
        <v>55</v>
      </c>
    </row>
    <row r="4796" spans="1:7">
      <c r="A4796" s="80">
        <v>30895</v>
      </c>
      <c r="B4796" s="80" t="s">
        <v>5200</v>
      </c>
      <c r="C4796" s="80" t="s">
        <v>421</v>
      </c>
      <c r="D4796" s="80">
        <v>473</v>
      </c>
      <c r="E4796" s="80">
        <v>24</v>
      </c>
      <c r="F4796" s="80" t="s">
        <v>5630</v>
      </c>
      <c r="G4796" s="80">
        <v>3.66</v>
      </c>
    </row>
    <row r="4797" spans="1:7">
      <c r="A4797" s="80">
        <v>30907</v>
      </c>
      <c r="B4797" s="80" t="s">
        <v>3569</v>
      </c>
      <c r="C4797" s="80" t="s">
        <v>419</v>
      </c>
      <c r="D4797" s="80">
        <v>750</v>
      </c>
      <c r="E4797" s="80">
        <v>12</v>
      </c>
      <c r="F4797" s="80" t="s">
        <v>5038</v>
      </c>
      <c r="G4797" s="80">
        <v>29.99</v>
      </c>
    </row>
    <row r="4798" spans="1:7">
      <c r="A4798" s="80">
        <v>31861</v>
      </c>
      <c r="B4798" s="80" t="s">
        <v>3155</v>
      </c>
      <c r="C4798" s="80" t="s">
        <v>421</v>
      </c>
      <c r="D4798" s="80">
        <v>473</v>
      </c>
      <c r="E4798" s="80">
        <v>24</v>
      </c>
      <c r="F4798" s="80" t="s">
        <v>5156</v>
      </c>
      <c r="G4798" s="80">
        <v>4.25</v>
      </c>
    </row>
    <row r="4799" spans="1:7">
      <c r="A4799" s="80">
        <v>31864</v>
      </c>
      <c r="B4799" s="80" t="s">
        <v>547</v>
      </c>
      <c r="C4799" s="80" t="s">
        <v>419</v>
      </c>
      <c r="D4799" s="80">
        <v>375</v>
      </c>
      <c r="E4799" s="80">
        <v>12</v>
      </c>
      <c r="F4799" s="80" t="s">
        <v>5045</v>
      </c>
      <c r="G4799" s="80">
        <v>19.489999999999998</v>
      </c>
    </row>
    <row r="4800" spans="1:7">
      <c r="A4800" s="80">
        <v>31865</v>
      </c>
      <c r="B4800" s="80" t="s">
        <v>3570</v>
      </c>
      <c r="C4800" s="80" t="s">
        <v>420</v>
      </c>
      <c r="D4800" s="80">
        <v>750</v>
      </c>
      <c r="E4800" s="80">
        <v>12</v>
      </c>
      <c r="F4800" s="80" t="s">
        <v>5063</v>
      </c>
      <c r="G4800" s="80">
        <v>16.989999999999998</v>
      </c>
    </row>
    <row r="4801" spans="1:7">
      <c r="A4801" s="80">
        <v>31868</v>
      </c>
      <c r="B4801" s="80" t="s">
        <v>3571</v>
      </c>
      <c r="C4801" s="80" t="s">
        <v>419</v>
      </c>
      <c r="D4801" s="80">
        <v>750</v>
      </c>
      <c r="E4801" s="80">
        <v>6</v>
      </c>
      <c r="F4801" s="80" t="s">
        <v>5038</v>
      </c>
      <c r="G4801" s="80">
        <v>44.99</v>
      </c>
    </row>
    <row r="4802" spans="1:7">
      <c r="A4802" s="80">
        <v>31884</v>
      </c>
      <c r="B4802" s="80" t="s">
        <v>441</v>
      </c>
      <c r="C4802" s="80" t="s">
        <v>420</v>
      </c>
      <c r="D4802" s="80">
        <v>4000</v>
      </c>
      <c r="E4802" s="80">
        <v>4</v>
      </c>
      <c r="F4802" s="80" t="s">
        <v>5060</v>
      </c>
      <c r="G4802" s="80">
        <v>41.99</v>
      </c>
    </row>
    <row r="4803" spans="1:7">
      <c r="A4803" s="80">
        <v>31886</v>
      </c>
      <c r="B4803" s="80" t="s">
        <v>3572</v>
      </c>
      <c r="C4803" s="80" t="s">
        <v>421</v>
      </c>
      <c r="D4803" s="80">
        <v>375</v>
      </c>
      <c r="E4803" s="80">
        <v>24</v>
      </c>
      <c r="F4803" s="80" t="s">
        <v>5142</v>
      </c>
      <c r="G4803" s="80">
        <v>8.93</v>
      </c>
    </row>
    <row r="4804" spans="1:7">
      <c r="A4804" s="80">
        <v>31896</v>
      </c>
      <c r="B4804" s="80" t="s">
        <v>3437</v>
      </c>
      <c r="C4804" s="80" t="s">
        <v>421</v>
      </c>
      <c r="D4804" s="80">
        <v>355</v>
      </c>
      <c r="E4804" s="80">
        <v>24</v>
      </c>
      <c r="F4804" s="80" t="s">
        <v>5135</v>
      </c>
      <c r="G4804" s="80">
        <v>2.93</v>
      </c>
    </row>
    <row r="4805" spans="1:7">
      <c r="A4805" s="80">
        <v>31906</v>
      </c>
      <c r="B4805" s="80" t="s">
        <v>3573</v>
      </c>
      <c r="C4805" s="80" t="s">
        <v>421</v>
      </c>
      <c r="D4805" s="80">
        <v>355</v>
      </c>
      <c r="E4805" s="80">
        <v>24</v>
      </c>
      <c r="F4805" s="80" t="s">
        <v>5188</v>
      </c>
      <c r="G4805" s="80">
        <v>4.9800000000000004</v>
      </c>
    </row>
    <row r="4806" spans="1:7">
      <c r="A4806" s="80">
        <v>31911</v>
      </c>
      <c r="B4806" s="80" t="s">
        <v>3438</v>
      </c>
      <c r="C4806" s="80" t="s">
        <v>421</v>
      </c>
      <c r="D4806" s="80">
        <v>473</v>
      </c>
      <c r="E4806" s="80">
        <v>24</v>
      </c>
      <c r="F4806" s="80" t="s">
        <v>5135</v>
      </c>
      <c r="G4806" s="80">
        <v>4.26</v>
      </c>
    </row>
    <row r="4807" spans="1:7">
      <c r="A4807" s="80">
        <v>31912</v>
      </c>
      <c r="B4807" s="80" t="s">
        <v>3574</v>
      </c>
      <c r="C4807" s="80" t="s">
        <v>421</v>
      </c>
      <c r="D4807" s="80">
        <v>2130</v>
      </c>
      <c r="E4807" s="80">
        <v>4</v>
      </c>
      <c r="F4807" s="80" t="s">
        <v>5096</v>
      </c>
      <c r="G4807" s="80">
        <v>13.19</v>
      </c>
    </row>
    <row r="4808" spans="1:7">
      <c r="A4808" s="80">
        <v>31915</v>
      </c>
      <c r="B4808" s="80" t="s">
        <v>3939</v>
      </c>
      <c r="C4808" s="80" t="s">
        <v>420</v>
      </c>
      <c r="D4808" s="80">
        <v>750</v>
      </c>
      <c r="E4808" s="80">
        <v>12</v>
      </c>
      <c r="F4808" s="80" t="s">
        <v>5068</v>
      </c>
      <c r="G4808" s="80">
        <v>20.99</v>
      </c>
    </row>
    <row r="4809" spans="1:7">
      <c r="A4809" s="80">
        <v>31920</v>
      </c>
      <c r="B4809" s="80" t="s">
        <v>5851</v>
      </c>
      <c r="C4809" s="80" t="s">
        <v>420</v>
      </c>
      <c r="D4809" s="80">
        <v>750</v>
      </c>
      <c r="E4809" s="80">
        <v>12</v>
      </c>
      <c r="F4809" s="80" t="s">
        <v>5068</v>
      </c>
      <c r="G4809" s="80">
        <v>15.99</v>
      </c>
    </row>
    <row r="4810" spans="1:7">
      <c r="A4810" s="80">
        <v>31922</v>
      </c>
      <c r="B4810" s="80" t="s">
        <v>5852</v>
      </c>
      <c r="C4810" s="80" t="s">
        <v>420</v>
      </c>
      <c r="D4810" s="80">
        <v>750</v>
      </c>
      <c r="E4810" s="80">
        <v>12</v>
      </c>
      <c r="F4810" s="80" t="s">
        <v>5068</v>
      </c>
      <c r="G4810" s="80">
        <v>15.99</v>
      </c>
    </row>
    <row r="4811" spans="1:7">
      <c r="A4811" s="80">
        <v>31923</v>
      </c>
      <c r="B4811" s="80" t="s">
        <v>442</v>
      </c>
      <c r="C4811" s="80" t="s">
        <v>420</v>
      </c>
      <c r="D4811" s="80">
        <v>750</v>
      </c>
      <c r="E4811" s="80">
        <v>6</v>
      </c>
      <c r="F4811" s="80" t="s">
        <v>5063</v>
      </c>
      <c r="G4811" s="80">
        <v>149.99</v>
      </c>
    </row>
    <row r="4812" spans="1:7">
      <c r="A4812" s="80">
        <v>31925</v>
      </c>
      <c r="B4812" s="80" t="s">
        <v>3575</v>
      </c>
      <c r="C4812" s="80" t="s">
        <v>420</v>
      </c>
      <c r="D4812" s="80">
        <v>750</v>
      </c>
      <c r="E4812" s="80">
        <v>6</v>
      </c>
      <c r="F4812" s="80" t="s">
        <v>5063</v>
      </c>
      <c r="G4812" s="80">
        <v>127.99</v>
      </c>
    </row>
    <row r="4813" spans="1:7">
      <c r="A4813" s="80">
        <v>31930</v>
      </c>
      <c r="B4813" s="80" t="s">
        <v>20</v>
      </c>
      <c r="C4813" s="80" t="s">
        <v>419</v>
      </c>
      <c r="D4813" s="80">
        <v>1750</v>
      </c>
      <c r="E4813" s="80">
        <v>6</v>
      </c>
      <c r="F4813" s="80" t="s">
        <v>5039</v>
      </c>
      <c r="G4813" s="80">
        <v>52.99</v>
      </c>
    </row>
    <row r="4814" spans="1:7">
      <c r="A4814" s="80">
        <v>31938</v>
      </c>
      <c r="B4814" s="80" t="s">
        <v>3853</v>
      </c>
      <c r="C4814" s="80" t="s">
        <v>420</v>
      </c>
      <c r="D4814" s="80">
        <v>750</v>
      </c>
      <c r="E4814" s="80">
        <v>6</v>
      </c>
      <c r="F4814" s="80" t="s">
        <v>5068</v>
      </c>
      <c r="G4814" s="80">
        <v>25.99</v>
      </c>
    </row>
    <row r="4815" spans="1:7">
      <c r="A4815" s="80">
        <v>32425</v>
      </c>
      <c r="B4815" s="80" t="s">
        <v>556</v>
      </c>
      <c r="C4815" s="80" t="s">
        <v>419</v>
      </c>
      <c r="D4815" s="80">
        <v>375</v>
      </c>
      <c r="E4815" s="80">
        <v>24</v>
      </c>
      <c r="F4815" s="80" t="s">
        <v>5040</v>
      </c>
      <c r="G4815" s="80">
        <v>16.29</v>
      </c>
    </row>
    <row r="4816" spans="1:7">
      <c r="A4816" s="80">
        <v>32433</v>
      </c>
      <c r="B4816" s="80" t="s">
        <v>3138</v>
      </c>
      <c r="C4816" s="80" t="s">
        <v>421</v>
      </c>
      <c r="D4816" s="80">
        <v>473</v>
      </c>
      <c r="E4816" s="80">
        <v>24</v>
      </c>
      <c r="F4816" s="80" t="s">
        <v>5183</v>
      </c>
      <c r="G4816" s="80">
        <v>4.49</v>
      </c>
    </row>
    <row r="4817" spans="1:7">
      <c r="A4817" s="80">
        <v>32434</v>
      </c>
      <c r="B4817" s="80" t="s">
        <v>6018</v>
      </c>
      <c r="C4817" s="80" t="s">
        <v>421</v>
      </c>
      <c r="D4817" s="80">
        <v>3784</v>
      </c>
      <c r="E4817" s="80">
        <v>3</v>
      </c>
      <c r="F4817" s="80" t="s">
        <v>5141</v>
      </c>
      <c r="G4817" s="80">
        <v>28.95</v>
      </c>
    </row>
    <row r="4818" spans="1:7">
      <c r="A4818" s="80">
        <v>32437</v>
      </c>
      <c r="B4818" s="80" t="s">
        <v>3139</v>
      </c>
      <c r="C4818" s="80" t="s">
        <v>421</v>
      </c>
      <c r="D4818" s="80">
        <v>473</v>
      </c>
      <c r="E4818" s="80">
        <v>24</v>
      </c>
      <c r="F4818" s="80" t="s">
        <v>5183</v>
      </c>
      <c r="G4818" s="80">
        <v>4.25</v>
      </c>
    </row>
    <row r="4819" spans="1:7">
      <c r="A4819" s="80">
        <v>32440</v>
      </c>
      <c r="B4819" s="80" t="s">
        <v>3140</v>
      </c>
      <c r="C4819" s="80" t="s">
        <v>421</v>
      </c>
      <c r="D4819" s="80">
        <v>473</v>
      </c>
      <c r="E4819" s="80">
        <v>24</v>
      </c>
      <c r="F4819" s="80" t="s">
        <v>5183</v>
      </c>
      <c r="G4819" s="80">
        <v>4.75</v>
      </c>
    </row>
    <row r="4820" spans="1:7">
      <c r="A4820" s="80">
        <v>32443</v>
      </c>
      <c r="B4820" s="80" t="s">
        <v>3519</v>
      </c>
      <c r="C4820" s="80" t="s">
        <v>421</v>
      </c>
      <c r="D4820" s="80">
        <v>473</v>
      </c>
      <c r="E4820" s="80">
        <v>24</v>
      </c>
      <c r="F4820" s="80" t="s">
        <v>5176</v>
      </c>
      <c r="G4820" s="80">
        <v>4.1500000000000004</v>
      </c>
    </row>
    <row r="4821" spans="1:7">
      <c r="A4821" s="80">
        <v>32468</v>
      </c>
      <c r="B4821" s="80" t="s">
        <v>3576</v>
      </c>
      <c r="C4821" s="80" t="s">
        <v>419</v>
      </c>
      <c r="D4821" s="80">
        <v>750</v>
      </c>
      <c r="E4821" s="80">
        <v>6</v>
      </c>
      <c r="F4821" s="80" t="s">
        <v>5066</v>
      </c>
      <c r="G4821" s="80">
        <v>77.989999999999995</v>
      </c>
    </row>
    <row r="4822" spans="1:7">
      <c r="A4822" s="80">
        <v>807115</v>
      </c>
      <c r="B4822" s="80" t="s">
        <v>3577</v>
      </c>
      <c r="C4822" s="80" t="s">
        <v>420</v>
      </c>
      <c r="D4822" s="80">
        <v>750</v>
      </c>
      <c r="E4822" s="80">
        <v>12</v>
      </c>
      <c r="F4822" s="80" t="s">
        <v>5081</v>
      </c>
      <c r="G4822" s="80">
        <v>12.99</v>
      </c>
    </row>
    <row r="4823" spans="1:7">
      <c r="A4823" s="80">
        <v>808887</v>
      </c>
      <c r="B4823" s="80" t="s">
        <v>3578</v>
      </c>
      <c r="C4823" s="80" t="s">
        <v>419</v>
      </c>
      <c r="D4823" s="80">
        <v>750</v>
      </c>
      <c r="E4823" s="80">
        <v>6</v>
      </c>
      <c r="F4823" s="80" t="s">
        <v>5050</v>
      </c>
      <c r="G4823" s="80">
        <v>35.49</v>
      </c>
    </row>
    <row r="4824" spans="1:7">
      <c r="A4824" s="80">
        <v>811391</v>
      </c>
      <c r="B4824" s="80" t="s">
        <v>3579</v>
      </c>
      <c r="C4824" s="80" t="s">
        <v>419</v>
      </c>
      <c r="D4824" s="80">
        <v>750</v>
      </c>
      <c r="E4824" s="80">
        <v>12</v>
      </c>
      <c r="F4824" s="80" t="s">
        <v>5038</v>
      </c>
      <c r="G4824" s="80">
        <v>28.79</v>
      </c>
    </row>
    <row r="4825" spans="1:7">
      <c r="A4825" s="80">
        <v>33214</v>
      </c>
      <c r="B4825" s="80" t="s">
        <v>3123</v>
      </c>
      <c r="C4825" s="80" t="s">
        <v>421</v>
      </c>
      <c r="D4825" s="80">
        <v>473</v>
      </c>
      <c r="E4825" s="80">
        <v>24</v>
      </c>
      <c r="F4825" s="80" t="s">
        <v>5110</v>
      </c>
      <c r="G4825" s="80">
        <v>5.45</v>
      </c>
    </row>
    <row r="4826" spans="1:7">
      <c r="A4826" s="80">
        <v>33216</v>
      </c>
      <c r="B4826" s="80" t="s">
        <v>3580</v>
      </c>
      <c r="C4826" s="80" t="s">
        <v>421</v>
      </c>
      <c r="D4826" s="80">
        <v>2130</v>
      </c>
      <c r="E4826" s="80">
        <v>4</v>
      </c>
      <c r="F4826" s="80" t="s">
        <v>5096</v>
      </c>
      <c r="G4826" s="80">
        <v>13.5</v>
      </c>
    </row>
    <row r="4827" spans="1:7">
      <c r="A4827" s="80">
        <v>33217</v>
      </c>
      <c r="B4827" s="80" t="s">
        <v>4666</v>
      </c>
      <c r="C4827" s="80" t="s">
        <v>421</v>
      </c>
      <c r="D4827" s="80">
        <v>2130</v>
      </c>
      <c r="E4827" s="80">
        <v>4</v>
      </c>
      <c r="F4827" s="80" t="s">
        <v>5096</v>
      </c>
      <c r="G4827" s="80">
        <v>13.5</v>
      </c>
    </row>
    <row r="4828" spans="1:7">
      <c r="A4828" s="80">
        <v>33221</v>
      </c>
      <c r="B4828" s="80" t="s">
        <v>3581</v>
      </c>
      <c r="C4828" s="80" t="s">
        <v>419</v>
      </c>
      <c r="D4828" s="80">
        <v>750</v>
      </c>
      <c r="E4828" s="80">
        <v>6</v>
      </c>
      <c r="F4828" s="80" t="s">
        <v>5043</v>
      </c>
      <c r="G4828" s="80">
        <v>102.99</v>
      </c>
    </row>
    <row r="4829" spans="1:7">
      <c r="A4829" s="80">
        <v>33223</v>
      </c>
      <c r="B4829" s="80" t="s">
        <v>3582</v>
      </c>
      <c r="C4829" s="80" t="s">
        <v>422</v>
      </c>
      <c r="D4829" s="80">
        <v>2000</v>
      </c>
      <c r="E4829" s="80">
        <v>8</v>
      </c>
      <c r="F4829" s="80" t="s">
        <v>5091</v>
      </c>
      <c r="G4829" s="80">
        <v>9.99</v>
      </c>
    </row>
    <row r="4830" spans="1:7">
      <c r="A4830" s="80">
        <v>33225</v>
      </c>
      <c r="B4830" s="80" t="s">
        <v>3520</v>
      </c>
      <c r="C4830" s="80" t="s">
        <v>421</v>
      </c>
      <c r="D4830" s="80">
        <v>2838</v>
      </c>
      <c r="E4830" s="80">
        <v>4</v>
      </c>
      <c r="F4830" s="80" t="s">
        <v>5176</v>
      </c>
      <c r="G4830" s="80">
        <v>19.95</v>
      </c>
    </row>
    <row r="4831" spans="1:7">
      <c r="A4831" s="80">
        <v>33226</v>
      </c>
      <c r="B4831" s="80" t="s">
        <v>3452</v>
      </c>
      <c r="C4831" s="80" t="s">
        <v>421</v>
      </c>
      <c r="D4831" s="80">
        <v>473</v>
      </c>
      <c r="E4831" s="80">
        <v>24</v>
      </c>
      <c r="F4831" s="80" t="s">
        <v>5135</v>
      </c>
      <c r="G4831" s="80">
        <v>3.49</v>
      </c>
    </row>
    <row r="4832" spans="1:7">
      <c r="A4832" s="80">
        <v>33227</v>
      </c>
      <c r="B4832" s="80" t="s">
        <v>3521</v>
      </c>
      <c r="C4832" s="80" t="s">
        <v>421</v>
      </c>
      <c r="D4832" s="80">
        <v>5676</v>
      </c>
      <c r="E4832" s="80">
        <v>2</v>
      </c>
      <c r="F4832" s="80" t="s">
        <v>5176</v>
      </c>
      <c r="G4832" s="80">
        <v>37.75</v>
      </c>
    </row>
    <row r="4833" spans="1:7">
      <c r="A4833" s="80">
        <v>33228</v>
      </c>
      <c r="B4833" s="80" t="s">
        <v>3522</v>
      </c>
      <c r="C4833" s="80" t="s">
        <v>421</v>
      </c>
      <c r="D4833" s="80">
        <v>11352</v>
      </c>
      <c r="E4833" s="80">
        <v>1</v>
      </c>
      <c r="F4833" s="80" t="s">
        <v>5176</v>
      </c>
      <c r="G4833" s="80">
        <v>67.5</v>
      </c>
    </row>
    <row r="4834" spans="1:7">
      <c r="A4834" s="80">
        <v>33231</v>
      </c>
      <c r="B4834" s="80" t="s">
        <v>3583</v>
      </c>
      <c r="C4834" s="80" t="s">
        <v>420</v>
      </c>
      <c r="D4834" s="80">
        <v>250</v>
      </c>
      <c r="E4834" s="80">
        <v>24</v>
      </c>
      <c r="F4834" s="80" t="s">
        <v>5060</v>
      </c>
      <c r="G4834" s="80">
        <v>3.99</v>
      </c>
    </row>
    <row r="4835" spans="1:7">
      <c r="A4835" s="80">
        <v>33232</v>
      </c>
      <c r="B4835" s="80" t="s">
        <v>5646</v>
      </c>
      <c r="C4835" s="80" t="s">
        <v>421</v>
      </c>
      <c r="D4835" s="80">
        <v>473</v>
      </c>
      <c r="E4835" s="80">
        <v>24</v>
      </c>
      <c r="F4835" s="80" t="s">
        <v>5159</v>
      </c>
      <c r="G4835" s="80">
        <v>4.5999999999999996</v>
      </c>
    </row>
    <row r="4836" spans="1:7">
      <c r="A4836" s="80">
        <v>33233</v>
      </c>
      <c r="B4836" s="80" t="s">
        <v>3584</v>
      </c>
      <c r="C4836" s="80" t="s">
        <v>419</v>
      </c>
      <c r="D4836" s="80">
        <v>750</v>
      </c>
      <c r="E4836" s="80">
        <v>12</v>
      </c>
      <c r="F4836" s="80" t="s">
        <v>5046</v>
      </c>
      <c r="G4836" s="80">
        <v>36.49</v>
      </c>
    </row>
    <row r="4837" spans="1:7">
      <c r="A4837" s="80">
        <v>33235</v>
      </c>
      <c r="B4837" s="80" t="s">
        <v>3523</v>
      </c>
      <c r="C4837" s="80" t="s">
        <v>421</v>
      </c>
      <c r="D4837" s="80">
        <v>2838</v>
      </c>
      <c r="E4837" s="80">
        <v>4</v>
      </c>
      <c r="F4837" s="80" t="s">
        <v>5176</v>
      </c>
      <c r="G4837" s="80">
        <v>20.5</v>
      </c>
    </row>
    <row r="4838" spans="1:7">
      <c r="A4838" s="80">
        <v>33236</v>
      </c>
      <c r="B4838" s="80" t="s">
        <v>3524</v>
      </c>
      <c r="C4838" s="80" t="s">
        <v>421</v>
      </c>
      <c r="D4838" s="80">
        <v>5676</v>
      </c>
      <c r="E4838" s="80">
        <v>2</v>
      </c>
      <c r="F4838" s="80" t="s">
        <v>5176</v>
      </c>
      <c r="G4838" s="80">
        <v>38.75</v>
      </c>
    </row>
    <row r="4839" spans="1:7">
      <c r="A4839" s="80">
        <v>33237</v>
      </c>
      <c r="B4839" s="80" t="s">
        <v>3585</v>
      </c>
      <c r="C4839" s="80" t="s">
        <v>420</v>
      </c>
      <c r="D4839" s="80">
        <v>250</v>
      </c>
      <c r="E4839" s="80">
        <v>24</v>
      </c>
      <c r="F4839" s="80" t="s">
        <v>5060</v>
      </c>
      <c r="G4839" s="80">
        <v>3.99</v>
      </c>
    </row>
    <row r="4840" spans="1:7">
      <c r="A4840" s="80">
        <v>33239</v>
      </c>
      <c r="B4840" s="80" t="s">
        <v>3453</v>
      </c>
      <c r="C4840" s="80" t="s">
        <v>421</v>
      </c>
      <c r="D4840" s="80">
        <v>473</v>
      </c>
      <c r="E4840" s="80">
        <v>24</v>
      </c>
      <c r="F4840" s="80" t="s">
        <v>5135</v>
      </c>
      <c r="G4840" s="80">
        <v>3.49</v>
      </c>
    </row>
    <row r="4841" spans="1:7">
      <c r="A4841" s="80">
        <v>33242</v>
      </c>
      <c r="B4841" s="80" t="s">
        <v>3525</v>
      </c>
      <c r="C4841" s="80" t="s">
        <v>421</v>
      </c>
      <c r="D4841" s="80">
        <v>11352</v>
      </c>
      <c r="E4841" s="80">
        <v>1</v>
      </c>
      <c r="F4841" s="80" t="s">
        <v>5176</v>
      </c>
      <c r="G4841" s="80">
        <v>69</v>
      </c>
    </row>
    <row r="4842" spans="1:7">
      <c r="A4842" s="80">
        <v>33254</v>
      </c>
      <c r="B4842" s="80" t="s">
        <v>3586</v>
      </c>
      <c r="C4842" s="80" t="s">
        <v>420</v>
      </c>
      <c r="D4842" s="80">
        <v>750</v>
      </c>
      <c r="E4842" s="80">
        <v>12</v>
      </c>
      <c r="F4842" s="80" t="s">
        <v>5063</v>
      </c>
      <c r="G4842" s="80">
        <v>20.99</v>
      </c>
    </row>
    <row r="4843" spans="1:7">
      <c r="A4843" s="80">
        <v>33255</v>
      </c>
      <c r="B4843" s="80" t="s">
        <v>5853</v>
      </c>
      <c r="C4843" s="80" t="s">
        <v>419</v>
      </c>
      <c r="D4843" s="80">
        <v>750</v>
      </c>
      <c r="E4843" s="80">
        <v>6</v>
      </c>
      <c r="F4843" s="80" t="s">
        <v>5050</v>
      </c>
      <c r="G4843" s="80">
        <v>74.989999999999995</v>
      </c>
    </row>
    <row r="4844" spans="1:7">
      <c r="A4844" s="80">
        <v>33261</v>
      </c>
      <c r="B4844" s="80" t="s">
        <v>3587</v>
      </c>
      <c r="C4844" s="80" t="s">
        <v>420</v>
      </c>
      <c r="D4844" s="80">
        <v>750</v>
      </c>
      <c r="E4844" s="80">
        <v>12</v>
      </c>
      <c r="F4844" s="80" t="s">
        <v>5063</v>
      </c>
      <c r="G4844" s="80">
        <v>10.99</v>
      </c>
    </row>
    <row r="4845" spans="1:7">
      <c r="A4845" s="80">
        <v>33262</v>
      </c>
      <c r="B4845" s="80" t="s">
        <v>3526</v>
      </c>
      <c r="C4845" s="80" t="s">
        <v>421</v>
      </c>
      <c r="D4845" s="80">
        <v>2838</v>
      </c>
      <c r="E4845" s="80">
        <v>4</v>
      </c>
      <c r="F4845" s="80" t="s">
        <v>5176</v>
      </c>
      <c r="G4845" s="80">
        <v>16.18</v>
      </c>
    </row>
    <row r="4846" spans="1:7">
      <c r="A4846" s="80">
        <v>33272</v>
      </c>
      <c r="B4846" s="80" t="s">
        <v>3588</v>
      </c>
      <c r="C4846" s="80" t="s">
        <v>420</v>
      </c>
      <c r="D4846" s="80">
        <v>750</v>
      </c>
      <c r="E4846" s="80">
        <v>12</v>
      </c>
      <c r="F4846" s="80" t="s">
        <v>5049</v>
      </c>
      <c r="G4846" s="80">
        <v>29.99</v>
      </c>
    </row>
    <row r="4847" spans="1:7">
      <c r="A4847" s="80">
        <v>33275</v>
      </c>
      <c r="B4847" s="80" t="s">
        <v>3527</v>
      </c>
      <c r="C4847" s="80" t="s">
        <v>421</v>
      </c>
      <c r="D4847" s="80">
        <v>11352</v>
      </c>
      <c r="E4847" s="80">
        <v>1</v>
      </c>
      <c r="F4847" s="80" t="s">
        <v>5176</v>
      </c>
      <c r="G4847" s="80">
        <v>72.95</v>
      </c>
    </row>
    <row r="4848" spans="1:7">
      <c r="A4848" s="80">
        <v>33288</v>
      </c>
      <c r="B4848" s="80" t="s">
        <v>3528</v>
      </c>
      <c r="C4848" s="80" t="s">
        <v>421</v>
      </c>
      <c r="D4848" s="80">
        <v>2838</v>
      </c>
      <c r="E4848" s="80">
        <v>4</v>
      </c>
      <c r="F4848" s="80" t="s">
        <v>5176</v>
      </c>
      <c r="G4848" s="80">
        <v>23.75</v>
      </c>
    </row>
    <row r="4849" spans="1:7">
      <c r="A4849" s="80">
        <v>32717</v>
      </c>
      <c r="B4849" s="80" t="s">
        <v>3443</v>
      </c>
      <c r="C4849" s="80" t="s">
        <v>421</v>
      </c>
      <c r="D4849" s="80">
        <v>355</v>
      </c>
      <c r="E4849" s="80">
        <v>24</v>
      </c>
      <c r="F4849" s="80" t="s">
        <v>5135</v>
      </c>
      <c r="G4849" s="80">
        <v>2.4900000000000002</v>
      </c>
    </row>
    <row r="4850" spans="1:7">
      <c r="A4850" s="80">
        <v>32722</v>
      </c>
      <c r="B4850" s="80" t="s">
        <v>6019</v>
      </c>
      <c r="C4850" s="80" t="s">
        <v>422</v>
      </c>
      <c r="D4850" s="80">
        <v>4260</v>
      </c>
      <c r="E4850" s="80">
        <v>2</v>
      </c>
      <c r="F4850" s="80" t="s">
        <v>5091</v>
      </c>
      <c r="G4850" s="80">
        <v>29.99</v>
      </c>
    </row>
    <row r="4851" spans="1:7">
      <c r="A4851" s="80">
        <v>32736</v>
      </c>
      <c r="B4851" s="80" t="s">
        <v>5644</v>
      </c>
      <c r="C4851" s="80" t="s">
        <v>421</v>
      </c>
      <c r="D4851" s="80">
        <v>473</v>
      </c>
      <c r="E4851" s="80">
        <v>24</v>
      </c>
      <c r="F4851" s="80" t="s">
        <v>5141</v>
      </c>
      <c r="G4851" s="80">
        <v>3.59</v>
      </c>
    </row>
    <row r="4852" spans="1:7">
      <c r="A4852" s="80">
        <v>32738</v>
      </c>
      <c r="B4852" s="80" t="s">
        <v>6289</v>
      </c>
      <c r="C4852" s="80" t="s">
        <v>421</v>
      </c>
      <c r="D4852" s="80">
        <v>473</v>
      </c>
      <c r="E4852" s="80">
        <v>24</v>
      </c>
      <c r="F4852" s="80" t="s">
        <v>5141</v>
      </c>
      <c r="G4852" s="80">
        <v>3.59</v>
      </c>
    </row>
    <row r="4853" spans="1:7">
      <c r="A4853" s="80">
        <v>32739</v>
      </c>
      <c r="B4853" s="80" t="s">
        <v>3940</v>
      </c>
      <c r="C4853" s="80" t="s">
        <v>420</v>
      </c>
      <c r="D4853" s="80">
        <v>650</v>
      </c>
      <c r="E4853" s="80">
        <v>12</v>
      </c>
      <c r="F4853" s="80" t="s">
        <v>5110</v>
      </c>
      <c r="G4853" s="80">
        <v>11.99</v>
      </c>
    </row>
    <row r="4854" spans="1:7">
      <c r="A4854" s="80">
        <v>32746</v>
      </c>
      <c r="B4854" s="80" t="s">
        <v>3444</v>
      </c>
      <c r="C4854" s="80" t="s">
        <v>421</v>
      </c>
      <c r="D4854" s="80">
        <v>473</v>
      </c>
      <c r="E4854" s="80">
        <v>24</v>
      </c>
      <c r="F4854" s="80" t="s">
        <v>5159</v>
      </c>
      <c r="G4854" s="80">
        <v>3.49</v>
      </c>
    </row>
    <row r="4855" spans="1:7">
      <c r="A4855" s="80">
        <v>32776</v>
      </c>
      <c r="B4855" s="80" t="s">
        <v>3941</v>
      </c>
      <c r="C4855" s="80" t="s">
        <v>420</v>
      </c>
      <c r="D4855" s="80">
        <v>3000</v>
      </c>
      <c r="E4855" s="80">
        <v>4</v>
      </c>
      <c r="F4855" s="80" t="s">
        <v>5063</v>
      </c>
      <c r="G4855" s="80">
        <v>29.99</v>
      </c>
    </row>
    <row r="4856" spans="1:7">
      <c r="A4856" s="80">
        <v>32778</v>
      </c>
      <c r="B4856" s="80" t="s">
        <v>5222</v>
      </c>
      <c r="C4856" s="80" t="s">
        <v>421</v>
      </c>
      <c r="D4856" s="80">
        <v>500</v>
      </c>
      <c r="E4856" s="80">
        <v>12</v>
      </c>
      <c r="F4856" s="80" t="s">
        <v>5142</v>
      </c>
      <c r="G4856" s="80">
        <v>10.74</v>
      </c>
    </row>
    <row r="4857" spans="1:7">
      <c r="A4857" s="80">
        <v>32779</v>
      </c>
      <c r="B4857" s="80" t="s">
        <v>4665</v>
      </c>
      <c r="C4857" s="80" t="s">
        <v>420</v>
      </c>
      <c r="D4857" s="80">
        <v>750</v>
      </c>
      <c r="E4857" s="80">
        <v>12</v>
      </c>
      <c r="F4857" s="80" t="s">
        <v>5072</v>
      </c>
      <c r="G4857" s="80">
        <v>19.989999999999998</v>
      </c>
    </row>
    <row r="4858" spans="1:7">
      <c r="A4858" s="80">
        <v>32785</v>
      </c>
      <c r="B4858" s="80" t="s">
        <v>5219</v>
      </c>
      <c r="C4858" s="80" t="s">
        <v>421</v>
      </c>
      <c r="D4858" s="80">
        <v>473</v>
      </c>
      <c r="E4858" s="80">
        <v>24</v>
      </c>
      <c r="F4858" s="80" t="s">
        <v>5170</v>
      </c>
      <c r="G4858" s="80">
        <v>3.94</v>
      </c>
    </row>
    <row r="4859" spans="1:7">
      <c r="A4859" s="80">
        <v>32786</v>
      </c>
      <c r="B4859" s="80" t="s">
        <v>3589</v>
      </c>
      <c r="C4859" s="80" t="s">
        <v>421</v>
      </c>
      <c r="D4859" s="80">
        <v>500</v>
      </c>
      <c r="E4859" s="80">
        <v>12</v>
      </c>
      <c r="F4859" s="80" t="s">
        <v>5142</v>
      </c>
      <c r="G4859" s="80">
        <v>9.82</v>
      </c>
    </row>
    <row r="4860" spans="1:7">
      <c r="A4860" s="80">
        <v>32789</v>
      </c>
      <c r="B4860" s="80" t="s">
        <v>3590</v>
      </c>
      <c r="C4860" s="80" t="s">
        <v>421</v>
      </c>
      <c r="D4860" s="80">
        <v>500</v>
      </c>
      <c r="E4860" s="80">
        <v>12</v>
      </c>
      <c r="F4860" s="80" t="s">
        <v>5142</v>
      </c>
      <c r="G4860" s="80">
        <v>20.77</v>
      </c>
    </row>
    <row r="4861" spans="1:7">
      <c r="A4861" s="80">
        <v>32793</v>
      </c>
      <c r="B4861" s="80" t="s">
        <v>3141</v>
      </c>
      <c r="C4861" s="80" t="s">
        <v>421</v>
      </c>
      <c r="D4861" s="80">
        <v>473</v>
      </c>
      <c r="E4861" s="80">
        <v>24</v>
      </c>
      <c r="F4861" s="80" t="s">
        <v>5183</v>
      </c>
      <c r="G4861" s="80">
        <v>3.99</v>
      </c>
    </row>
    <row r="4862" spans="1:7">
      <c r="A4862" s="80">
        <v>32794</v>
      </c>
      <c r="B4862" s="80" t="s">
        <v>3142</v>
      </c>
      <c r="C4862" s="80" t="s">
        <v>421</v>
      </c>
      <c r="D4862" s="80">
        <v>473</v>
      </c>
      <c r="E4862" s="80">
        <v>24</v>
      </c>
      <c r="F4862" s="80" t="s">
        <v>5183</v>
      </c>
      <c r="G4862" s="80">
        <v>3.99</v>
      </c>
    </row>
    <row r="4863" spans="1:7">
      <c r="A4863" s="80">
        <v>32796</v>
      </c>
      <c r="B4863" s="80" t="s">
        <v>3143</v>
      </c>
      <c r="C4863" s="80" t="s">
        <v>421</v>
      </c>
      <c r="D4863" s="80">
        <v>473</v>
      </c>
      <c r="E4863" s="80">
        <v>24</v>
      </c>
      <c r="F4863" s="80" t="s">
        <v>5183</v>
      </c>
      <c r="G4863" s="80">
        <v>4.5</v>
      </c>
    </row>
    <row r="4864" spans="1:7">
      <c r="A4864" s="80">
        <v>32602</v>
      </c>
      <c r="B4864" s="80" t="s">
        <v>4484</v>
      </c>
      <c r="C4864" s="80" t="s">
        <v>419</v>
      </c>
      <c r="D4864" s="80">
        <v>750</v>
      </c>
      <c r="E4864" s="80">
        <v>3</v>
      </c>
      <c r="F4864" s="80" t="s">
        <v>5086</v>
      </c>
      <c r="G4864" s="80">
        <v>139.99</v>
      </c>
    </row>
    <row r="4865" spans="1:7">
      <c r="A4865" s="80">
        <v>31137</v>
      </c>
      <c r="B4865" s="80" t="s">
        <v>3591</v>
      </c>
      <c r="C4865" s="80" t="s">
        <v>420</v>
      </c>
      <c r="D4865" s="80">
        <v>750</v>
      </c>
      <c r="E4865" s="80">
        <v>12</v>
      </c>
      <c r="F4865" s="80" t="s">
        <v>5068</v>
      </c>
      <c r="G4865" s="80">
        <v>17.989999999999998</v>
      </c>
    </row>
    <row r="4866" spans="1:7">
      <c r="A4866" s="80">
        <v>31217</v>
      </c>
      <c r="B4866" s="80" t="s">
        <v>5502</v>
      </c>
      <c r="C4866" s="80" t="s">
        <v>421</v>
      </c>
      <c r="D4866" s="80">
        <v>473</v>
      </c>
      <c r="E4866" s="80">
        <v>24</v>
      </c>
      <c r="F4866" s="80" t="s">
        <v>5147</v>
      </c>
      <c r="G4866" s="80">
        <v>3.59</v>
      </c>
    </row>
    <row r="4867" spans="1:7">
      <c r="A4867" s="80">
        <v>31219</v>
      </c>
      <c r="B4867" s="80" t="s">
        <v>3592</v>
      </c>
      <c r="C4867" s="80" t="s">
        <v>420</v>
      </c>
      <c r="D4867" s="80">
        <v>750</v>
      </c>
      <c r="E4867" s="80">
        <v>12</v>
      </c>
      <c r="F4867" s="80" t="s">
        <v>5137</v>
      </c>
      <c r="G4867" s="80">
        <v>29.91</v>
      </c>
    </row>
    <row r="4868" spans="1:7">
      <c r="A4868" s="80">
        <v>31220</v>
      </c>
      <c r="B4868" s="80" t="s">
        <v>3593</v>
      </c>
      <c r="C4868" s="80" t="s">
        <v>419</v>
      </c>
      <c r="D4868" s="80">
        <v>750</v>
      </c>
      <c r="E4868" s="80">
        <v>12</v>
      </c>
      <c r="F4868" s="80" t="s">
        <v>5040</v>
      </c>
      <c r="G4868" s="80">
        <v>59.99</v>
      </c>
    </row>
    <row r="4869" spans="1:7">
      <c r="A4869" s="80">
        <v>31222</v>
      </c>
      <c r="B4869" s="80" t="s">
        <v>3594</v>
      </c>
      <c r="C4869" s="80" t="s">
        <v>419</v>
      </c>
      <c r="D4869" s="80">
        <v>750</v>
      </c>
      <c r="E4869" s="80">
        <v>12</v>
      </c>
      <c r="F4869" s="80" t="s">
        <v>5040</v>
      </c>
      <c r="G4869" s="80">
        <v>59.99</v>
      </c>
    </row>
    <row r="4870" spans="1:7">
      <c r="A4870" s="80">
        <v>33306</v>
      </c>
      <c r="B4870" s="80" t="s">
        <v>3454</v>
      </c>
      <c r="C4870" s="80" t="s">
        <v>421</v>
      </c>
      <c r="D4870" s="80">
        <v>473</v>
      </c>
      <c r="E4870" s="80">
        <v>24</v>
      </c>
      <c r="F4870" s="80" t="s">
        <v>5135</v>
      </c>
      <c r="G4870" s="80">
        <v>3.49</v>
      </c>
    </row>
    <row r="4871" spans="1:7">
      <c r="A4871" s="80">
        <v>33309</v>
      </c>
      <c r="B4871" s="80" t="s">
        <v>3455</v>
      </c>
      <c r="C4871" s="80" t="s">
        <v>421</v>
      </c>
      <c r="D4871" s="80">
        <v>473</v>
      </c>
      <c r="E4871" s="80">
        <v>24</v>
      </c>
      <c r="F4871" s="80" t="s">
        <v>5135</v>
      </c>
      <c r="G4871" s="80">
        <v>4.49</v>
      </c>
    </row>
    <row r="4872" spans="1:7">
      <c r="A4872" s="80">
        <v>33320</v>
      </c>
      <c r="B4872" s="80" t="s">
        <v>4187</v>
      </c>
      <c r="C4872" s="80" t="s">
        <v>420</v>
      </c>
      <c r="D4872" s="80">
        <v>750</v>
      </c>
      <c r="E4872" s="80">
        <v>12</v>
      </c>
      <c r="F4872" s="80" t="s">
        <v>5065</v>
      </c>
      <c r="G4872" s="80">
        <v>59.95</v>
      </c>
    </row>
    <row r="4873" spans="1:7">
      <c r="A4873" s="80">
        <v>33340</v>
      </c>
      <c r="B4873" s="80" t="s">
        <v>3595</v>
      </c>
      <c r="C4873" s="80" t="s">
        <v>419</v>
      </c>
      <c r="D4873" s="80">
        <v>750</v>
      </c>
      <c r="E4873" s="80">
        <v>12</v>
      </c>
      <c r="F4873" s="80" t="s">
        <v>5040</v>
      </c>
      <c r="G4873" s="80">
        <v>49.99</v>
      </c>
    </row>
    <row r="4874" spans="1:7">
      <c r="A4874" s="80">
        <v>33342</v>
      </c>
      <c r="B4874" s="80" t="s">
        <v>3456</v>
      </c>
      <c r="C4874" s="80" t="s">
        <v>421</v>
      </c>
      <c r="D4874" s="80">
        <v>355</v>
      </c>
      <c r="E4874" s="80">
        <v>24</v>
      </c>
      <c r="F4874" s="80" t="s">
        <v>5135</v>
      </c>
      <c r="G4874" s="80">
        <v>2.75</v>
      </c>
    </row>
    <row r="4875" spans="1:7">
      <c r="A4875" s="80">
        <v>33343</v>
      </c>
      <c r="B4875" s="80" t="s">
        <v>462</v>
      </c>
      <c r="C4875" s="80" t="s">
        <v>419</v>
      </c>
      <c r="D4875" s="80">
        <v>750</v>
      </c>
      <c r="E4875" s="80">
        <v>12</v>
      </c>
      <c r="F4875" s="80" t="s">
        <v>5040</v>
      </c>
      <c r="G4875" s="80">
        <v>31.99</v>
      </c>
    </row>
    <row r="4876" spans="1:7">
      <c r="A4876" s="80">
        <v>33344</v>
      </c>
      <c r="B4876" s="80" t="s">
        <v>1574</v>
      </c>
      <c r="C4876" s="80" t="s">
        <v>419</v>
      </c>
      <c r="D4876" s="80">
        <v>1140</v>
      </c>
      <c r="E4876" s="80">
        <v>6</v>
      </c>
      <c r="F4876" s="80" t="s">
        <v>5046</v>
      </c>
      <c r="G4876" s="80">
        <v>33.99</v>
      </c>
    </row>
    <row r="4877" spans="1:7">
      <c r="A4877" s="80">
        <v>33358</v>
      </c>
      <c r="B4877" s="80" t="s">
        <v>4188</v>
      </c>
      <c r="C4877" s="80" t="s">
        <v>421</v>
      </c>
      <c r="D4877" s="80">
        <v>4260</v>
      </c>
      <c r="E4877" s="80">
        <v>1</v>
      </c>
      <c r="F4877" s="80" t="s">
        <v>5169</v>
      </c>
      <c r="G4877" s="80">
        <v>29.99</v>
      </c>
    </row>
    <row r="4878" spans="1:7">
      <c r="A4878" s="80">
        <v>33369</v>
      </c>
      <c r="B4878" s="80" t="s">
        <v>4667</v>
      </c>
      <c r="C4878" s="80" t="s">
        <v>419</v>
      </c>
      <c r="D4878" s="80">
        <v>750</v>
      </c>
      <c r="E4878" s="80">
        <v>6</v>
      </c>
      <c r="F4878" s="80" t="s">
        <v>5045</v>
      </c>
      <c r="G4878" s="80">
        <v>59.95</v>
      </c>
    </row>
    <row r="4879" spans="1:7">
      <c r="A4879" s="80">
        <v>33371</v>
      </c>
      <c r="B4879" s="80" t="s">
        <v>3226</v>
      </c>
      <c r="C4879" s="80" t="s">
        <v>421</v>
      </c>
      <c r="D4879" s="80">
        <v>1892</v>
      </c>
      <c r="E4879" s="80">
        <v>6</v>
      </c>
      <c r="F4879" s="80" t="s">
        <v>5094</v>
      </c>
      <c r="G4879" s="80">
        <v>12.49</v>
      </c>
    </row>
    <row r="4880" spans="1:7">
      <c r="A4880" s="80">
        <v>33372</v>
      </c>
      <c r="B4880" s="80" t="s">
        <v>3529</v>
      </c>
      <c r="C4880" s="80" t="s">
        <v>421</v>
      </c>
      <c r="D4880" s="80">
        <v>5676</v>
      </c>
      <c r="E4880" s="80">
        <v>2</v>
      </c>
      <c r="F4880" s="80" t="s">
        <v>5176</v>
      </c>
      <c r="G4880" s="80">
        <v>44.75</v>
      </c>
    </row>
    <row r="4881" spans="1:7">
      <c r="A4881" s="80">
        <v>33373</v>
      </c>
      <c r="B4881" s="80" t="s">
        <v>3227</v>
      </c>
      <c r="C4881" s="80" t="s">
        <v>421</v>
      </c>
      <c r="D4881" s="80">
        <v>473</v>
      </c>
      <c r="E4881" s="80">
        <v>24</v>
      </c>
      <c r="F4881" s="80" t="s">
        <v>5094</v>
      </c>
      <c r="G4881" s="80">
        <v>3.49</v>
      </c>
    </row>
    <row r="4882" spans="1:7">
      <c r="A4882" s="80">
        <v>33377</v>
      </c>
      <c r="B4882" s="80" t="s">
        <v>3530</v>
      </c>
      <c r="C4882" s="80" t="s">
        <v>421</v>
      </c>
      <c r="D4882" s="80">
        <v>2838</v>
      </c>
      <c r="E4882" s="80">
        <v>4</v>
      </c>
      <c r="F4882" s="80" t="s">
        <v>5176</v>
      </c>
      <c r="G4882" s="80">
        <v>19.95</v>
      </c>
    </row>
    <row r="4883" spans="1:7">
      <c r="A4883" s="80">
        <v>33380</v>
      </c>
      <c r="B4883" s="80" t="s">
        <v>3228</v>
      </c>
      <c r="C4883" s="80" t="s">
        <v>421</v>
      </c>
      <c r="D4883" s="80">
        <v>4260</v>
      </c>
      <c r="E4883" s="80">
        <v>1</v>
      </c>
      <c r="F4883" s="80" t="s">
        <v>5094</v>
      </c>
      <c r="G4883" s="80">
        <v>25.29</v>
      </c>
    </row>
    <row r="4884" spans="1:7">
      <c r="A4884" s="80">
        <v>33381</v>
      </c>
      <c r="B4884" s="80" t="s">
        <v>3531</v>
      </c>
      <c r="C4884" s="80" t="s">
        <v>421</v>
      </c>
      <c r="D4884" s="80">
        <v>5676</v>
      </c>
      <c r="E4884" s="80">
        <v>2</v>
      </c>
      <c r="F4884" s="80" t="s">
        <v>5176</v>
      </c>
      <c r="G4884" s="80">
        <v>37.75</v>
      </c>
    </row>
    <row r="4885" spans="1:7">
      <c r="A4885" s="80">
        <v>33382</v>
      </c>
      <c r="B4885" s="80" t="s">
        <v>3532</v>
      </c>
      <c r="C4885" s="80" t="s">
        <v>421</v>
      </c>
      <c r="D4885" s="80">
        <v>11352</v>
      </c>
      <c r="E4885" s="80">
        <v>1</v>
      </c>
      <c r="F4885" s="80" t="s">
        <v>5176</v>
      </c>
      <c r="G4885" s="80">
        <v>67.59</v>
      </c>
    </row>
    <row r="4886" spans="1:7">
      <c r="A4886" s="80">
        <v>33383</v>
      </c>
      <c r="B4886" s="80" t="s">
        <v>3229</v>
      </c>
      <c r="C4886" s="80" t="s">
        <v>421</v>
      </c>
      <c r="D4886" s="80">
        <v>4260</v>
      </c>
      <c r="E4886" s="80">
        <v>1</v>
      </c>
      <c r="F4886" s="80" t="s">
        <v>5094</v>
      </c>
      <c r="G4886" s="80">
        <v>25.29</v>
      </c>
    </row>
    <row r="4887" spans="1:7">
      <c r="A4887" s="80">
        <v>33384</v>
      </c>
      <c r="B4887" s="80" t="s">
        <v>3533</v>
      </c>
      <c r="C4887" s="80" t="s">
        <v>421</v>
      </c>
      <c r="D4887" s="80">
        <v>5676</v>
      </c>
      <c r="E4887" s="80">
        <v>2</v>
      </c>
      <c r="F4887" s="80" t="s">
        <v>5176</v>
      </c>
      <c r="G4887" s="80">
        <v>40.950000000000003</v>
      </c>
    </row>
    <row r="4888" spans="1:7">
      <c r="A4888" s="80">
        <v>33385</v>
      </c>
      <c r="B4888" s="80" t="s">
        <v>3534</v>
      </c>
      <c r="C4888" s="80" t="s">
        <v>421</v>
      </c>
      <c r="D4888" s="80">
        <v>11352</v>
      </c>
      <c r="E4888" s="80">
        <v>1</v>
      </c>
      <c r="F4888" s="80" t="s">
        <v>5176</v>
      </c>
      <c r="G4888" s="80">
        <v>79.75</v>
      </c>
    </row>
    <row r="4889" spans="1:7">
      <c r="A4889" s="80">
        <v>33388</v>
      </c>
      <c r="B4889" s="80" t="s">
        <v>3535</v>
      </c>
      <c r="C4889" s="80" t="s">
        <v>421</v>
      </c>
      <c r="D4889" s="80">
        <v>2838</v>
      </c>
      <c r="E4889" s="80">
        <v>4</v>
      </c>
      <c r="F4889" s="80" t="s">
        <v>5176</v>
      </c>
      <c r="G4889" s="80">
        <v>18.95</v>
      </c>
    </row>
    <row r="4890" spans="1:7">
      <c r="A4890" s="80">
        <v>33390</v>
      </c>
      <c r="B4890" s="80" t="s">
        <v>3536</v>
      </c>
      <c r="C4890" s="80" t="s">
        <v>421</v>
      </c>
      <c r="D4890" s="80">
        <v>5676</v>
      </c>
      <c r="E4890" s="80">
        <v>2</v>
      </c>
      <c r="F4890" s="80" t="s">
        <v>5176</v>
      </c>
      <c r="G4890" s="80">
        <v>35.950000000000003</v>
      </c>
    </row>
    <row r="4891" spans="1:7">
      <c r="A4891" s="80">
        <v>33392</v>
      </c>
      <c r="B4891" s="80" t="s">
        <v>3537</v>
      </c>
      <c r="C4891" s="80" t="s">
        <v>421</v>
      </c>
      <c r="D4891" s="80">
        <v>11352</v>
      </c>
      <c r="E4891" s="80">
        <v>1</v>
      </c>
      <c r="F4891" s="80" t="s">
        <v>5176</v>
      </c>
      <c r="G4891" s="80">
        <v>62.95</v>
      </c>
    </row>
    <row r="4892" spans="1:7">
      <c r="A4892" s="80">
        <v>33398</v>
      </c>
      <c r="B4892" s="80" t="s">
        <v>3596</v>
      </c>
      <c r="C4892" s="80" t="s">
        <v>422</v>
      </c>
      <c r="D4892" s="80">
        <v>2130</v>
      </c>
      <c r="E4892" s="80">
        <v>4</v>
      </c>
      <c r="F4892" s="80" t="s">
        <v>5175</v>
      </c>
      <c r="G4892" s="80">
        <v>15.79</v>
      </c>
    </row>
    <row r="4893" spans="1:7">
      <c r="A4893" s="80">
        <v>33401</v>
      </c>
      <c r="B4893" s="80" t="s">
        <v>3804</v>
      </c>
      <c r="C4893" s="80" t="s">
        <v>422</v>
      </c>
      <c r="D4893" s="80">
        <v>473</v>
      </c>
      <c r="E4893" s="80">
        <v>24</v>
      </c>
      <c r="F4893" s="80" t="s">
        <v>5096</v>
      </c>
      <c r="G4893" s="80">
        <v>3.99</v>
      </c>
    </row>
    <row r="4894" spans="1:7">
      <c r="A4894" s="80">
        <v>33403</v>
      </c>
      <c r="B4894" s="80" t="s">
        <v>3146</v>
      </c>
      <c r="C4894" s="80" t="s">
        <v>421</v>
      </c>
      <c r="D4894" s="80">
        <v>473</v>
      </c>
      <c r="E4894" s="80">
        <v>24</v>
      </c>
      <c r="F4894" s="80" t="s">
        <v>5183</v>
      </c>
      <c r="G4894" s="80">
        <v>4.5</v>
      </c>
    </row>
    <row r="4895" spans="1:7">
      <c r="A4895" s="80">
        <v>33408</v>
      </c>
      <c r="B4895" s="80" t="s">
        <v>3597</v>
      </c>
      <c r="C4895" s="80" t="s">
        <v>421</v>
      </c>
      <c r="D4895" s="80">
        <v>8520</v>
      </c>
      <c r="E4895" s="80">
        <v>1</v>
      </c>
      <c r="F4895" s="80" t="s">
        <v>5141</v>
      </c>
      <c r="G4895" s="80">
        <v>36.799999999999997</v>
      </c>
    </row>
    <row r="4896" spans="1:7">
      <c r="A4896" s="80">
        <v>33409</v>
      </c>
      <c r="B4896" s="80" t="s">
        <v>3598</v>
      </c>
      <c r="C4896" s="80" t="s">
        <v>421</v>
      </c>
      <c r="D4896" s="80">
        <v>11352</v>
      </c>
      <c r="E4896" s="80">
        <v>1</v>
      </c>
      <c r="F4896" s="80" t="s">
        <v>5141</v>
      </c>
      <c r="G4896" s="80">
        <v>43.79</v>
      </c>
    </row>
    <row r="4897" spans="1:7">
      <c r="A4897" s="80">
        <v>33410</v>
      </c>
      <c r="B4897" s="80" t="s">
        <v>3599</v>
      </c>
      <c r="C4897" s="80" t="s">
        <v>421</v>
      </c>
      <c r="D4897" s="80">
        <v>11352</v>
      </c>
      <c r="E4897" s="80">
        <v>1</v>
      </c>
      <c r="F4897" s="80" t="s">
        <v>5141</v>
      </c>
      <c r="G4897" s="80">
        <v>43.79</v>
      </c>
    </row>
    <row r="4898" spans="1:7">
      <c r="A4898" s="80">
        <v>33411</v>
      </c>
      <c r="B4898" s="80" t="s">
        <v>3600</v>
      </c>
      <c r="C4898" s="80" t="s">
        <v>421</v>
      </c>
      <c r="D4898" s="80">
        <v>11352</v>
      </c>
      <c r="E4898" s="80">
        <v>1</v>
      </c>
      <c r="F4898" s="80" t="s">
        <v>5141</v>
      </c>
      <c r="G4898" s="80">
        <v>62</v>
      </c>
    </row>
    <row r="4899" spans="1:7">
      <c r="A4899" s="80">
        <v>33412</v>
      </c>
      <c r="B4899" s="80" t="s">
        <v>3601</v>
      </c>
      <c r="C4899" s="80" t="s">
        <v>421</v>
      </c>
      <c r="D4899" s="80">
        <v>11352</v>
      </c>
      <c r="E4899" s="80">
        <v>1</v>
      </c>
      <c r="F4899" s="80" t="s">
        <v>5141</v>
      </c>
      <c r="G4899" s="80">
        <v>32.81</v>
      </c>
    </row>
    <row r="4900" spans="1:7">
      <c r="A4900" s="80">
        <v>33413</v>
      </c>
      <c r="B4900" s="80" t="s">
        <v>5217</v>
      </c>
      <c r="C4900" s="80" t="s">
        <v>421</v>
      </c>
      <c r="D4900" s="80">
        <v>473</v>
      </c>
      <c r="E4900" s="80">
        <v>24</v>
      </c>
      <c r="F4900" s="80" t="s">
        <v>5135</v>
      </c>
      <c r="G4900" s="80">
        <v>3.65</v>
      </c>
    </row>
    <row r="4901" spans="1:7">
      <c r="A4901" s="80">
        <v>33417</v>
      </c>
      <c r="B4901" s="80" t="s">
        <v>3602</v>
      </c>
      <c r="C4901" s="80" t="s">
        <v>421</v>
      </c>
      <c r="D4901" s="80">
        <v>11352</v>
      </c>
      <c r="E4901" s="80">
        <v>1</v>
      </c>
      <c r="F4901" s="80" t="s">
        <v>5141</v>
      </c>
      <c r="G4901" s="80">
        <v>48.88</v>
      </c>
    </row>
    <row r="4902" spans="1:7">
      <c r="A4902" s="80">
        <v>33418</v>
      </c>
      <c r="B4902" s="80" t="s">
        <v>3603</v>
      </c>
      <c r="C4902" s="80" t="s">
        <v>421</v>
      </c>
      <c r="D4902" s="80">
        <v>11352</v>
      </c>
      <c r="E4902" s="80">
        <v>1</v>
      </c>
      <c r="F4902" s="80" t="s">
        <v>5141</v>
      </c>
      <c r="G4902" s="80">
        <v>43.79</v>
      </c>
    </row>
    <row r="4903" spans="1:7">
      <c r="A4903" s="80">
        <v>33422</v>
      </c>
      <c r="B4903" s="80" t="s">
        <v>3604</v>
      </c>
      <c r="C4903" s="80" t="s">
        <v>421</v>
      </c>
      <c r="D4903" s="80">
        <v>473</v>
      </c>
      <c r="E4903" s="80">
        <v>24</v>
      </c>
      <c r="F4903" s="80" t="s">
        <v>5188</v>
      </c>
      <c r="G4903" s="80">
        <v>4.5</v>
      </c>
    </row>
    <row r="4904" spans="1:7">
      <c r="A4904" s="80">
        <v>33424</v>
      </c>
      <c r="B4904" s="80" t="s">
        <v>3605</v>
      </c>
      <c r="C4904" s="80" t="s">
        <v>421</v>
      </c>
      <c r="D4904" s="80">
        <v>473</v>
      </c>
      <c r="E4904" s="80">
        <v>24</v>
      </c>
      <c r="F4904" s="80" t="s">
        <v>5188</v>
      </c>
      <c r="G4904" s="80">
        <v>4.3</v>
      </c>
    </row>
    <row r="4905" spans="1:7">
      <c r="A4905" s="80">
        <v>33427</v>
      </c>
      <c r="B4905" s="80" t="s">
        <v>3606</v>
      </c>
      <c r="C4905" s="80" t="s">
        <v>421</v>
      </c>
      <c r="D4905" s="80">
        <v>11352</v>
      </c>
      <c r="E4905" s="80">
        <v>1</v>
      </c>
      <c r="F4905" s="80" t="s">
        <v>5141</v>
      </c>
      <c r="G4905" s="80">
        <v>55.54</v>
      </c>
    </row>
    <row r="4906" spans="1:7">
      <c r="A4906" s="80">
        <v>33428</v>
      </c>
      <c r="B4906" s="80" t="s">
        <v>3607</v>
      </c>
      <c r="C4906" s="80" t="s">
        <v>422</v>
      </c>
      <c r="D4906" s="80">
        <v>4260</v>
      </c>
      <c r="E4906" s="80">
        <v>2</v>
      </c>
      <c r="F4906" s="80" t="s">
        <v>5096</v>
      </c>
      <c r="G4906" s="80">
        <v>29.89</v>
      </c>
    </row>
    <row r="4907" spans="1:7">
      <c r="A4907" s="80">
        <v>33430</v>
      </c>
      <c r="B4907" s="80" t="s">
        <v>5645</v>
      </c>
      <c r="C4907" s="80" t="s">
        <v>421</v>
      </c>
      <c r="D4907" s="80">
        <v>473</v>
      </c>
      <c r="E4907" s="80">
        <v>24</v>
      </c>
      <c r="F4907" s="80" t="s">
        <v>5135</v>
      </c>
      <c r="G4907" s="80">
        <v>3.65</v>
      </c>
    </row>
    <row r="4908" spans="1:7">
      <c r="A4908" s="80">
        <v>33431</v>
      </c>
      <c r="B4908" s="80" t="s">
        <v>3608</v>
      </c>
      <c r="C4908" s="80" t="s">
        <v>422</v>
      </c>
      <c r="D4908" s="80">
        <v>2130</v>
      </c>
      <c r="E4908" s="80">
        <v>4</v>
      </c>
      <c r="F4908" s="80" t="s">
        <v>5096</v>
      </c>
      <c r="G4908" s="80">
        <v>15.73</v>
      </c>
    </row>
    <row r="4909" spans="1:7">
      <c r="A4909" s="80">
        <v>33435</v>
      </c>
      <c r="B4909" s="80" t="s">
        <v>4896</v>
      </c>
      <c r="C4909" s="80" t="s">
        <v>422</v>
      </c>
      <c r="D4909" s="80">
        <v>473</v>
      </c>
      <c r="E4909" s="80">
        <v>24</v>
      </c>
      <c r="F4909" s="80" t="s">
        <v>5096</v>
      </c>
      <c r="G4909" s="80">
        <v>3.5</v>
      </c>
    </row>
    <row r="4910" spans="1:7">
      <c r="A4910" s="80">
        <v>33436</v>
      </c>
      <c r="B4910" s="80" t="s">
        <v>5642</v>
      </c>
      <c r="C4910" s="80" t="s">
        <v>422</v>
      </c>
      <c r="D4910" s="80">
        <v>2130</v>
      </c>
      <c r="E4910" s="80">
        <v>4</v>
      </c>
      <c r="F4910" s="80" t="s">
        <v>5096</v>
      </c>
      <c r="G4910" s="80">
        <v>15.75</v>
      </c>
    </row>
    <row r="4911" spans="1:7">
      <c r="A4911" s="80">
        <v>33437</v>
      </c>
      <c r="B4911" s="80" t="s">
        <v>3609</v>
      </c>
      <c r="C4911" s="80" t="s">
        <v>422</v>
      </c>
      <c r="D4911" s="80">
        <v>473</v>
      </c>
      <c r="E4911" s="80">
        <v>24</v>
      </c>
      <c r="F4911" s="80" t="s">
        <v>5096</v>
      </c>
      <c r="G4911" s="80">
        <v>3.5</v>
      </c>
    </row>
    <row r="4912" spans="1:7">
      <c r="A4912" s="80">
        <v>33440</v>
      </c>
      <c r="B4912" s="80" t="s">
        <v>3610</v>
      </c>
      <c r="C4912" s="80" t="s">
        <v>421</v>
      </c>
      <c r="D4912" s="80">
        <v>11352</v>
      </c>
      <c r="E4912" s="80">
        <v>1</v>
      </c>
      <c r="F4912" s="80" t="s">
        <v>5141</v>
      </c>
      <c r="G4912" s="80">
        <v>43.79</v>
      </c>
    </row>
    <row r="4913" spans="1:7">
      <c r="A4913" s="80">
        <v>33441</v>
      </c>
      <c r="B4913" s="80" t="s">
        <v>5504</v>
      </c>
      <c r="C4913" s="80" t="s">
        <v>421</v>
      </c>
      <c r="D4913" s="80">
        <v>473</v>
      </c>
      <c r="E4913" s="80">
        <v>24</v>
      </c>
      <c r="F4913" s="80" t="s">
        <v>5135</v>
      </c>
      <c r="G4913" s="80">
        <v>3.49</v>
      </c>
    </row>
    <row r="4914" spans="1:7">
      <c r="A4914" s="80">
        <v>33444</v>
      </c>
      <c r="B4914" s="80" t="s">
        <v>3611</v>
      </c>
      <c r="C4914" s="80" t="s">
        <v>422</v>
      </c>
      <c r="D4914" s="80">
        <v>2130</v>
      </c>
      <c r="E4914" s="80">
        <v>4</v>
      </c>
      <c r="F4914" s="80" t="s">
        <v>5094</v>
      </c>
      <c r="G4914" s="80">
        <v>14.49</v>
      </c>
    </row>
    <row r="4915" spans="1:7">
      <c r="A4915" s="80">
        <v>33457</v>
      </c>
      <c r="B4915" s="80" t="s">
        <v>3612</v>
      </c>
      <c r="C4915" s="80" t="s">
        <v>421</v>
      </c>
      <c r="D4915" s="80">
        <v>355</v>
      </c>
      <c r="E4915" s="80">
        <v>12</v>
      </c>
      <c r="F4915" s="80" t="s">
        <v>5051</v>
      </c>
      <c r="G4915" s="80">
        <v>6.49</v>
      </c>
    </row>
    <row r="4916" spans="1:7">
      <c r="A4916" s="80">
        <v>33458</v>
      </c>
      <c r="B4916" s="80" t="s">
        <v>3613</v>
      </c>
      <c r="C4916" s="80" t="s">
        <v>422</v>
      </c>
      <c r="D4916" s="80">
        <v>473</v>
      </c>
      <c r="E4916" s="80">
        <v>24</v>
      </c>
      <c r="F4916" s="80" t="s">
        <v>5096</v>
      </c>
      <c r="G4916" s="80">
        <v>3.99</v>
      </c>
    </row>
    <row r="4917" spans="1:7">
      <c r="A4917" s="80">
        <v>33460</v>
      </c>
      <c r="B4917" s="80" t="s">
        <v>3614</v>
      </c>
      <c r="C4917" s="80" t="s">
        <v>422</v>
      </c>
      <c r="D4917" s="80">
        <v>473</v>
      </c>
      <c r="E4917" s="80">
        <v>24</v>
      </c>
      <c r="F4917" s="80" t="s">
        <v>5096</v>
      </c>
      <c r="G4917" s="80">
        <v>3.99</v>
      </c>
    </row>
    <row r="4918" spans="1:7">
      <c r="A4918" s="80">
        <v>33461</v>
      </c>
      <c r="B4918" s="80" t="s">
        <v>4898</v>
      </c>
      <c r="C4918" s="80" t="s">
        <v>422</v>
      </c>
      <c r="D4918" s="80">
        <v>473</v>
      </c>
      <c r="E4918" s="80">
        <v>24</v>
      </c>
      <c r="F4918" s="80" t="s">
        <v>5096</v>
      </c>
      <c r="G4918" s="80">
        <v>3.99</v>
      </c>
    </row>
    <row r="4919" spans="1:7">
      <c r="A4919" s="80">
        <v>33463</v>
      </c>
      <c r="B4919" s="80" t="s">
        <v>3230</v>
      </c>
      <c r="C4919" s="80" t="s">
        <v>421</v>
      </c>
      <c r="D4919" s="80">
        <v>10650</v>
      </c>
      <c r="E4919" s="80">
        <v>1</v>
      </c>
      <c r="F4919" s="80" t="s">
        <v>5095</v>
      </c>
      <c r="G4919" s="80">
        <v>58.99</v>
      </c>
    </row>
    <row r="4920" spans="1:7">
      <c r="A4920" s="80">
        <v>33464</v>
      </c>
      <c r="B4920" s="80" t="s">
        <v>3615</v>
      </c>
      <c r="C4920" s="80" t="s">
        <v>419</v>
      </c>
      <c r="D4920" s="80">
        <v>750</v>
      </c>
      <c r="E4920" s="80">
        <v>12</v>
      </c>
      <c r="F4920" s="80" t="s">
        <v>5046</v>
      </c>
      <c r="G4920" s="80">
        <v>44.99</v>
      </c>
    </row>
    <row r="4921" spans="1:7">
      <c r="A4921" s="80">
        <v>33466</v>
      </c>
      <c r="B4921" s="80" t="s">
        <v>4189</v>
      </c>
      <c r="C4921" s="80" t="s">
        <v>421</v>
      </c>
      <c r="D4921" s="80">
        <v>355</v>
      </c>
      <c r="E4921" s="80">
        <v>24</v>
      </c>
      <c r="F4921" s="80" t="s">
        <v>5169</v>
      </c>
      <c r="G4921" s="80">
        <v>1.99</v>
      </c>
    </row>
    <row r="4922" spans="1:7">
      <c r="A4922" s="80">
        <v>33485</v>
      </c>
      <c r="B4922" s="80" t="s">
        <v>3616</v>
      </c>
      <c r="C4922" s="80" t="s">
        <v>421</v>
      </c>
      <c r="D4922" s="80">
        <v>500</v>
      </c>
      <c r="E4922" s="80">
        <v>12</v>
      </c>
      <c r="F4922" s="80" t="s">
        <v>5142</v>
      </c>
      <c r="G4922" s="80">
        <v>15.75</v>
      </c>
    </row>
    <row r="4923" spans="1:7">
      <c r="A4923" s="80">
        <v>33487</v>
      </c>
      <c r="B4923" s="80" t="s">
        <v>3617</v>
      </c>
      <c r="C4923" s="80" t="s">
        <v>421</v>
      </c>
      <c r="D4923" s="80">
        <v>500</v>
      </c>
      <c r="E4923" s="80">
        <v>12</v>
      </c>
      <c r="F4923" s="80" t="s">
        <v>5142</v>
      </c>
      <c r="G4923" s="80">
        <v>15.75</v>
      </c>
    </row>
    <row r="4924" spans="1:7">
      <c r="A4924" s="80">
        <v>33488</v>
      </c>
      <c r="B4924" s="80" t="s">
        <v>3618</v>
      </c>
      <c r="C4924" s="80" t="s">
        <v>421</v>
      </c>
      <c r="D4924" s="80">
        <v>500</v>
      </c>
      <c r="E4924" s="80">
        <v>12</v>
      </c>
      <c r="F4924" s="80" t="s">
        <v>5142</v>
      </c>
      <c r="G4924" s="80">
        <v>15.75</v>
      </c>
    </row>
    <row r="4925" spans="1:7">
      <c r="A4925" s="80">
        <v>421644</v>
      </c>
      <c r="B4925" s="80" t="s">
        <v>3619</v>
      </c>
      <c r="C4925" s="80" t="s">
        <v>420</v>
      </c>
      <c r="D4925" s="80">
        <v>750</v>
      </c>
      <c r="E4925" s="80">
        <v>12</v>
      </c>
      <c r="F4925" s="80" t="s">
        <v>5049</v>
      </c>
      <c r="G4925" s="80">
        <v>20.49</v>
      </c>
    </row>
    <row r="4926" spans="1:7">
      <c r="A4926" s="80">
        <v>426528</v>
      </c>
      <c r="B4926" s="80" t="s">
        <v>3620</v>
      </c>
      <c r="C4926" s="80" t="s">
        <v>420</v>
      </c>
      <c r="D4926" s="80">
        <v>750</v>
      </c>
      <c r="E4926" s="80">
        <v>12</v>
      </c>
      <c r="F4926" s="80" t="s">
        <v>5060</v>
      </c>
      <c r="G4926" s="80">
        <v>17.989999999999998</v>
      </c>
    </row>
    <row r="4927" spans="1:7">
      <c r="A4927" s="80">
        <v>427088</v>
      </c>
      <c r="B4927" s="80" t="s">
        <v>3621</v>
      </c>
      <c r="C4927" s="80" t="s">
        <v>420</v>
      </c>
      <c r="D4927" s="80">
        <v>750</v>
      </c>
      <c r="E4927" s="80">
        <v>12</v>
      </c>
      <c r="F4927" s="80" t="s">
        <v>5077</v>
      </c>
      <c r="G4927" s="80">
        <v>14.99</v>
      </c>
    </row>
    <row r="4928" spans="1:7">
      <c r="A4928" s="80">
        <v>31466</v>
      </c>
      <c r="B4928" s="80" t="s">
        <v>3457</v>
      </c>
      <c r="C4928" s="80" t="s">
        <v>421</v>
      </c>
      <c r="D4928" s="80">
        <v>473</v>
      </c>
      <c r="E4928" s="80">
        <v>24</v>
      </c>
      <c r="F4928" s="80" t="s">
        <v>5142</v>
      </c>
      <c r="G4928" s="80">
        <v>4.55</v>
      </c>
    </row>
    <row r="4929" spans="1:7">
      <c r="A4929" s="80">
        <v>31523</v>
      </c>
      <c r="B4929" s="80" t="s">
        <v>3466</v>
      </c>
      <c r="C4929" s="80" t="s">
        <v>421</v>
      </c>
      <c r="D4929" s="80">
        <v>473</v>
      </c>
      <c r="E4929" s="80">
        <v>24</v>
      </c>
      <c r="F4929" s="80" t="s">
        <v>5178</v>
      </c>
      <c r="G4929" s="80">
        <v>4.25</v>
      </c>
    </row>
    <row r="4930" spans="1:7">
      <c r="A4930" s="80">
        <v>31535</v>
      </c>
      <c r="B4930" s="80" t="s">
        <v>3938</v>
      </c>
      <c r="C4930" s="80" t="s">
        <v>421</v>
      </c>
      <c r="D4930" s="80">
        <v>473</v>
      </c>
      <c r="E4930" s="80">
        <v>24</v>
      </c>
      <c r="F4930" s="80" t="s">
        <v>5168</v>
      </c>
      <c r="G4930" s="80">
        <v>4.8099999999999996</v>
      </c>
    </row>
    <row r="4931" spans="1:7">
      <c r="A4931" s="80">
        <v>31625</v>
      </c>
      <c r="B4931" s="80" t="s">
        <v>3622</v>
      </c>
      <c r="C4931" s="80" t="s">
        <v>421</v>
      </c>
      <c r="D4931" s="80">
        <v>473</v>
      </c>
      <c r="E4931" s="80">
        <v>24</v>
      </c>
      <c r="F4931" s="80" t="s">
        <v>5096</v>
      </c>
      <c r="G4931" s="80">
        <v>3.31</v>
      </c>
    </row>
    <row r="4932" spans="1:7">
      <c r="A4932" s="80">
        <v>31631</v>
      </c>
      <c r="B4932" s="80" t="s">
        <v>3623</v>
      </c>
      <c r="C4932" s="80" t="s">
        <v>421</v>
      </c>
      <c r="D4932" s="80">
        <v>473</v>
      </c>
      <c r="E4932" s="80">
        <v>24</v>
      </c>
      <c r="F4932" s="80" t="s">
        <v>5142</v>
      </c>
      <c r="G4932" s="80">
        <v>4.1900000000000004</v>
      </c>
    </row>
    <row r="4933" spans="1:7">
      <c r="A4933" s="80">
        <v>31632</v>
      </c>
      <c r="B4933" s="80" t="s">
        <v>3624</v>
      </c>
      <c r="C4933" s="80" t="s">
        <v>421</v>
      </c>
      <c r="D4933" s="80">
        <v>473</v>
      </c>
      <c r="E4933" s="80">
        <v>24</v>
      </c>
      <c r="F4933" s="80" t="s">
        <v>5142</v>
      </c>
      <c r="G4933" s="80">
        <v>3.74</v>
      </c>
    </row>
    <row r="4934" spans="1:7">
      <c r="A4934" s="80">
        <v>31633</v>
      </c>
      <c r="B4934" s="80" t="s">
        <v>3625</v>
      </c>
      <c r="C4934" s="80" t="s">
        <v>421</v>
      </c>
      <c r="D4934" s="80">
        <v>500</v>
      </c>
      <c r="E4934" s="80">
        <v>12</v>
      </c>
      <c r="F4934" s="80" t="s">
        <v>5142</v>
      </c>
      <c r="G4934" s="80">
        <v>10.76</v>
      </c>
    </row>
    <row r="4935" spans="1:7">
      <c r="A4935" s="80">
        <v>31634</v>
      </c>
      <c r="B4935" s="80" t="s">
        <v>3626</v>
      </c>
      <c r="C4935" s="80" t="s">
        <v>421</v>
      </c>
      <c r="D4935" s="80">
        <v>500</v>
      </c>
      <c r="E4935" s="80">
        <v>12</v>
      </c>
      <c r="F4935" s="80" t="s">
        <v>5142</v>
      </c>
      <c r="G4935" s="80">
        <v>14.88</v>
      </c>
    </row>
    <row r="4936" spans="1:7">
      <c r="A4936" s="80">
        <v>31637</v>
      </c>
      <c r="B4936" s="80" t="s">
        <v>3627</v>
      </c>
      <c r="C4936" s="80" t="s">
        <v>421</v>
      </c>
      <c r="D4936" s="80">
        <v>473</v>
      </c>
      <c r="E4936" s="80">
        <v>24</v>
      </c>
      <c r="F4936" s="80" t="s">
        <v>5170</v>
      </c>
      <c r="G4936" s="80">
        <v>3.74</v>
      </c>
    </row>
    <row r="4937" spans="1:7">
      <c r="A4937" s="80">
        <v>31769</v>
      </c>
      <c r="B4937" s="80" t="s">
        <v>3546</v>
      </c>
      <c r="C4937" s="80" t="s">
        <v>421</v>
      </c>
      <c r="D4937" s="80">
        <v>750</v>
      </c>
      <c r="E4937" s="80">
        <v>12</v>
      </c>
      <c r="F4937" s="80" t="s">
        <v>5170</v>
      </c>
      <c r="G4937" s="80">
        <v>13.74</v>
      </c>
    </row>
    <row r="4938" spans="1:7">
      <c r="A4938" s="80">
        <v>31802</v>
      </c>
      <c r="B4938" s="80" t="s">
        <v>3551</v>
      </c>
      <c r="C4938" s="80" t="s">
        <v>421</v>
      </c>
      <c r="D4938" s="80">
        <v>8520</v>
      </c>
      <c r="E4938" s="80">
        <v>1</v>
      </c>
      <c r="F4938" s="80" t="s">
        <v>5170</v>
      </c>
      <c r="G4938" s="80">
        <v>49.94</v>
      </c>
    </row>
    <row r="4939" spans="1:7">
      <c r="A4939" s="80">
        <v>31803</v>
      </c>
      <c r="B4939" s="80" t="s">
        <v>3552</v>
      </c>
      <c r="C4939" s="80" t="s">
        <v>421</v>
      </c>
      <c r="D4939" s="80">
        <v>8520</v>
      </c>
      <c r="E4939" s="80">
        <v>1</v>
      </c>
      <c r="F4939" s="80" t="s">
        <v>5170</v>
      </c>
      <c r="G4939" s="80">
        <v>49.94</v>
      </c>
    </row>
    <row r="4940" spans="1:7">
      <c r="A4940" s="80">
        <v>31806</v>
      </c>
      <c r="B4940" s="80" t="s">
        <v>3553</v>
      </c>
      <c r="C4940" s="80" t="s">
        <v>421</v>
      </c>
      <c r="D4940" s="80">
        <v>8520</v>
      </c>
      <c r="E4940" s="80">
        <v>1</v>
      </c>
      <c r="F4940" s="80" t="s">
        <v>5170</v>
      </c>
      <c r="G4940" s="80">
        <v>53.94</v>
      </c>
    </row>
    <row r="4941" spans="1:7">
      <c r="A4941" s="80">
        <v>31807</v>
      </c>
      <c r="B4941" s="80" t="s">
        <v>3554</v>
      </c>
      <c r="C4941" s="80" t="s">
        <v>421</v>
      </c>
      <c r="D4941" s="80">
        <v>8520</v>
      </c>
      <c r="E4941" s="80">
        <v>1</v>
      </c>
      <c r="F4941" s="80" t="s">
        <v>5170</v>
      </c>
      <c r="G4941" s="80">
        <v>53.94</v>
      </c>
    </row>
    <row r="4942" spans="1:7">
      <c r="A4942" s="80">
        <v>31886</v>
      </c>
      <c r="B4942" s="80" t="s">
        <v>3572</v>
      </c>
      <c r="C4942" s="80" t="s">
        <v>421</v>
      </c>
      <c r="D4942" s="80">
        <v>375</v>
      </c>
      <c r="E4942" s="80">
        <v>24</v>
      </c>
      <c r="F4942" s="80" t="s">
        <v>5142</v>
      </c>
      <c r="G4942" s="80">
        <v>8.93</v>
      </c>
    </row>
    <row r="4943" spans="1:7">
      <c r="A4943" s="80">
        <v>31912</v>
      </c>
      <c r="B4943" s="80" t="s">
        <v>3574</v>
      </c>
      <c r="C4943" s="80" t="s">
        <v>421</v>
      </c>
      <c r="D4943" s="80">
        <v>2130</v>
      </c>
      <c r="E4943" s="80">
        <v>4</v>
      </c>
      <c r="F4943" s="80" t="s">
        <v>5096</v>
      </c>
      <c r="G4943" s="80">
        <v>13.19</v>
      </c>
    </row>
    <row r="4944" spans="1:7">
      <c r="A4944" s="80">
        <v>31980</v>
      </c>
      <c r="B4944" s="80" t="s">
        <v>3628</v>
      </c>
      <c r="C4944" s="80" t="s">
        <v>421</v>
      </c>
      <c r="D4944" s="80">
        <v>473</v>
      </c>
      <c r="E4944" s="80">
        <v>24</v>
      </c>
      <c r="F4944" s="80" t="s">
        <v>5170</v>
      </c>
      <c r="G4944" s="80">
        <v>4.4400000000000004</v>
      </c>
    </row>
    <row r="4945" spans="1:7">
      <c r="A4945" s="80">
        <v>31982</v>
      </c>
      <c r="B4945" s="80" t="s">
        <v>3629</v>
      </c>
      <c r="C4945" s="80" t="s">
        <v>421</v>
      </c>
      <c r="D4945" s="80">
        <v>473</v>
      </c>
      <c r="E4945" s="80">
        <v>24</v>
      </c>
      <c r="F4945" s="80" t="s">
        <v>5178</v>
      </c>
      <c r="G4945" s="80">
        <v>4</v>
      </c>
    </row>
    <row r="4946" spans="1:7">
      <c r="A4946" s="80">
        <v>32013</v>
      </c>
      <c r="B4946" s="80" t="s">
        <v>3942</v>
      </c>
      <c r="C4946" s="80" t="s">
        <v>421</v>
      </c>
      <c r="D4946" s="80">
        <v>473</v>
      </c>
      <c r="E4946" s="80">
        <v>24</v>
      </c>
      <c r="F4946" s="80" t="s">
        <v>5168</v>
      </c>
      <c r="G4946" s="80">
        <v>3.96</v>
      </c>
    </row>
    <row r="4947" spans="1:7">
      <c r="A4947" s="80">
        <v>32052</v>
      </c>
      <c r="B4947" s="80" t="s">
        <v>3630</v>
      </c>
      <c r="C4947" s="80" t="s">
        <v>421</v>
      </c>
      <c r="D4947" s="80">
        <v>500</v>
      </c>
      <c r="E4947" s="80">
        <v>20</v>
      </c>
      <c r="F4947" s="80" t="s">
        <v>5051</v>
      </c>
      <c r="G4947" s="80">
        <v>3.1</v>
      </c>
    </row>
    <row r="4948" spans="1:7">
      <c r="A4948" s="80">
        <v>32053</v>
      </c>
      <c r="B4948" s="80" t="s">
        <v>3631</v>
      </c>
      <c r="C4948" s="80" t="s">
        <v>421</v>
      </c>
      <c r="D4948" s="80">
        <v>500</v>
      </c>
      <c r="E4948" s="80">
        <v>24</v>
      </c>
      <c r="F4948" s="80" t="s">
        <v>5051</v>
      </c>
      <c r="G4948" s="80">
        <v>3.1</v>
      </c>
    </row>
    <row r="4949" spans="1:7">
      <c r="A4949" s="80">
        <v>32068</v>
      </c>
      <c r="B4949" s="80" t="s">
        <v>3632</v>
      </c>
      <c r="C4949" s="80" t="s">
        <v>421</v>
      </c>
      <c r="D4949" s="80">
        <v>473</v>
      </c>
      <c r="E4949" s="80">
        <v>24</v>
      </c>
      <c r="F4949" s="80" t="s">
        <v>5170</v>
      </c>
      <c r="G4949" s="80">
        <v>4.4400000000000004</v>
      </c>
    </row>
    <row r="4950" spans="1:7">
      <c r="A4950" s="80">
        <v>32069</v>
      </c>
      <c r="B4950" s="80" t="s">
        <v>3633</v>
      </c>
      <c r="C4950" s="80" t="s">
        <v>421</v>
      </c>
      <c r="D4950" s="80">
        <v>473</v>
      </c>
      <c r="E4950" s="80">
        <v>24</v>
      </c>
      <c r="F4950" s="80" t="s">
        <v>5170</v>
      </c>
      <c r="G4950" s="80">
        <v>4.4400000000000004</v>
      </c>
    </row>
    <row r="4951" spans="1:7">
      <c r="A4951" s="80">
        <v>32076</v>
      </c>
      <c r="B4951" s="80" t="s">
        <v>3634</v>
      </c>
      <c r="C4951" s="80" t="s">
        <v>421</v>
      </c>
      <c r="D4951" s="80">
        <v>473</v>
      </c>
      <c r="E4951" s="80">
        <v>24</v>
      </c>
      <c r="F4951" s="80" t="s">
        <v>5170</v>
      </c>
      <c r="G4951" s="80">
        <v>4.4400000000000004</v>
      </c>
    </row>
    <row r="4952" spans="1:7">
      <c r="A4952" s="80">
        <v>32084</v>
      </c>
      <c r="B4952" s="80" t="s">
        <v>3635</v>
      </c>
      <c r="C4952" s="80" t="s">
        <v>421</v>
      </c>
      <c r="D4952" s="80">
        <v>473</v>
      </c>
      <c r="E4952" s="80">
        <v>24</v>
      </c>
      <c r="F4952" s="80" t="s">
        <v>5170</v>
      </c>
      <c r="G4952" s="80">
        <v>4.4400000000000004</v>
      </c>
    </row>
    <row r="4953" spans="1:7">
      <c r="A4953" s="80">
        <v>32099</v>
      </c>
      <c r="B4953" s="80" t="s">
        <v>3439</v>
      </c>
      <c r="C4953" s="80" t="s">
        <v>421</v>
      </c>
      <c r="D4953" s="80">
        <v>355</v>
      </c>
      <c r="E4953" s="80">
        <v>24</v>
      </c>
      <c r="F4953" s="80" t="s">
        <v>5170</v>
      </c>
      <c r="G4953" s="80">
        <v>5.24</v>
      </c>
    </row>
    <row r="4954" spans="1:7">
      <c r="A4954" s="80">
        <v>32166</v>
      </c>
      <c r="B4954" s="80" t="s">
        <v>3477</v>
      </c>
      <c r="C4954" s="80" t="s">
        <v>421</v>
      </c>
      <c r="D4954" s="80">
        <v>1980</v>
      </c>
      <c r="E4954" s="80">
        <v>4</v>
      </c>
      <c r="F4954" s="80" t="s">
        <v>5051</v>
      </c>
      <c r="G4954" s="80">
        <v>12.49</v>
      </c>
    </row>
    <row r="4955" spans="1:7">
      <c r="A4955" s="80">
        <v>32189</v>
      </c>
      <c r="B4955" s="80" t="s">
        <v>4184</v>
      </c>
      <c r="C4955" s="80" t="s">
        <v>421</v>
      </c>
      <c r="D4955" s="80">
        <v>473</v>
      </c>
      <c r="E4955" s="80">
        <v>24</v>
      </c>
      <c r="F4955" s="80" t="s">
        <v>5066</v>
      </c>
      <c r="G4955" s="80">
        <v>4.29</v>
      </c>
    </row>
    <row r="4956" spans="1:7">
      <c r="A4956" s="80">
        <v>32190</v>
      </c>
      <c r="B4956" s="80" t="s">
        <v>4185</v>
      </c>
      <c r="C4956" s="80" t="s">
        <v>421</v>
      </c>
      <c r="D4956" s="80">
        <v>473</v>
      </c>
      <c r="E4956" s="80">
        <v>24</v>
      </c>
      <c r="F4956" s="80" t="s">
        <v>5066</v>
      </c>
      <c r="G4956" s="80">
        <v>4.29</v>
      </c>
    </row>
    <row r="4957" spans="1:7">
      <c r="A4957" s="80">
        <v>32262</v>
      </c>
      <c r="B4957" s="80" t="s">
        <v>3411</v>
      </c>
      <c r="C4957" s="80" t="s">
        <v>421</v>
      </c>
      <c r="D4957" s="80">
        <v>473</v>
      </c>
      <c r="E4957" s="80">
        <v>24</v>
      </c>
      <c r="F4957" s="80" t="s">
        <v>5141</v>
      </c>
      <c r="G4957" s="80">
        <v>3.34</v>
      </c>
    </row>
    <row r="4958" spans="1:7">
      <c r="A4958" s="80">
        <v>32263</v>
      </c>
      <c r="B4958" s="80" t="s">
        <v>6286</v>
      </c>
      <c r="C4958" s="80" t="s">
        <v>421</v>
      </c>
      <c r="D4958" s="80">
        <v>4260</v>
      </c>
      <c r="E4958" s="80">
        <v>2</v>
      </c>
      <c r="F4958" s="80" t="s">
        <v>5141</v>
      </c>
      <c r="G4958" s="80">
        <v>24.95</v>
      </c>
    </row>
    <row r="4959" spans="1:7">
      <c r="A4959" s="80">
        <v>32283</v>
      </c>
      <c r="B4959" s="80" t="s">
        <v>3416</v>
      </c>
      <c r="C4959" s="80" t="s">
        <v>421</v>
      </c>
      <c r="D4959" s="80">
        <v>750</v>
      </c>
      <c r="E4959" s="80">
        <v>12</v>
      </c>
      <c r="F4959" s="80" t="s">
        <v>5147</v>
      </c>
      <c r="G4959" s="80">
        <v>13.99</v>
      </c>
    </row>
    <row r="4960" spans="1:7">
      <c r="A4960" s="80">
        <v>32434</v>
      </c>
      <c r="B4960" s="80" t="s">
        <v>6018</v>
      </c>
      <c r="C4960" s="80" t="s">
        <v>421</v>
      </c>
      <c r="D4960" s="80">
        <v>3784</v>
      </c>
      <c r="E4960" s="80">
        <v>3</v>
      </c>
      <c r="F4960" s="80" t="s">
        <v>5141</v>
      </c>
      <c r="G4960" s="80">
        <v>28.95</v>
      </c>
    </row>
    <row r="4961" spans="1:7">
      <c r="A4961" s="80">
        <v>32736</v>
      </c>
      <c r="B4961" s="80" t="s">
        <v>5644</v>
      </c>
      <c r="C4961" s="80" t="s">
        <v>421</v>
      </c>
      <c r="D4961" s="80">
        <v>473</v>
      </c>
      <c r="E4961" s="80">
        <v>24</v>
      </c>
      <c r="F4961" s="80" t="s">
        <v>5141</v>
      </c>
      <c r="G4961" s="80">
        <v>3.59</v>
      </c>
    </row>
    <row r="4962" spans="1:7">
      <c r="A4962" s="80">
        <v>32738</v>
      </c>
      <c r="B4962" s="80" t="s">
        <v>6289</v>
      </c>
      <c r="C4962" s="80" t="s">
        <v>421</v>
      </c>
      <c r="D4962" s="80">
        <v>473</v>
      </c>
      <c r="E4962" s="80">
        <v>24</v>
      </c>
      <c r="F4962" s="80" t="s">
        <v>5141</v>
      </c>
      <c r="G4962" s="80">
        <v>3.59</v>
      </c>
    </row>
    <row r="4963" spans="1:7">
      <c r="A4963" s="80">
        <v>32778</v>
      </c>
      <c r="B4963" s="80" t="s">
        <v>5222</v>
      </c>
      <c r="C4963" s="80" t="s">
        <v>421</v>
      </c>
      <c r="D4963" s="80">
        <v>500</v>
      </c>
      <c r="E4963" s="80">
        <v>12</v>
      </c>
      <c r="F4963" s="80" t="s">
        <v>5142</v>
      </c>
      <c r="G4963" s="80">
        <v>10.74</v>
      </c>
    </row>
    <row r="4964" spans="1:7">
      <c r="A4964" s="80">
        <v>32785</v>
      </c>
      <c r="B4964" s="80" t="s">
        <v>5219</v>
      </c>
      <c r="C4964" s="80" t="s">
        <v>421</v>
      </c>
      <c r="D4964" s="80">
        <v>473</v>
      </c>
      <c r="E4964" s="80">
        <v>24</v>
      </c>
      <c r="F4964" s="80" t="s">
        <v>5170</v>
      </c>
      <c r="G4964" s="80">
        <v>3.94</v>
      </c>
    </row>
    <row r="4965" spans="1:7">
      <c r="A4965" s="80">
        <v>32786</v>
      </c>
      <c r="B4965" s="80" t="s">
        <v>3589</v>
      </c>
      <c r="C4965" s="80" t="s">
        <v>421</v>
      </c>
      <c r="D4965" s="80">
        <v>500</v>
      </c>
      <c r="E4965" s="80">
        <v>12</v>
      </c>
      <c r="F4965" s="80" t="s">
        <v>5142</v>
      </c>
      <c r="G4965" s="80">
        <v>9.82</v>
      </c>
    </row>
    <row r="4966" spans="1:7">
      <c r="A4966" s="80">
        <v>32789</v>
      </c>
      <c r="B4966" s="80" t="s">
        <v>3590</v>
      </c>
      <c r="C4966" s="80" t="s">
        <v>421</v>
      </c>
      <c r="D4966" s="80">
        <v>500</v>
      </c>
      <c r="E4966" s="80">
        <v>12</v>
      </c>
      <c r="F4966" s="80" t="s">
        <v>5142</v>
      </c>
      <c r="G4966" s="80">
        <v>20.77</v>
      </c>
    </row>
    <row r="4967" spans="1:7">
      <c r="A4967" s="80">
        <v>32862</v>
      </c>
      <c r="B4967" s="80" t="s">
        <v>3508</v>
      </c>
      <c r="C4967" s="80" t="s">
        <v>421</v>
      </c>
      <c r="D4967" s="80">
        <v>473</v>
      </c>
      <c r="E4967" s="80">
        <v>24</v>
      </c>
      <c r="F4967" s="80" t="s">
        <v>5142</v>
      </c>
      <c r="G4967" s="80">
        <v>5.99</v>
      </c>
    </row>
    <row r="4968" spans="1:7">
      <c r="A4968" s="80">
        <v>32863</v>
      </c>
      <c r="B4968" s="80" t="s">
        <v>3509</v>
      </c>
      <c r="C4968" s="80" t="s">
        <v>421</v>
      </c>
      <c r="D4968" s="80">
        <v>500</v>
      </c>
      <c r="E4968" s="80">
        <v>12</v>
      </c>
      <c r="F4968" s="80" t="s">
        <v>5142</v>
      </c>
      <c r="G4968" s="80">
        <v>22.55</v>
      </c>
    </row>
    <row r="4969" spans="1:7">
      <c r="A4969" s="80">
        <v>32894</v>
      </c>
      <c r="B4969" s="80" t="s">
        <v>5225</v>
      </c>
      <c r="C4969" s="80" t="s">
        <v>421</v>
      </c>
      <c r="D4969" s="80">
        <v>473</v>
      </c>
      <c r="E4969" s="80">
        <v>24</v>
      </c>
      <c r="F4969" s="80" t="s">
        <v>5178</v>
      </c>
      <c r="G4969" s="80">
        <v>4.3</v>
      </c>
    </row>
    <row r="4970" spans="1:7">
      <c r="A4970" s="80">
        <v>32895</v>
      </c>
      <c r="B4970" s="80" t="s">
        <v>3511</v>
      </c>
      <c r="C4970" s="80" t="s">
        <v>421</v>
      </c>
      <c r="D4970" s="80">
        <v>473</v>
      </c>
      <c r="E4970" s="80">
        <v>24</v>
      </c>
      <c r="F4970" s="80" t="s">
        <v>5178</v>
      </c>
      <c r="G4970" s="80">
        <v>4</v>
      </c>
    </row>
    <row r="4971" spans="1:7">
      <c r="A4971" s="80">
        <v>32896</v>
      </c>
      <c r="B4971" s="80" t="s">
        <v>3512</v>
      </c>
      <c r="C4971" s="80" t="s">
        <v>421</v>
      </c>
      <c r="D4971" s="80">
        <v>473</v>
      </c>
      <c r="E4971" s="80">
        <v>24</v>
      </c>
      <c r="F4971" s="80" t="s">
        <v>5168</v>
      </c>
      <c r="G4971" s="80">
        <v>3.96</v>
      </c>
    </row>
    <row r="4972" spans="1:7">
      <c r="A4972" s="80">
        <v>33063</v>
      </c>
      <c r="B4972" s="80" t="s">
        <v>3492</v>
      </c>
      <c r="C4972" s="80" t="s">
        <v>421</v>
      </c>
      <c r="D4972" s="80">
        <v>473</v>
      </c>
      <c r="E4972" s="80">
        <v>24</v>
      </c>
      <c r="F4972" s="80" t="s">
        <v>5170</v>
      </c>
      <c r="G4972" s="80">
        <v>4.4400000000000004</v>
      </c>
    </row>
    <row r="4973" spans="1:7">
      <c r="A4973" s="80">
        <v>33075</v>
      </c>
      <c r="B4973" s="80" t="s">
        <v>3493</v>
      </c>
      <c r="C4973" s="80" t="s">
        <v>421</v>
      </c>
      <c r="D4973" s="80">
        <v>473</v>
      </c>
      <c r="E4973" s="80">
        <v>24</v>
      </c>
      <c r="F4973" s="80" t="s">
        <v>5142</v>
      </c>
      <c r="G4973" s="80">
        <v>5.45</v>
      </c>
    </row>
    <row r="4974" spans="1:7">
      <c r="A4974" s="80">
        <v>33077</v>
      </c>
      <c r="B4974" s="80" t="s">
        <v>3495</v>
      </c>
      <c r="C4974" s="80" t="s">
        <v>421</v>
      </c>
      <c r="D4974" s="80">
        <v>473</v>
      </c>
      <c r="E4974" s="80">
        <v>24</v>
      </c>
      <c r="F4974" s="80" t="s">
        <v>5142</v>
      </c>
      <c r="G4974" s="80">
        <v>5.25</v>
      </c>
    </row>
    <row r="4975" spans="1:7">
      <c r="A4975" s="80">
        <v>33118</v>
      </c>
      <c r="B4975" s="80" t="s">
        <v>3541</v>
      </c>
      <c r="C4975" s="80" t="s">
        <v>421</v>
      </c>
      <c r="D4975" s="80">
        <v>473</v>
      </c>
      <c r="E4975" s="80">
        <v>24</v>
      </c>
      <c r="F4975" s="80" t="s">
        <v>5142</v>
      </c>
      <c r="G4975" s="80">
        <v>5.18</v>
      </c>
    </row>
    <row r="4976" spans="1:7">
      <c r="A4976" s="80">
        <v>33216</v>
      </c>
      <c r="B4976" s="80" t="s">
        <v>3580</v>
      </c>
      <c r="C4976" s="80" t="s">
        <v>421</v>
      </c>
      <c r="D4976" s="80">
        <v>2130</v>
      </c>
      <c r="E4976" s="80">
        <v>4</v>
      </c>
      <c r="F4976" s="80" t="s">
        <v>5096</v>
      </c>
      <c r="G4976" s="80">
        <v>13.5</v>
      </c>
    </row>
    <row r="4977" spans="1:7">
      <c r="A4977" s="80">
        <v>33217</v>
      </c>
      <c r="B4977" s="80" t="s">
        <v>4666</v>
      </c>
      <c r="C4977" s="80" t="s">
        <v>421</v>
      </c>
      <c r="D4977" s="80">
        <v>2130</v>
      </c>
      <c r="E4977" s="80">
        <v>4</v>
      </c>
      <c r="F4977" s="80" t="s">
        <v>5096</v>
      </c>
      <c r="G4977" s="80">
        <v>13.5</v>
      </c>
    </row>
    <row r="4978" spans="1:7">
      <c r="A4978" s="80">
        <v>33401</v>
      </c>
      <c r="B4978" s="80" t="s">
        <v>3804</v>
      </c>
      <c r="C4978" s="80" t="s">
        <v>422</v>
      </c>
      <c r="D4978" s="80">
        <v>473</v>
      </c>
      <c r="E4978" s="80">
        <v>24</v>
      </c>
      <c r="F4978" s="80" t="s">
        <v>5096</v>
      </c>
      <c r="G4978" s="80">
        <v>3.99</v>
      </c>
    </row>
    <row r="4979" spans="1:7">
      <c r="A4979" s="80">
        <v>33408</v>
      </c>
      <c r="B4979" s="80" t="s">
        <v>3597</v>
      </c>
      <c r="C4979" s="80" t="s">
        <v>421</v>
      </c>
      <c r="D4979" s="80">
        <v>8520</v>
      </c>
      <c r="E4979" s="80">
        <v>1</v>
      </c>
      <c r="F4979" s="80" t="s">
        <v>5141</v>
      </c>
      <c r="G4979" s="80">
        <v>36.799999999999997</v>
      </c>
    </row>
    <row r="4980" spans="1:7">
      <c r="A4980" s="80">
        <v>33409</v>
      </c>
      <c r="B4980" s="80" t="s">
        <v>3598</v>
      </c>
      <c r="C4980" s="80" t="s">
        <v>421</v>
      </c>
      <c r="D4980" s="80">
        <v>11352</v>
      </c>
      <c r="E4980" s="80">
        <v>1</v>
      </c>
      <c r="F4980" s="80" t="s">
        <v>5141</v>
      </c>
      <c r="G4980" s="80">
        <v>43.79</v>
      </c>
    </row>
    <row r="4981" spans="1:7">
      <c r="A4981" s="80">
        <v>33410</v>
      </c>
      <c r="B4981" s="80" t="s">
        <v>3599</v>
      </c>
      <c r="C4981" s="80" t="s">
        <v>421</v>
      </c>
      <c r="D4981" s="80">
        <v>11352</v>
      </c>
      <c r="E4981" s="80">
        <v>1</v>
      </c>
      <c r="F4981" s="80" t="s">
        <v>5141</v>
      </c>
      <c r="G4981" s="80">
        <v>43.79</v>
      </c>
    </row>
    <row r="4982" spans="1:7">
      <c r="A4982" s="80">
        <v>33411</v>
      </c>
      <c r="B4982" s="80" t="s">
        <v>3600</v>
      </c>
      <c r="C4982" s="80" t="s">
        <v>421</v>
      </c>
      <c r="D4982" s="80">
        <v>11352</v>
      </c>
      <c r="E4982" s="80">
        <v>1</v>
      </c>
      <c r="F4982" s="80" t="s">
        <v>5141</v>
      </c>
      <c r="G4982" s="80">
        <v>62</v>
      </c>
    </row>
    <row r="4983" spans="1:7">
      <c r="A4983" s="80">
        <v>33412</v>
      </c>
      <c r="B4983" s="80" t="s">
        <v>3601</v>
      </c>
      <c r="C4983" s="80" t="s">
        <v>421</v>
      </c>
      <c r="D4983" s="80">
        <v>11352</v>
      </c>
      <c r="E4983" s="80">
        <v>1</v>
      </c>
      <c r="F4983" s="80" t="s">
        <v>5141</v>
      </c>
      <c r="G4983" s="80">
        <v>32.81</v>
      </c>
    </row>
    <row r="4984" spans="1:7">
      <c r="A4984" s="80">
        <v>33417</v>
      </c>
      <c r="B4984" s="80" t="s">
        <v>3602</v>
      </c>
      <c r="C4984" s="80" t="s">
        <v>421</v>
      </c>
      <c r="D4984" s="80">
        <v>11352</v>
      </c>
      <c r="E4984" s="80">
        <v>1</v>
      </c>
      <c r="F4984" s="80" t="s">
        <v>5141</v>
      </c>
      <c r="G4984" s="80">
        <v>48.88</v>
      </c>
    </row>
    <row r="4985" spans="1:7">
      <c r="A4985" s="80">
        <v>33418</v>
      </c>
      <c r="B4985" s="80" t="s">
        <v>3603</v>
      </c>
      <c r="C4985" s="80" t="s">
        <v>421</v>
      </c>
      <c r="D4985" s="80">
        <v>11352</v>
      </c>
      <c r="E4985" s="80">
        <v>1</v>
      </c>
      <c r="F4985" s="80" t="s">
        <v>5141</v>
      </c>
      <c r="G4985" s="80">
        <v>43.79</v>
      </c>
    </row>
    <row r="4986" spans="1:7">
      <c r="A4986" s="80">
        <v>33427</v>
      </c>
      <c r="B4986" s="80" t="s">
        <v>3606</v>
      </c>
      <c r="C4986" s="80" t="s">
        <v>421</v>
      </c>
      <c r="D4986" s="80">
        <v>11352</v>
      </c>
      <c r="E4986" s="80">
        <v>1</v>
      </c>
      <c r="F4986" s="80" t="s">
        <v>5141</v>
      </c>
      <c r="G4986" s="80">
        <v>55.54</v>
      </c>
    </row>
    <row r="4987" spans="1:7">
      <c r="A4987" s="80">
        <v>33428</v>
      </c>
      <c r="B4987" s="80" t="s">
        <v>3607</v>
      </c>
      <c r="C4987" s="80" t="s">
        <v>422</v>
      </c>
      <c r="D4987" s="80">
        <v>4260</v>
      </c>
      <c r="E4987" s="80">
        <v>2</v>
      </c>
      <c r="F4987" s="80" t="s">
        <v>5096</v>
      </c>
      <c r="G4987" s="80">
        <v>29.89</v>
      </c>
    </row>
    <row r="4988" spans="1:7">
      <c r="A4988" s="80">
        <v>33431</v>
      </c>
      <c r="B4988" s="80" t="s">
        <v>3608</v>
      </c>
      <c r="C4988" s="80" t="s">
        <v>422</v>
      </c>
      <c r="D4988" s="80">
        <v>2130</v>
      </c>
      <c r="E4988" s="80">
        <v>4</v>
      </c>
      <c r="F4988" s="80" t="s">
        <v>5096</v>
      </c>
      <c r="G4988" s="80">
        <v>15.73</v>
      </c>
    </row>
    <row r="4989" spans="1:7">
      <c r="A4989" s="80">
        <v>33435</v>
      </c>
      <c r="B4989" s="80" t="s">
        <v>4896</v>
      </c>
      <c r="C4989" s="80" t="s">
        <v>422</v>
      </c>
      <c r="D4989" s="80">
        <v>473</v>
      </c>
      <c r="E4989" s="80">
        <v>24</v>
      </c>
      <c r="F4989" s="80" t="s">
        <v>5096</v>
      </c>
      <c r="G4989" s="80">
        <v>3.5</v>
      </c>
    </row>
    <row r="4990" spans="1:7">
      <c r="A4990" s="80">
        <v>33436</v>
      </c>
      <c r="B4990" s="80" t="s">
        <v>5642</v>
      </c>
      <c r="C4990" s="80" t="s">
        <v>422</v>
      </c>
      <c r="D4990" s="80">
        <v>2130</v>
      </c>
      <c r="E4990" s="80">
        <v>4</v>
      </c>
      <c r="F4990" s="80" t="s">
        <v>5096</v>
      </c>
      <c r="G4990" s="80">
        <v>15.75</v>
      </c>
    </row>
    <row r="4991" spans="1:7">
      <c r="A4991" s="80">
        <v>33437</v>
      </c>
      <c r="B4991" s="80" t="s">
        <v>3609</v>
      </c>
      <c r="C4991" s="80" t="s">
        <v>422</v>
      </c>
      <c r="D4991" s="80">
        <v>473</v>
      </c>
      <c r="E4991" s="80">
        <v>24</v>
      </c>
      <c r="F4991" s="80" t="s">
        <v>5096</v>
      </c>
      <c r="G4991" s="80">
        <v>3.5</v>
      </c>
    </row>
    <row r="4992" spans="1:7">
      <c r="A4992" s="80">
        <v>33440</v>
      </c>
      <c r="B4992" s="80" t="s">
        <v>3610</v>
      </c>
      <c r="C4992" s="80" t="s">
        <v>421</v>
      </c>
      <c r="D4992" s="80">
        <v>11352</v>
      </c>
      <c r="E4992" s="80">
        <v>1</v>
      </c>
      <c r="F4992" s="80" t="s">
        <v>5141</v>
      </c>
      <c r="G4992" s="80">
        <v>43.79</v>
      </c>
    </row>
    <row r="4993" spans="1:7">
      <c r="A4993" s="80">
        <v>33458</v>
      </c>
      <c r="B4993" s="80" t="s">
        <v>3613</v>
      </c>
      <c r="C4993" s="80" t="s">
        <v>422</v>
      </c>
      <c r="D4993" s="80">
        <v>473</v>
      </c>
      <c r="E4993" s="80">
        <v>24</v>
      </c>
      <c r="F4993" s="80" t="s">
        <v>5096</v>
      </c>
      <c r="G4993" s="80">
        <v>3.99</v>
      </c>
    </row>
    <row r="4994" spans="1:7">
      <c r="A4994" s="80">
        <v>33460</v>
      </c>
      <c r="B4994" s="80" t="s">
        <v>3614</v>
      </c>
      <c r="C4994" s="80" t="s">
        <v>422</v>
      </c>
      <c r="D4994" s="80">
        <v>473</v>
      </c>
      <c r="E4994" s="80">
        <v>24</v>
      </c>
      <c r="F4994" s="80" t="s">
        <v>5096</v>
      </c>
      <c r="G4994" s="80">
        <v>3.99</v>
      </c>
    </row>
    <row r="4995" spans="1:7">
      <c r="A4995" s="80">
        <v>33461</v>
      </c>
      <c r="B4995" s="80" t="s">
        <v>4898</v>
      </c>
      <c r="C4995" s="80" t="s">
        <v>422</v>
      </c>
      <c r="D4995" s="80">
        <v>473</v>
      </c>
      <c r="E4995" s="80">
        <v>24</v>
      </c>
      <c r="F4995" s="80" t="s">
        <v>5096</v>
      </c>
      <c r="G4995" s="80">
        <v>3.99</v>
      </c>
    </row>
    <row r="4996" spans="1:7">
      <c r="A4996" s="80">
        <v>33485</v>
      </c>
      <c r="B4996" s="80" t="s">
        <v>3616</v>
      </c>
      <c r="C4996" s="80" t="s">
        <v>421</v>
      </c>
      <c r="D4996" s="80">
        <v>500</v>
      </c>
      <c r="E4996" s="80">
        <v>12</v>
      </c>
      <c r="F4996" s="80" t="s">
        <v>5142</v>
      </c>
      <c r="G4996" s="80">
        <v>15.75</v>
      </c>
    </row>
    <row r="4997" spans="1:7">
      <c r="A4997" s="80">
        <v>33487</v>
      </c>
      <c r="B4997" s="80" t="s">
        <v>3617</v>
      </c>
      <c r="C4997" s="80" t="s">
        <v>421</v>
      </c>
      <c r="D4997" s="80">
        <v>500</v>
      </c>
      <c r="E4997" s="80">
        <v>12</v>
      </c>
      <c r="F4997" s="80" t="s">
        <v>5142</v>
      </c>
      <c r="G4997" s="80">
        <v>15.75</v>
      </c>
    </row>
    <row r="4998" spans="1:7">
      <c r="A4998" s="80">
        <v>33488</v>
      </c>
      <c r="B4998" s="80" t="s">
        <v>3618</v>
      </c>
      <c r="C4998" s="80" t="s">
        <v>421</v>
      </c>
      <c r="D4998" s="80">
        <v>500</v>
      </c>
      <c r="E4998" s="80">
        <v>12</v>
      </c>
      <c r="F4998" s="80" t="s">
        <v>5142</v>
      </c>
      <c r="G4998" s="80">
        <v>15.75</v>
      </c>
    </row>
    <row r="4999" spans="1:7">
      <c r="A4999" s="80">
        <v>28266</v>
      </c>
      <c r="B4999" s="80" t="s">
        <v>5194</v>
      </c>
      <c r="C4999" s="80" t="s">
        <v>421</v>
      </c>
      <c r="D4999" s="80">
        <v>473</v>
      </c>
      <c r="E4999" s="80">
        <v>24</v>
      </c>
      <c r="F4999" s="80" t="s">
        <v>5141</v>
      </c>
      <c r="G4999" s="80">
        <v>3.49</v>
      </c>
    </row>
    <row r="5000" spans="1:7">
      <c r="A5000" s="80">
        <v>28267</v>
      </c>
      <c r="B5000" s="80" t="s">
        <v>2139</v>
      </c>
      <c r="C5000" s="80" t="s">
        <v>421</v>
      </c>
      <c r="D5000" s="80">
        <v>473</v>
      </c>
      <c r="E5000" s="80">
        <v>24</v>
      </c>
      <c r="F5000" s="80" t="s">
        <v>5141</v>
      </c>
      <c r="G5000" s="80">
        <v>3.49</v>
      </c>
    </row>
    <row r="5001" spans="1:7">
      <c r="A5001" s="80">
        <v>28269</v>
      </c>
      <c r="B5001" s="80" t="s">
        <v>5196</v>
      </c>
      <c r="C5001" s="80" t="s">
        <v>421</v>
      </c>
      <c r="D5001" s="80">
        <v>473</v>
      </c>
      <c r="E5001" s="80">
        <v>24</v>
      </c>
      <c r="F5001" s="80" t="s">
        <v>5141</v>
      </c>
      <c r="G5001" s="80">
        <v>3.49</v>
      </c>
    </row>
    <row r="5002" spans="1:7">
      <c r="A5002" s="80">
        <v>28460</v>
      </c>
      <c r="B5002" s="80" t="s">
        <v>2163</v>
      </c>
      <c r="C5002" s="80" t="s">
        <v>421</v>
      </c>
      <c r="D5002" s="80">
        <v>750</v>
      </c>
      <c r="E5002" s="80">
        <v>12</v>
      </c>
      <c r="F5002" s="80" t="s">
        <v>5178</v>
      </c>
      <c r="G5002" s="80">
        <v>13</v>
      </c>
    </row>
    <row r="5003" spans="1:7">
      <c r="A5003" s="80">
        <v>28666</v>
      </c>
      <c r="B5003" s="80" t="s">
        <v>2203</v>
      </c>
      <c r="C5003" s="80" t="s">
        <v>421</v>
      </c>
      <c r="D5003" s="80">
        <v>473</v>
      </c>
      <c r="E5003" s="80">
        <v>24</v>
      </c>
      <c r="F5003" s="80" t="s">
        <v>5147</v>
      </c>
      <c r="G5003" s="80">
        <v>4.09</v>
      </c>
    </row>
    <row r="5004" spans="1:7">
      <c r="A5004" s="80">
        <v>28668</v>
      </c>
      <c r="B5004" s="80" t="s">
        <v>2204</v>
      </c>
      <c r="C5004" s="80" t="s">
        <v>421</v>
      </c>
      <c r="D5004" s="80">
        <v>3784</v>
      </c>
      <c r="E5004" s="80">
        <v>3</v>
      </c>
      <c r="F5004" s="80" t="s">
        <v>5147</v>
      </c>
      <c r="G5004" s="80">
        <v>26.5</v>
      </c>
    </row>
    <row r="5005" spans="1:7">
      <c r="A5005" s="80">
        <v>28669</v>
      </c>
      <c r="B5005" s="80" t="s">
        <v>2205</v>
      </c>
      <c r="C5005" s="80" t="s">
        <v>421</v>
      </c>
      <c r="D5005" s="80">
        <v>3784</v>
      </c>
      <c r="E5005" s="80">
        <v>3</v>
      </c>
      <c r="F5005" s="80" t="s">
        <v>5147</v>
      </c>
      <c r="G5005" s="80">
        <v>28.99</v>
      </c>
    </row>
    <row r="5006" spans="1:7">
      <c r="A5006" s="80">
        <v>28684</v>
      </c>
      <c r="B5006" s="80" t="s">
        <v>2208</v>
      </c>
      <c r="C5006" s="80" t="s">
        <v>421</v>
      </c>
      <c r="D5006" s="80">
        <v>750</v>
      </c>
      <c r="E5006" s="80">
        <v>12</v>
      </c>
      <c r="F5006" s="80" t="s">
        <v>5178</v>
      </c>
      <c r="G5006" s="80">
        <v>15</v>
      </c>
    </row>
    <row r="5007" spans="1:7">
      <c r="A5007" s="80">
        <v>28775</v>
      </c>
      <c r="B5007" s="80" t="s">
        <v>2227</v>
      </c>
      <c r="C5007" s="80" t="s">
        <v>421</v>
      </c>
      <c r="D5007" s="80">
        <v>473</v>
      </c>
      <c r="E5007" s="80">
        <v>24</v>
      </c>
      <c r="F5007" s="80" t="s">
        <v>5142</v>
      </c>
      <c r="G5007" s="80">
        <v>4.68</v>
      </c>
    </row>
    <row r="5008" spans="1:7">
      <c r="A5008" s="80">
        <v>28778</v>
      </c>
      <c r="B5008" s="80" t="s">
        <v>2228</v>
      </c>
      <c r="C5008" s="80" t="s">
        <v>421</v>
      </c>
      <c r="D5008" s="80">
        <v>473</v>
      </c>
      <c r="E5008" s="80">
        <v>24</v>
      </c>
      <c r="F5008" s="80" t="s">
        <v>5142</v>
      </c>
      <c r="G5008" s="80">
        <v>4.74</v>
      </c>
    </row>
    <row r="5009" spans="1:7">
      <c r="A5009" s="80">
        <v>28783</v>
      </c>
      <c r="B5009" s="80" t="s">
        <v>2229</v>
      </c>
      <c r="C5009" s="80" t="s">
        <v>421</v>
      </c>
      <c r="D5009" s="80">
        <v>473</v>
      </c>
      <c r="E5009" s="80">
        <v>24</v>
      </c>
      <c r="F5009" s="80" t="s">
        <v>5141</v>
      </c>
      <c r="G5009" s="80">
        <v>3.24</v>
      </c>
    </row>
    <row r="5010" spans="1:7">
      <c r="A5010" s="80">
        <v>29265</v>
      </c>
      <c r="B5010" s="80" t="s">
        <v>2285</v>
      </c>
      <c r="C5010" s="80" t="s">
        <v>421</v>
      </c>
      <c r="D5010" s="80">
        <v>473</v>
      </c>
      <c r="E5010" s="80">
        <v>24</v>
      </c>
      <c r="F5010" s="80" t="s">
        <v>5141</v>
      </c>
      <c r="G5010" s="80">
        <v>3.59</v>
      </c>
    </row>
    <row r="5011" spans="1:7">
      <c r="A5011" s="80">
        <v>29267</v>
      </c>
      <c r="B5011" s="80" t="s">
        <v>2286</v>
      </c>
      <c r="C5011" s="80" t="s">
        <v>421</v>
      </c>
      <c r="D5011" s="80">
        <v>473</v>
      </c>
      <c r="E5011" s="80">
        <v>24</v>
      </c>
      <c r="F5011" s="80" t="s">
        <v>5141</v>
      </c>
      <c r="G5011" s="80">
        <v>3.29</v>
      </c>
    </row>
    <row r="5012" spans="1:7">
      <c r="A5012" s="80">
        <v>29268</v>
      </c>
      <c r="B5012" s="80" t="s">
        <v>2287</v>
      </c>
      <c r="C5012" s="80" t="s">
        <v>421</v>
      </c>
      <c r="D5012" s="80">
        <v>2130</v>
      </c>
      <c r="E5012" s="80">
        <v>4</v>
      </c>
      <c r="F5012" s="80" t="s">
        <v>5141</v>
      </c>
      <c r="G5012" s="80">
        <v>15.21</v>
      </c>
    </row>
    <row r="5013" spans="1:7">
      <c r="A5013" s="80">
        <v>29287</v>
      </c>
      <c r="B5013" s="80" t="s">
        <v>2289</v>
      </c>
      <c r="C5013" s="80" t="s">
        <v>421</v>
      </c>
      <c r="D5013" s="80">
        <v>750</v>
      </c>
      <c r="E5013" s="80">
        <v>12</v>
      </c>
      <c r="F5013" s="80" t="s">
        <v>5142</v>
      </c>
      <c r="G5013" s="80">
        <v>9.2899999999999991</v>
      </c>
    </row>
    <row r="5014" spans="1:7">
      <c r="A5014" s="80">
        <v>29288</v>
      </c>
      <c r="B5014" s="80" t="s">
        <v>2290</v>
      </c>
      <c r="C5014" s="80" t="s">
        <v>421</v>
      </c>
      <c r="D5014" s="80">
        <v>750</v>
      </c>
      <c r="E5014" s="80">
        <v>12</v>
      </c>
      <c r="F5014" s="80" t="s">
        <v>5170</v>
      </c>
      <c r="G5014" s="80">
        <v>10.74</v>
      </c>
    </row>
    <row r="5015" spans="1:7">
      <c r="A5015" s="80">
        <v>29294</v>
      </c>
      <c r="B5015" s="80" t="s">
        <v>2293</v>
      </c>
      <c r="C5015" s="80" t="s">
        <v>421</v>
      </c>
      <c r="D5015" s="80">
        <v>473</v>
      </c>
      <c r="E5015" s="80">
        <v>24</v>
      </c>
      <c r="F5015" s="80" t="s">
        <v>5178</v>
      </c>
      <c r="G5015" s="80">
        <v>4</v>
      </c>
    </row>
    <row r="5016" spans="1:7">
      <c r="A5016" s="80">
        <v>29327</v>
      </c>
      <c r="B5016" s="80" t="s">
        <v>2298</v>
      </c>
      <c r="C5016" s="80" t="s">
        <v>421</v>
      </c>
      <c r="D5016" s="80">
        <v>473</v>
      </c>
      <c r="E5016" s="80">
        <v>24</v>
      </c>
      <c r="F5016" s="80" t="s">
        <v>5178</v>
      </c>
      <c r="G5016" s="80">
        <v>4</v>
      </c>
    </row>
    <row r="5017" spans="1:7">
      <c r="A5017" s="80">
        <v>29400</v>
      </c>
      <c r="B5017" s="80" t="s">
        <v>3655</v>
      </c>
      <c r="C5017" s="80" t="s">
        <v>421</v>
      </c>
      <c r="D5017" s="80">
        <v>750</v>
      </c>
      <c r="E5017" s="80">
        <v>12</v>
      </c>
      <c r="F5017" s="80" t="s">
        <v>5142</v>
      </c>
      <c r="G5017" s="80">
        <v>10.050000000000001</v>
      </c>
    </row>
    <row r="5018" spans="1:7">
      <c r="A5018" s="80">
        <v>29610</v>
      </c>
      <c r="B5018" s="80" t="s">
        <v>3258</v>
      </c>
      <c r="C5018" s="80" t="s">
        <v>421</v>
      </c>
      <c r="D5018" s="80">
        <v>473</v>
      </c>
      <c r="E5018" s="80">
        <v>24</v>
      </c>
      <c r="F5018" s="80" t="s">
        <v>5182</v>
      </c>
      <c r="G5018" s="80">
        <v>3.34</v>
      </c>
    </row>
    <row r="5019" spans="1:7">
      <c r="A5019" s="80">
        <v>29614</v>
      </c>
      <c r="B5019" s="80" t="s">
        <v>3259</v>
      </c>
      <c r="C5019" s="80" t="s">
        <v>421</v>
      </c>
      <c r="D5019" s="80">
        <v>8520</v>
      </c>
      <c r="E5019" s="80">
        <v>1</v>
      </c>
      <c r="F5019" s="80" t="s">
        <v>5096</v>
      </c>
      <c r="G5019" s="80">
        <v>44.99</v>
      </c>
    </row>
    <row r="5020" spans="1:7">
      <c r="A5020" s="80">
        <v>29687</v>
      </c>
      <c r="B5020" s="80" t="s">
        <v>3267</v>
      </c>
      <c r="C5020" s="80" t="s">
        <v>421</v>
      </c>
      <c r="D5020" s="80">
        <v>1892</v>
      </c>
      <c r="E5020" s="80">
        <v>6</v>
      </c>
      <c r="F5020" s="80" t="s">
        <v>5141</v>
      </c>
      <c r="G5020" s="80">
        <v>12.95</v>
      </c>
    </row>
    <row r="5021" spans="1:7">
      <c r="A5021" s="80">
        <v>29692</v>
      </c>
      <c r="B5021" s="80" t="s">
        <v>3269</v>
      </c>
      <c r="C5021" s="80" t="s">
        <v>421</v>
      </c>
      <c r="D5021" s="80">
        <v>1892</v>
      </c>
      <c r="E5021" s="80">
        <v>6</v>
      </c>
      <c r="F5021" s="80" t="s">
        <v>5141</v>
      </c>
      <c r="G5021" s="80">
        <v>11.95</v>
      </c>
    </row>
    <row r="5022" spans="1:7">
      <c r="A5022" s="80">
        <v>29743</v>
      </c>
      <c r="B5022" s="80" t="s">
        <v>3197</v>
      </c>
      <c r="C5022" s="80" t="s">
        <v>421</v>
      </c>
      <c r="D5022" s="80">
        <v>473</v>
      </c>
      <c r="E5022" s="80">
        <v>24</v>
      </c>
      <c r="F5022" s="80" t="s">
        <v>5096</v>
      </c>
      <c r="G5022" s="80">
        <v>3.31</v>
      </c>
    </row>
    <row r="5023" spans="1:7">
      <c r="A5023" s="80">
        <v>29760</v>
      </c>
      <c r="B5023" s="80" t="s">
        <v>3200</v>
      </c>
      <c r="C5023" s="80" t="s">
        <v>421</v>
      </c>
      <c r="D5023" s="80">
        <v>473</v>
      </c>
      <c r="E5023" s="80">
        <v>24</v>
      </c>
      <c r="F5023" s="80" t="s">
        <v>5096</v>
      </c>
      <c r="G5023" s="80">
        <v>3.31</v>
      </c>
    </row>
    <row r="5024" spans="1:7">
      <c r="A5024" s="80">
        <v>31967</v>
      </c>
      <c r="B5024" s="80" t="s">
        <v>3222</v>
      </c>
      <c r="C5024" s="80" t="s">
        <v>421</v>
      </c>
      <c r="D5024" s="80">
        <v>2840</v>
      </c>
      <c r="E5024" s="80">
        <v>3</v>
      </c>
      <c r="F5024" s="80" t="s">
        <v>5094</v>
      </c>
      <c r="G5024" s="80">
        <v>13.69</v>
      </c>
    </row>
    <row r="5025" spans="1:7">
      <c r="A5025" s="80">
        <v>31980</v>
      </c>
      <c r="B5025" s="80" t="s">
        <v>3628</v>
      </c>
      <c r="C5025" s="80" t="s">
        <v>421</v>
      </c>
      <c r="D5025" s="80">
        <v>473</v>
      </c>
      <c r="E5025" s="80">
        <v>24</v>
      </c>
      <c r="F5025" s="80" t="s">
        <v>5170</v>
      </c>
      <c r="G5025" s="80">
        <v>4.4400000000000004</v>
      </c>
    </row>
    <row r="5026" spans="1:7">
      <c r="A5026" s="80">
        <v>31982</v>
      </c>
      <c r="B5026" s="80" t="s">
        <v>3629</v>
      </c>
      <c r="C5026" s="80" t="s">
        <v>421</v>
      </c>
      <c r="D5026" s="80">
        <v>473</v>
      </c>
      <c r="E5026" s="80">
        <v>24</v>
      </c>
      <c r="F5026" s="80" t="s">
        <v>5178</v>
      </c>
      <c r="G5026" s="80">
        <v>4</v>
      </c>
    </row>
    <row r="5027" spans="1:7">
      <c r="A5027" s="80">
        <v>31987</v>
      </c>
      <c r="B5027" s="80" t="s">
        <v>4889</v>
      </c>
      <c r="C5027" s="80" t="s">
        <v>420</v>
      </c>
      <c r="D5027" s="80">
        <v>750</v>
      </c>
      <c r="E5027" s="80">
        <v>6</v>
      </c>
      <c r="F5027" s="80" t="s">
        <v>5038</v>
      </c>
      <c r="G5027" s="80">
        <v>16.489999999999998</v>
      </c>
    </row>
    <row r="5028" spans="1:7">
      <c r="A5028" s="80">
        <v>31989</v>
      </c>
      <c r="B5028" s="80" t="s">
        <v>4894</v>
      </c>
      <c r="C5028" s="80" t="s">
        <v>420</v>
      </c>
      <c r="D5028" s="80">
        <v>750</v>
      </c>
      <c r="E5028" s="80">
        <v>12</v>
      </c>
      <c r="F5028" s="80" t="s">
        <v>5058</v>
      </c>
      <c r="G5028" s="80">
        <v>16.989999999999998</v>
      </c>
    </row>
    <row r="5029" spans="1:7">
      <c r="A5029" s="80">
        <v>31995</v>
      </c>
      <c r="B5029" s="80" t="s">
        <v>3656</v>
      </c>
      <c r="C5029" s="80" t="s">
        <v>420</v>
      </c>
      <c r="D5029" s="80">
        <v>750</v>
      </c>
      <c r="E5029" s="80">
        <v>12</v>
      </c>
      <c r="F5029" s="80" t="s">
        <v>5056</v>
      </c>
      <c r="G5029" s="80">
        <v>15.99</v>
      </c>
    </row>
    <row r="5030" spans="1:7">
      <c r="A5030" s="80">
        <v>32001</v>
      </c>
      <c r="B5030" s="80" t="s">
        <v>5207</v>
      </c>
      <c r="C5030" s="80" t="s">
        <v>421</v>
      </c>
      <c r="D5030" s="80">
        <v>473</v>
      </c>
      <c r="E5030" s="80">
        <v>24</v>
      </c>
      <c r="F5030" s="80" t="s">
        <v>5135</v>
      </c>
      <c r="G5030" s="80">
        <v>3.69</v>
      </c>
    </row>
    <row r="5031" spans="1:7">
      <c r="A5031" s="80">
        <v>32006</v>
      </c>
      <c r="B5031" s="80" t="s">
        <v>3943</v>
      </c>
      <c r="C5031" s="80" t="s">
        <v>421</v>
      </c>
      <c r="D5031" s="80">
        <v>473</v>
      </c>
      <c r="E5031" s="80">
        <v>24</v>
      </c>
      <c r="F5031" s="80" t="s">
        <v>5135</v>
      </c>
      <c r="G5031" s="80">
        <v>3.69</v>
      </c>
    </row>
    <row r="5032" spans="1:7">
      <c r="A5032" s="80">
        <v>32009</v>
      </c>
      <c r="B5032" s="80" t="s">
        <v>3657</v>
      </c>
      <c r="C5032" s="80" t="s">
        <v>419</v>
      </c>
      <c r="D5032" s="80">
        <v>750</v>
      </c>
      <c r="E5032" s="80">
        <v>12</v>
      </c>
      <c r="F5032" s="80" t="s">
        <v>5056</v>
      </c>
      <c r="G5032" s="80">
        <v>24.99</v>
      </c>
    </row>
    <row r="5033" spans="1:7">
      <c r="A5033" s="80">
        <v>32013</v>
      </c>
      <c r="B5033" s="80" t="s">
        <v>3942</v>
      </c>
      <c r="C5033" s="80" t="s">
        <v>421</v>
      </c>
      <c r="D5033" s="80">
        <v>473</v>
      </c>
      <c r="E5033" s="80">
        <v>24</v>
      </c>
      <c r="F5033" s="80" t="s">
        <v>5168</v>
      </c>
      <c r="G5033" s="80">
        <v>3.96</v>
      </c>
    </row>
    <row r="5034" spans="1:7">
      <c r="A5034" s="80">
        <v>32014</v>
      </c>
      <c r="B5034" s="80" t="s">
        <v>4664</v>
      </c>
      <c r="C5034" s="80" t="s">
        <v>421</v>
      </c>
      <c r="D5034" s="80">
        <v>473</v>
      </c>
      <c r="E5034" s="80">
        <v>24</v>
      </c>
      <c r="F5034" s="80" t="s">
        <v>5159</v>
      </c>
      <c r="G5034" s="80">
        <v>3.49</v>
      </c>
    </row>
    <row r="5035" spans="1:7">
      <c r="A5035" s="80">
        <v>32035</v>
      </c>
      <c r="B5035" s="80" t="s">
        <v>3578</v>
      </c>
      <c r="C5035" s="80" t="s">
        <v>419</v>
      </c>
      <c r="D5035" s="80">
        <v>50</v>
      </c>
      <c r="E5035" s="80">
        <v>120</v>
      </c>
      <c r="F5035" s="80" t="s">
        <v>5050</v>
      </c>
      <c r="G5035" s="80">
        <v>3.99</v>
      </c>
    </row>
    <row r="5036" spans="1:7">
      <c r="A5036" s="80">
        <v>32036</v>
      </c>
      <c r="B5036" s="80" t="s">
        <v>5636</v>
      </c>
      <c r="C5036" s="80" t="s">
        <v>420</v>
      </c>
      <c r="D5036" s="80">
        <v>750</v>
      </c>
      <c r="E5036" s="80">
        <v>12</v>
      </c>
      <c r="F5036" s="80" t="s">
        <v>5068</v>
      </c>
      <c r="G5036" s="80">
        <v>15.99</v>
      </c>
    </row>
    <row r="5037" spans="1:7">
      <c r="A5037" s="80">
        <v>32052</v>
      </c>
      <c r="B5037" s="80" t="s">
        <v>3630</v>
      </c>
      <c r="C5037" s="80" t="s">
        <v>421</v>
      </c>
      <c r="D5037" s="80">
        <v>500</v>
      </c>
      <c r="E5037" s="80">
        <v>20</v>
      </c>
      <c r="F5037" s="80" t="s">
        <v>5051</v>
      </c>
      <c r="G5037" s="80">
        <v>3.1</v>
      </c>
    </row>
    <row r="5038" spans="1:7">
      <c r="A5038" s="80">
        <v>32053</v>
      </c>
      <c r="B5038" s="80" t="s">
        <v>3631</v>
      </c>
      <c r="C5038" s="80" t="s">
        <v>421</v>
      </c>
      <c r="D5038" s="80">
        <v>500</v>
      </c>
      <c r="E5038" s="80">
        <v>24</v>
      </c>
      <c r="F5038" s="80" t="s">
        <v>5051</v>
      </c>
      <c r="G5038" s="80">
        <v>3.1</v>
      </c>
    </row>
    <row r="5039" spans="1:7">
      <c r="A5039" s="80">
        <v>32068</v>
      </c>
      <c r="B5039" s="80" t="s">
        <v>3632</v>
      </c>
      <c r="C5039" s="80" t="s">
        <v>421</v>
      </c>
      <c r="D5039" s="80">
        <v>473</v>
      </c>
      <c r="E5039" s="80">
        <v>24</v>
      </c>
      <c r="F5039" s="80" t="s">
        <v>5170</v>
      </c>
      <c r="G5039" s="80">
        <v>4.4400000000000004</v>
      </c>
    </row>
    <row r="5040" spans="1:7">
      <c r="A5040" s="80">
        <v>32069</v>
      </c>
      <c r="B5040" s="80" t="s">
        <v>3633</v>
      </c>
      <c r="C5040" s="80" t="s">
        <v>421</v>
      </c>
      <c r="D5040" s="80">
        <v>473</v>
      </c>
      <c r="E5040" s="80">
        <v>24</v>
      </c>
      <c r="F5040" s="80" t="s">
        <v>5170</v>
      </c>
      <c r="G5040" s="80">
        <v>4.4400000000000004</v>
      </c>
    </row>
    <row r="5041" spans="1:7">
      <c r="A5041" s="80">
        <v>32076</v>
      </c>
      <c r="B5041" s="80" t="s">
        <v>3634</v>
      </c>
      <c r="C5041" s="80" t="s">
        <v>421</v>
      </c>
      <c r="D5041" s="80">
        <v>473</v>
      </c>
      <c r="E5041" s="80">
        <v>24</v>
      </c>
      <c r="F5041" s="80" t="s">
        <v>5170</v>
      </c>
      <c r="G5041" s="80">
        <v>4.4400000000000004</v>
      </c>
    </row>
    <row r="5042" spans="1:7">
      <c r="A5042" s="80">
        <v>32080</v>
      </c>
      <c r="B5042" s="80" t="s">
        <v>4890</v>
      </c>
      <c r="C5042" s="80" t="s">
        <v>420</v>
      </c>
      <c r="D5042" s="80">
        <v>750</v>
      </c>
      <c r="E5042" s="80">
        <v>12</v>
      </c>
      <c r="F5042" s="80" t="s">
        <v>5077</v>
      </c>
      <c r="G5042" s="80">
        <v>13.99</v>
      </c>
    </row>
    <row r="5043" spans="1:7">
      <c r="A5043" s="80">
        <v>32084</v>
      </c>
      <c r="B5043" s="80" t="s">
        <v>3635</v>
      </c>
      <c r="C5043" s="80" t="s">
        <v>421</v>
      </c>
      <c r="D5043" s="80">
        <v>473</v>
      </c>
      <c r="E5043" s="80">
        <v>24</v>
      </c>
      <c r="F5043" s="80" t="s">
        <v>5170</v>
      </c>
      <c r="G5043" s="80">
        <v>4.4400000000000004</v>
      </c>
    </row>
    <row r="5044" spans="1:7">
      <c r="A5044" s="80">
        <v>32099</v>
      </c>
      <c r="B5044" s="80" t="s">
        <v>3439</v>
      </c>
      <c r="C5044" s="80" t="s">
        <v>421</v>
      </c>
      <c r="D5044" s="80">
        <v>355</v>
      </c>
      <c r="E5044" s="80">
        <v>24</v>
      </c>
      <c r="F5044" s="80" t="s">
        <v>5170</v>
      </c>
      <c r="G5044" s="80">
        <v>5.24</v>
      </c>
    </row>
    <row r="5045" spans="1:7">
      <c r="A5045" s="80">
        <v>800565</v>
      </c>
      <c r="B5045" s="80" t="s">
        <v>3115</v>
      </c>
      <c r="C5045" s="80" t="s">
        <v>421</v>
      </c>
      <c r="D5045" s="80">
        <v>4092</v>
      </c>
      <c r="E5045" s="80">
        <v>1</v>
      </c>
      <c r="F5045" s="80" t="s">
        <v>5102</v>
      </c>
      <c r="G5045" s="80">
        <v>25.99</v>
      </c>
    </row>
    <row r="5046" spans="1:7">
      <c r="A5046" s="80">
        <v>800755</v>
      </c>
      <c r="B5046" s="80" t="s">
        <v>3658</v>
      </c>
      <c r="C5046" s="80" t="s">
        <v>420</v>
      </c>
      <c r="D5046" s="80">
        <v>750</v>
      </c>
      <c r="E5046" s="80">
        <v>6</v>
      </c>
      <c r="F5046" s="80" t="s">
        <v>5068</v>
      </c>
      <c r="G5046" s="80">
        <v>29.99</v>
      </c>
    </row>
    <row r="5047" spans="1:7">
      <c r="A5047" s="80">
        <v>801209</v>
      </c>
      <c r="B5047" s="80" t="s">
        <v>159</v>
      </c>
      <c r="C5047" s="80" t="s">
        <v>420</v>
      </c>
      <c r="D5047" s="80">
        <v>750</v>
      </c>
      <c r="E5047" s="80">
        <v>6</v>
      </c>
      <c r="F5047" s="80" t="s">
        <v>5057</v>
      </c>
      <c r="G5047" s="80">
        <v>23.05</v>
      </c>
    </row>
    <row r="5048" spans="1:7">
      <c r="A5048" s="80">
        <v>33506</v>
      </c>
      <c r="B5048" s="80" t="s">
        <v>3636</v>
      </c>
      <c r="C5048" s="80" t="s">
        <v>421</v>
      </c>
      <c r="D5048" s="80">
        <v>8520</v>
      </c>
      <c r="E5048" s="80">
        <v>1</v>
      </c>
      <c r="F5048" s="80" t="s">
        <v>5141</v>
      </c>
      <c r="G5048" s="80">
        <v>28.33</v>
      </c>
    </row>
    <row r="5049" spans="1:7">
      <c r="A5049" s="80">
        <v>33510</v>
      </c>
      <c r="B5049" s="80" t="s">
        <v>3637</v>
      </c>
      <c r="C5049" s="80" t="s">
        <v>421</v>
      </c>
      <c r="D5049" s="80">
        <v>11352</v>
      </c>
      <c r="E5049" s="80">
        <v>1</v>
      </c>
      <c r="F5049" s="80" t="s">
        <v>5141</v>
      </c>
      <c r="G5049" s="80">
        <v>35.99</v>
      </c>
    </row>
    <row r="5050" spans="1:7">
      <c r="A5050" s="80">
        <v>33511</v>
      </c>
      <c r="B5050" s="80" t="s">
        <v>3638</v>
      </c>
      <c r="C5050" s="80" t="s">
        <v>421</v>
      </c>
      <c r="D5050" s="80">
        <v>8520</v>
      </c>
      <c r="E5050" s="80">
        <v>1</v>
      </c>
      <c r="F5050" s="80" t="s">
        <v>5141</v>
      </c>
      <c r="G5050" s="80">
        <v>36.799999999999997</v>
      </c>
    </row>
    <row r="5051" spans="1:7">
      <c r="A5051" s="80">
        <v>33512</v>
      </c>
      <c r="B5051" s="80" t="s">
        <v>3639</v>
      </c>
      <c r="C5051" s="80" t="s">
        <v>421</v>
      </c>
      <c r="D5051" s="80">
        <v>750</v>
      </c>
      <c r="E5051" s="80">
        <v>12</v>
      </c>
      <c r="F5051" s="80" t="s">
        <v>5142</v>
      </c>
      <c r="G5051" s="80">
        <v>12.34</v>
      </c>
    </row>
    <row r="5052" spans="1:7">
      <c r="A5052" s="80">
        <v>33516</v>
      </c>
      <c r="B5052" s="80" t="s">
        <v>3640</v>
      </c>
      <c r="C5052" s="80" t="s">
        <v>421</v>
      </c>
      <c r="D5052" s="80">
        <v>750</v>
      </c>
      <c r="E5052" s="80">
        <v>12</v>
      </c>
      <c r="F5052" s="80" t="s">
        <v>5142</v>
      </c>
      <c r="G5052" s="80">
        <v>19.98</v>
      </c>
    </row>
    <row r="5053" spans="1:7">
      <c r="A5053" s="80">
        <v>33518</v>
      </c>
      <c r="B5053" s="80" t="s">
        <v>3641</v>
      </c>
      <c r="C5053" s="80" t="s">
        <v>421</v>
      </c>
      <c r="D5053" s="80">
        <v>750</v>
      </c>
      <c r="E5053" s="80">
        <v>12</v>
      </c>
      <c r="F5053" s="80" t="s">
        <v>5142</v>
      </c>
      <c r="G5053" s="80">
        <v>19.21</v>
      </c>
    </row>
    <row r="5054" spans="1:7">
      <c r="A5054" s="80">
        <v>33521</v>
      </c>
      <c r="B5054" s="80" t="s">
        <v>4190</v>
      </c>
      <c r="C5054" s="80" t="s">
        <v>420</v>
      </c>
      <c r="D5054" s="80">
        <v>750</v>
      </c>
      <c r="E5054" s="80">
        <v>12</v>
      </c>
      <c r="F5054" s="80" t="s">
        <v>5221</v>
      </c>
      <c r="G5054" s="80">
        <v>49.99</v>
      </c>
    </row>
    <row r="5055" spans="1:7">
      <c r="A5055" s="80">
        <v>33523</v>
      </c>
      <c r="B5055" s="80" t="s">
        <v>3642</v>
      </c>
      <c r="C5055" s="80" t="s">
        <v>421</v>
      </c>
      <c r="D5055" s="80">
        <v>750</v>
      </c>
      <c r="E5055" s="80">
        <v>12</v>
      </c>
      <c r="F5055" s="80" t="s">
        <v>5142</v>
      </c>
      <c r="G5055" s="80">
        <v>9.2899999999999991</v>
      </c>
    </row>
    <row r="5056" spans="1:7">
      <c r="A5056" s="80">
        <v>33528</v>
      </c>
      <c r="B5056" s="80" t="s">
        <v>3643</v>
      </c>
      <c r="C5056" s="80" t="s">
        <v>421</v>
      </c>
      <c r="D5056" s="80">
        <v>750</v>
      </c>
      <c r="E5056" s="80">
        <v>12</v>
      </c>
      <c r="F5056" s="80" t="s">
        <v>5142</v>
      </c>
      <c r="G5056" s="80">
        <v>12.34</v>
      </c>
    </row>
    <row r="5057" spans="1:7">
      <c r="A5057" s="80">
        <v>33531</v>
      </c>
      <c r="B5057" s="80" t="s">
        <v>3644</v>
      </c>
      <c r="C5057" s="80" t="s">
        <v>421</v>
      </c>
      <c r="D5057" s="80">
        <v>8520</v>
      </c>
      <c r="E5057" s="80">
        <v>1</v>
      </c>
      <c r="F5057" s="80" t="s">
        <v>5141</v>
      </c>
      <c r="G5057" s="80">
        <v>30.81</v>
      </c>
    </row>
    <row r="5058" spans="1:7">
      <c r="A5058" s="80">
        <v>33532</v>
      </c>
      <c r="B5058" s="80" t="s">
        <v>3645</v>
      </c>
      <c r="C5058" s="80" t="s">
        <v>421</v>
      </c>
      <c r="D5058" s="80">
        <v>750</v>
      </c>
      <c r="E5058" s="80">
        <v>12</v>
      </c>
      <c r="F5058" s="80" t="s">
        <v>5142</v>
      </c>
      <c r="G5058" s="80">
        <v>13.88</v>
      </c>
    </row>
    <row r="5059" spans="1:7">
      <c r="A5059" s="80">
        <v>33534</v>
      </c>
      <c r="B5059" s="80" t="s">
        <v>3646</v>
      </c>
      <c r="C5059" s="80" t="s">
        <v>421</v>
      </c>
      <c r="D5059" s="80">
        <v>750</v>
      </c>
      <c r="E5059" s="80">
        <v>12</v>
      </c>
      <c r="F5059" s="80" t="s">
        <v>5142</v>
      </c>
      <c r="G5059" s="80">
        <v>9.2899999999999991</v>
      </c>
    </row>
    <row r="5060" spans="1:7">
      <c r="A5060" s="80">
        <v>33537</v>
      </c>
      <c r="B5060" s="80" t="s">
        <v>3659</v>
      </c>
      <c r="C5060" s="80" t="s">
        <v>419</v>
      </c>
      <c r="D5060" s="80">
        <v>750</v>
      </c>
      <c r="E5060" s="80">
        <v>6</v>
      </c>
      <c r="F5060" s="80" t="s">
        <v>5086</v>
      </c>
      <c r="G5060" s="80">
        <v>59.99</v>
      </c>
    </row>
    <row r="5061" spans="1:7">
      <c r="A5061" s="80">
        <v>33538</v>
      </c>
      <c r="B5061" s="80" t="s">
        <v>3944</v>
      </c>
      <c r="C5061" s="80" t="s">
        <v>421</v>
      </c>
      <c r="D5061" s="80">
        <v>750</v>
      </c>
      <c r="E5061" s="80">
        <v>12</v>
      </c>
      <c r="F5061" s="80" t="s">
        <v>5142</v>
      </c>
      <c r="G5061" s="80">
        <v>9.2899999999999991</v>
      </c>
    </row>
    <row r="5062" spans="1:7">
      <c r="A5062" s="80">
        <v>33545</v>
      </c>
      <c r="B5062" s="80" t="s">
        <v>3647</v>
      </c>
      <c r="C5062" s="80" t="s">
        <v>421</v>
      </c>
      <c r="D5062" s="80">
        <v>500</v>
      </c>
      <c r="E5062" s="80">
        <v>12</v>
      </c>
      <c r="F5062" s="80" t="s">
        <v>5142</v>
      </c>
      <c r="G5062" s="80">
        <v>15.75</v>
      </c>
    </row>
    <row r="5063" spans="1:7">
      <c r="A5063" s="80">
        <v>33546</v>
      </c>
      <c r="B5063" s="80" t="s">
        <v>3648</v>
      </c>
      <c r="C5063" s="80" t="s">
        <v>421</v>
      </c>
      <c r="D5063" s="80">
        <v>500</v>
      </c>
      <c r="E5063" s="80">
        <v>12</v>
      </c>
      <c r="F5063" s="80" t="s">
        <v>5142</v>
      </c>
      <c r="G5063" s="80">
        <v>15.75</v>
      </c>
    </row>
    <row r="5064" spans="1:7">
      <c r="A5064" s="80">
        <v>33549</v>
      </c>
      <c r="B5064" s="80" t="s">
        <v>3649</v>
      </c>
      <c r="C5064" s="80" t="s">
        <v>421</v>
      </c>
      <c r="D5064" s="80">
        <v>750</v>
      </c>
      <c r="E5064" s="80">
        <v>12</v>
      </c>
      <c r="F5064" s="80" t="s">
        <v>5142</v>
      </c>
      <c r="G5064" s="80">
        <v>10.050000000000001</v>
      </c>
    </row>
    <row r="5065" spans="1:7">
      <c r="A5065" s="80">
        <v>33551</v>
      </c>
      <c r="B5065" s="80" t="s">
        <v>3650</v>
      </c>
      <c r="C5065" s="80" t="s">
        <v>421</v>
      </c>
      <c r="D5065" s="80">
        <v>750</v>
      </c>
      <c r="E5065" s="80">
        <v>12</v>
      </c>
      <c r="F5065" s="80" t="s">
        <v>5142</v>
      </c>
      <c r="G5065" s="80">
        <v>19.21</v>
      </c>
    </row>
    <row r="5066" spans="1:7">
      <c r="A5066" s="80">
        <v>33554</v>
      </c>
      <c r="B5066" s="80" t="s">
        <v>3651</v>
      </c>
      <c r="C5066" s="80" t="s">
        <v>421</v>
      </c>
      <c r="D5066" s="80">
        <v>750</v>
      </c>
      <c r="E5066" s="80">
        <v>12</v>
      </c>
      <c r="F5066" s="80" t="s">
        <v>5142</v>
      </c>
      <c r="G5066" s="80">
        <v>19.21</v>
      </c>
    </row>
    <row r="5067" spans="1:7">
      <c r="A5067" s="80">
        <v>33593</v>
      </c>
      <c r="B5067" s="80" t="s">
        <v>3147</v>
      </c>
      <c r="C5067" s="80" t="s">
        <v>421</v>
      </c>
      <c r="D5067" s="80">
        <v>473</v>
      </c>
      <c r="E5067" s="80">
        <v>24</v>
      </c>
      <c r="F5067" s="80" t="s">
        <v>5183</v>
      </c>
      <c r="G5067" s="80">
        <v>3.99</v>
      </c>
    </row>
    <row r="5068" spans="1:7">
      <c r="A5068" s="80">
        <v>33594</v>
      </c>
      <c r="B5068" s="80" t="s">
        <v>3231</v>
      </c>
      <c r="C5068" s="80" t="s">
        <v>421</v>
      </c>
      <c r="D5068" s="80">
        <v>473</v>
      </c>
      <c r="E5068" s="80">
        <v>24</v>
      </c>
      <c r="F5068" s="80" t="s">
        <v>5094</v>
      </c>
      <c r="G5068" s="80">
        <v>3.59</v>
      </c>
    </row>
    <row r="5069" spans="1:7">
      <c r="A5069" s="80">
        <v>33597</v>
      </c>
      <c r="B5069" s="80" t="s">
        <v>3232</v>
      </c>
      <c r="C5069" s="80" t="s">
        <v>421</v>
      </c>
      <c r="D5069" s="80">
        <v>5325</v>
      </c>
      <c r="E5069" s="80">
        <v>1</v>
      </c>
      <c r="F5069" s="80" t="s">
        <v>5094</v>
      </c>
      <c r="G5069" s="80">
        <v>29.99</v>
      </c>
    </row>
    <row r="5070" spans="1:7">
      <c r="A5070" s="80">
        <v>30597</v>
      </c>
      <c r="B5070" s="80" t="s">
        <v>2312</v>
      </c>
      <c r="C5070" s="80" t="s">
        <v>421</v>
      </c>
      <c r="D5070" s="80">
        <v>355</v>
      </c>
      <c r="E5070" s="80">
        <v>24</v>
      </c>
      <c r="F5070" s="80" t="s">
        <v>5170</v>
      </c>
      <c r="G5070" s="80">
        <v>2.94</v>
      </c>
    </row>
    <row r="5071" spans="1:7">
      <c r="A5071" s="80">
        <v>30598</v>
      </c>
      <c r="B5071" s="80" t="s">
        <v>4893</v>
      </c>
      <c r="C5071" s="80" t="s">
        <v>421</v>
      </c>
      <c r="D5071" s="80">
        <v>2840</v>
      </c>
      <c r="E5071" s="80">
        <v>3</v>
      </c>
      <c r="F5071" s="80" t="s">
        <v>5170</v>
      </c>
      <c r="G5071" s="80">
        <v>18.440000000000001</v>
      </c>
    </row>
    <row r="5072" spans="1:7">
      <c r="A5072" s="80">
        <v>30600</v>
      </c>
      <c r="B5072" s="80" t="s">
        <v>2313</v>
      </c>
      <c r="C5072" s="80" t="s">
        <v>421</v>
      </c>
      <c r="D5072" s="80">
        <v>355</v>
      </c>
      <c r="E5072" s="80">
        <v>24</v>
      </c>
      <c r="F5072" s="80" t="s">
        <v>5170</v>
      </c>
      <c r="G5072" s="80">
        <v>2.74</v>
      </c>
    </row>
    <row r="5073" spans="1:7">
      <c r="A5073" s="80">
        <v>30681</v>
      </c>
      <c r="B5073" s="80" t="s">
        <v>2320</v>
      </c>
      <c r="C5073" s="80" t="s">
        <v>421</v>
      </c>
      <c r="D5073" s="80">
        <v>750</v>
      </c>
      <c r="E5073" s="80">
        <v>12</v>
      </c>
      <c r="F5073" s="80" t="s">
        <v>5170</v>
      </c>
      <c r="G5073" s="80">
        <v>13.74</v>
      </c>
    </row>
    <row r="5074" spans="1:7">
      <c r="A5074" s="80">
        <v>30682</v>
      </c>
      <c r="B5074" s="80" t="s">
        <v>2321</v>
      </c>
      <c r="C5074" s="80" t="s">
        <v>421</v>
      </c>
      <c r="D5074" s="80">
        <v>2840</v>
      </c>
      <c r="E5074" s="80">
        <v>3</v>
      </c>
      <c r="F5074" s="80" t="s">
        <v>5170</v>
      </c>
      <c r="G5074" s="80">
        <v>19.940000000000001</v>
      </c>
    </row>
    <row r="5075" spans="1:7">
      <c r="A5075" s="80">
        <v>30694</v>
      </c>
      <c r="B5075" s="80" t="s">
        <v>2323</v>
      </c>
      <c r="C5075" s="80" t="s">
        <v>421</v>
      </c>
      <c r="D5075" s="80">
        <v>473</v>
      </c>
      <c r="E5075" s="80">
        <v>24</v>
      </c>
      <c r="F5075" s="80" t="s">
        <v>5170</v>
      </c>
      <c r="G5075" s="80">
        <v>3.94</v>
      </c>
    </row>
    <row r="5076" spans="1:7">
      <c r="A5076" s="80">
        <v>30863</v>
      </c>
      <c r="B5076" s="80" t="s">
        <v>3325</v>
      </c>
      <c r="C5076" s="80" t="s">
        <v>421</v>
      </c>
      <c r="D5076" s="80">
        <v>473</v>
      </c>
      <c r="E5076" s="80">
        <v>24</v>
      </c>
      <c r="F5076" s="80" t="s">
        <v>5170</v>
      </c>
      <c r="G5076" s="80">
        <v>3.94</v>
      </c>
    </row>
    <row r="5077" spans="1:7">
      <c r="A5077" s="80">
        <v>30864</v>
      </c>
      <c r="B5077" s="80" t="s">
        <v>3326</v>
      </c>
      <c r="C5077" s="80" t="s">
        <v>421</v>
      </c>
      <c r="D5077" s="80">
        <v>473</v>
      </c>
      <c r="E5077" s="80">
        <v>24</v>
      </c>
      <c r="F5077" s="80" t="s">
        <v>5170</v>
      </c>
      <c r="G5077" s="80">
        <v>3.44</v>
      </c>
    </row>
    <row r="5078" spans="1:7">
      <c r="A5078" s="80">
        <v>30865</v>
      </c>
      <c r="B5078" s="80" t="s">
        <v>3327</v>
      </c>
      <c r="C5078" s="80" t="s">
        <v>421</v>
      </c>
      <c r="D5078" s="80">
        <v>473</v>
      </c>
      <c r="E5078" s="80">
        <v>24</v>
      </c>
      <c r="F5078" s="80" t="s">
        <v>5170</v>
      </c>
      <c r="G5078" s="80">
        <v>4.4400000000000004</v>
      </c>
    </row>
    <row r="5079" spans="1:7">
      <c r="A5079" s="80">
        <v>30866</v>
      </c>
      <c r="B5079" s="80" t="s">
        <v>3328</v>
      </c>
      <c r="C5079" s="80" t="s">
        <v>421</v>
      </c>
      <c r="D5079" s="80">
        <v>473</v>
      </c>
      <c r="E5079" s="80">
        <v>24</v>
      </c>
      <c r="F5079" s="80" t="s">
        <v>5170</v>
      </c>
      <c r="G5079" s="80">
        <v>4.4400000000000004</v>
      </c>
    </row>
    <row r="5080" spans="1:7">
      <c r="A5080" s="80">
        <v>30867</v>
      </c>
      <c r="B5080" s="80" t="s">
        <v>3329</v>
      </c>
      <c r="C5080" s="80" t="s">
        <v>421</v>
      </c>
      <c r="D5080" s="80">
        <v>473</v>
      </c>
      <c r="E5080" s="80">
        <v>24</v>
      </c>
      <c r="F5080" s="80" t="s">
        <v>5170</v>
      </c>
      <c r="G5080" s="80">
        <v>3.74</v>
      </c>
    </row>
    <row r="5081" spans="1:7">
      <c r="A5081" s="80">
        <v>30868</v>
      </c>
      <c r="B5081" s="80" t="s">
        <v>3330</v>
      </c>
      <c r="C5081" s="80" t="s">
        <v>421</v>
      </c>
      <c r="D5081" s="80">
        <v>473</v>
      </c>
      <c r="E5081" s="80">
        <v>24</v>
      </c>
      <c r="F5081" s="80" t="s">
        <v>5170</v>
      </c>
      <c r="G5081" s="80">
        <v>4.4400000000000004</v>
      </c>
    </row>
    <row r="5082" spans="1:7">
      <c r="A5082" s="80">
        <v>30872</v>
      </c>
      <c r="B5082" s="80" t="s">
        <v>6284</v>
      </c>
      <c r="C5082" s="80" t="s">
        <v>421</v>
      </c>
      <c r="D5082" s="80">
        <v>473</v>
      </c>
      <c r="E5082" s="80">
        <v>24</v>
      </c>
      <c r="F5082" s="80" t="s">
        <v>5170</v>
      </c>
      <c r="G5082" s="80">
        <v>4.4400000000000004</v>
      </c>
    </row>
    <row r="5083" spans="1:7">
      <c r="A5083" s="80">
        <v>30873</v>
      </c>
      <c r="B5083" s="80" t="s">
        <v>4891</v>
      </c>
      <c r="C5083" s="80" t="s">
        <v>421</v>
      </c>
      <c r="D5083" s="80">
        <v>2840</v>
      </c>
      <c r="E5083" s="80">
        <v>3</v>
      </c>
      <c r="F5083" s="80" t="s">
        <v>5170</v>
      </c>
      <c r="G5083" s="80">
        <v>18.440000000000001</v>
      </c>
    </row>
    <row r="5084" spans="1:7">
      <c r="A5084" s="80">
        <v>30874</v>
      </c>
      <c r="B5084" s="80" t="s">
        <v>3331</v>
      </c>
      <c r="C5084" s="80" t="s">
        <v>421</v>
      </c>
      <c r="D5084" s="80">
        <v>2840</v>
      </c>
      <c r="E5084" s="80">
        <v>3</v>
      </c>
      <c r="F5084" s="80" t="s">
        <v>5170</v>
      </c>
      <c r="G5084" s="80">
        <v>18.440000000000001</v>
      </c>
    </row>
    <row r="5085" spans="1:7">
      <c r="A5085" s="80">
        <v>30875</v>
      </c>
      <c r="B5085" s="80" t="s">
        <v>4892</v>
      </c>
      <c r="C5085" s="80" t="s">
        <v>421</v>
      </c>
      <c r="D5085" s="80">
        <v>2840</v>
      </c>
      <c r="E5085" s="80">
        <v>3</v>
      </c>
      <c r="F5085" s="80" t="s">
        <v>5170</v>
      </c>
      <c r="G5085" s="80">
        <v>19.940000000000001</v>
      </c>
    </row>
    <row r="5086" spans="1:7">
      <c r="A5086" s="80">
        <v>31014</v>
      </c>
      <c r="B5086" s="80" t="s">
        <v>5216</v>
      </c>
      <c r="C5086" s="80" t="s">
        <v>421</v>
      </c>
      <c r="D5086" s="80">
        <v>473</v>
      </c>
      <c r="E5086" s="80">
        <v>24</v>
      </c>
      <c r="F5086" s="80" t="s">
        <v>5100</v>
      </c>
      <c r="G5086" s="80">
        <v>3.79</v>
      </c>
    </row>
    <row r="5087" spans="1:7">
      <c r="A5087" s="80">
        <v>31108</v>
      </c>
      <c r="B5087" s="80" t="s">
        <v>5634</v>
      </c>
      <c r="C5087" s="80" t="s">
        <v>421</v>
      </c>
      <c r="D5087" s="80">
        <v>4260</v>
      </c>
      <c r="E5087" s="80">
        <v>1</v>
      </c>
      <c r="F5087" s="80" t="s">
        <v>5100</v>
      </c>
      <c r="G5087" s="80">
        <v>26.99</v>
      </c>
    </row>
    <row r="5088" spans="1:7">
      <c r="A5088" s="80">
        <v>31217</v>
      </c>
      <c r="B5088" s="80" t="s">
        <v>5502</v>
      </c>
      <c r="C5088" s="80" t="s">
        <v>421</v>
      </c>
      <c r="D5088" s="80">
        <v>473</v>
      </c>
      <c r="E5088" s="80">
        <v>24</v>
      </c>
      <c r="F5088" s="80" t="s">
        <v>5147</v>
      </c>
      <c r="G5088" s="80">
        <v>3.59</v>
      </c>
    </row>
    <row r="5089" spans="1:7">
      <c r="A5089" s="80">
        <v>31637</v>
      </c>
      <c r="B5089" s="80" t="s">
        <v>3627</v>
      </c>
      <c r="C5089" s="80" t="s">
        <v>421</v>
      </c>
      <c r="D5089" s="80">
        <v>473</v>
      </c>
      <c r="E5089" s="80">
        <v>24</v>
      </c>
      <c r="F5089" s="80" t="s">
        <v>5170</v>
      </c>
      <c r="G5089" s="80">
        <v>3.74</v>
      </c>
    </row>
    <row r="5090" spans="1:7">
      <c r="A5090" s="80">
        <v>31682</v>
      </c>
      <c r="B5090" s="80" t="s">
        <v>3351</v>
      </c>
      <c r="C5090" s="80" t="s">
        <v>421</v>
      </c>
      <c r="D5090" s="80">
        <v>473</v>
      </c>
      <c r="E5090" s="80">
        <v>24</v>
      </c>
      <c r="F5090" s="80" t="s">
        <v>5100</v>
      </c>
      <c r="G5090" s="80">
        <v>3.89</v>
      </c>
    </row>
    <row r="5091" spans="1:7">
      <c r="A5091" s="80">
        <v>31769</v>
      </c>
      <c r="B5091" s="80" t="s">
        <v>3546</v>
      </c>
      <c r="C5091" s="80" t="s">
        <v>421</v>
      </c>
      <c r="D5091" s="80">
        <v>750</v>
      </c>
      <c r="E5091" s="80">
        <v>12</v>
      </c>
      <c r="F5091" s="80" t="s">
        <v>5170</v>
      </c>
      <c r="G5091" s="80">
        <v>13.74</v>
      </c>
    </row>
    <row r="5092" spans="1:7">
      <c r="A5092" s="80">
        <v>31802</v>
      </c>
      <c r="B5092" s="80" t="s">
        <v>3551</v>
      </c>
      <c r="C5092" s="80" t="s">
        <v>421</v>
      </c>
      <c r="D5092" s="80">
        <v>8520</v>
      </c>
      <c r="E5092" s="80">
        <v>1</v>
      </c>
      <c r="F5092" s="80" t="s">
        <v>5170</v>
      </c>
      <c r="G5092" s="80">
        <v>49.94</v>
      </c>
    </row>
    <row r="5093" spans="1:7">
      <c r="A5093" s="80">
        <v>31803</v>
      </c>
      <c r="B5093" s="80" t="s">
        <v>3552</v>
      </c>
      <c r="C5093" s="80" t="s">
        <v>421</v>
      </c>
      <c r="D5093" s="80">
        <v>8520</v>
      </c>
      <c r="E5093" s="80">
        <v>1</v>
      </c>
      <c r="F5093" s="80" t="s">
        <v>5170</v>
      </c>
      <c r="G5093" s="80">
        <v>49.94</v>
      </c>
    </row>
    <row r="5094" spans="1:7">
      <c r="A5094" s="80">
        <v>31806</v>
      </c>
      <c r="B5094" s="80" t="s">
        <v>3553</v>
      </c>
      <c r="C5094" s="80" t="s">
        <v>421</v>
      </c>
      <c r="D5094" s="80">
        <v>8520</v>
      </c>
      <c r="E5094" s="80">
        <v>1</v>
      </c>
      <c r="F5094" s="80" t="s">
        <v>5170</v>
      </c>
      <c r="G5094" s="80">
        <v>53.94</v>
      </c>
    </row>
    <row r="5095" spans="1:7">
      <c r="A5095" s="80">
        <v>31807</v>
      </c>
      <c r="B5095" s="80" t="s">
        <v>3554</v>
      </c>
      <c r="C5095" s="80" t="s">
        <v>421</v>
      </c>
      <c r="D5095" s="80">
        <v>8520</v>
      </c>
      <c r="E5095" s="80">
        <v>1</v>
      </c>
      <c r="F5095" s="80" t="s">
        <v>5170</v>
      </c>
      <c r="G5095" s="80">
        <v>53.94</v>
      </c>
    </row>
    <row r="5096" spans="1:7">
      <c r="A5096" s="80">
        <v>31980</v>
      </c>
      <c r="B5096" s="80" t="s">
        <v>3628</v>
      </c>
      <c r="C5096" s="80" t="s">
        <v>421</v>
      </c>
      <c r="D5096" s="80">
        <v>473</v>
      </c>
      <c r="E5096" s="80">
        <v>24</v>
      </c>
      <c r="F5096" s="80" t="s">
        <v>5170</v>
      </c>
      <c r="G5096" s="80">
        <v>4.4400000000000004</v>
      </c>
    </row>
    <row r="5097" spans="1:7">
      <c r="A5097" s="80">
        <v>32068</v>
      </c>
      <c r="B5097" s="80" t="s">
        <v>3632</v>
      </c>
      <c r="C5097" s="80" t="s">
        <v>421</v>
      </c>
      <c r="D5097" s="80">
        <v>473</v>
      </c>
      <c r="E5097" s="80">
        <v>24</v>
      </c>
      <c r="F5097" s="80" t="s">
        <v>5170</v>
      </c>
      <c r="G5097" s="80">
        <v>4.4400000000000004</v>
      </c>
    </row>
    <row r="5098" spans="1:7">
      <c r="A5098" s="80">
        <v>32069</v>
      </c>
      <c r="B5098" s="80" t="s">
        <v>3633</v>
      </c>
      <c r="C5098" s="80" t="s">
        <v>421</v>
      </c>
      <c r="D5098" s="80">
        <v>473</v>
      </c>
      <c r="E5098" s="80">
        <v>24</v>
      </c>
      <c r="F5098" s="80" t="s">
        <v>5170</v>
      </c>
      <c r="G5098" s="80">
        <v>4.4400000000000004</v>
      </c>
    </row>
    <row r="5099" spans="1:7">
      <c r="A5099" s="80">
        <v>32076</v>
      </c>
      <c r="B5099" s="80" t="s">
        <v>3634</v>
      </c>
      <c r="C5099" s="80" t="s">
        <v>421</v>
      </c>
      <c r="D5099" s="80">
        <v>473</v>
      </c>
      <c r="E5099" s="80">
        <v>24</v>
      </c>
      <c r="F5099" s="80" t="s">
        <v>5170</v>
      </c>
      <c r="G5099" s="80">
        <v>4.4400000000000004</v>
      </c>
    </row>
    <row r="5100" spans="1:7">
      <c r="A5100" s="80">
        <v>32084</v>
      </c>
      <c r="B5100" s="80" t="s">
        <v>3635</v>
      </c>
      <c r="C5100" s="80" t="s">
        <v>421</v>
      </c>
      <c r="D5100" s="80">
        <v>473</v>
      </c>
      <c r="E5100" s="80">
        <v>24</v>
      </c>
      <c r="F5100" s="80" t="s">
        <v>5170</v>
      </c>
      <c r="G5100" s="80">
        <v>4.4400000000000004</v>
      </c>
    </row>
    <row r="5101" spans="1:7">
      <c r="A5101" s="80">
        <v>32099</v>
      </c>
      <c r="B5101" s="80" t="s">
        <v>3439</v>
      </c>
      <c r="C5101" s="80" t="s">
        <v>421</v>
      </c>
      <c r="D5101" s="80">
        <v>355</v>
      </c>
      <c r="E5101" s="80">
        <v>24</v>
      </c>
      <c r="F5101" s="80" t="s">
        <v>5170</v>
      </c>
      <c r="G5101" s="80">
        <v>5.24</v>
      </c>
    </row>
    <row r="5102" spans="1:7">
      <c r="A5102" s="80">
        <v>32189</v>
      </c>
      <c r="B5102" s="80" t="s">
        <v>4184</v>
      </c>
      <c r="C5102" s="80" t="s">
        <v>421</v>
      </c>
      <c r="D5102" s="80">
        <v>473</v>
      </c>
      <c r="E5102" s="80">
        <v>24</v>
      </c>
      <c r="F5102" s="80" t="s">
        <v>5066</v>
      </c>
      <c r="G5102" s="80">
        <v>4.29</v>
      </c>
    </row>
    <row r="5103" spans="1:7">
      <c r="A5103" s="80">
        <v>32190</v>
      </c>
      <c r="B5103" s="80" t="s">
        <v>4185</v>
      </c>
      <c r="C5103" s="80" t="s">
        <v>421</v>
      </c>
      <c r="D5103" s="80">
        <v>473</v>
      </c>
      <c r="E5103" s="80">
        <v>24</v>
      </c>
      <c r="F5103" s="80" t="s">
        <v>5066</v>
      </c>
      <c r="G5103" s="80">
        <v>4.29</v>
      </c>
    </row>
    <row r="5104" spans="1:7">
      <c r="A5104" s="80">
        <v>32283</v>
      </c>
      <c r="B5104" s="80" t="s">
        <v>3416</v>
      </c>
      <c r="C5104" s="80" t="s">
        <v>421</v>
      </c>
      <c r="D5104" s="80">
        <v>750</v>
      </c>
      <c r="E5104" s="80">
        <v>12</v>
      </c>
      <c r="F5104" s="80" t="s">
        <v>5147</v>
      </c>
      <c r="G5104" s="80">
        <v>13.99</v>
      </c>
    </row>
    <row r="5105" spans="1:7">
      <c r="A5105" s="80">
        <v>32785</v>
      </c>
      <c r="B5105" s="80" t="s">
        <v>5219</v>
      </c>
      <c r="C5105" s="80" t="s">
        <v>421</v>
      </c>
      <c r="D5105" s="80">
        <v>473</v>
      </c>
      <c r="E5105" s="80">
        <v>24</v>
      </c>
      <c r="F5105" s="80" t="s">
        <v>5170</v>
      </c>
      <c r="G5105" s="80">
        <v>3.94</v>
      </c>
    </row>
    <row r="5106" spans="1:7">
      <c r="A5106" s="80">
        <v>32894</v>
      </c>
      <c r="B5106" s="80" t="s">
        <v>5225</v>
      </c>
      <c r="C5106" s="80" t="s">
        <v>421</v>
      </c>
      <c r="D5106" s="80">
        <v>473</v>
      </c>
      <c r="E5106" s="80">
        <v>24</v>
      </c>
      <c r="F5106" s="80" t="s">
        <v>5178</v>
      </c>
      <c r="G5106" s="80">
        <v>4.3</v>
      </c>
    </row>
    <row r="5107" spans="1:7">
      <c r="A5107" s="80">
        <v>33063</v>
      </c>
      <c r="B5107" s="80" t="s">
        <v>3492</v>
      </c>
      <c r="C5107" s="80" t="s">
        <v>421</v>
      </c>
      <c r="D5107" s="80">
        <v>473</v>
      </c>
      <c r="E5107" s="80">
        <v>24</v>
      </c>
      <c r="F5107" s="80" t="s">
        <v>5170</v>
      </c>
      <c r="G5107" s="80">
        <v>4.4400000000000004</v>
      </c>
    </row>
    <row r="5108" spans="1:7">
      <c r="A5108" s="80">
        <v>33690</v>
      </c>
      <c r="B5108" s="80" t="s">
        <v>6290</v>
      </c>
      <c r="C5108" s="80" t="s">
        <v>421</v>
      </c>
      <c r="D5108" s="80">
        <v>750</v>
      </c>
      <c r="E5108" s="80">
        <v>12</v>
      </c>
      <c r="F5108" s="80" t="s">
        <v>5178</v>
      </c>
      <c r="G5108" s="80">
        <v>12</v>
      </c>
    </row>
    <row r="5109" spans="1:7">
      <c r="A5109" s="80">
        <v>33695</v>
      </c>
      <c r="B5109" s="80" t="s">
        <v>3654</v>
      </c>
      <c r="C5109" s="80" t="s">
        <v>421</v>
      </c>
      <c r="D5109" s="80">
        <v>473</v>
      </c>
      <c r="E5109" s="80">
        <v>24</v>
      </c>
      <c r="F5109" s="80" t="s">
        <v>5170</v>
      </c>
      <c r="G5109" s="80">
        <v>4.4400000000000004</v>
      </c>
    </row>
    <row r="5110" spans="1:7">
      <c r="A5110" s="80">
        <v>33701</v>
      </c>
      <c r="B5110" s="80" t="s">
        <v>5648</v>
      </c>
      <c r="C5110" s="80" t="s">
        <v>421</v>
      </c>
      <c r="D5110" s="80">
        <v>473</v>
      </c>
      <c r="E5110" s="80">
        <v>24</v>
      </c>
      <c r="F5110" s="80" t="s">
        <v>5170</v>
      </c>
      <c r="G5110" s="80">
        <v>3.94</v>
      </c>
    </row>
    <row r="5111" spans="1:7">
      <c r="A5111" s="80">
        <v>33828</v>
      </c>
      <c r="B5111" s="80" t="s">
        <v>3376</v>
      </c>
      <c r="C5111" s="80" t="s">
        <v>421</v>
      </c>
      <c r="D5111" s="80">
        <v>473</v>
      </c>
      <c r="E5111" s="80">
        <v>24</v>
      </c>
      <c r="F5111" s="80" t="s">
        <v>5100</v>
      </c>
      <c r="G5111" s="80">
        <v>3.69</v>
      </c>
    </row>
    <row r="5112" spans="1:7">
      <c r="A5112" s="80">
        <v>34021</v>
      </c>
      <c r="B5112" s="80" t="s">
        <v>2325</v>
      </c>
      <c r="C5112" s="80" t="s">
        <v>421</v>
      </c>
      <c r="D5112" s="80">
        <v>473</v>
      </c>
      <c r="E5112" s="80">
        <v>24</v>
      </c>
      <c r="F5112" s="80" t="s">
        <v>5170</v>
      </c>
      <c r="G5112" s="80">
        <v>4.4400000000000004</v>
      </c>
    </row>
    <row r="5113" spans="1:7">
      <c r="A5113" s="80">
        <v>34032</v>
      </c>
      <c r="B5113" s="80" t="s">
        <v>2332</v>
      </c>
      <c r="C5113" s="80" t="s">
        <v>421</v>
      </c>
      <c r="D5113" s="80">
        <v>473</v>
      </c>
      <c r="E5113" s="80">
        <v>24</v>
      </c>
      <c r="F5113" s="80" t="s">
        <v>5178</v>
      </c>
      <c r="G5113" s="80">
        <v>4</v>
      </c>
    </row>
    <row r="5114" spans="1:7">
      <c r="A5114" s="80">
        <v>34179</v>
      </c>
      <c r="B5114" s="80" t="s">
        <v>3810</v>
      </c>
      <c r="C5114" s="80" t="s">
        <v>421</v>
      </c>
      <c r="D5114" s="80">
        <v>473</v>
      </c>
      <c r="E5114" s="80">
        <v>24</v>
      </c>
      <c r="F5114" s="80" t="s">
        <v>5170</v>
      </c>
      <c r="G5114" s="80">
        <v>4.4400000000000004</v>
      </c>
    </row>
    <row r="5115" spans="1:7">
      <c r="A5115" s="80">
        <v>34180</v>
      </c>
      <c r="B5115" s="80" t="s">
        <v>3811</v>
      </c>
      <c r="C5115" s="80" t="s">
        <v>421</v>
      </c>
      <c r="D5115" s="80">
        <v>473</v>
      </c>
      <c r="E5115" s="80">
        <v>24</v>
      </c>
      <c r="F5115" s="80" t="s">
        <v>5170</v>
      </c>
      <c r="G5115" s="80">
        <v>4.4400000000000004</v>
      </c>
    </row>
    <row r="5116" spans="1:7">
      <c r="A5116" s="80">
        <v>34682</v>
      </c>
      <c r="B5116" s="80" t="s">
        <v>3809</v>
      </c>
      <c r="C5116" s="80" t="s">
        <v>421</v>
      </c>
      <c r="D5116" s="80">
        <v>473</v>
      </c>
      <c r="E5116" s="80">
        <v>24</v>
      </c>
      <c r="F5116" s="80" t="s">
        <v>5147</v>
      </c>
      <c r="G5116" s="80">
        <v>3.85</v>
      </c>
    </row>
    <row r="5117" spans="1:7">
      <c r="A5117" s="80">
        <v>34969</v>
      </c>
      <c r="B5117" s="80" t="s">
        <v>4088</v>
      </c>
      <c r="C5117" s="80" t="s">
        <v>421</v>
      </c>
      <c r="D5117" s="80">
        <v>750</v>
      </c>
      <c r="E5117" s="80">
        <v>12</v>
      </c>
      <c r="F5117" s="80" t="s">
        <v>5147</v>
      </c>
      <c r="G5117" s="80">
        <v>6.98</v>
      </c>
    </row>
    <row r="5118" spans="1:7">
      <c r="A5118" s="80">
        <v>34971</v>
      </c>
      <c r="B5118" s="80" t="s">
        <v>4089</v>
      </c>
      <c r="C5118" s="80" t="s">
        <v>421</v>
      </c>
      <c r="D5118" s="80">
        <v>750</v>
      </c>
      <c r="E5118" s="80">
        <v>12</v>
      </c>
      <c r="F5118" s="80" t="s">
        <v>5147</v>
      </c>
      <c r="G5118" s="80">
        <v>6.98</v>
      </c>
    </row>
    <row r="5119" spans="1:7">
      <c r="A5119" s="80">
        <v>34979</v>
      </c>
      <c r="B5119" s="80" t="s">
        <v>4090</v>
      </c>
      <c r="C5119" s="80" t="s">
        <v>421</v>
      </c>
      <c r="D5119" s="80">
        <v>3784</v>
      </c>
      <c r="E5119" s="80">
        <v>3</v>
      </c>
      <c r="F5119" s="80" t="s">
        <v>5147</v>
      </c>
      <c r="G5119" s="80">
        <v>27.99</v>
      </c>
    </row>
    <row r="5120" spans="1:7">
      <c r="A5120" s="80">
        <v>35059</v>
      </c>
      <c r="B5120" s="80" t="s">
        <v>4091</v>
      </c>
      <c r="C5120" s="80" t="s">
        <v>421</v>
      </c>
      <c r="D5120" s="80">
        <v>4260</v>
      </c>
      <c r="E5120" s="80">
        <v>2</v>
      </c>
      <c r="F5120" s="80" t="s">
        <v>5170</v>
      </c>
      <c r="G5120" s="80">
        <v>26.74</v>
      </c>
    </row>
    <row r="5121" spans="1:7">
      <c r="A5121" s="80">
        <v>35380</v>
      </c>
      <c r="B5121" s="80" t="s">
        <v>3945</v>
      </c>
      <c r="C5121" s="80" t="s">
        <v>421</v>
      </c>
      <c r="D5121" s="80">
        <v>2046</v>
      </c>
      <c r="E5121" s="80">
        <v>4</v>
      </c>
      <c r="F5121" s="80" t="s">
        <v>5066</v>
      </c>
      <c r="G5121" s="80">
        <v>11.99</v>
      </c>
    </row>
    <row r="5122" spans="1:7">
      <c r="A5122" s="80">
        <v>35381</v>
      </c>
      <c r="B5122" s="80" t="s">
        <v>3946</v>
      </c>
      <c r="C5122" s="80" t="s">
        <v>421</v>
      </c>
      <c r="D5122" s="80">
        <v>2046</v>
      </c>
      <c r="E5122" s="80">
        <v>4</v>
      </c>
      <c r="F5122" s="80" t="s">
        <v>5066</v>
      </c>
      <c r="G5122" s="80">
        <v>11.99</v>
      </c>
    </row>
    <row r="5123" spans="1:7">
      <c r="A5123" s="80">
        <v>35629</v>
      </c>
      <c r="B5123" s="80" t="s">
        <v>3947</v>
      </c>
      <c r="C5123" s="80" t="s">
        <v>421</v>
      </c>
      <c r="D5123" s="80">
        <v>2000</v>
      </c>
      <c r="E5123" s="80">
        <v>8</v>
      </c>
      <c r="F5123" s="80" t="s">
        <v>5100</v>
      </c>
      <c r="G5123" s="80">
        <v>9.19</v>
      </c>
    </row>
    <row r="5124" spans="1:7">
      <c r="A5124" s="80">
        <v>36138</v>
      </c>
      <c r="B5124" s="80" t="s">
        <v>4191</v>
      </c>
      <c r="C5124" s="80" t="s">
        <v>421</v>
      </c>
      <c r="D5124" s="80">
        <v>473</v>
      </c>
      <c r="E5124" s="80">
        <v>24</v>
      </c>
      <c r="F5124" s="80" t="s">
        <v>5100</v>
      </c>
      <c r="G5124" s="80">
        <v>3.79</v>
      </c>
    </row>
    <row r="5125" spans="1:7">
      <c r="A5125" s="80">
        <v>36161</v>
      </c>
      <c r="B5125" s="80" t="s">
        <v>4225</v>
      </c>
      <c r="C5125" s="80" t="s">
        <v>421</v>
      </c>
      <c r="D5125" s="80">
        <v>473</v>
      </c>
      <c r="E5125" s="80">
        <v>24</v>
      </c>
      <c r="F5125" s="80" t="s">
        <v>5066</v>
      </c>
      <c r="G5125" s="80">
        <v>4.29</v>
      </c>
    </row>
    <row r="5126" spans="1:7">
      <c r="A5126" s="80">
        <v>36173</v>
      </c>
      <c r="B5126" s="80" t="s">
        <v>4192</v>
      </c>
      <c r="C5126" s="80" t="s">
        <v>421</v>
      </c>
      <c r="D5126" s="80">
        <v>473</v>
      </c>
      <c r="E5126" s="80">
        <v>24</v>
      </c>
      <c r="F5126" s="80" t="s">
        <v>5100</v>
      </c>
      <c r="G5126" s="80">
        <v>3.39</v>
      </c>
    </row>
    <row r="5127" spans="1:7">
      <c r="A5127" s="80">
        <v>36342</v>
      </c>
      <c r="B5127" s="80" t="s">
        <v>4240</v>
      </c>
      <c r="C5127" s="80" t="s">
        <v>421</v>
      </c>
      <c r="D5127" s="80">
        <v>750</v>
      </c>
      <c r="E5127" s="80">
        <v>12</v>
      </c>
      <c r="F5127" s="80" t="s">
        <v>5147</v>
      </c>
      <c r="G5127" s="80">
        <v>6.99</v>
      </c>
    </row>
    <row r="5128" spans="1:7">
      <c r="A5128" s="80">
        <v>30416</v>
      </c>
      <c r="B5128" s="80" t="s">
        <v>3314</v>
      </c>
      <c r="C5128" s="80" t="s">
        <v>421</v>
      </c>
      <c r="D5128" s="80">
        <v>750</v>
      </c>
      <c r="E5128" s="80">
        <v>12</v>
      </c>
      <c r="F5128" s="80" t="s">
        <v>5142</v>
      </c>
      <c r="G5128" s="80">
        <v>10.29</v>
      </c>
    </row>
    <row r="5129" spans="1:7">
      <c r="A5129" s="80">
        <v>30419</v>
      </c>
      <c r="B5129" s="80" t="s">
        <v>3315</v>
      </c>
      <c r="C5129" s="80" t="s">
        <v>421</v>
      </c>
      <c r="D5129" s="80">
        <v>473</v>
      </c>
      <c r="E5129" s="80">
        <v>24</v>
      </c>
      <c r="F5129" s="80" t="s">
        <v>5142</v>
      </c>
      <c r="G5129" s="80">
        <v>5.74</v>
      </c>
    </row>
    <row r="5130" spans="1:7">
      <c r="A5130" s="80">
        <v>30424</v>
      </c>
      <c r="B5130" s="80" t="s">
        <v>3316</v>
      </c>
      <c r="C5130" s="80" t="s">
        <v>421</v>
      </c>
      <c r="D5130" s="80">
        <v>500</v>
      </c>
      <c r="E5130" s="80">
        <v>12</v>
      </c>
      <c r="F5130" s="80" t="s">
        <v>5142</v>
      </c>
      <c r="G5130" s="80">
        <v>8.49</v>
      </c>
    </row>
    <row r="5131" spans="1:7">
      <c r="A5131" s="80">
        <v>30428</v>
      </c>
      <c r="B5131" s="80" t="s">
        <v>3211</v>
      </c>
      <c r="C5131" s="80" t="s">
        <v>421</v>
      </c>
      <c r="D5131" s="80">
        <v>12780</v>
      </c>
      <c r="E5131" s="80">
        <v>1</v>
      </c>
      <c r="F5131" s="80" t="s">
        <v>5094</v>
      </c>
      <c r="G5131" s="80">
        <v>59.99</v>
      </c>
    </row>
    <row r="5132" spans="1:7">
      <c r="A5132" s="80">
        <v>30433</v>
      </c>
      <c r="B5132" s="80" t="s">
        <v>3317</v>
      </c>
      <c r="C5132" s="80" t="s">
        <v>421</v>
      </c>
      <c r="D5132" s="80">
        <v>473</v>
      </c>
      <c r="E5132" s="80">
        <v>24</v>
      </c>
      <c r="F5132" s="80" t="s">
        <v>5142</v>
      </c>
      <c r="G5132" s="80">
        <v>4.45</v>
      </c>
    </row>
    <row r="5133" spans="1:7">
      <c r="A5133" s="80">
        <v>30434</v>
      </c>
      <c r="B5133" s="80" t="s">
        <v>3318</v>
      </c>
      <c r="C5133" s="80" t="s">
        <v>421</v>
      </c>
      <c r="D5133" s="80">
        <v>473</v>
      </c>
      <c r="E5133" s="80">
        <v>24</v>
      </c>
      <c r="F5133" s="80" t="s">
        <v>5142</v>
      </c>
      <c r="G5133" s="80">
        <v>2.93</v>
      </c>
    </row>
    <row r="5134" spans="1:7">
      <c r="A5134" s="80">
        <v>30439</v>
      </c>
      <c r="B5134" s="80" t="s">
        <v>3319</v>
      </c>
      <c r="C5134" s="80" t="s">
        <v>421</v>
      </c>
      <c r="D5134" s="80">
        <v>473</v>
      </c>
      <c r="E5134" s="80">
        <v>24</v>
      </c>
      <c r="F5134" s="80" t="s">
        <v>5142</v>
      </c>
      <c r="G5134" s="80">
        <v>5.86</v>
      </c>
    </row>
    <row r="5135" spans="1:7">
      <c r="A5135" s="80">
        <v>30444</v>
      </c>
      <c r="B5135" s="80" t="s">
        <v>3128</v>
      </c>
      <c r="C5135" s="80" t="s">
        <v>421</v>
      </c>
      <c r="D5135" s="80">
        <v>473</v>
      </c>
      <c r="E5135" s="80">
        <v>24</v>
      </c>
      <c r="F5135" s="80" t="s">
        <v>5183</v>
      </c>
      <c r="G5135" s="80">
        <v>3.99</v>
      </c>
    </row>
    <row r="5136" spans="1:7">
      <c r="A5136" s="80">
        <v>30445</v>
      </c>
      <c r="B5136" s="80" t="s">
        <v>3660</v>
      </c>
      <c r="C5136" s="80" t="s">
        <v>420</v>
      </c>
      <c r="D5136" s="80">
        <v>200</v>
      </c>
      <c r="E5136" s="80">
        <v>24</v>
      </c>
      <c r="F5136" s="80" t="s">
        <v>5057</v>
      </c>
      <c r="G5136" s="80">
        <v>4.99</v>
      </c>
    </row>
    <row r="5137" spans="1:7">
      <c r="A5137" s="80">
        <v>30452</v>
      </c>
      <c r="B5137" s="80" t="s">
        <v>3661</v>
      </c>
      <c r="C5137" s="80" t="s">
        <v>420</v>
      </c>
      <c r="D5137" s="80">
        <v>750</v>
      </c>
      <c r="E5137" s="80">
        <v>12</v>
      </c>
      <c r="F5137" s="80" t="s">
        <v>5063</v>
      </c>
      <c r="G5137" s="80">
        <v>16.989999999999998</v>
      </c>
    </row>
    <row r="5138" spans="1:7">
      <c r="A5138" s="80">
        <v>30453</v>
      </c>
      <c r="B5138" s="80" t="s">
        <v>3662</v>
      </c>
      <c r="C5138" s="80" t="s">
        <v>419</v>
      </c>
      <c r="D5138" s="80">
        <v>750</v>
      </c>
      <c r="E5138" s="80">
        <v>12</v>
      </c>
      <c r="F5138" s="80" t="s">
        <v>5040</v>
      </c>
      <c r="G5138" s="80">
        <v>33.49</v>
      </c>
    </row>
    <row r="5139" spans="1:7">
      <c r="A5139" s="80">
        <v>30464</v>
      </c>
      <c r="B5139" s="80" t="s">
        <v>3212</v>
      </c>
      <c r="C5139" s="80" t="s">
        <v>421</v>
      </c>
      <c r="D5139" s="80">
        <v>1892</v>
      </c>
      <c r="E5139" s="80">
        <v>6</v>
      </c>
      <c r="F5139" s="80" t="s">
        <v>5098</v>
      </c>
      <c r="G5139" s="80">
        <v>13.35</v>
      </c>
    </row>
    <row r="5140" spans="1:7">
      <c r="A5140" s="80">
        <v>30467</v>
      </c>
      <c r="B5140" s="80" t="s">
        <v>3663</v>
      </c>
      <c r="C5140" s="80" t="s">
        <v>420</v>
      </c>
      <c r="D5140" s="80">
        <v>750</v>
      </c>
      <c r="E5140" s="80">
        <v>12</v>
      </c>
      <c r="F5140" s="80" t="s">
        <v>5038</v>
      </c>
      <c r="G5140" s="80">
        <v>21.99</v>
      </c>
    </row>
    <row r="5141" spans="1:7">
      <c r="A5141" s="80">
        <v>30468</v>
      </c>
      <c r="B5141" s="80" t="s">
        <v>3129</v>
      </c>
      <c r="C5141" s="80" t="s">
        <v>421</v>
      </c>
      <c r="D5141" s="80">
        <v>473</v>
      </c>
      <c r="E5141" s="80">
        <v>24</v>
      </c>
      <c r="F5141" s="80" t="s">
        <v>5183</v>
      </c>
      <c r="G5141" s="80">
        <v>3.99</v>
      </c>
    </row>
    <row r="5142" spans="1:7">
      <c r="A5142" s="80">
        <v>30498</v>
      </c>
      <c r="B5142" s="80" t="s">
        <v>3425</v>
      </c>
      <c r="C5142" s="80" t="s">
        <v>421</v>
      </c>
      <c r="D5142" s="80">
        <v>355</v>
      </c>
      <c r="E5142" s="80">
        <v>24</v>
      </c>
      <c r="F5142" s="80" t="s">
        <v>5135</v>
      </c>
      <c r="G5142" s="80">
        <v>2.4900000000000002</v>
      </c>
    </row>
    <row r="5143" spans="1:7">
      <c r="A5143" s="80">
        <v>30501</v>
      </c>
      <c r="B5143" s="80" t="s">
        <v>3426</v>
      </c>
      <c r="C5143" s="80" t="s">
        <v>421</v>
      </c>
      <c r="D5143" s="80">
        <v>473</v>
      </c>
      <c r="E5143" s="80">
        <v>24</v>
      </c>
      <c r="F5143" s="80" t="s">
        <v>5135</v>
      </c>
      <c r="G5143" s="80">
        <v>5.23</v>
      </c>
    </row>
    <row r="5144" spans="1:7">
      <c r="A5144" s="80">
        <v>30510</v>
      </c>
      <c r="B5144" s="80" t="s">
        <v>3664</v>
      </c>
      <c r="C5144" s="80" t="s">
        <v>420</v>
      </c>
      <c r="D5144" s="80">
        <v>200</v>
      </c>
      <c r="E5144" s="80">
        <v>24</v>
      </c>
      <c r="F5144" s="80" t="s">
        <v>5086</v>
      </c>
      <c r="G5144" s="80">
        <v>4.49</v>
      </c>
    </row>
    <row r="5145" spans="1:7">
      <c r="A5145" s="80">
        <v>30512</v>
      </c>
      <c r="B5145" s="80" t="s">
        <v>3427</v>
      </c>
      <c r="C5145" s="80" t="s">
        <v>421</v>
      </c>
      <c r="D5145" s="80">
        <v>355</v>
      </c>
      <c r="E5145" s="80">
        <v>24</v>
      </c>
      <c r="F5145" s="80" t="s">
        <v>5135</v>
      </c>
      <c r="G5145" s="80">
        <v>2.75</v>
      </c>
    </row>
    <row r="5146" spans="1:7">
      <c r="A5146" s="80">
        <v>30514</v>
      </c>
      <c r="B5146" s="80" t="s">
        <v>3428</v>
      </c>
      <c r="C5146" s="80" t="s">
        <v>421</v>
      </c>
      <c r="D5146" s="80">
        <v>473</v>
      </c>
      <c r="E5146" s="80">
        <v>24</v>
      </c>
      <c r="F5146" s="80" t="s">
        <v>5135</v>
      </c>
      <c r="G5146" s="80">
        <v>3.25</v>
      </c>
    </row>
    <row r="5147" spans="1:7">
      <c r="A5147" s="80">
        <v>30516</v>
      </c>
      <c r="B5147" s="80" t="s">
        <v>3429</v>
      </c>
      <c r="C5147" s="80" t="s">
        <v>421</v>
      </c>
      <c r="D5147" s="80">
        <v>473</v>
      </c>
      <c r="E5147" s="80">
        <v>24</v>
      </c>
      <c r="F5147" s="80" t="s">
        <v>5135</v>
      </c>
      <c r="G5147" s="80">
        <v>3.25</v>
      </c>
    </row>
    <row r="5148" spans="1:7">
      <c r="A5148" s="80">
        <v>30540</v>
      </c>
      <c r="B5148" s="80" t="s">
        <v>6291</v>
      </c>
      <c r="C5148" s="80" t="s">
        <v>420</v>
      </c>
      <c r="D5148" s="80">
        <v>1500</v>
      </c>
      <c r="E5148" s="80">
        <v>3</v>
      </c>
      <c r="F5148" s="80" t="s">
        <v>5068</v>
      </c>
      <c r="G5148" s="80">
        <v>55.99</v>
      </c>
    </row>
    <row r="5149" spans="1:7">
      <c r="A5149" s="80">
        <v>30542</v>
      </c>
      <c r="B5149" s="80" t="s">
        <v>3665</v>
      </c>
      <c r="C5149" s="80" t="s">
        <v>420</v>
      </c>
      <c r="D5149" s="80">
        <v>750</v>
      </c>
      <c r="E5149" s="80">
        <v>6</v>
      </c>
      <c r="F5149" s="80" t="s">
        <v>5044</v>
      </c>
      <c r="G5149" s="80">
        <v>15.99</v>
      </c>
    </row>
    <row r="5150" spans="1:7">
      <c r="A5150" s="80">
        <v>30550</v>
      </c>
      <c r="B5150" s="80" t="s">
        <v>3320</v>
      </c>
      <c r="C5150" s="80" t="s">
        <v>421</v>
      </c>
      <c r="D5150" s="80">
        <v>2130</v>
      </c>
      <c r="E5150" s="80">
        <v>4</v>
      </c>
      <c r="F5150" s="80" t="s">
        <v>5142</v>
      </c>
      <c r="G5150" s="80">
        <v>18.100000000000001</v>
      </c>
    </row>
    <row r="5151" spans="1:7">
      <c r="A5151" s="80">
        <v>30551</v>
      </c>
      <c r="B5151" s="80" t="s">
        <v>3666</v>
      </c>
      <c r="C5151" s="80" t="s">
        <v>420</v>
      </c>
      <c r="D5151" s="80">
        <v>750</v>
      </c>
      <c r="E5151" s="80">
        <v>12</v>
      </c>
      <c r="F5151" s="80" t="s">
        <v>5039</v>
      </c>
      <c r="G5151" s="80">
        <v>15.99</v>
      </c>
    </row>
    <row r="5152" spans="1:7">
      <c r="A5152" s="80">
        <v>30552</v>
      </c>
      <c r="B5152" s="80" t="s">
        <v>3321</v>
      </c>
      <c r="C5152" s="80" t="s">
        <v>421</v>
      </c>
      <c r="D5152" s="80">
        <v>2130</v>
      </c>
      <c r="E5152" s="80">
        <v>4</v>
      </c>
      <c r="F5152" s="80" t="s">
        <v>5142</v>
      </c>
      <c r="G5152" s="80">
        <v>18.100000000000001</v>
      </c>
    </row>
    <row r="5153" spans="1:7">
      <c r="A5153" s="80">
        <v>30553</v>
      </c>
      <c r="B5153" s="80" t="s">
        <v>3322</v>
      </c>
      <c r="C5153" s="80" t="s">
        <v>421</v>
      </c>
      <c r="D5153" s="80">
        <v>650</v>
      </c>
      <c r="E5153" s="80">
        <v>12</v>
      </c>
      <c r="F5153" s="80" t="s">
        <v>5142</v>
      </c>
      <c r="G5153" s="80">
        <v>8.25</v>
      </c>
    </row>
    <row r="5154" spans="1:7">
      <c r="A5154" s="80">
        <v>30568</v>
      </c>
      <c r="B5154" s="80" t="s">
        <v>3667</v>
      </c>
      <c r="C5154" s="80" t="s">
        <v>420</v>
      </c>
      <c r="D5154" s="80">
        <v>750</v>
      </c>
      <c r="E5154" s="80">
        <v>12</v>
      </c>
      <c r="F5154" s="80" t="s">
        <v>5063</v>
      </c>
      <c r="G5154" s="80">
        <v>25.99</v>
      </c>
    </row>
    <row r="5155" spans="1:7">
      <c r="A5155" s="80">
        <v>30575</v>
      </c>
      <c r="B5155" s="80" t="s">
        <v>3213</v>
      </c>
      <c r="C5155" s="80" t="s">
        <v>421</v>
      </c>
      <c r="D5155" s="80">
        <v>473</v>
      </c>
      <c r="E5155" s="80">
        <v>24</v>
      </c>
      <c r="F5155" s="80" t="s">
        <v>5095</v>
      </c>
      <c r="G5155" s="80">
        <v>3.59</v>
      </c>
    </row>
    <row r="5156" spans="1:7">
      <c r="A5156" s="80">
        <v>30578</v>
      </c>
      <c r="B5156" s="80" t="s">
        <v>3668</v>
      </c>
      <c r="C5156" s="80" t="s">
        <v>420</v>
      </c>
      <c r="D5156" s="80">
        <v>750</v>
      </c>
      <c r="E5156" s="80">
        <v>12</v>
      </c>
      <c r="F5156" s="80" t="s">
        <v>5065</v>
      </c>
      <c r="G5156" s="80">
        <v>11.99</v>
      </c>
    </row>
    <row r="5157" spans="1:7">
      <c r="A5157" s="80">
        <v>30585</v>
      </c>
      <c r="B5157" s="80" t="s">
        <v>3130</v>
      </c>
      <c r="C5157" s="80" t="s">
        <v>421</v>
      </c>
      <c r="D5157" s="80">
        <v>473</v>
      </c>
      <c r="E5157" s="80">
        <v>24</v>
      </c>
      <c r="F5157" s="80" t="s">
        <v>5183</v>
      </c>
      <c r="G5157" s="80">
        <v>4.75</v>
      </c>
    </row>
    <row r="5158" spans="1:7">
      <c r="A5158" s="80">
        <v>29377</v>
      </c>
      <c r="B5158" s="80" t="s">
        <v>3669</v>
      </c>
      <c r="C5158" s="80" t="s">
        <v>419</v>
      </c>
      <c r="D5158" s="80">
        <v>750</v>
      </c>
      <c r="E5158" s="80">
        <v>12</v>
      </c>
      <c r="F5158" s="80" t="s">
        <v>5040</v>
      </c>
      <c r="G5158" s="80">
        <v>31.29</v>
      </c>
    </row>
    <row r="5159" spans="1:7">
      <c r="A5159" s="80">
        <v>29389</v>
      </c>
      <c r="B5159" s="80" t="s">
        <v>3158</v>
      </c>
      <c r="C5159" s="80" t="s">
        <v>421</v>
      </c>
      <c r="D5159" s="80">
        <v>473</v>
      </c>
      <c r="E5159" s="80">
        <v>24</v>
      </c>
      <c r="F5159" s="80" t="s">
        <v>5135</v>
      </c>
      <c r="G5159" s="80">
        <v>6.45</v>
      </c>
    </row>
    <row r="5160" spans="1:7">
      <c r="A5160" s="80">
        <v>29390</v>
      </c>
      <c r="B5160" s="80" t="s">
        <v>3159</v>
      </c>
      <c r="C5160" s="80" t="s">
        <v>421</v>
      </c>
      <c r="D5160" s="80">
        <v>473</v>
      </c>
      <c r="E5160" s="80">
        <v>24</v>
      </c>
      <c r="F5160" s="80" t="s">
        <v>5135</v>
      </c>
      <c r="G5160" s="80">
        <v>6.45</v>
      </c>
    </row>
    <row r="5161" spans="1:7">
      <c r="A5161" s="80">
        <v>29394</v>
      </c>
      <c r="B5161" s="80" t="s">
        <v>3202</v>
      </c>
      <c r="C5161" s="80" t="s">
        <v>421</v>
      </c>
      <c r="D5161" s="80">
        <v>5325</v>
      </c>
      <c r="E5161" s="80">
        <v>1</v>
      </c>
      <c r="F5161" s="80" t="s">
        <v>5097</v>
      </c>
      <c r="G5161" s="80">
        <v>28.54</v>
      </c>
    </row>
    <row r="5162" spans="1:7">
      <c r="A5162" s="80">
        <v>29400</v>
      </c>
      <c r="B5162" s="80" t="s">
        <v>3655</v>
      </c>
      <c r="C5162" s="80" t="s">
        <v>421</v>
      </c>
      <c r="D5162" s="80">
        <v>750</v>
      </c>
      <c r="E5162" s="80">
        <v>12</v>
      </c>
      <c r="F5162" s="80" t="s">
        <v>5142</v>
      </c>
      <c r="G5162" s="80">
        <v>10.050000000000001</v>
      </c>
    </row>
    <row r="5163" spans="1:7">
      <c r="A5163" s="80">
        <v>29402</v>
      </c>
      <c r="B5163" s="80" t="s">
        <v>3670</v>
      </c>
      <c r="C5163" s="80" t="s">
        <v>422</v>
      </c>
      <c r="D5163" s="80">
        <v>4260</v>
      </c>
      <c r="E5163" s="80">
        <v>2</v>
      </c>
      <c r="F5163" s="80" t="s">
        <v>5102</v>
      </c>
      <c r="G5163" s="80">
        <v>29.99</v>
      </c>
    </row>
    <row r="5164" spans="1:7">
      <c r="A5164" s="80">
        <v>29410</v>
      </c>
      <c r="B5164" s="80" t="s">
        <v>3160</v>
      </c>
      <c r="C5164" s="80" t="s">
        <v>421</v>
      </c>
      <c r="D5164" s="80">
        <v>355</v>
      </c>
      <c r="E5164" s="80">
        <v>24</v>
      </c>
      <c r="F5164" s="80" t="s">
        <v>5135</v>
      </c>
      <c r="G5164" s="80">
        <v>2.48</v>
      </c>
    </row>
    <row r="5165" spans="1:7">
      <c r="A5165" s="80">
        <v>29412</v>
      </c>
      <c r="B5165" s="80" t="s">
        <v>3161</v>
      </c>
      <c r="C5165" s="80" t="s">
        <v>421</v>
      </c>
      <c r="D5165" s="80">
        <v>473</v>
      </c>
      <c r="E5165" s="80">
        <v>24</v>
      </c>
      <c r="F5165" s="80" t="s">
        <v>5135</v>
      </c>
      <c r="G5165" s="80">
        <v>4.49</v>
      </c>
    </row>
    <row r="5166" spans="1:7">
      <c r="A5166" s="80">
        <v>29413</v>
      </c>
      <c r="B5166" s="80" t="s">
        <v>3162</v>
      </c>
      <c r="C5166" s="80" t="s">
        <v>421</v>
      </c>
      <c r="D5166" s="80">
        <v>355</v>
      </c>
      <c r="E5166" s="80">
        <v>24</v>
      </c>
      <c r="F5166" s="80" t="s">
        <v>5135</v>
      </c>
      <c r="G5166" s="80">
        <v>2.75</v>
      </c>
    </row>
    <row r="5167" spans="1:7">
      <c r="A5167" s="80">
        <v>29414</v>
      </c>
      <c r="B5167" s="80" t="s">
        <v>3671</v>
      </c>
      <c r="C5167" s="80" t="s">
        <v>420</v>
      </c>
      <c r="D5167" s="80">
        <v>750</v>
      </c>
      <c r="E5167" s="80">
        <v>6</v>
      </c>
      <c r="F5167" s="80" t="s">
        <v>5063</v>
      </c>
      <c r="G5167" s="80">
        <v>9.99</v>
      </c>
    </row>
    <row r="5168" spans="1:7">
      <c r="A5168" s="80">
        <v>29415</v>
      </c>
      <c r="B5168" s="80" t="s">
        <v>3163</v>
      </c>
      <c r="C5168" s="80" t="s">
        <v>421</v>
      </c>
      <c r="D5168" s="80">
        <v>355</v>
      </c>
      <c r="E5168" s="80">
        <v>24</v>
      </c>
      <c r="F5168" s="80" t="s">
        <v>5135</v>
      </c>
      <c r="G5168" s="80">
        <v>2.75</v>
      </c>
    </row>
    <row r="5169" spans="1:7">
      <c r="A5169" s="80">
        <v>29420</v>
      </c>
      <c r="B5169" s="80" t="s">
        <v>3672</v>
      </c>
      <c r="C5169" s="80" t="s">
        <v>419</v>
      </c>
      <c r="D5169" s="80">
        <v>50</v>
      </c>
      <c r="E5169" s="80">
        <v>120</v>
      </c>
      <c r="F5169" s="80" t="s">
        <v>5039</v>
      </c>
      <c r="G5169" s="80">
        <v>1.99</v>
      </c>
    </row>
    <row r="5170" spans="1:7">
      <c r="A5170" s="80">
        <v>29421</v>
      </c>
      <c r="B5170" s="80" t="s">
        <v>2785</v>
      </c>
      <c r="C5170" s="80" t="s">
        <v>419</v>
      </c>
      <c r="D5170" s="80">
        <v>50</v>
      </c>
      <c r="E5170" s="80">
        <v>120</v>
      </c>
      <c r="F5170" s="80" t="s">
        <v>5039</v>
      </c>
      <c r="G5170" s="80">
        <v>2.99</v>
      </c>
    </row>
    <row r="5171" spans="1:7">
      <c r="A5171" s="80">
        <v>29426</v>
      </c>
      <c r="B5171" s="80" t="s">
        <v>3164</v>
      </c>
      <c r="C5171" s="80" t="s">
        <v>421</v>
      </c>
      <c r="D5171" s="80">
        <v>355</v>
      </c>
      <c r="E5171" s="80">
        <v>24</v>
      </c>
      <c r="F5171" s="80" t="s">
        <v>5135</v>
      </c>
      <c r="G5171" s="80">
        <v>2.75</v>
      </c>
    </row>
    <row r="5172" spans="1:7">
      <c r="A5172" s="80">
        <v>29431</v>
      </c>
      <c r="B5172" s="80" t="s">
        <v>3673</v>
      </c>
      <c r="C5172" s="80" t="s">
        <v>420</v>
      </c>
      <c r="D5172" s="80">
        <v>750</v>
      </c>
      <c r="E5172" s="80">
        <v>6</v>
      </c>
      <c r="F5172" s="80" t="s">
        <v>5081</v>
      </c>
      <c r="G5172" s="80">
        <v>18.190000000000001</v>
      </c>
    </row>
    <row r="5173" spans="1:7">
      <c r="A5173" s="80">
        <v>29432</v>
      </c>
      <c r="B5173" s="80" t="s">
        <v>3674</v>
      </c>
      <c r="C5173" s="80" t="s">
        <v>420</v>
      </c>
      <c r="D5173" s="80">
        <v>750</v>
      </c>
      <c r="E5173" s="80">
        <v>6</v>
      </c>
      <c r="F5173" s="80" t="s">
        <v>5081</v>
      </c>
      <c r="G5173" s="80">
        <v>14.99</v>
      </c>
    </row>
    <row r="5174" spans="1:7">
      <c r="A5174" s="80">
        <v>29433</v>
      </c>
      <c r="B5174" s="80" t="s">
        <v>266</v>
      </c>
      <c r="C5174" s="80" t="s">
        <v>419</v>
      </c>
      <c r="D5174" s="80">
        <v>375</v>
      </c>
      <c r="E5174" s="80">
        <v>20</v>
      </c>
      <c r="F5174" s="80" t="s">
        <v>5040</v>
      </c>
      <c r="G5174" s="80">
        <v>16.489999999999998</v>
      </c>
    </row>
    <row r="5175" spans="1:7">
      <c r="A5175" s="80">
        <v>29440</v>
      </c>
      <c r="B5175" s="80" t="s">
        <v>3675</v>
      </c>
      <c r="C5175" s="80" t="s">
        <v>420</v>
      </c>
      <c r="D5175" s="80">
        <v>3000</v>
      </c>
      <c r="E5175" s="80">
        <v>4</v>
      </c>
      <c r="F5175" s="80" t="s">
        <v>5068</v>
      </c>
      <c r="G5175" s="80">
        <v>40.99</v>
      </c>
    </row>
    <row r="5176" spans="1:7">
      <c r="A5176" s="80">
        <v>29442</v>
      </c>
      <c r="B5176" s="80" t="s">
        <v>3676</v>
      </c>
      <c r="C5176" s="80" t="s">
        <v>419</v>
      </c>
      <c r="D5176" s="80">
        <v>750</v>
      </c>
      <c r="E5176" s="80">
        <v>6</v>
      </c>
      <c r="F5176" s="80" t="s">
        <v>5086</v>
      </c>
      <c r="G5176" s="80">
        <v>69.989999999999995</v>
      </c>
    </row>
    <row r="5177" spans="1:7">
      <c r="A5177" s="80">
        <v>29443</v>
      </c>
      <c r="B5177" s="80" t="s">
        <v>3677</v>
      </c>
      <c r="C5177" s="80" t="s">
        <v>420</v>
      </c>
      <c r="D5177" s="80">
        <v>750</v>
      </c>
      <c r="E5177" s="80">
        <v>6</v>
      </c>
      <c r="F5177" s="80" t="s">
        <v>6483</v>
      </c>
      <c r="G5177" s="80">
        <v>21.99</v>
      </c>
    </row>
    <row r="5178" spans="1:7">
      <c r="A5178" s="80">
        <v>29453</v>
      </c>
      <c r="B5178" s="80" t="s">
        <v>3124</v>
      </c>
      <c r="C5178" s="80" t="s">
        <v>421</v>
      </c>
      <c r="D5178" s="80">
        <v>473</v>
      </c>
      <c r="E5178" s="80">
        <v>24</v>
      </c>
      <c r="F5178" s="80" t="s">
        <v>5183</v>
      </c>
      <c r="G5178" s="80">
        <v>4.99</v>
      </c>
    </row>
    <row r="5179" spans="1:7">
      <c r="A5179" s="80">
        <v>29467</v>
      </c>
      <c r="B5179" s="80" t="s">
        <v>3125</v>
      </c>
      <c r="C5179" s="80" t="s">
        <v>421</v>
      </c>
      <c r="D5179" s="80">
        <v>473</v>
      </c>
      <c r="E5179" s="80">
        <v>24</v>
      </c>
      <c r="F5179" s="80" t="s">
        <v>5183</v>
      </c>
      <c r="G5179" s="80">
        <v>4.8499999999999996</v>
      </c>
    </row>
    <row r="5180" spans="1:7">
      <c r="A5180" s="80">
        <v>29474</v>
      </c>
      <c r="B5180" s="80" t="s">
        <v>3678</v>
      </c>
      <c r="C5180" s="80" t="s">
        <v>420</v>
      </c>
      <c r="D5180" s="80">
        <v>750</v>
      </c>
      <c r="E5180" s="80">
        <v>6</v>
      </c>
      <c r="F5180" s="80" t="s">
        <v>5063</v>
      </c>
      <c r="G5180" s="80">
        <v>9.99</v>
      </c>
    </row>
    <row r="5181" spans="1:7">
      <c r="A5181" s="80">
        <v>29476</v>
      </c>
      <c r="B5181" s="80" t="s">
        <v>3203</v>
      </c>
      <c r="C5181" s="80" t="s">
        <v>421</v>
      </c>
      <c r="D5181" s="80">
        <v>8520</v>
      </c>
      <c r="E5181" s="80">
        <v>1</v>
      </c>
      <c r="F5181" s="80" t="s">
        <v>5102</v>
      </c>
      <c r="G5181" s="80">
        <v>41.49</v>
      </c>
    </row>
    <row r="5182" spans="1:7">
      <c r="A5182" s="80">
        <v>31542</v>
      </c>
      <c r="B5182" s="80" t="s">
        <v>3679</v>
      </c>
      <c r="C5182" s="80" t="s">
        <v>420</v>
      </c>
      <c r="D5182" s="80">
        <v>750</v>
      </c>
      <c r="E5182" s="80">
        <v>12</v>
      </c>
      <c r="F5182" s="80" t="s">
        <v>5068</v>
      </c>
      <c r="G5182" s="80">
        <v>15.99</v>
      </c>
    </row>
    <row r="5183" spans="1:7">
      <c r="A5183" s="80">
        <v>31545</v>
      </c>
      <c r="B5183" s="80" t="s">
        <v>3218</v>
      </c>
      <c r="C5183" s="80" t="s">
        <v>421</v>
      </c>
      <c r="D5183" s="80">
        <v>4260</v>
      </c>
      <c r="E5183" s="80">
        <v>1</v>
      </c>
      <c r="F5183" s="80" t="s">
        <v>5094</v>
      </c>
      <c r="G5183" s="80">
        <v>23.79</v>
      </c>
    </row>
    <row r="5184" spans="1:7">
      <c r="A5184" s="80">
        <v>31548</v>
      </c>
      <c r="B5184" s="80" t="s">
        <v>3219</v>
      </c>
      <c r="C5184" s="80" t="s">
        <v>421</v>
      </c>
      <c r="D5184" s="80">
        <v>4092</v>
      </c>
      <c r="E5184" s="80">
        <v>1</v>
      </c>
      <c r="F5184" s="80" t="s">
        <v>5094</v>
      </c>
      <c r="G5184" s="80">
        <v>25.99</v>
      </c>
    </row>
    <row r="5185" spans="1:7">
      <c r="A5185" s="80">
        <v>31550</v>
      </c>
      <c r="B5185" s="80" t="s">
        <v>3220</v>
      </c>
      <c r="C5185" s="80" t="s">
        <v>421</v>
      </c>
      <c r="D5185" s="80">
        <v>12780</v>
      </c>
      <c r="E5185" s="80">
        <v>1</v>
      </c>
      <c r="F5185" s="80" t="s">
        <v>5094</v>
      </c>
      <c r="G5185" s="80">
        <v>58.99</v>
      </c>
    </row>
    <row r="5186" spans="1:7">
      <c r="A5186" s="80">
        <v>31552</v>
      </c>
      <c r="B5186" s="80" t="s">
        <v>3680</v>
      </c>
      <c r="C5186" s="80" t="s">
        <v>420</v>
      </c>
      <c r="D5186" s="80">
        <v>750</v>
      </c>
      <c r="E5186" s="80">
        <v>12</v>
      </c>
      <c r="F5186" s="80" t="s">
        <v>5059</v>
      </c>
      <c r="G5186" s="80">
        <v>17.989999999999998</v>
      </c>
    </row>
    <row r="5187" spans="1:7">
      <c r="A5187" s="80">
        <v>31615</v>
      </c>
      <c r="B5187" s="80" t="s">
        <v>3435</v>
      </c>
      <c r="C5187" s="80" t="s">
        <v>421</v>
      </c>
      <c r="D5187" s="80">
        <v>473</v>
      </c>
      <c r="E5187" s="80">
        <v>24</v>
      </c>
      <c r="F5187" s="80" t="s">
        <v>5159</v>
      </c>
      <c r="G5187" s="80">
        <v>3.41</v>
      </c>
    </row>
    <row r="5188" spans="1:7">
      <c r="A5188" s="80">
        <v>31625</v>
      </c>
      <c r="B5188" s="80" t="s">
        <v>3622</v>
      </c>
      <c r="C5188" s="80" t="s">
        <v>421</v>
      </c>
      <c r="D5188" s="80">
        <v>473</v>
      </c>
      <c r="E5188" s="80">
        <v>24</v>
      </c>
      <c r="F5188" s="80" t="s">
        <v>5096</v>
      </c>
      <c r="G5188" s="80">
        <v>3.31</v>
      </c>
    </row>
    <row r="5189" spans="1:7">
      <c r="A5189" s="80">
        <v>31631</v>
      </c>
      <c r="B5189" s="80" t="s">
        <v>3623</v>
      </c>
      <c r="C5189" s="80" t="s">
        <v>421</v>
      </c>
      <c r="D5189" s="80">
        <v>473</v>
      </c>
      <c r="E5189" s="80">
        <v>24</v>
      </c>
      <c r="F5189" s="80" t="s">
        <v>5142</v>
      </c>
      <c r="G5189" s="80">
        <v>4.1900000000000004</v>
      </c>
    </row>
    <row r="5190" spans="1:7">
      <c r="A5190" s="80">
        <v>31632</v>
      </c>
      <c r="B5190" s="80" t="s">
        <v>3624</v>
      </c>
      <c r="C5190" s="80" t="s">
        <v>421</v>
      </c>
      <c r="D5190" s="80">
        <v>473</v>
      </c>
      <c r="E5190" s="80">
        <v>24</v>
      </c>
      <c r="F5190" s="80" t="s">
        <v>5142</v>
      </c>
      <c r="G5190" s="80">
        <v>3.74</v>
      </c>
    </row>
    <row r="5191" spans="1:7">
      <c r="A5191" s="80">
        <v>31633</v>
      </c>
      <c r="B5191" s="80" t="s">
        <v>3625</v>
      </c>
      <c r="C5191" s="80" t="s">
        <v>421</v>
      </c>
      <c r="D5191" s="80">
        <v>500</v>
      </c>
      <c r="E5191" s="80">
        <v>12</v>
      </c>
      <c r="F5191" s="80" t="s">
        <v>5142</v>
      </c>
      <c r="G5191" s="80">
        <v>10.76</v>
      </c>
    </row>
    <row r="5192" spans="1:7">
      <c r="A5192" s="80">
        <v>31634</v>
      </c>
      <c r="B5192" s="80" t="s">
        <v>3626</v>
      </c>
      <c r="C5192" s="80" t="s">
        <v>421</v>
      </c>
      <c r="D5192" s="80">
        <v>500</v>
      </c>
      <c r="E5192" s="80">
        <v>12</v>
      </c>
      <c r="F5192" s="80" t="s">
        <v>5142</v>
      </c>
      <c r="G5192" s="80">
        <v>14.88</v>
      </c>
    </row>
    <row r="5193" spans="1:7">
      <c r="A5193" s="80">
        <v>31637</v>
      </c>
      <c r="B5193" s="80" t="s">
        <v>3627</v>
      </c>
      <c r="C5193" s="80" t="s">
        <v>421</v>
      </c>
      <c r="D5193" s="80">
        <v>473</v>
      </c>
      <c r="E5193" s="80">
        <v>24</v>
      </c>
      <c r="F5193" s="80" t="s">
        <v>5170</v>
      </c>
      <c r="G5193" s="80">
        <v>3.74</v>
      </c>
    </row>
    <row r="5194" spans="1:7">
      <c r="A5194" s="80">
        <v>31642</v>
      </c>
      <c r="B5194" s="80" t="s">
        <v>3134</v>
      </c>
      <c r="C5194" s="80" t="s">
        <v>421</v>
      </c>
      <c r="D5194" s="80">
        <v>473</v>
      </c>
      <c r="E5194" s="80">
        <v>24</v>
      </c>
      <c r="F5194" s="80" t="s">
        <v>5183</v>
      </c>
      <c r="G5194" s="80">
        <v>3.99</v>
      </c>
    </row>
    <row r="5195" spans="1:7">
      <c r="A5195" s="80">
        <v>32900</v>
      </c>
      <c r="B5195" s="80" t="s">
        <v>3681</v>
      </c>
      <c r="C5195" s="80" t="s">
        <v>420</v>
      </c>
      <c r="D5195" s="80">
        <v>750</v>
      </c>
      <c r="E5195" s="80">
        <v>12</v>
      </c>
      <c r="F5195" s="80" t="s">
        <v>5062</v>
      </c>
      <c r="G5195" s="80">
        <v>13.99</v>
      </c>
    </row>
    <row r="5196" spans="1:7">
      <c r="A5196" s="80">
        <v>32912</v>
      </c>
      <c r="B5196" s="80" t="s">
        <v>4193</v>
      </c>
      <c r="C5196" s="80" t="s">
        <v>420</v>
      </c>
      <c r="D5196" s="80">
        <v>750</v>
      </c>
      <c r="E5196" s="80">
        <v>6</v>
      </c>
      <c r="F5196" s="80" t="s">
        <v>5049</v>
      </c>
      <c r="G5196" s="80">
        <v>99.99</v>
      </c>
    </row>
    <row r="5197" spans="1:7">
      <c r="A5197" s="80">
        <v>32915</v>
      </c>
      <c r="B5197" s="80" t="s">
        <v>3682</v>
      </c>
      <c r="C5197" s="80" t="s">
        <v>420</v>
      </c>
      <c r="D5197" s="80">
        <v>750</v>
      </c>
      <c r="E5197" s="80">
        <v>12</v>
      </c>
      <c r="F5197" s="80" t="s">
        <v>5152</v>
      </c>
      <c r="G5197" s="80">
        <v>18.989999999999998</v>
      </c>
    </row>
    <row r="5198" spans="1:7">
      <c r="A5198" s="80">
        <v>32916</v>
      </c>
      <c r="B5198" s="80" t="s">
        <v>3683</v>
      </c>
      <c r="C5198" s="80" t="s">
        <v>420</v>
      </c>
      <c r="D5198" s="80">
        <v>750</v>
      </c>
      <c r="E5198" s="80">
        <v>12</v>
      </c>
      <c r="F5198" s="80" t="s">
        <v>5125</v>
      </c>
      <c r="G5198" s="80">
        <v>12.49</v>
      </c>
    </row>
    <row r="5199" spans="1:7">
      <c r="A5199" s="80">
        <v>32955</v>
      </c>
      <c r="B5199" s="80" t="s">
        <v>6292</v>
      </c>
      <c r="C5199" s="80" t="s">
        <v>420</v>
      </c>
      <c r="D5199" s="80">
        <v>750</v>
      </c>
      <c r="E5199" s="80">
        <v>12</v>
      </c>
      <c r="F5199" s="80" t="s">
        <v>5063</v>
      </c>
      <c r="G5199" s="80">
        <v>23.99</v>
      </c>
    </row>
    <row r="5200" spans="1:7">
      <c r="A5200" s="80">
        <v>32957</v>
      </c>
      <c r="B5200" s="80" t="s">
        <v>6020</v>
      </c>
      <c r="C5200" s="80" t="s">
        <v>420</v>
      </c>
      <c r="D5200" s="80">
        <v>750</v>
      </c>
      <c r="E5200" s="80">
        <v>12</v>
      </c>
      <c r="F5200" s="80" t="s">
        <v>5039</v>
      </c>
      <c r="G5200" s="80">
        <v>14.99</v>
      </c>
    </row>
    <row r="5201" spans="1:7">
      <c r="A5201" s="80">
        <v>32973</v>
      </c>
      <c r="B5201" s="80" t="s">
        <v>3684</v>
      </c>
      <c r="C5201" s="80" t="s">
        <v>420</v>
      </c>
      <c r="D5201" s="80">
        <v>750</v>
      </c>
      <c r="E5201" s="80">
        <v>6</v>
      </c>
      <c r="F5201" s="80" t="s">
        <v>5063</v>
      </c>
      <c r="G5201" s="80">
        <v>13.99</v>
      </c>
    </row>
    <row r="5202" spans="1:7">
      <c r="A5202" s="80">
        <v>32992</v>
      </c>
      <c r="B5202" s="80" t="s">
        <v>3685</v>
      </c>
      <c r="C5202" s="80" t="s">
        <v>420</v>
      </c>
      <c r="D5202" s="80">
        <v>750</v>
      </c>
      <c r="E5202" s="80">
        <v>12</v>
      </c>
      <c r="F5202" s="80" t="s">
        <v>5070</v>
      </c>
      <c r="G5202" s="80">
        <v>16.989999999999998</v>
      </c>
    </row>
    <row r="5203" spans="1:7">
      <c r="A5203" s="80">
        <v>32993</v>
      </c>
      <c r="B5203" s="80" t="s">
        <v>3686</v>
      </c>
      <c r="C5203" s="80" t="s">
        <v>422</v>
      </c>
      <c r="D5203" s="80">
        <v>473</v>
      </c>
      <c r="E5203" s="80">
        <v>24</v>
      </c>
      <c r="F5203" s="80" t="s">
        <v>5054</v>
      </c>
      <c r="G5203" s="80">
        <v>3.57</v>
      </c>
    </row>
    <row r="5204" spans="1:7">
      <c r="A5204" s="80">
        <v>29806</v>
      </c>
      <c r="B5204" s="80" t="s">
        <v>3175</v>
      </c>
      <c r="C5204" s="80" t="s">
        <v>421</v>
      </c>
      <c r="D5204" s="80">
        <v>650</v>
      </c>
      <c r="E5204" s="80">
        <v>12</v>
      </c>
      <c r="F5204" s="80" t="s">
        <v>5135</v>
      </c>
      <c r="G5204" s="80">
        <v>43.93</v>
      </c>
    </row>
    <row r="5205" spans="1:7">
      <c r="A5205" s="80">
        <v>29807</v>
      </c>
      <c r="B5205" s="80" t="s">
        <v>3118</v>
      </c>
      <c r="C5205" s="80" t="s">
        <v>421</v>
      </c>
      <c r="D5205" s="80">
        <v>2130</v>
      </c>
      <c r="E5205" s="80">
        <v>4</v>
      </c>
      <c r="F5205" s="80" t="s">
        <v>5100</v>
      </c>
      <c r="G5205" s="80">
        <v>13.99</v>
      </c>
    </row>
    <row r="5206" spans="1:7">
      <c r="A5206" s="80">
        <v>29809</v>
      </c>
      <c r="B5206" s="80" t="s">
        <v>3687</v>
      </c>
      <c r="C5206" s="80" t="s">
        <v>420</v>
      </c>
      <c r="D5206" s="80">
        <v>750</v>
      </c>
      <c r="E5206" s="80">
        <v>12</v>
      </c>
      <c r="F5206" s="80" t="s">
        <v>5060</v>
      </c>
      <c r="G5206" s="80">
        <v>19.989999999999998</v>
      </c>
    </row>
    <row r="5207" spans="1:7">
      <c r="A5207" s="80">
        <v>29813</v>
      </c>
      <c r="B5207" s="80" t="s">
        <v>3688</v>
      </c>
      <c r="C5207" s="80" t="s">
        <v>420</v>
      </c>
      <c r="D5207" s="80">
        <v>750</v>
      </c>
      <c r="E5207" s="80">
        <v>12</v>
      </c>
      <c r="F5207" s="80" t="s">
        <v>5062</v>
      </c>
      <c r="G5207" s="80">
        <v>14.99</v>
      </c>
    </row>
    <row r="5208" spans="1:7">
      <c r="A5208" s="80">
        <v>29815</v>
      </c>
      <c r="B5208" s="80" t="s">
        <v>3689</v>
      </c>
      <c r="C5208" s="80" t="s">
        <v>420</v>
      </c>
      <c r="D5208" s="80">
        <v>1500</v>
      </c>
      <c r="E5208" s="80">
        <v>6</v>
      </c>
      <c r="F5208" s="80" t="s">
        <v>5039</v>
      </c>
      <c r="G5208" s="80">
        <v>18.989999999999998</v>
      </c>
    </row>
    <row r="5209" spans="1:7">
      <c r="A5209" s="80">
        <v>29831</v>
      </c>
      <c r="B5209" s="80" t="s">
        <v>3690</v>
      </c>
      <c r="C5209" s="80" t="s">
        <v>420</v>
      </c>
      <c r="D5209" s="80">
        <v>200</v>
      </c>
      <c r="E5209" s="80">
        <v>24</v>
      </c>
      <c r="F5209" s="80" t="s">
        <v>5049</v>
      </c>
      <c r="G5209" s="80">
        <v>5.99</v>
      </c>
    </row>
    <row r="5210" spans="1:7">
      <c r="A5210" s="80">
        <v>29844</v>
      </c>
      <c r="B5210" s="80" t="s">
        <v>3932</v>
      </c>
      <c r="C5210" s="80" t="s">
        <v>421</v>
      </c>
      <c r="D5210" s="80">
        <v>2130</v>
      </c>
      <c r="E5210" s="80">
        <v>4</v>
      </c>
      <c r="F5210" s="80" t="s">
        <v>5095</v>
      </c>
      <c r="G5210" s="80">
        <v>13.98</v>
      </c>
    </row>
    <row r="5211" spans="1:7">
      <c r="A5211" s="80">
        <v>29856</v>
      </c>
      <c r="B5211" s="80" t="s">
        <v>3309</v>
      </c>
      <c r="C5211" s="80" t="s">
        <v>421</v>
      </c>
      <c r="D5211" s="80">
        <v>3000</v>
      </c>
      <c r="E5211" s="80">
        <v>4</v>
      </c>
      <c r="F5211" s="80" t="s">
        <v>5158</v>
      </c>
      <c r="G5211" s="80">
        <v>19.649999999999999</v>
      </c>
    </row>
    <row r="5212" spans="1:7">
      <c r="A5212" s="80">
        <v>29865</v>
      </c>
      <c r="B5212" s="80" t="s">
        <v>3691</v>
      </c>
      <c r="C5212" s="80" t="s">
        <v>420</v>
      </c>
      <c r="D5212" s="80">
        <v>750</v>
      </c>
      <c r="E5212" s="80">
        <v>12</v>
      </c>
      <c r="F5212" s="80" t="s">
        <v>5056</v>
      </c>
      <c r="G5212" s="80">
        <v>13.99</v>
      </c>
    </row>
    <row r="5213" spans="1:7">
      <c r="A5213" s="80">
        <v>29880</v>
      </c>
      <c r="B5213" s="80" t="s">
        <v>5506</v>
      </c>
      <c r="C5213" s="80" t="s">
        <v>420</v>
      </c>
      <c r="D5213" s="80">
        <v>750</v>
      </c>
      <c r="E5213" s="80">
        <v>6</v>
      </c>
      <c r="F5213" s="80" t="s">
        <v>5077</v>
      </c>
      <c r="G5213" s="80">
        <v>96.06</v>
      </c>
    </row>
    <row r="5214" spans="1:7">
      <c r="A5214" s="80">
        <v>29898</v>
      </c>
      <c r="B5214" s="80" t="s">
        <v>5214</v>
      </c>
      <c r="C5214" s="80" t="s">
        <v>422</v>
      </c>
      <c r="D5214" s="80">
        <v>2130</v>
      </c>
      <c r="E5214" s="80">
        <v>4</v>
      </c>
      <c r="F5214" s="80" t="s">
        <v>5098</v>
      </c>
      <c r="G5214" s="80">
        <v>14.99</v>
      </c>
    </row>
    <row r="5215" spans="1:7">
      <c r="A5215" s="80">
        <v>49726</v>
      </c>
      <c r="B5215" s="80" t="s">
        <v>3693</v>
      </c>
      <c r="C5215" s="80" t="s">
        <v>419</v>
      </c>
      <c r="D5215" s="80">
        <v>750</v>
      </c>
      <c r="E5215" s="80">
        <v>12</v>
      </c>
      <c r="F5215" s="80" t="s">
        <v>5039</v>
      </c>
      <c r="G5215" s="80">
        <v>22.99</v>
      </c>
    </row>
    <row r="5216" spans="1:7">
      <c r="A5216" s="80">
        <v>50823</v>
      </c>
      <c r="B5216" s="80" t="s">
        <v>220</v>
      </c>
      <c r="C5216" s="80" t="s">
        <v>421</v>
      </c>
      <c r="D5216" s="80">
        <v>4092</v>
      </c>
      <c r="E5216" s="80">
        <v>1</v>
      </c>
      <c r="F5216" s="80" t="s">
        <v>5102</v>
      </c>
      <c r="G5216" s="80">
        <v>26.42</v>
      </c>
    </row>
    <row r="5217" spans="1:7">
      <c r="A5217" s="80">
        <v>51540</v>
      </c>
      <c r="B5217" s="80" t="s">
        <v>3694</v>
      </c>
      <c r="C5217" s="80" t="s">
        <v>419</v>
      </c>
      <c r="D5217" s="80">
        <v>50</v>
      </c>
      <c r="E5217" s="80">
        <v>192</v>
      </c>
      <c r="F5217" s="80" t="s">
        <v>5040</v>
      </c>
      <c r="G5217" s="80">
        <v>2.79</v>
      </c>
    </row>
    <row r="5218" spans="1:7">
      <c r="A5218" s="80">
        <v>52050</v>
      </c>
      <c r="B5218" s="80" t="s">
        <v>831</v>
      </c>
      <c r="C5218" s="80" t="s">
        <v>419</v>
      </c>
      <c r="D5218" s="80">
        <v>750</v>
      </c>
      <c r="E5218" s="80">
        <v>12</v>
      </c>
      <c r="F5218" s="80" t="s">
        <v>5043</v>
      </c>
      <c r="G5218" s="80">
        <v>28.99</v>
      </c>
    </row>
    <row r="5219" spans="1:7">
      <c r="A5219" s="80">
        <v>52308</v>
      </c>
      <c r="B5219" s="80" t="s">
        <v>3695</v>
      </c>
      <c r="C5219" s="80" t="s">
        <v>420</v>
      </c>
      <c r="D5219" s="80">
        <v>750</v>
      </c>
      <c r="E5219" s="80">
        <v>12</v>
      </c>
      <c r="F5219" s="80" t="s">
        <v>5049</v>
      </c>
      <c r="G5219" s="80">
        <v>15.99</v>
      </c>
    </row>
    <row r="5220" spans="1:7">
      <c r="A5220" s="80">
        <v>52811</v>
      </c>
      <c r="B5220" s="80" t="s">
        <v>5507</v>
      </c>
      <c r="C5220" s="80" t="s">
        <v>419</v>
      </c>
      <c r="D5220" s="80">
        <v>750</v>
      </c>
      <c r="E5220" s="80">
        <v>6</v>
      </c>
      <c r="F5220" s="80" t="s">
        <v>5039</v>
      </c>
      <c r="G5220" s="80">
        <v>69.989999999999995</v>
      </c>
    </row>
    <row r="5221" spans="1:7">
      <c r="A5221" s="80">
        <v>53017</v>
      </c>
      <c r="B5221" s="80" t="s">
        <v>3696</v>
      </c>
      <c r="C5221" s="80" t="s">
        <v>420</v>
      </c>
      <c r="D5221" s="80">
        <v>4000</v>
      </c>
      <c r="E5221" s="80">
        <v>4</v>
      </c>
      <c r="F5221" s="80" t="s">
        <v>5060</v>
      </c>
      <c r="G5221" s="80">
        <v>32.99</v>
      </c>
    </row>
    <row r="5222" spans="1:7">
      <c r="A5222" s="80">
        <v>53082</v>
      </c>
      <c r="B5222" s="80" t="s">
        <v>15</v>
      </c>
      <c r="C5222" s="80" t="s">
        <v>419</v>
      </c>
      <c r="D5222" s="80">
        <v>1750</v>
      </c>
      <c r="E5222" s="80">
        <v>6</v>
      </c>
      <c r="F5222" s="80" t="s">
        <v>5043</v>
      </c>
      <c r="G5222" s="80">
        <v>51.29</v>
      </c>
    </row>
    <row r="5223" spans="1:7">
      <c r="A5223" s="80">
        <v>53140</v>
      </c>
      <c r="B5223" s="80" t="s">
        <v>3697</v>
      </c>
      <c r="C5223" s="80" t="s">
        <v>419</v>
      </c>
      <c r="D5223" s="80">
        <v>750</v>
      </c>
      <c r="E5223" s="80">
        <v>12</v>
      </c>
      <c r="F5223" s="80" t="s">
        <v>5038</v>
      </c>
      <c r="G5223" s="80">
        <v>32.99</v>
      </c>
    </row>
    <row r="5224" spans="1:7">
      <c r="A5224" s="80">
        <v>53546</v>
      </c>
      <c r="B5224" s="80" t="s">
        <v>2349</v>
      </c>
      <c r="C5224" s="80" t="s">
        <v>419</v>
      </c>
      <c r="D5224" s="80">
        <v>1140</v>
      </c>
      <c r="E5224" s="80">
        <v>12</v>
      </c>
      <c r="F5224" s="80" t="s">
        <v>5044</v>
      </c>
      <c r="G5224" s="80">
        <v>32.99</v>
      </c>
    </row>
    <row r="5225" spans="1:7">
      <c r="A5225" s="80">
        <v>53579</v>
      </c>
      <c r="B5225" s="80" t="s">
        <v>90</v>
      </c>
      <c r="C5225" s="80" t="s">
        <v>420</v>
      </c>
      <c r="D5225" s="80">
        <v>750</v>
      </c>
      <c r="E5225" s="80">
        <v>12</v>
      </c>
      <c r="F5225" s="80" t="s">
        <v>5078</v>
      </c>
      <c r="G5225" s="80">
        <v>24.73</v>
      </c>
    </row>
    <row r="5226" spans="1:7">
      <c r="A5226" s="80">
        <v>53785</v>
      </c>
      <c r="B5226" s="80" t="s">
        <v>3698</v>
      </c>
      <c r="C5226" s="80" t="s">
        <v>420</v>
      </c>
      <c r="D5226" s="80">
        <v>750</v>
      </c>
      <c r="E5226" s="80">
        <v>12</v>
      </c>
      <c r="F5226" s="80" t="s">
        <v>5079</v>
      </c>
      <c r="G5226" s="80">
        <v>10</v>
      </c>
    </row>
    <row r="5227" spans="1:7">
      <c r="A5227" s="80">
        <v>53876</v>
      </c>
      <c r="B5227" s="80" t="s">
        <v>3699</v>
      </c>
      <c r="C5227" s="80" t="s">
        <v>420</v>
      </c>
      <c r="D5227" s="80">
        <v>750</v>
      </c>
      <c r="E5227" s="80">
        <v>12</v>
      </c>
      <c r="F5227" s="80" t="s">
        <v>5049</v>
      </c>
      <c r="G5227" s="80">
        <v>29.99</v>
      </c>
    </row>
    <row r="5228" spans="1:7">
      <c r="A5228" s="80">
        <v>54213</v>
      </c>
      <c r="B5228" s="80" t="s">
        <v>8</v>
      </c>
      <c r="C5228" s="80" t="s">
        <v>419</v>
      </c>
      <c r="D5228" s="80">
        <v>1750</v>
      </c>
      <c r="E5228" s="80">
        <v>6</v>
      </c>
      <c r="F5228" s="80" t="s">
        <v>5043</v>
      </c>
      <c r="G5228" s="80">
        <v>51.29</v>
      </c>
    </row>
    <row r="5229" spans="1:7">
      <c r="A5229" s="80">
        <v>54593</v>
      </c>
      <c r="B5229" s="80" t="s">
        <v>3700</v>
      </c>
      <c r="C5229" s="80" t="s">
        <v>419</v>
      </c>
      <c r="D5229" s="80">
        <v>1750</v>
      </c>
      <c r="E5229" s="80">
        <v>6</v>
      </c>
      <c r="F5229" s="80" t="s">
        <v>5040</v>
      </c>
      <c r="G5229" s="80">
        <v>49.99</v>
      </c>
    </row>
    <row r="5230" spans="1:7">
      <c r="A5230" s="80">
        <v>54841</v>
      </c>
      <c r="B5230" s="80" t="s">
        <v>1</v>
      </c>
      <c r="C5230" s="80" t="s">
        <v>419</v>
      </c>
      <c r="D5230" s="80">
        <v>1750</v>
      </c>
      <c r="E5230" s="80">
        <v>6</v>
      </c>
      <c r="F5230" s="80" t="s">
        <v>5038</v>
      </c>
      <c r="G5230" s="80">
        <v>54.29</v>
      </c>
    </row>
    <row r="5231" spans="1:7">
      <c r="A5231" s="80">
        <v>56440</v>
      </c>
      <c r="B5231" s="80" t="s">
        <v>3701</v>
      </c>
      <c r="C5231" s="80" t="s">
        <v>419</v>
      </c>
      <c r="D5231" s="80">
        <v>750</v>
      </c>
      <c r="E5231" s="80">
        <v>6</v>
      </c>
      <c r="F5231" s="80" t="s">
        <v>5038</v>
      </c>
      <c r="G5231" s="80">
        <v>169.99</v>
      </c>
    </row>
    <row r="5232" spans="1:7">
      <c r="A5232" s="80">
        <v>56622</v>
      </c>
      <c r="B5232" s="80" t="s">
        <v>491</v>
      </c>
      <c r="C5232" s="80" t="s">
        <v>419</v>
      </c>
      <c r="D5232" s="80">
        <v>1750</v>
      </c>
      <c r="E5232" s="80">
        <v>6</v>
      </c>
      <c r="F5232" s="80" t="s">
        <v>5038</v>
      </c>
      <c r="G5232" s="80">
        <v>54.29</v>
      </c>
    </row>
    <row r="5233" spans="1:7">
      <c r="A5233" s="80">
        <v>33602</v>
      </c>
      <c r="B5233" s="80" t="s">
        <v>3233</v>
      </c>
      <c r="C5233" s="80" t="s">
        <v>421</v>
      </c>
      <c r="D5233" s="80">
        <v>473</v>
      </c>
      <c r="E5233" s="80">
        <v>24</v>
      </c>
      <c r="F5233" s="80" t="s">
        <v>5102</v>
      </c>
      <c r="G5233" s="80">
        <v>3.01</v>
      </c>
    </row>
    <row r="5234" spans="1:7">
      <c r="A5234" s="80">
        <v>33616</v>
      </c>
      <c r="B5234" s="80" t="s">
        <v>2626</v>
      </c>
      <c r="C5234" s="80" t="s">
        <v>420</v>
      </c>
      <c r="D5234" s="80">
        <v>750</v>
      </c>
      <c r="E5234" s="80">
        <v>12</v>
      </c>
      <c r="F5234" s="80" t="s">
        <v>5101</v>
      </c>
      <c r="G5234" s="80">
        <v>23.95</v>
      </c>
    </row>
    <row r="5235" spans="1:7">
      <c r="A5235" s="80">
        <v>33684</v>
      </c>
      <c r="B5235" s="80" t="s">
        <v>3234</v>
      </c>
      <c r="C5235" s="80" t="s">
        <v>421</v>
      </c>
      <c r="D5235" s="80">
        <v>5325</v>
      </c>
      <c r="E5235" s="80">
        <v>1</v>
      </c>
      <c r="F5235" s="80" t="s">
        <v>5097</v>
      </c>
      <c r="G5235" s="80">
        <v>23.99</v>
      </c>
    </row>
    <row r="5236" spans="1:7">
      <c r="A5236" s="80">
        <v>33687</v>
      </c>
      <c r="B5236" s="80" t="s">
        <v>3652</v>
      </c>
      <c r="C5236" s="80" t="s">
        <v>421</v>
      </c>
      <c r="D5236" s="80">
        <v>11352</v>
      </c>
      <c r="E5236" s="80">
        <v>1</v>
      </c>
      <c r="F5236" s="80" t="s">
        <v>5141</v>
      </c>
      <c r="G5236" s="80">
        <v>46.45</v>
      </c>
    </row>
    <row r="5237" spans="1:7">
      <c r="A5237" s="80">
        <v>33688</v>
      </c>
      <c r="B5237" s="80" t="s">
        <v>3653</v>
      </c>
      <c r="C5237" s="80" t="s">
        <v>421</v>
      </c>
      <c r="D5237" s="80">
        <v>8520</v>
      </c>
      <c r="E5237" s="80">
        <v>1</v>
      </c>
      <c r="F5237" s="80" t="s">
        <v>5141</v>
      </c>
      <c r="G5237" s="80">
        <v>37.42</v>
      </c>
    </row>
    <row r="5238" spans="1:7">
      <c r="A5238" s="80">
        <v>33690</v>
      </c>
      <c r="B5238" s="80" t="s">
        <v>6290</v>
      </c>
      <c r="C5238" s="80" t="s">
        <v>421</v>
      </c>
      <c r="D5238" s="80">
        <v>750</v>
      </c>
      <c r="E5238" s="80">
        <v>12</v>
      </c>
      <c r="F5238" s="80" t="s">
        <v>5178</v>
      </c>
      <c r="G5238" s="80">
        <v>12</v>
      </c>
    </row>
    <row r="5239" spans="1:7">
      <c r="A5239" s="80">
        <v>33695</v>
      </c>
      <c r="B5239" s="80" t="s">
        <v>3654</v>
      </c>
      <c r="C5239" s="80" t="s">
        <v>421</v>
      </c>
      <c r="D5239" s="80">
        <v>473</v>
      </c>
      <c r="E5239" s="80">
        <v>24</v>
      </c>
      <c r="F5239" s="80" t="s">
        <v>5170</v>
      </c>
      <c r="G5239" s="80">
        <v>4.4400000000000004</v>
      </c>
    </row>
    <row r="5240" spans="1:7">
      <c r="A5240" s="80">
        <v>30000</v>
      </c>
      <c r="B5240" s="80" t="s">
        <v>3418</v>
      </c>
      <c r="C5240" s="80" t="s">
        <v>421</v>
      </c>
      <c r="D5240" s="80">
        <v>5325</v>
      </c>
      <c r="E5240" s="80">
        <v>1</v>
      </c>
      <c r="F5240" s="80" t="s">
        <v>5159</v>
      </c>
      <c r="G5240" s="80">
        <v>27.69</v>
      </c>
    </row>
    <row r="5241" spans="1:7">
      <c r="A5241" s="80">
        <v>30004</v>
      </c>
      <c r="B5241" s="80" t="s">
        <v>3419</v>
      </c>
      <c r="C5241" s="80" t="s">
        <v>421</v>
      </c>
      <c r="D5241" s="80">
        <v>8520</v>
      </c>
      <c r="E5241" s="80">
        <v>1</v>
      </c>
      <c r="F5241" s="80" t="s">
        <v>5159</v>
      </c>
      <c r="G5241" s="80">
        <v>44.41</v>
      </c>
    </row>
    <row r="5242" spans="1:7">
      <c r="A5242" s="80">
        <v>30010</v>
      </c>
      <c r="B5242" s="80" t="s">
        <v>3702</v>
      </c>
      <c r="C5242" s="80" t="s">
        <v>420</v>
      </c>
      <c r="D5242" s="80">
        <v>250</v>
      </c>
      <c r="E5242" s="80">
        <v>24</v>
      </c>
      <c r="F5242" s="80" t="s">
        <v>5056</v>
      </c>
      <c r="G5242" s="80">
        <v>3.99</v>
      </c>
    </row>
    <row r="5243" spans="1:7">
      <c r="A5243" s="80">
        <v>30012</v>
      </c>
      <c r="B5243" s="80" t="s">
        <v>801</v>
      </c>
      <c r="C5243" s="80" t="s">
        <v>419</v>
      </c>
      <c r="D5243" s="80">
        <v>1750</v>
      </c>
      <c r="E5243" s="80">
        <v>6</v>
      </c>
      <c r="F5243" s="80" t="s">
        <v>5038</v>
      </c>
      <c r="G5243" s="80">
        <v>70.989999999999995</v>
      </c>
    </row>
    <row r="5244" spans="1:7">
      <c r="A5244" s="80">
        <v>30013</v>
      </c>
      <c r="B5244" s="80" t="s">
        <v>3703</v>
      </c>
      <c r="C5244" s="80" t="s">
        <v>419</v>
      </c>
      <c r="D5244" s="80">
        <v>750</v>
      </c>
      <c r="E5244" s="80">
        <v>12</v>
      </c>
      <c r="F5244" s="80" t="s">
        <v>5050</v>
      </c>
      <c r="G5244" s="80">
        <v>38.49</v>
      </c>
    </row>
    <row r="5245" spans="1:7">
      <c r="A5245" s="80">
        <v>30014</v>
      </c>
      <c r="B5245" s="80" t="s">
        <v>1084</v>
      </c>
      <c r="C5245" s="80" t="s">
        <v>419</v>
      </c>
      <c r="D5245" s="80">
        <v>375</v>
      </c>
      <c r="E5245" s="80">
        <v>24</v>
      </c>
      <c r="F5245" s="80" t="s">
        <v>5050</v>
      </c>
      <c r="G5245" s="80">
        <v>18.489999999999998</v>
      </c>
    </row>
    <row r="5246" spans="1:7">
      <c r="A5246" s="80">
        <v>30016</v>
      </c>
      <c r="B5246" s="80" t="s">
        <v>3704</v>
      </c>
      <c r="C5246" s="80" t="s">
        <v>419</v>
      </c>
      <c r="D5246" s="80">
        <v>700</v>
      </c>
      <c r="E5246" s="80">
        <v>12</v>
      </c>
      <c r="F5246" s="80" t="s">
        <v>5042</v>
      </c>
      <c r="G5246" s="80">
        <v>70.03</v>
      </c>
    </row>
    <row r="5247" spans="1:7">
      <c r="A5247" s="80">
        <v>30024</v>
      </c>
      <c r="B5247" s="80" t="s">
        <v>416</v>
      </c>
      <c r="C5247" s="80" t="s">
        <v>419</v>
      </c>
      <c r="D5247" s="80">
        <v>750</v>
      </c>
      <c r="E5247" s="80">
        <v>12</v>
      </c>
      <c r="F5247" s="80" t="s">
        <v>5040</v>
      </c>
      <c r="G5247" s="80">
        <v>29.99</v>
      </c>
    </row>
    <row r="5248" spans="1:7">
      <c r="A5248" s="80">
        <v>30054</v>
      </c>
      <c r="B5248" s="80" t="s">
        <v>3705</v>
      </c>
      <c r="C5248" s="80" t="s">
        <v>422</v>
      </c>
      <c r="D5248" s="80">
        <v>2046</v>
      </c>
      <c r="E5248" s="80">
        <v>4</v>
      </c>
      <c r="F5248" s="80" t="s">
        <v>5066</v>
      </c>
      <c r="G5248" s="80">
        <v>13.99</v>
      </c>
    </row>
    <row r="5249" spans="1:7">
      <c r="A5249" s="80">
        <v>30083</v>
      </c>
      <c r="B5249" s="80" t="s">
        <v>3120</v>
      </c>
      <c r="C5249" s="80" t="s">
        <v>421</v>
      </c>
      <c r="D5249" s="80">
        <v>473</v>
      </c>
      <c r="E5249" s="80">
        <v>24</v>
      </c>
      <c r="F5249" s="80" t="s">
        <v>5110</v>
      </c>
      <c r="G5249" s="80">
        <v>3.35</v>
      </c>
    </row>
    <row r="5250" spans="1:7">
      <c r="A5250" s="80">
        <v>792459</v>
      </c>
      <c r="B5250" s="80" t="s">
        <v>3117</v>
      </c>
      <c r="C5250" s="80" t="s">
        <v>421</v>
      </c>
      <c r="D5250" s="80">
        <v>500</v>
      </c>
      <c r="E5250" s="80">
        <v>8</v>
      </c>
      <c r="F5250" s="80" t="s">
        <v>5051</v>
      </c>
      <c r="G5250" s="80">
        <v>4.29</v>
      </c>
    </row>
    <row r="5251" spans="1:7">
      <c r="A5251" s="80">
        <v>793554</v>
      </c>
      <c r="B5251" s="80" t="s">
        <v>3706</v>
      </c>
      <c r="C5251" s="80" t="s">
        <v>420</v>
      </c>
      <c r="D5251" s="80">
        <v>750</v>
      </c>
      <c r="E5251" s="80">
        <v>12</v>
      </c>
      <c r="F5251" s="80" t="s">
        <v>5086</v>
      </c>
      <c r="G5251" s="80">
        <v>17.989999999999998</v>
      </c>
    </row>
    <row r="5252" spans="1:7">
      <c r="A5252" s="80">
        <v>795914</v>
      </c>
      <c r="B5252" s="80" t="s">
        <v>3417</v>
      </c>
      <c r="C5252" s="80" t="s">
        <v>421</v>
      </c>
      <c r="D5252" s="80">
        <v>355</v>
      </c>
      <c r="E5252" s="80">
        <v>24</v>
      </c>
      <c r="F5252" s="80" t="s">
        <v>5135</v>
      </c>
      <c r="G5252" s="80">
        <v>5.44</v>
      </c>
    </row>
    <row r="5253" spans="1:7">
      <c r="A5253" s="80">
        <v>38708</v>
      </c>
      <c r="B5253" s="80" t="s">
        <v>4760</v>
      </c>
      <c r="C5253" s="80" t="s">
        <v>421</v>
      </c>
      <c r="D5253" s="80">
        <v>473</v>
      </c>
      <c r="E5253" s="80">
        <v>24</v>
      </c>
      <c r="F5253" s="80" t="s">
        <v>5156</v>
      </c>
      <c r="G5253" s="80">
        <v>4.6500000000000004</v>
      </c>
    </row>
    <row r="5254" spans="1:7">
      <c r="A5254" s="80">
        <v>38709</v>
      </c>
      <c r="B5254" s="80" t="s">
        <v>4761</v>
      </c>
      <c r="C5254" s="80" t="s">
        <v>421</v>
      </c>
      <c r="D5254" s="80">
        <v>473</v>
      </c>
      <c r="E5254" s="80">
        <v>24</v>
      </c>
      <c r="F5254" s="80" t="s">
        <v>5159</v>
      </c>
      <c r="G5254" s="80">
        <v>3.35</v>
      </c>
    </row>
    <row r="5255" spans="1:7">
      <c r="A5255" s="80">
        <v>38723</v>
      </c>
      <c r="B5255" s="80" t="s">
        <v>4762</v>
      </c>
      <c r="C5255" s="80" t="s">
        <v>421</v>
      </c>
      <c r="D5255" s="80">
        <v>473</v>
      </c>
      <c r="E5255" s="80">
        <v>24</v>
      </c>
      <c r="F5255" s="80" t="s">
        <v>5094</v>
      </c>
      <c r="G5255" s="80">
        <v>3.49</v>
      </c>
    </row>
    <row r="5256" spans="1:7">
      <c r="A5256" s="80">
        <v>38729</v>
      </c>
      <c r="B5256" s="80" t="s">
        <v>4763</v>
      </c>
      <c r="C5256" s="80" t="s">
        <v>421</v>
      </c>
      <c r="D5256" s="80">
        <v>2130</v>
      </c>
      <c r="E5256" s="80">
        <v>4</v>
      </c>
      <c r="F5256" s="80" t="s">
        <v>5094</v>
      </c>
      <c r="G5256" s="80">
        <v>12.79</v>
      </c>
    </row>
    <row r="5257" spans="1:7">
      <c r="A5257" s="80">
        <v>38733</v>
      </c>
      <c r="B5257" s="80" t="s">
        <v>4764</v>
      </c>
      <c r="C5257" s="80" t="s">
        <v>421</v>
      </c>
      <c r="D5257" s="80">
        <v>2130</v>
      </c>
      <c r="E5257" s="80">
        <v>4</v>
      </c>
      <c r="F5257" s="80" t="s">
        <v>5094</v>
      </c>
      <c r="G5257" s="80">
        <v>13.29</v>
      </c>
    </row>
    <row r="5258" spans="1:7">
      <c r="A5258" s="80">
        <v>38736</v>
      </c>
      <c r="B5258" s="80" t="s">
        <v>4765</v>
      </c>
      <c r="C5258" s="80" t="s">
        <v>421</v>
      </c>
      <c r="D5258" s="80">
        <v>473</v>
      </c>
      <c r="E5258" s="80">
        <v>24</v>
      </c>
      <c r="F5258" s="80" t="s">
        <v>5094</v>
      </c>
      <c r="G5258" s="80">
        <v>3.49</v>
      </c>
    </row>
    <row r="5259" spans="1:7">
      <c r="A5259" s="80">
        <v>38740</v>
      </c>
      <c r="B5259" s="80" t="s">
        <v>5508</v>
      </c>
      <c r="C5259" s="80" t="s">
        <v>419</v>
      </c>
      <c r="D5259" s="80">
        <v>750</v>
      </c>
      <c r="E5259" s="80">
        <v>12</v>
      </c>
      <c r="F5259" s="80" t="s">
        <v>5114</v>
      </c>
      <c r="G5259" s="80">
        <v>44.99</v>
      </c>
    </row>
    <row r="5260" spans="1:7">
      <c r="A5260" s="80">
        <v>38746</v>
      </c>
      <c r="B5260" s="80" t="s">
        <v>4766</v>
      </c>
      <c r="C5260" s="80" t="s">
        <v>421</v>
      </c>
      <c r="D5260" s="80">
        <v>4260</v>
      </c>
      <c r="E5260" s="80">
        <v>1</v>
      </c>
      <c r="F5260" s="80" t="s">
        <v>5094</v>
      </c>
      <c r="G5260" s="80">
        <v>25.29</v>
      </c>
    </row>
    <row r="5261" spans="1:7">
      <c r="A5261" s="80">
        <v>38750</v>
      </c>
      <c r="B5261" s="80" t="s">
        <v>4767</v>
      </c>
      <c r="C5261" s="80" t="s">
        <v>421</v>
      </c>
      <c r="D5261" s="80">
        <v>473</v>
      </c>
      <c r="E5261" s="80">
        <v>24</v>
      </c>
      <c r="F5261" s="80" t="s">
        <v>5195</v>
      </c>
      <c r="G5261" s="80">
        <v>4.75</v>
      </c>
    </row>
    <row r="5262" spans="1:7">
      <c r="A5262" s="80">
        <v>38751</v>
      </c>
      <c r="B5262" s="80" t="s">
        <v>4768</v>
      </c>
      <c r="C5262" s="80" t="s">
        <v>421</v>
      </c>
      <c r="D5262" s="80">
        <v>473</v>
      </c>
      <c r="E5262" s="80">
        <v>24</v>
      </c>
      <c r="F5262" s="80" t="s">
        <v>5066</v>
      </c>
      <c r="G5262" s="80">
        <v>4.29</v>
      </c>
    </row>
    <row r="5263" spans="1:7">
      <c r="A5263" s="80">
        <v>38762</v>
      </c>
      <c r="B5263" s="80" t="s">
        <v>4769</v>
      </c>
      <c r="C5263" s="80" t="s">
        <v>422</v>
      </c>
      <c r="D5263" s="80">
        <v>473</v>
      </c>
      <c r="E5263" s="80">
        <v>24</v>
      </c>
      <c r="F5263" s="80" t="s">
        <v>5100</v>
      </c>
      <c r="G5263" s="80">
        <v>3.89</v>
      </c>
    </row>
    <row r="5264" spans="1:7">
      <c r="A5264" s="80">
        <v>38763</v>
      </c>
      <c r="B5264" s="80" t="s">
        <v>4770</v>
      </c>
      <c r="C5264" s="80" t="s">
        <v>422</v>
      </c>
      <c r="D5264" s="80">
        <v>473</v>
      </c>
      <c r="E5264" s="80">
        <v>24</v>
      </c>
      <c r="F5264" s="80" t="s">
        <v>5100</v>
      </c>
      <c r="G5264" s="80">
        <v>3.89</v>
      </c>
    </row>
    <row r="5265" spans="1:7">
      <c r="A5265" s="80">
        <v>38771</v>
      </c>
      <c r="B5265" s="80" t="s">
        <v>4771</v>
      </c>
      <c r="C5265" s="80" t="s">
        <v>421</v>
      </c>
      <c r="D5265" s="80">
        <v>473</v>
      </c>
      <c r="E5265" s="80">
        <v>24</v>
      </c>
      <c r="F5265" s="80" t="s">
        <v>5100</v>
      </c>
      <c r="G5265" s="80">
        <v>3.89</v>
      </c>
    </row>
    <row r="5266" spans="1:7">
      <c r="A5266" s="80">
        <v>38772</v>
      </c>
      <c r="B5266" s="80" t="s">
        <v>4772</v>
      </c>
      <c r="C5266" s="80" t="s">
        <v>421</v>
      </c>
      <c r="D5266" s="80">
        <v>4260</v>
      </c>
      <c r="E5266" s="80">
        <v>1</v>
      </c>
      <c r="F5266" s="80" t="s">
        <v>5100</v>
      </c>
      <c r="G5266" s="80">
        <v>26.99</v>
      </c>
    </row>
    <row r="5267" spans="1:7">
      <c r="A5267" s="80">
        <v>38773</v>
      </c>
      <c r="B5267" s="80" t="s">
        <v>4773</v>
      </c>
      <c r="C5267" s="80" t="s">
        <v>421</v>
      </c>
      <c r="D5267" s="80">
        <v>5325</v>
      </c>
      <c r="E5267" s="80">
        <v>1</v>
      </c>
      <c r="F5267" s="80" t="s">
        <v>5141</v>
      </c>
      <c r="G5267" s="80">
        <v>29.95</v>
      </c>
    </row>
    <row r="5268" spans="1:7">
      <c r="A5268" s="80">
        <v>38774</v>
      </c>
      <c r="B5268" s="80" t="s">
        <v>4774</v>
      </c>
      <c r="C5268" s="80" t="s">
        <v>421</v>
      </c>
      <c r="D5268" s="80">
        <v>5325</v>
      </c>
      <c r="E5268" s="80">
        <v>1</v>
      </c>
      <c r="F5268" s="80" t="s">
        <v>5096</v>
      </c>
      <c r="G5268" s="80">
        <v>29.49</v>
      </c>
    </row>
    <row r="5269" spans="1:7">
      <c r="A5269" s="80">
        <v>38776</v>
      </c>
      <c r="B5269" s="80" t="s">
        <v>4775</v>
      </c>
      <c r="C5269" s="80" t="s">
        <v>421</v>
      </c>
      <c r="D5269" s="80">
        <v>2130</v>
      </c>
      <c r="E5269" s="80">
        <v>4</v>
      </c>
      <c r="F5269" s="80" t="s">
        <v>5096</v>
      </c>
      <c r="G5269" s="80">
        <v>13.5</v>
      </c>
    </row>
    <row r="5270" spans="1:7">
      <c r="A5270" s="80">
        <v>38779</v>
      </c>
      <c r="B5270" s="80" t="s">
        <v>4776</v>
      </c>
      <c r="C5270" s="80" t="s">
        <v>421</v>
      </c>
      <c r="D5270" s="80">
        <v>2130</v>
      </c>
      <c r="E5270" s="80">
        <v>4</v>
      </c>
      <c r="F5270" s="80" t="s">
        <v>5096</v>
      </c>
      <c r="G5270" s="80">
        <v>13.5</v>
      </c>
    </row>
    <row r="5271" spans="1:7">
      <c r="A5271" s="80">
        <v>38787</v>
      </c>
      <c r="B5271" s="80" t="s">
        <v>4777</v>
      </c>
      <c r="C5271" s="80" t="s">
        <v>422</v>
      </c>
      <c r="D5271" s="80">
        <v>2130</v>
      </c>
      <c r="E5271" s="80">
        <v>4</v>
      </c>
      <c r="F5271" s="80" t="s">
        <v>5096</v>
      </c>
      <c r="G5271" s="80">
        <v>14.06</v>
      </c>
    </row>
    <row r="5272" spans="1:7">
      <c r="A5272" s="80">
        <v>38788</v>
      </c>
      <c r="B5272" s="80" t="s">
        <v>5660</v>
      </c>
      <c r="C5272" s="80" t="s">
        <v>422</v>
      </c>
      <c r="D5272" s="80">
        <v>2130</v>
      </c>
      <c r="E5272" s="80">
        <v>4</v>
      </c>
      <c r="F5272" s="80" t="s">
        <v>5096</v>
      </c>
      <c r="G5272" s="80">
        <v>14.06</v>
      </c>
    </row>
    <row r="5273" spans="1:7">
      <c r="A5273" s="80">
        <v>38789</v>
      </c>
      <c r="B5273" s="80" t="s">
        <v>4778</v>
      </c>
      <c r="C5273" s="80" t="s">
        <v>419</v>
      </c>
      <c r="D5273" s="80">
        <v>750</v>
      </c>
      <c r="E5273" s="80">
        <v>6</v>
      </c>
      <c r="F5273" s="80" t="s">
        <v>5050</v>
      </c>
      <c r="G5273" s="80">
        <v>32.99</v>
      </c>
    </row>
    <row r="5274" spans="1:7">
      <c r="A5274" s="80">
        <v>36902</v>
      </c>
      <c r="B5274" s="80" t="s">
        <v>4469</v>
      </c>
      <c r="C5274" s="80" t="s">
        <v>421</v>
      </c>
      <c r="D5274" s="80">
        <v>473</v>
      </c>
      <c r="E5274" s="80">
        <v>24</v>
      </c>
      <c r="F5274" s="80" t="s">
        <v>5098</v>
      </c>
      <c r="G5274" s="80">
        <v>3.4</v>
      </c>
    </row>
    <row r="5275" spans="1:7">
      <c r="A5275" s="80">
        <v>36910</v>
      </c>
      <c r="B5275" s="80" t="s">
        <v>4468</v>
      </c>
      <c r="C5275" s="80" t="s">
        <v>421</v>
      </c>
      <c r="D5275" s="80">
        <v>473</v>
      </c>
      <c r="E5275" s="80">
        <v>24</v>
      </c>
      <c r="F5275" s="80" t="s">
        <v>5098</v>
      </c>
      <c r="G5275" s="80">
        <v>3.4</v>
      </c>
    </row>
    <row r="5276" spans="1:7">
      <c r="A5276" s="80">
        <v>36935</v>
      </c>
      <c r="B5276" s="80" t="s">
        <v>4433</v>
      </c>
      <c r="C5276" s="80" t="s">
        <v>421</v>
      </c>
      <c r="D5276" s="80">
        <v>473</v>
      </c>
      <c r="E5276" s="80">
        <v>24</v>
      </c>
      <c r="F5276" s="80" t="s">
        <v>5142</v>
      </c>
      <c r="G5276" s="80">
        <v>3.57</v>
      </c>
    </row>
    <row r="5277" spans="1:7">
      <c r="A5277" s="80">
        <v>36936</v>
      </c>
      <c r="B5277" s="80" t="s">
        <v>4432</v>
      </c>
      <c r="C5277" s="80" t="s">
        <v>421</v>
      </c>
      <c r="D5277" s="80">
        <v>473</v>
      </c>
      <c r="E5277" s="80">
        <v>24</v>
      </c>
      <c r="F5277" s="80" t="s">
        <v>5142</v>
      </c>
      <c r="G5277" s="80">
        <v>349.83</v>
      </c>
    </row>
    <row r="5278" spans="1:7">
      <c r="A5278" s="80">
        <v>36940</v>
      </c>
      <c r="B5278" s="80" t="s">
        <v>4483</v>
      </c>
      <c r="C5278" s="80" t="s">
        <v>419</v>
      </c>
      <c r="D5278" s="80">
        <v>750</v>
      </c>
      <c r="E5278" s="80">
        <v>12</v>
      </c>
      <c r="F5278" s="80" t="s">
        <v>5038</v>
      </c>
      <c r="G5278" s="80">
        <v>27.49</v>
      </c>
    </row>
    <row r="5279" spans="1:7">
      <c r="A5279" s="80">
        <v>36942</v>
      </c>
      <c r="B5279" s="80" t="s">
        <v>4044</v>
      </c>
      <c r="C5279" s="80" t="s">
        <v>419</v>
      </c>
      <c r="D5279" s="80">
        <v>750</v>
      </c>
      <c r="E5279" s="80">
        <v>6</v>
      </c>
      <c r="F5279" s="80" t="s">
        <v>5046</v>
      </c>
      <c r="G5279" s="80">
        <v>26.29</v>
      </c>
    </row>
    <row r="5280" spans="1:7">
      <c r="A5280" s="80">
        <v>36943</v>
      </c>
      <c r="B5280" s="80" t="s">
        <v>4431</v>
      </c>
      <c r="C5280" s="80" t="s">
        <v>421</v>
      </c>
      <c r="D5280" s="80">
        <v>473</v>
      </c>
      <c r="E5280" s="80">
        <v>24</v>
      </c>
      <c r="F5280" s="80" t="s">
        <v>5142</v>
      </c>
      <c r="G5280" s="80">
        <v>3.57</v>
      </c>
    </row>
    <row r="5281" spans="1:7">
      <c r="A5281" s="80">
        <v>36946</v>
      </c>
      <c r="B5281" s="80" t="s">
        <v>4482</v>
      </c>
      <c r="C5281" s="80" t="s">
        <v>421</v>
      </c>
      <c r="D5281" s="80">
        <v>473</v>
      </c>
      <c r="E5281" s="80">
        <v>24</v>
      </c>
      <c r="F5281" s="80" t="s">
        <v>5110</v>
      </c>
      <c r="G5281" s="80">
        <v>4.09</v>
      </c>
    </row>
    <row r="5282" spans="1:7">
      <c r="A5282" s="80">
        <v>36947</v>
      </c>
      <c r="B5282" s="80" t="s">
        <v>4481</v>
      </c>
      <c r="C5282" s="80" t="s">
        <v>421</v>
      </c>
      <c r="D5282" s="80">
        <v>473</v>
      </c>
      <c r="E5282" s="80">
        <v>24</v>
      </c>
      <c r="F5282" s="80" t="s">
        <v>5110</v>
      </c>
      <c r="G5282" s="80">
        <v>4.95</v>
      </c>
    </row>
    <row r="5283" spans="1:7">
      <c r="A5283" s="80">
        <v>36949</v>
      </c>
      <c r="B5283" s="80" t="s">
        <v>4430</v>
      </c>
      <c r="C5283" s="80" t="s">
        <v>421</v>
      </c>
      <c r="D5283" s="80">
        <v>473</v>
      </c>
      <c r="E5283" s="80">
        <v>24</v>
      </c>
      <c r="F5283" s="80" t="s">
        <v>5142</v>
      </c>
      <c r="G5283" s="80">
        <v>3.57</v>
      </c>
    </row>
    <row r="5284" spans="1:7">
      <c r="A5284" s="80">
        <v>36950</v>
      </c>
      <c r="B5284" s="80" t="s">
        <v>4429</v>
      </c>
      <c r="C5284" s="80" t="s">
        <v>421</v>
      </c>
      <c r="D5284" s="80">
        <v>355</v>
      </c>
      <c r="E5284" s="80">
        <v>24</v>
      </c>
      <c r="F5284" s="80" t="s">
        <v>5142</v>
      </c>
      <c r="G5284" s="80">
        <v>6</v>
      </c>
    </row>
    <row r="5285" spans="1:7">
      <c r="A5285" s="80">
        <v>36951</v>
      </c>
      <c r="B5285" s="80" t="s">
        <v>4480</v>
      </c>
      <c r="C5285" s="80" t="s">
        <v>420</v>
      </c>
      <c r="D5285" s="80">
        <v>750</v>
      </c>
      <c r="E5285" s="80">
        <v>12</v>
      </c>
      <c r="F5285" s="80" t="s">
        <v>5064</v>
      </c>
      <c r="G5285" s="80">
        <v>15.99</v>
      </c>
    </row>
    <row r="5286" spans="1:7">
      <c r="A5286" s="80">
        <v>36952</v>
      </c>
      <c r="B5286" s="80" t="s">
        <v>4428</v>
      </c>
      <c r="C5286" s="80" t="s">
        <v>421</v>
      </c>
      <c r="D5286" s="80">
        <v>355</v>
      </c>
      <c r="E5286" s="80">
        <v>24</v>
      </c>
      <c r="F5286" s="80" t="s">
        <v>5142</v>
      </c>
      <c r="G5286" s="80">
        <v>6</v>
      </c>
    </row>
    <row r="5287" spans="1:7">
      <c r="A5287" s="80">
        <v>36953</v>
      </c>
      <c r="B5287" s="80" t="s">
        <v>4427</v>
      </c>
      <c r="C5287" s="80" t="s">
        <v>421</v>
      </c>
      <c r="D5287" s="80">
        <v>355</v>
      </c>
      <c r="E5287" s="80">
        <v>24</v>
      </c>
      <c r="F5287" s="80" t="s">
        <v>5142</v>
      </c>
      <c r="G5287" s="80">
        <v>6</v>
      </c>
    </row>
    <row r="5288" spans="1:7">
      <c r="A5288" s="80">
        <v>36954</v>
      </c>
      <c r="B5288" s="80" t="s">
        <v>4426</v>
      </c>
      <c r="C5288" s="80" t="s">
        <v>421</v>
      </c>
      <c r="D5288" s="80">
        <v>355</v>
      </c>
      <c r="E5288" s="80">
        <v>24</v>
      </c>
      <c r="F5288" s="80" t="s">
        <v>5142</v>
      </c>
      <c r="G5288" s="80">
        <v>6</v>
      </c>
    </row>
    <row r="5289" spans="1:7">
      <c r="A5289" s="80">
        <v>36955</v>
      </c>
      <c r="B5289" s="80" t="s">
        <v>4425</v>
      </c>
      <c r="C5289" s="80" t="s">
        <v>421</v>
      </c>
      <c r="D5289" s="80">
        <v>355</v>
      </c>
      <c r="E5289" s="80">
        <v>24</v>
      </c>
      <c r="F5289" s="80" t="s">
        <v>5142</v>
      </c>
      <c r="G5289" s="80">
        <v>6</v>
      </c>
    </row>
    <row r="5290" spans="1:7">
      <c r="A5290" s="80">
        <v>36956</v>
      </c>
      <c r="B5290" s="80" t="s">
        <v>4424</v>
      </c>
      <c r="C5290" s="80" t="s">
        <v>421</v>
      </c>
      <c r="D5290" s="80">
        <v>355</v>
      </c>
      <c r="E5290" s="80">
        <v>24</v>
      </c>
      <c r="F5290" s="80" t="s">
        <v>5142</v>
      </c>
      <c r="G5290" s="80">
        <v>6</v>
      </c>
    </row>
    <row r="5291" spans="1:7">
      <c r="A5291" s="80">
        <v>36957</v>
      </c>
      <c r="B5291" s="80" t="s">
        <v>4423</v>
      </c>
      <c r="C5291" s="80" t="s">
        <v>421</v>
      </c>
      <c r="D5291" s="80">
        <v>473</v>
      </c>
      <c r="E5291" s="80">
        <v>24</v>
      </c>
      <c r="F5291" s="80" t="s">
        <v>5141</v>
      </c>
      <c r="G5291" s="80">
        <v>3.96</v>
      </c>
    </row>
    <row r="5292" spans="1:7">
      <c r="A5292" s="80">
        <v>36958</v>
      </c>
      <c r="B5292" s="80" t="s">
        <v>4319</v>
      </c>
      <c r="C5292" s="80" t="s">
        <v>421</v>
      </c>
      <c r="D5292" s="80">
        <v>473</v>
      </c>
      <c r="E5292" s="80">
        <v>24</v>
      </c>
      <c r="F5292" s="80" t="s">
        <v>5215</v>
      </c>
      <c r="G5292" s="80">
        <v>3.89</v>
      </c>
    </row>
    <row r="5293" spans="1:7">
      <c r="A5293" s="80">
        <v>36959</v>
      </c>
      <c r="B5293" s="80" t="s">
        <v>4479</v>
      </c>
      <c r="C5293" s="80" t="s">
        <v>419</v>
      </c>
      <c r="D5293" s="80">
        <v>750</v>
      </c>
      <c r="E5293" s="80">
        <v>6</v>
      </c>
      <c r="F5293" s="80" t="s">
        <v>5152</v>
      </c>
      <c r="G5293" s="80">
        <v>64.989999999999995</v>
      </c>
    </row>
    <row r="5294" spans="1:7">
      <c r="A5294" s="80">
        <v>36960</v>
      </c>
      <c r="B5294" s="80" t="s">
        <v>4318</v>
      </c>
      <c r="C5294" s="80" t="s">
        <v>421</v>
      </c>
      <c r="D5294" s="80">
        <v>473</v>
      </c>
      <c r="E5294" s="80">
        <v>24</v>
      </c>
      <c r="F5294" s="80" t="s">
        <v>5215</v>
      </c>
      <c r="G5294" s="80">
        <v>4.1900000000000004</v>
      </c>
    </row>
    <row r="5295" spans="1:7">
      <c r="A5295" s="80">
        <v>36961</v>
      </c>
      <c r="B5295" s="80" t="s">
        <v>4478</v>
      </c>
      <c r="C5295" s="80" t="s">
        <v>419</v>
      </c>
      <c r="D5295" s="80">
        <v>750</v>
      </c>
      <c r="E5295" s="80">
        <v>6</v>
      </c>
      <c r="F5295" s="80" t="s">
        <v>5041</v>
      </c>
      <c r="G5295" s="80">
        <v>44.99</v>
      </c>
    </row>
    <row r="5296" spans="1:7">
      <c r="A5296" s="80">
        <v>36962</v>
      </c>
      <c r="B5296" s="80" t="s">
        <v>4477</v>
      </c>
      <c r="C5296" s="80" t="s">
        <v>420</v>
      </c>
      <c r="D5296" s="80">
        <v>750</v>
      </c>
      <c r="E5296" s="80">
        <v>12</v>
      </c>
      <c r="F5296" s="80" t="s">
        <v>5063</v>
      </c>
      <c r="G5296" s="80">
        <v>18.989999999999998</v>
      </c>
    </row>
    <row r="5297" spans="1:7">
      <c r="A5297" s="80">
        <v>36963</v>
      </c>
      <c r="B5297" s="80" t="s">
        <v>4476</v>
      </c>
      <c r="C5297" s="80" t="s">
        <v>420</v>
      </c>
      <c r="D5297" s="80">
        <v>750</v>
      </c>
      <c r="E5297" s="80">
        <v>6</v>
      </c>
      <c r="F5297" s="80" t="s">
        <v>5049</v>
      </c>
      <c r="G5297" s="80">
        <v>99.99</v>
      </c>
    </row>
    <row r="5298" spans="1:7">
      <c r="A5298" s="80">
        <v>36965</v>
      </c>
      <c r="B5298" s="80" t="s">
        <v>4475</v>
      </c>
      <c r="C5298" s="80" t="s">
        <v>421</v>
      </c>
      <c r="D5298" s="80">
        <v>473</v>
      </c>
      <c r="E5298" s="80">
        <v>24</v>
      </c>
      <c r="F5298" s="80" t="s">
        <v>5060</v>
      </c>
      <c r="G5298" s="80">
        <v>2.95</v>
      </c>
    </row>
    <row r="5299" spans="1:7">
      <c r="A5299" s="80">
        <v>36966</v>
      </c>
      <c r="B5299" s="80" t="s">
        <v>4474</v>
      </c>
      <c r="C5299" s="80" t="s">
        <v>420</v>
      </c>
      <c r="D5299" s="80">
        <v>750</v>
      </c>
      <c r="E5299" s="80">
        <v>12</v>
      </c>
      <c r="F5299" s="80" t="s">
        <v>5063</v>
      </c>
      <c r="G5299" s="80">
        <v>18.989999999999998</v>
      </c>
    </row>
    <row r="5300" spans="1:7">
      <c r="A5300" s="80">
        <v>36967</v>
      </c>
      <c r="B5300" s="80" t="s">
        <v>4473</v>
      </c>
      <c r="C5300" s="80" t="s">
        <v>420</v>
      </c>
      <c r="D5300" s="80">
        <v>3000</v>
      </c>
      <c r="E5300" s="80">
        <v>4</v>
      </c>
      <c r="F5300" s="80" t="s">
        <v>5063</v>
      </c>
      <c r="G5300" s="80">
        <v>29.99</v>
      </c>
    </row>
    <row r="5301" spans="1:7">
      <c r="A5301" s="80">
        <v>36968</v>
      </c>
      <c r="B5301" s="80" t="s">
        <v>4472</v>
      </c>
      <c r="C5301" s="80" t="s">
        <v>420</v>
      </c>
      <c r="D5301" s="80">
        <v>750</v>
      </c>
      <c r="E5301" s="80">
        <v>12</v>
      </c>
      <c r="F5301" s="80" t="s">
        <v>5063</v>
      </c>
      <c r="G5301" s="80">
        <v>18.989999999999998</v>
      </c>
    </row>
    <row r="5302" spans="1:7">
      <c r="A5302" s="80">
        <v>36969</v>
      </c>
      <c r="B5302" s="80" t="s">
        <v>4471</v>
      </c>
      <c r="C5302" s="80" t="s">
        <v>421</v>
      </c>
      <c r="D5302" s="80">
        <v>473</v>
      </c>
      <c r="E5302" s="80">
        <v>24</v>
      </c>
      <c r="F5302" s="80" t="s">
        <v>5186</v>
      </c>
      <c r="G5302" s="80">
        <v>4.5999999999999996</v>
      </c>
    </row>
    <row r="5303" spans="1:7">
      <c r="A5303" s="80">
        <v>36996</v>
      </c>
      <c r="B5303" s="80" t="s">
        <v>4422</v>
      </c>
      <c r="C5303" s="80" t="s">
        <v>421</v>
      </c>
      <c r="D5303" s="80">
        <v>500</v>
      </c>
      <c r="E5303" s="80">
        <v>12</v>
      </c>
      <c r="F5303" s="80" t="s">
        <v>5142</v>
      </c>
      <c r="G5303" s="80">
        <v>18.32</v>
      </c>
    </row>
    <row r="5304" spans="1:7">
      <c r="A5304" s="80">
        <v>36997</v>
      </c>
      <c r="B5304" s="80" t="s">
        <v>4421</v>
      </c>
      <c r="C5304" s="80" t="s">
        <v>421</v>
      </c>
      <c r="D5304" s="80">
        <v>500</v>
      </c>
      <c r="E5304" s="80">
        <v>12</v>
      </c>
      <c r="F5304" s="80" t="s">
        <v>5142</v>
      </c>
      <c r="G5304" s="80">
        <v>18.32</v>
      </c>
    </row>
    <row r="5305" spans="1:7">
      <c r="A5305" s="80">
        <v>36998</v>
      </c>
      <c r="B5305" s="80" t="s">
        <v>4420</v>
      </c>
      <c r="C5305" s="80" t="s">
        <v>421</v>
      </c>
      <c r="D5305" s="80">
        <v>500</v>
      </c>
      <c r="E5305" s="80">
        <v>12</v>
      </c>
      <c r="F5305" s="80" t="s">
        <v>5142</v>
      </c>
      <c r="G5305" s="80">
        <v>14.1</v>
      </c>
    </row>
    <row r="5306" spans="1:7">
      <c r="A5306" s="80">
        <v>36999</v>
      </c>
      <c r="B5306" s="80" t="s">
        <v>4419</v>
      </c>
      <c r="C5306" s="80" t="s">
        <v>421</v>
      </c>
      <c r="D5306" s="80">
        <v>500</v>
      </c>
      <c r="E5306" s="80">
        <v>12</v>
      </c>
      <c r="F5306" s="80" t="s">
        <v>5142</v>
      </c>
      <c r="G5306" s="80">
        <v>18.649999999999999</v>
      </c>
    </row>
    <row r="5307" spans="1:7">
      <c r="A5307" s="80">
        <v>458679</v>
      </c>
      <c r="B5307" s="80" t="s">
        <v>2665</v>
      </c>
      <c r="C5307" s="80" t="s">
        <v>420</v>
      </c>
      <c r="D5307" s="80">
        <v>750</v>
      </c>
      <c r="E5307" s="80">
        <v>12</v>
      </c>
      <c r="F5307" s="80" t="s">
        <v>5049</v>
      </c>
      <c r="G5307" s="80">
        <v>12.99</v>
      </c>
    </row>
    <row r="5308" spans="1:7">
      <c r="A5308" s="80">
        <v>460378</v>
      </c>
      <c r="B5308" s="80" t="s">
        <v>2666</v>
      </c>
      <c r="C5308" s="80" t="s">
        <v>419</v>
      </c>
      <c r="D5308" s="80">
        <v>750</v>
      </c>
      <c r="E5308" s="80">
        <v>12</v>
      </c>
      <c r="F5308" s="80" t="s">
        <v>5045</v>
      </c>
      <c r="G5308" s="80">
        <v>38.99</v>
      </c>
    </row>
    <row r="5309" spans="1:7">
      <c r="A5309" s="80">
        <v>462606</v>
      </c>
      <c r="B5309" s="80" t="s">
        <v>2667</v>
      </c>
      <c r="C5309" s="80" t="s">
        <v>420</v>
      </c>
      <c r="D5309" s="80">
        <v>750</v>
      </c>
      <c r="E5309" s="80">
        <v>6</v>
      </c>
      <c r="F5309" s="80" t="s">
        <v>5062</v>
      </c>
      <c r="G5309" s="80">
        <v>49.05</v>
      </c>
    </row>
    <row r="5310" spans="1:7">
      <c r="A5310" s="80">
        <v>463836</v>
      </c>
      <c r="B5310" s="80" t="s">
        <v>2668</v>
      </c>
      <c r="C5310" s="80" t="s">
        <v>421</v>
      </c>
      <c r="D5310" s="80">
        <v>4260</v>
      </c>
      <c r="E5310" s="80">
        <v>1</v>
      </c>
      <c r="F5310" s="80" t="s">
        <v>5094</v>
      </c>
      <c r="G5310" s="80">
        <v>25.99</v>
      </c>
    </row>
    <row r="5311" spans="1:7">
      <c r="A5311" s="80">
        <v>36109</v>
      </c>
      <c r="B5311" s="80" t="s">
        <v>4061</v>
      </c>
      <c r="C5311" s="80" t="s">
        <v>421</v>
      </c>
      <c r="D5311" s="80">
        <v>473</v>
      </c>
      <c r="E5311" s="80">
        <v>24</v>
      </c>
      <c r="F5311" s="80" t="s">
        <v>5135</v>
      </c>
      <c r="G5311" s="80">
        <v>5</v>
      </c>
    </row>
    <row r="5312" spans="1:7">
      <c r="A5312" s="80">
        <v>36115</v>
      </c>
      <c r="B5312" s="80" t="s">
        <v>4062</v>
      </c>
      <c r="C5312" s="80" t="s">
        <v>421</v>
      </c>
      <c r="D5312" s="80">
        <v>473</v>
      </c>
      <c r="E5312" s="80">
        <v>24</v>
      </c>
      <c r="F5312" s="80" t="s">
        <v>5135</v>
      </c>
      <c r="G5312" s="80">
        <v>4.04</v>
      </c>
    </row>
    <row r="5313" spans="1:7">
      <c r="A5313" s="80">
        <v>36116</v>
      </c>
      <c r="B5313" s="80" t="s">
        <v>4063</v>
      </c>
      <c r="C5313" s="80" t="s">
        <v>421</v>
      </c>
      <c r="D5313" s="80">
        <v>473</v>
      </c>
      <c r="E5313" s="80">
        <v>24</v>
      </c>
      <c r="F5313" s="80" t="s">
        <v>5135</v>
      </c>
      <c r="G5313" s="80">
        <v>4.2</v>
      </c>
    </row>
    <row r="5314" spans="1:7">
      <c r="A5314" s="80">
        <v>36118</v>
      </c>
      <c r="B5314" s="80" t="s">
        <v>4064</v>
      </c>
      <c r="C5314" s="80" t="s">
        <v>421</v>
      </c>
      <c r="D5314" s="80">
        <v>473</v>
      </c>
      <c r="E5314" s="80">
        <v>24</v>
      </c>
      <c r="F5314" s="80" t="s">
        <v>5135</v>
      </c>
      <c r="G5314" s="80">
        <v>4.04</v>
      </c>
    </row>
    <row r="5315" spans="1:7">
      <c r="A5315" s="80">
        <v>36127</v>
      </c>
      <c r="B5315" s="80" t="s">
        <v>4065</v>
      </c>
      <c r="C5315" s="80" t="s">
        <v>421</v>
      </c>
      <c r="D5315" s="80">
        <v>4260</v>
      </c>
      <c r="E5315" s="80">
        <v>1</v>
      </c>
      <c r="F5315" s="80" t="s">
        <v>5135</v>
      </c>
      <c r="G5315" s="80">
        <v>35.94</v>
      </c>
    </row>
    <row r="5316" spans="1:7">
      <c r="A5316" s="80">
        <v>36139</v>
      </c>
      <c r="B5316" s="80" t="s">
        <v>4066</v>
      </c>
      <c r="C5316" s="80" t="s">
        <v>421</v>
      </c>
      <c r="D5316" s="80">
        <v>473</v>
      </c>
      <c r="E5316" s="80">
        <v>24</v>
      </c>
      <c r="F5316" s="80" t="s">
        <v>5230</v>
      </c>
      <c r="G5316" s="80">
        <v>3</v>
      </c>
    </row>
    <row r="5317" spans="1:7">
      <c r="A5317" s="80">
        <v>36190</v>
      </c>
      <c r="B5317" s="80" t="s">
        <v>4211</v>
      </c>
      <c r="C5317" s="80" t="s">
        <v>421</v>
      </c>
      <c r="D5317" s="80">
        <v>4260</v>
      </c>
      <c r="E5317" s="80">
        <v>2</v>
      </c>
      <c r="F5317" s="80" t="s">
        <v>5135</v>
      </c>
      <c r="G5317" s="80">
        <v>25.99</v>
      </c>
    </row>
    <row r="5318" spans="1:7">
      <c r="A5318" s="80">
        <v>36323</v>
      </c>
      <c r="B5318" s="80" t="s">
        <v>4212</v>
      </c>
      <c r="C5318" s="80" t="s">
        <v>421</v>
      </c>
      <c r="D5318" s="80">
        <v>473</v>
      </c>
      <c r="E5318" s="80">
        <v>24</v>
      </c>
      <c r="F5318" s="80" t="s">
        <v>5135</v>
      </c>
      <c r="G5318" s="80">
        <v>4.2</v>
      </c>
    </row>
    <row r="5319" spans="1:7">
      <c r="A5319" s="80">
        <v>36324</v>
      </c>
      <c r="B5319" s="80" t="s">
        <v>5509</v>
      </c>
      <c r="C5319" s="80" t="s">
        <v>421</v>
      </c>
      <c r="D5319" s="80">
        <v>473</v>
      </c>
      <c r="E5319" s="80">
        <v>24</v>
      </c>
      <c r="F5319" s="80" t="s">
        <v>5135</v>
      </c>
      <c r="G5319" s="80">
        <v>4.04</v>
      </c>
    </row>
    <row r="5320" spans="1:7">
      <c r="A5320" s="80">
        <v>36325</v>
      </c>
      <c r="B5320" s="80" t="s">
        <v>4213</v>
      </c>
      <c r="C5320" s="80" t="s">
        <v>421</v>
      </c>
      <c r="D5320" s="80">
        <v>473</v>
      </c>
      <c r="E5320" s="80">
        <v>24</v>
      </c>
      <c r="F5320" s="80" t="s">
        <v>5135</v>
      </c>
      <c r="G5320" s="80">
        <v>4.74</v>
      </c>
    </row>
    <row r="5321" spans="1:7">
      <c r="A5321" s="80">
        <v>36436</v>
      </c>
      <c r="B5321" s="80" t="s">
        <v>4214</v>
      </c>
      <c r="C5321" s="80" t="s">
        <v>421</v>
      </c>
      <c r="D5321" s="80">
        <v>473</v>
      </c>
      <c r="E5321" s="80">
        <v>24</v>
      </c>
      <c r="F5321" s="80" t="s">
        <v>5135</v>
      </c>
      <c r="G5321" s="80">
        <v>4.49</v>
      </c>
    </row>
    <row r="5322" spans="1:7">
      <c r="A5322" s="80">
        <v>36656</v>
      </c>
      <c r="B5322" s="80" t="s">
        <v>4200</v>
      </c>
      <c r="C5322" s="80" t="s">
        <v>421</v>
      </c>
      <c r="D5322" s="80">
        <v>473</v>
      </c>
      <c r="E5322" s="80">
        <v>24</v>
      </c>
      <c r="F5322" s="80" t="s">
        <v>5135</v>
      </c>
      <c r="G5322" s="80">
        <v>3.99</v>
      </c>
    </row>
    <row r="5323" spans="1:7">
      <c r="A5323" s="80">
        <v>36811</v>
      </c>
      <c r="B5323" s="80" t="s">
        <v>4342</v>
      </c>
      <c r="C5323" s="80" t="s">
        <v>421</v>
      </c>
      <c r="D5323" s="80">
        <v>473</v>
      </c>
      <c r="E5323" s="80">
        <v>24</v>
      </c>
      <c r="F5323" s="80" t="s">
        <v>5159</v>
      </c>
      <c r="G5323" s="80">
        <v>3.99</v>
      </c>
    </row>
    <row r="5324" spans="1:7">
      <c r="A5324" s="80">
        <v>36831</v>
      </c>
      <c r="B5324" s="80" t="s">
        <v>4215</v>
      </c>
      <c r="C5324" s="80" t="s">
        <v>421</v>
      </c>
      <c r="D5324" s="80">
        <v>473</v>
      </c>
      <c r="E5324" s="80">
        <v>24</v>
      </c>
      <c r="F5324" s="80" t="s">
        <v>5148</v>
      </c>
      <c r="G5324" s="80">
        <v>3.99</v>
      </c>
    </row>
    <row r="5325" spans="1:7">
      <c r="A5325" s="80">
        <v>37023</v>
      </c>
      <c r="B5325" s="80" t="s">
        <v>4367</v>
      </c>
      <c r="C5325" s="80" t="s">
        <v>421</v>
      </c>
      <c r="D5325" s="80">
        <v>473</v>
      </c>
      <c r="E5325" s="80">
        <v>12</v>
      </c>
      <c r="F5325" s="80" t="s">
        <v>5135</v>
      </c>
      <c r="G5325" s="80">
        <v>3.49</v>
      </c>
    </row>
    <row r="5326" spans="1:7">
      <c r="A5326" s="80">
        <v>37026</v>
      </c>
      <c r="B5326" s="80" t="s">
        <v>4365</v>
      </c>
      <c r="C5326" s="80" t="s">
        <v>421</v>
      </c>
      <c r="D5326" s="80">
        <v>473</v>
      </c>
      <c r="E5326" s="80">
        <v>12</v>
      </c>
      <c r="F5326" s="80" t="s">
        <v>5135</v>
      </c>
      <c r="G5326" s="80">
        <v>3.49</v>
      </c>
    </row>
    <row r="5327" spans="1:7">
      <c r="A5327" s="80">
        <v>37027</v>
      </c>
      <c r="B5327" s="80" t="s">
        <v>4364</v>
      </c>
      <c r="C5327" s="80" t="s">
        <v>421</v>
      </c>
      <c r="D5327" s="80">
        <v>473</v>
      </c>
      <c r="E5327" s="80">
        <v>12</v>
      </c>
      <c r="F5327" s="80" t="s">
        <v>5135</v>
      </c>
      <c r="G5327" s="80">
        <v>3.49</v>
      </c>
    </row>
    <row r="5328" spans="1:7">
      <c r="A5328" s="80">
        <v>37030</v>
      </c>
      <c r="B5328" s="80" t="s">
        <v>4363</v>
      </c>
      <c r="C5328" s="80" t="s">
        <v>421</v>
      </c>
      <c r="D5328" s="80">
        <v>5676</v>
      </c>
      <c r="E5328" s="80">
        <v>2</v>
      </c>
      <c r="F5328" s="80" t="s">
        <v>5135</v>
      </c>
      <c r="G5328" s="80">
        <v>34.99</v>
      </c>
    </row>
    <row r="5329" spans="1:7">
      <c r="A5329" s="80">
        <v>37071</v>
      </c>
      <c r="B5329" s="80" t="s">
        <v>4360</v>
      </c>
      <c r="C5329" s="80" t="s">
        <v>421</v>
      </c>
      <c r="D5329" s="80">
        <v>473</v>
      </c>
      <c r="E5329" s="80">
        <v>24</v>
      </c>
      <c r="F5329" s="80" t="s">
        <v>5135</v>
      </c>
      <c r="G5329" s="80">
        <v>3.49</v>
      </c>
    </row>
    <row r="5330" spans="1:7">
      <c r="A5330" s="80">
        <v>37629</v>
      </c>
      <c r="B5330" s="80" t="s">
        <v>4627</v>
      </c>
      <c r="C5330" s="80" t="s">
        <v>421</v>
      </c>
      <c r="D5330" s="80">
        <v>473</v>
      </c>
      <c r="E5330" s="80">
        <v>24</v>
      </c>
      <c r="F5330" s="80" t="s">
        <v>5159</v>
      </c>
      <c r="G5330" s="80">
        <v>4.49</v>
      </c>
    </row>
    <row r="5331" spans="1:7">
      <c r="A5331" s="80">
        <v>37630</v>
      </c>
      <c r="B5331" s="80" t="s">
        <v>4628</v>
      </c>
      <c r="C5331" s="80" t="s">
        <v>421</v>
      </c>
      <c r="D5331" s="80">
        <v>473</v>
      </c>
      <c r="E5331" s="80">
        <v>24</v>
      </c>
      <c r="F5331" s="80" t="s">
        <v>5159</v>
      </c>
      <c r="G5331" s="80">
        <v>4.79</v>
      </c>
    </row>
    <row r="5332" spans="1:7">
      <c r="A5332" s="80">
        <v>37631</v>
      </c>
      <c r="B5332" s="80" t="s">
        <v>4632</v>
      </c>
      <c r="C5332" s="80" t="s">
        <v>421</v>
      </c>
      <c r="D5332" s="80">
        <v>355</v>
      </c>
      <c r="E5332" s="80">
        <v>24</v>
      </c>
      <c r="F5332" s="80" t="s">
        <v>5159</v>
      </c>
      <c r="G5332" s="80">
        <v>4.9800000000000004</v>
      </c>
    </row>
    <row r="5333" spans="1:7">
      <c r="A5333" s="80">
        <v>37985</v>
      </c>
      <c r="B5333" s="80" t="s">
        <v>4685</v>
      </c>
      <c r="C5333" s="80" t="s">
        <v>421</v>
      </c>
      <c r="D5333" s="80">
        <v>473</v>
      </c>
      <c r="E5333" s="80">
        <v>24</v>
      </c>
      <c r="F5333" s="80" t="s">
        <v>5135</v>
      </c>
      <c r="G5333" s="80">
        <v>6.28</v>
      </c>
    </row>
    <row r="5334" spans="1:7">
      <c r="A5334" s="80">
        <v>38073</v>
      </c>
      <c r="B5334" s="80" t="s">
        <v>4686</v>
      </c>
      <c r="C5334" s="80" t="s">
        <v>421</v>
      </c>
      <c r="D5334" s="80">
        <v>473</v>
      </c>
      <c r="E5334" s="80">
        <v>24</v>
      </c>
      <c r="F5334" s="80" t="s">
        <v>5159</v>
      </c>
      <c r="G5334" s="80">
        <v>3.69</v>
      </c>
    </row>
    <row r="5335" spans="1:7">
      <c r="A5335" s="80">
        <v>38305</v>
      </c>
      <c r="B5335" s="80" t="s">
        <v>4699</v>
      </c>
      <c r="C5335" s="80" t="s">
        <v>421</v>
      </c>
      <c r="D5335" s="80">
        <v>500</v>
      </c>
      <c r="E5335" s="80">
        <v>12</v>
      </c>
      <c r="F5335" s="80" t="s">
        <v>5135</v>
      </c>
      <c r="G5335" s="80">
        <v>7</v>
      </c>
    </row>
    <row r="5336" spans="1:7">
      <c r="A5336" s="80">
        <v>38343</v>
      </c>
      <c r="B5336" s="80" t="s">
        <v>4705</v>
      </c>
      <c r="C5336" s="80" t="s">
        <v>421</v>
      </c>
      <c r="D5336" s="80">
        <v>355</v>
      </c>
      <c r="E5336" s="80">
        <v>24</v>
      </c>
      <c r="F5336" s="80" t="s">
        <v>5135</v>
      </c>
      <c r="G5336" s="80">
        <v>1.5</v>
      </c>
    </row>
    <row r="5337" spans="1:7">
      <c r="A5337" s="80">
        <v>38344</v>
      </c>
      <c r="B5337" s="80" t="s">
        <v>4706</v>
      </c>
      <c r="C5337" s="80" t="s">
        <v>421</v>
      </c>
      <c r="D5337" s="80">
        <v>355</v>
      </c>
      <c r="E5337" s="80">
        <v>24</v>
      </c>
      <c r="F5337" s="80" t="s">
        <v>5135</v>
      </c>
      <c r="G5337" s="80">
        <v>1.5</v>
      </c>
    </row>
    <row r="5338" spans="1:7">
      <c r="A5338" s="80">
        <v>38353</v>
      </c>
      <c r="B5338" s="80" t="s">
        <v>4712</v>
      </c>
      <c r="C5338" s="80" t="s">
        <v>421</v>
      </c>
      <c r="D5338" s="80">
        <v>750</v>
      </c>
      <c r="E5338" s="80">
        <v>12</v>
      </c>
      <c r="F5338" s="80" t="s">
        <v>5135</v>
      </c>
      <c r="G5338" s="80">
        <v>34.47</v>
      </c>
    </row>
    <row r="5339" spans="1:7">
      <c r="A5339" s="80">
        <v>38354</v>
      </c>
      <c r="B5339" s="80" t="s">
        <v>4713</v>
      </c>
      <c r="C5339" s="80" t="s">
        <v>421</v>
      </c>
      <c r="D5339" s="80">
        <v>375</v>
      </c>
      <c r="E5339" s="80">
        <v>12</v>
      </c>
      <c r="F5339" s="80" t="s">
        <v>5135</v>
      </c>
      <c r="G5339" s="80">
        <v>22.07</v>
      </c>
    </row>
    <row r="5340" spans="1:7">
      <c r="A5340" s="80">
        <v>38359</v>
      </c>
      <c r="B5340" s="80" t="s">
        <v>4714</v>
      </c>
      <c r="C5340" s="80" t="s">
        <v>421</v>
      </c>
      <c r="D5340" s="80">
        <v>375</v>
      </c>
      <c r="E5340" s="80">
        <v>12</v>
      </c>
      <c r="F5340" s="80" t="s">
        <v>5135</v>
      </c>
      <c r="G5340" s="80">
        <v>32.479999999999997</v>
      </c>
    </row>
    <row r="5341" spans="1:7">
      <c r="A5341" s="80">
        <v>38363</v>
      </c>
      <c r="B5341" s="80" t="s">
        <v>4715</v>
      </c>
      <c r="C5341" s="80" t="s">
        <v>421</v>
      </c>
      <c r="D5341" s="80">
        <v>375</v>
      </c>
      <c r="E5341" s="80">
        <v>12</v>
      </c>
      <c r="F5341" s="80" t="s">
        <v>5135</v>
      </c>
      <c r="G5341" s="80">
        <v>21.08</v>
      </c>
    </row>
    <row r="5342" spans="1:7">
      <c r="A5342" s="80">
        <v>38367</v>
      </c>
      <c r="B5342" s="80" t="s">
        <v>4716</v>
      </c>
      <c r="C5342" s="80" t="s">
        <v>421</v>
      </c>
      <c r="D5342" s="80">
        <v>375</v>
      </c>
      <c r="E5342" s="80">
        <v>12</v>
      </c>
      <c r="F5342" s="80" t="s">
        <v>5135</v>
      </c>
      <c r="G5342" s="80">
        <v>28.08</v>
      </c>
    </row>
    <row r="5343" spans="1:7">
      <c r="A5343" s="80">
        <v>38370</v>
      </c>
      <c r="B5343" s="80" t="s">
        <v>4717</v>
      </c>
      <c r="C5343" s="80" t="s">
        <v>421</v>
      </c>
      <c r="D5343" s="80">
        <v>473</v>
      </c>
      <c r="E5343" s="80">
        <v>24</v>
      </c>
      <c r="F5343" s="80" t="s">
        <v>5135</v>
      </c>
      <c r="G5343" s="80">
        <v>8.07</v>
      </c>
    </row>
    <row r="5344" spans="1:7">
      <c r="A5344" s="80">
        <v>38371</v>
      </c>
      <c r="B5344" s="80" t="s">
        <v>4718</v>
      </c>
      <c r="C5344" s="80" t="s">
        <v>421</v>
      </c>
      <c r="D5344" s="80">
        <v>473</v>
      </c>
      <c r="E5344" s="80">
        <v>24</v>
      </c>
      <c r="F5344" s="80" t="s">
        <v>5135</v>
      </c>
      <c r="G5344" s="80">
        <v>8.07</v>
      </c>
    </row>
    <row r="5345" spans="1:7">
      <c r="A5345" s="80">
        <v>38431</v>
      </c>
      <c r="B5345" s="80" t="s">
        <v>4726</v>
      </c>
      <c r="C5345" s="80" t="s">
        <v>421</v>
      </c>
      <c r="D5345" s="80">
        <v>355</v>
      </c>
      <c r="E5345" s="80">
        <v>24</v>
      </c>
      <c r="F5345" s="80" t="s">
        <v>5135</v>
      </c>
      <c r="G5345" s="80">
        <v>2.75</v>
      </c>
    </row>
    <row r="5346" spans="1:7">
      <c r="A5346" s="80">
        <v>38432</v>
      </c>
      <c r="B5346" s="80" t="s">
        <v>4727</v>
      </c>
      <c r="C5346" s="80" t="s">
        <v>421</v>
      </c>
      <c r="D5346" s="80">
        <v>355</v>
      </c>
      <c r="E5346" s="80">
        <v>24</v>
      </c>
      <c r="F5346" s="80" t="s">
        <v>5135</v>
      </c>
      <c r="G5346" s="80">
        <v>2.4900000000000002</v>
      </c>
    </row>
    <row r="5347" spans="1:7">
      <c r="A5347" s="80">
        <v>38433</v>
      </c>
      <c r="B5347" s="80" t="s">
        <v>4728</v>
      </c>
      <c r="C5347" s="80" t="s">
        <v>421</v>
      </c>
      <c r="D5347" s="80">
        <v>473</v>
      </c>
      <c r="E5347" s="80">
        <v>24</v>
      </c>
      <c r="F5347" s="80" t="s">
        <v>5135</v>
      </c>
      <c r="G5347" s="80">
        <v>4.49</v>
      </c>
    </row>
    <row r="5348" spans="1:7">
      <c r="A5348" s="80">
        <v>38451</v>
      </c>
      <c r="B5348" s="80" t="s">
        <v>4730</v>
      </c>
      <c r="C5348" s="80" t="s">
        <v>421</v>
      </c>
      <c r="D5348" s="80">
        <v>4260</v>
      </c>
      <c r="E5348" s="80">
        <v>2</v>
      </c>
      <c r="F5348" s="80" t="s">
        <v>5135</v>
      </c>
      <c r="G5348" s="80">
        <v>25.99</v>
      </c>
    </row>
    <row r="5349" spans="1:7">
      <c r="A5349" s="80">
        <v>38465</v>
      </c>
      <c r="B5349" s="80" t="s">
        <v>4731</v>
      </c>
      <c r="C5349" s="80" t="s">
        <v>421</v>
      </c>
      <c r="D5349" s="80">
        <v>473</v>
      </c>
      <c r="E5349" s="80">
        <v>24</v>
      </c>
      <c r="F5349" s="80" t="s">
        <v>5135</v>
      </c>
      <c r="G5349" s="80">
        <v>5</v>
      </c>
    </row>
    <row r="5350" spans="1:7">
      <c r="A5350" s="80">
        <v>38467</v>
      </c>
      <c r="B5350" s="80" t="s">
        <v>4732</v>
      </c>
      <c r="C5350" s="80" t="s">
        <v>421</v>
      </c>
      <c r="D5350" s="80">
        <v>473</v>
      </c>
      <c r="E5350" s="80">
        <v>24</v>
      </c>
      <c r="F5350" s="80" t="s">
        <v>5135</v>
      </c>
      <c r="G5350" s="80">
        <v>5</v>
      </c>
    </row>
    <row r="5351" spans="1:7">
      <c r="A5351" s="80">
        <v>38590</v>
      </c>
      <c r="B5351" s="80" t="s">
        <v>4738</v>
      </c>
      <c r="C5351" s="80" t="s">
        <v>421</v>
      </c>
      <c r="D5351" s="80">
        <v>500</v>
      </c>
      <c r="E5351" s="80">
        <v>20</v>
      </c>
      <c r="F5351" s="80" t="s">
        <v>5135</v>
      </c>
      <c r="G5351" s="80">
        <v>6.58</v>
      </c>
    </row>
    <row r="5352" spans="1:7">
      <c r="A5352" s="80">
        <v>38603</v>
      </c>
      <c r="B5352" s="80" t="s">
        <v>4740</v>
      </c>
      <c r="C5352" s="80" t="s">
        <v>421</v>
      </c>
      <c r="D5352" s="80">
        <v>473</v>
      </c>
      <c r="E5352" s="80">
        <v>24</v>
      </c>
      <c r="F5352" s="80" t="s">
        <v>5135</v>
      </c>
      <c r="G5352" s="80">
        <v>3.49</v>
      </c>
    </row>
    <row r="5353" spans="1:7">
      <c r="A5353" s="80">
        <v>38607</v>
      </c>
      <c r="B5353" s="80" t="s">
        <v>4742</v>
      </c>
      <c r="C5353" s="80" t="s">
        <v>421</v>
      </c>
      <c r="D5353" s="80">
        <v>500</v>
      </c>
      <c r="E5353" s="80">
        <v>20</v>
      </c>
      <c r="F5353" s="80" t="s">
        <v>5135</v>
      </c>
      <c r="G5353" s="80">
        <v>6.58</v>
      </c>
    </row>
    <row r="5354" spans="1:7">
      <c r="A5354" s="80">
        <v>38608</v>
      </c>
      <c r="B5354" s="80" t="s">
        <v>4743</v>
      </c>
      <c r="C5354" s="80" t="s">
        <v>421</v>
      </c>
      <c r="D5354" s="80">
        <v>500</v>
      </c>
      <c r="E5354" s="80">
        <v>20</v>
      </c>
      <c r="F5354" s="80" t="s">
        <v>5135</v>
      </c>
      <c r="G5354" s="80">
        <v>6.58</v>
      </c>
    </row>
    <row r="5355" spans="1:7">
      <c r="A5355" s="80">
        <v>38637</v>
      </c>
      <c r="B5355" s="80" t="s">
        <v>4748</v>
      </c>
      <c r="C5355" s="80" t="s">
        <v>421</v>
      </c>
      <c r="D5355" s="80">
        <v>355</v>
      </c>
      <c r="E5355" s="80">
        <v>24</v>
      </c>
      <c r="F5355" s="80" t="s">
        <v>5135</v>
      </c>
      <c r="G5355" s="80">
        <v>1.5</v>
      </c>
    </row>
    <row r="5356" spans="1:7">
      <c r="A5356" s="80">
        <v>38659</v>
      </c>
      <c r="B5356" s="80" t="s">
        <v>4755</v>
      </c>
      <c r="C5356" s="80" t="s">
        <v>421</v>
      </c>
      <c r="D5356" s="80">
        <v>473</v>
      </c>
      <c r="E5356" s="80">
        <v>24</v>
      </c>
      <c r="F5356" s="80" t="s">
        <v>5135</v>
      </c>
      <c r="G5356" s="80">
        <v>3.49</v>
      </c>
    </row>
    <row r="5357" spans="1:7">
      <c r="A5357" s="80">
        <v>38709</v>
      </c>
      <c r="B5357" s="80" t="s">
        <v>4761</v>
      </c>
      <c r="C5357" s="80" t="s">
        <v>421</v>
      </c>
      <c r="D5357" s="80">
        <v>473</v>
      </c>
      <c r="E5357" s="80">
        <v>24</v>
      </c>
      <c r="F5357" s="80" t="s">
        <v>5159</v>
      </c>
      <c r="G5357" s="80">
        <v>3.35</v>
      </c>
    </row>
    <row r="5358" spans="1:7">
      <c r="A5358" s="80">
        <v>38838</v>
      </c>
      <c r="B5358" s="80" t="s">
        <v>4780</v>
      </c>
      <c r="C5358" s="80" t="s">
        <v>421</v>
      </c>
      <c r="D5358" s="80">
        <v>473</v>
      </c>
      <c r="E5358" s="80">
        <v>24</v>
      </c>
      <c r="F5358" s="80" t="s">
        <v>5135</v>
      </c>
      <c r="G5358" s="80">
        <v>3.49</v>
      </c>
    </row>
    <row r="5359" spans="1:7">
      <c r="A5359" s="80">
        <v>38859</v>
      </c>
      <c r="B5359" s="80" t="s">
        <v>4781</v>
      </c>
      <c r="C5359" s="80" t="s">
        <v>421</v>
      </c>
      <c r="D5359" s="80">
        <v>473</v>
      </c>
      <c r="E5359" s="80">
        <v>24</v>
      </c>
      <c r="F5359" s="80" t="s">
        <v>5135</v>
      </c>
      <c r="G5359" s="80">
        <v>4.25</v>
      </c>
    </row>
    <row r="5360" spans="1:7">
      <c r="A5360" s="80">
        <v>38861</v>
      </c>
      <c r="B5360" s="80" t="s">
        <v>4782</v>
      </c>
      <c r="C5360" s="80" t="s">
        <v>421</v>
      </c>
      <c r="D5360" s="80">
        <v>473</v>
      </c>
      <c r="E5360" s="80">
        <v>24</v>
      </c>
      <c r="F5360" s="80" t="s">
        <v>5135</v>
      </c>
      <c r="G5360" s="80">
        <v>3.99</v>
      </c>
    </row>
    <row r="5361" spans="1:7">
      <c r="A5361" s="80">
        <v>38864</v>
      </c>
      <c r="B5361" s="80" t="s">
        <v>4783</v>
      </c>
      <c r="C5361" s="80" t="s">
        <v>421</v>
      </c>
      <c r="D5361" s="80">
        <v>473</v>
      </c>
      <c r="E5361" s="80">
        <v>24</v>
      </c>
      <c r="F5361" s="80" t="s">
        <v>5135</v>
      </c>
      <c r="G5361" s="80">
        <v>3.99</v>
      </c>
    </row>
    <row r="5362" spans="1:7">
      <c r="A5362" s="80">
        <v>38868</v>
      </c>
      <c r="B5362" s="80" t="s">
        <v>4784</v>
      </c>
      <c r="C5362" s="80" t="s">
        <v>421</v>
      </c>
      <c r="D5362" s="80">
        <v>1892</v>
      </c>
      <c r="E5362" s="80">
        <v>6</v>
      </c>
      <c r="F5362" s="80" t="s">
        <v>5135</v>
      </c>
      <c r="G5362" s="80">
        <v>18.989999999999998</v>
      </c>
    </row>
    <row r="5363" spans="1:7">
      <c r="A5363" s="80">
        <v>38870</v>
      </c>
      <c r="B5363" s="80" t="s">
        <v>4785</v>
      </c>
      <c r="C5363" s="80" t="s">
        <v>421</v>
      </c>
      <c r="D5363" s="80">
        <v>473</v>
      </c>
      <c r="E5363" s="80">
        <v>24</v>
      </c>
      <c r="F5363" s="80" t="s">
        <v>5135</v>
      </c>
      <c r="G5363" s="80">
        <v>3.99</v>
      </c>
    </row>
    <row r="5364" spans="1:7">
      <c r="A5364" s="80">
        <v>38978</v>
      </c>
      <c r="B5364" s="80" t="s">
        <v>4789</v>
      </c>
      <c r="C5364" s="80" t="s">
        <v>421</v>
      </c>
      <c r="D5364" s="80">
        <v>473</v>
      </c>
      <c r="E5364" s="80">
        <v>24</v>
      </c>
      <c r="F5364" s="80" t="s">
        <v>5159</v>
      </c>
      <c r="G5364" s="80">
        <v>3.95</v>
      </c>
    </row>
    <row r="5365" spans="1:7">
      <c r="A5365" s="80">
        <v>39119</v>
      </c>
      <c r="B5365" s="80" t="s">
        <v>4813</v>
      </c>
      <c r="C5365" s="80" t="s">
        <v>421</v>
      </c>
      <c r="D5365" s="80">
        <v>355</v>
      </c>
      <c r="E5365" s="80">
        <v>24</v>
      </c>
      <c r="F5365" s="80" t="s">
        <v>5135</v>
      </c>
      <c r="G5365" s="80">
        <v>4.8099999999999996</v>
      </c>
    </row>
    <row r="5366" spans="1:7">
      <c r="A5366" s="80">
        <v>39332</v>
      </c>
      <c r="B5366" s="80" t="s">
        <v>4955</v>
      </c>
      <c r="C5366" s="80" t="s">
        <v>421</v>
      </c>
      <c r="D5366" s="80">
        <v>473</v>
      </c>
      <c r="E5366" s="80">
        <v>24</v>
      </c>
      <c r="F5366" s="80" t="s">
        <v>5135</v>
      </c>
      <c r="G5366" s="80">
        <v>4.25</v>
      </c>
    </row>
    <row r="5367" spans="1:7">
      <c r="A5367" s="80">
        <v>39354</v>
      </c>
      <c r="B5367" s="80" t="s">
        <v>4986</v>
      </c>
      <c r="C5367" s="80" t="s">
        <v>421</v>
      </c>
      <c r="D5367" s="80">
        <v>473</v>
      </c>
      <c r="E5367" s="80">
        <v>24</v>
      </c>
      <c r="F5367" s="80" t="s">
        <v>5135</v>
      </c>
      <c r="G5367" s="80">
        <v>3.49</v>
      </c>
    </row>
    <row r="5368" spans="1:7">
      <c r="A5368" s="80">
        <v>39378</v>
      </c>
      <c r="B5368" s="80" t="s">
        <v>4937</v>
      </c>
      <c r="C5368" s="80" t="s">
        <v>421</v>
      </c>
      <c r="D5368" s="80">
        <v>473</v>
      </c>
      <c r="E5368" s="80">
        <v>24</v>
      </c>
      <c r="F5368" s="80" t="s">
        <v>5135</v>
      </c>
      <c r="G5368" s="80">
        <v>4.04</v>
      </c>
    </row>
    <row r="5369" spans="1:7">
      <c r="A5369" s="80">
        <v>39379</v>
      </c>
      <c r="B5369" s="80" t="s">
        <v>4938</v>
      </c>
      <c r="C5369" s="80" t="s">
        <v>421</v>
      </c>
      <c r="D5369" s="80">
        <v>473</v>
      </c>
      <c r="E5369" s="80">
        <v>24</v>
      </c>
      <c r="F5369" s="80" t="s">
        <v>5135</v>
      </c>
      <c r="G5369" s="80">
        <v>4.04</v>
      </c>
    </row>
    <row r="5370" spans="1:7">
      <c r="A5370" s="80">
        <v>39380</v>
      </c>
      <c r="B5370" s="80" t="s">
        <v>4939</v>
      </c>
      <c r="C5370" s="80" t="s">
        <v>421</v>
      </c>
      <c r="D5370" s="80">
        <v>473</v>
      </c>
      <c r="E5370" s="80">
        <v>24</v>
      </c>
      <c r="F5370" s="80" t="s">
        <v>5135</v>
      </c>
      <c r="G5370" s="80">
        <v>4.04</v>
      </c>
    </row>
    <row r="5371" spans="1:7">
      <c r="A5371" s="80">
        <v>39381</v>
      </c>
      <c r="B5371" s="80" t="s">
        <v>4940</v>
      </c>
      <c r="C5371" s="80" t="s">
        <v>421</v>
      </c>
      <c r="D5371" s="80">
        <v>473</v>
      </c>
      <c r="E5371" s="80">
        <v>24</v>
      </c>
      <c r="F5371" s="80" t="s">
        <v>5135</v>
      </c>
      <c r="G5371" s="80">
        <v>4.04</v>
      </c>
    </row>
    <row r="5372" spans="1:7">
      <c r="A5372" s="80">
        <v>39492</v>
      </c>
      <c r="B5372" s="80" t="s">
        <v>4907</v>
      </c>
      <c r="C5372" s="80" t="s">
        <v>421</v>
      </c>
      <c r="D5372" s="80">
        <v>473</v>
      </c>
      <c r="E5372" s="80">
        <v>24</v>
      </c>
      <c r="F5372" s="80" t="s">
        <v>5135</v>
      </c>
      <c r="G5372" s="80">
        <v>5.5</v>
      </c>
    </row>
    <row r="5373" spans="1:7">
      <c r="A5373" s="80">
        <v>39617</v>
      </c>
      <c r="B5373" s="80" t="s">
        <v>4926</v>
      </c>
      <c r="C5373" s="80" t="s">
        <v>421</v>
      </c>
      <c r="D5373" s="80">
        <v>4260</v>
      </c>
      <c r="E5373" s="80">
        <v>2</v>
      </c>
      <c r="F5373" s="80" t="s">
        <v>5135</v>
      </c>
      <c r="G5373" s="80">
        <v>23.99</v>
      </c>
    </row>
    <row r="5374" spans="1:7">
      <c r="A5374" s="80">
        <v>39698</v>
      </c>
      <c r="B5374" s="80" t="s">
        <v>4923</v>
      </c>
      <c r="C5374" s="80" t="s">
        <v>421</v>
      </c>
      <c r="D5374" s="80">
        <v>473</v>
      </c>
      <c r="E5374" s="80">
        <v>24</v>
      </c>
      <c r="F5374" s="80" t="s">
        <v>5159</v>
      </c>
      <c r="G5374" s="80">
        <v>4.49</v>
      </c>
    </row>
    <row r="5375" spans="1:7">
      <c r="A5375" s="80">
        <v>39736</v>
      </c>
      <c r="B5375" s="80" t="s">
        <v>4946</v>
      </c>
      <c r="C5375" s="80" t="s">
        <v>421</v>
      </c>
      <c r="D5375" s="80">
        <v>473</v>
      </c>
      <c r="E5375" s="80">
        <v>24</v>
      </c>
      <c r="F5375" s="80" t="s">
        <v>5159</v>
      </c>
      <c r="G5375" s="80">
        <v>4.1900000000000004</v>
      </c>
    </row>
    <row r="5376" spans="1:7">
      <c r="A5376" s="80">
        <v>39738</v>
      </c>
      <c r="B5376" s="80" t="s">
        <v>4927</v>
      </c>
      <c r="C5376" s="80" t="s">
        <v>421</v>
      </c>
      <c r="D5376" s="80">
        <v>473</v>
      </c>
      <c r="E5376" s="80">
        <v>24</v>
      </c>
      <c r="F5376" s="80" t="s">
        <v>5159</v>
      </c>
      <c r="G5376" s="80">
        <v>3.49</v>
      </c>
    </row>
    <row r="5377" spans="1:7">
      <c r="A5377" s="80">
        <v>39856</v>
      </c>
      <c r="B5377" s="80" t="s">
        <v>4979</v>
      </c>
      <c r="C5377" s="80" t="s">
        <v>421</v>
      </c>
      <c r="D5377" s="80">
        <v>473</v>
      </c>
      <c r="E5377" s="80">
        <v>24</v>
      </c>
      <c r="F5377" s="80" t="s">
        <v>5159</v>
      </c>
      <c r="G5377" s="80">
        <v>4.25</v>
      </c>
    </row>
    <row r="5378" spans="1:7">
      <c r="A5378" s="80">
        <v>38300</v>
      </c>
      <c r="B5378" s="80" t="s">
        <v>4536</v>
      </c>
      <c r="C5378" s="80" t="s">
        <v>421</v>
      </c>
      <c r="D5378" s="80">
        <v>473</v>
      </c>
      <c r="E5378" s="80">
        <v>24</v>
      </c>
      <c r="F5378" s="80" t="s">
        <v>5110</v>
      </c>
      <c r="G5378" s="80">
        <v>4.95</v>
      </c>
    </row>
    <row r="5379" spans="1:7">
      <c r="A5379" s="80">
        <v>38302</v>
      </c>
      <c r="B5379" s="80" t="s">
        <v>4698</v>
      </c>
      <c r="C5379" s="80" t="s">
        <v>421</v>
      </c>
      <c r="D5379" s="80">
        <v>473</v>
      </c>
      <c r="E5379" s="80">
        <v>24</v>
      </c>
      <c r="F5379" s="80" t="s">
        <v>5095</v>
      </c>
      <c r="G5379" s="80">
        <v>3.88</v>
      </c>
    </row>
    <row r="5380" spans="1:7">
      <c r="A5380" s="80">
        <v>38305</v>
      </c>
      <c r="B5380" s="80" t="s">
        <v>4699</v>
      </c>
      <c r="C5380" s="80" t="s">
        <v>421</v>
      </c>
      <c r="D5380" s="80">
        <v>500</v>
      </c>
      <c r="E5380" s="80">
        <v>12</v>
      </c>
      <c r="F5380" s="80" t="s">
        <v>5135</v>
      </c>
      <c r="G5380" s="80">
        <v>7</v>
      </c>
    </row>
    <row r="5381" spans="1:7">
      <c r="A5381" s="80">
        <v>38308</v>
      </c>
      <c r="B5381" s="80" t="s">
        <v>4700</v>
      </c>
      <c r="C5381" s="80" t="s">
        <v>420</v>
      </c>
      <c r="D5381" s="80">
        <v>750</v>
      </c>
      <c r="E5381" s="80">
        <v>12</v>
      </c>
      <c r="F5381" s="80" t="s">
        <v>5042</v>
      </c>
      <c r="G5381" s="80">
        <v>29.99</v>
      </c>
    </row>
    <row r="5382" spans="1:7">
      <c r="A5382" s="80">
        <v>38322</v>
      </c>
      <c r="B5382" s="80" t="s">
        <v>4701</v>
      </c>
      <c r="C5382" s="80" t="s">
        <v>420</v>
      </c>
      <c r="D5382" s="80">
        <v>750</v>
      </c>
      <c r="E5382" s="80">
        <v>12</v>
      </c>
      <c r="F5382" s="80" t="s">
        <v>5049</v>
      </c>
      <c r="G5382" s="80">
        <v>11.9</v>
      </c>
    </row>
    <row r="5383" spans="1:7">
      <c r="A5383" s="80">
        <v>38327</v>
      </c>
      <c r="B5383" s="80" t="s">
        <v>4702</v>
      </c>
      <c r="C5383" s="80" t="s">
        <v>420</v>
      </c>
      <c r="D5383" s="80">
        <v>750</v>
      </c>
      <c r="E5383" s="80">
        <v>12</v>
      </c>
      <c r="F5383" s="80" t="s">
        <v>5068</v>
      </c>
      <c r="G5383" s="80">
        <v>29.99</v>
      </c>
    </row>
    <row r="5384" spans="1:7">
      <c r="A5384" s="80">
        <v>38334</v>
      </c>
      <c r="B5384" s="80" t="s">
        <v>4703</v>
      </c>
      <c r="C5384" s="80" t="s">
        <v>422</v>
      </c>
      <c r="D5384" s="80">
        <v>2130</v>
      </c>
      <c r="E5384" s="80">
        <v>4</v>
      </c>
      <c r="F5384" s="80" t="s">
        <v>5094</v>
      </c>
      <c r="G5384" s="80">
        <v>16.489999999999998</v>
      </c>
    </row>
    <row r="5385" spans="1:7">
      <c r="A5385" s="80">
        <v>38336</v>
      </c>
      <c r="B5385" s="80" t="s">
        <v>4704</v>
      </c>
      <c r="C5385" s="80" t="s">
        <v>422</v>
      </c>
      <c r="D5385" s="80">
        <v>2130</v>
      </c>
      <c r="E5385" s="80">
        <v>4</v>
      </c>
      <c r="F5385" s="80" t="s">
        <v>5094</v>
      </c>
      <c r="G5385" s="80">
        <v>16.489999999999998</v>
      </c>
    </row>
    <row r="5386" spans="1:7">
      <c r="A5386" s="80">
        <v>38343</v>
      </c>
      <c r="B5386" s="80" t="s">
        <v>4705</v>
      </c>
      <c r="C5386" s="80" t="s">
        <v>421</v>
      </c>
      <c r="D5386" s="80">
        <v>355</v>
      </c>
      <c r="E5386" s="80">
        <v>24</v>
      </c>
      <c r="F5386" s="80" t="s">
        <v>5135</v>
      </c>
      <c r="G5386" s="80">
        <v>1.5</v>
      </c>
    </row>
    <row r="5387" spans="1:7">
      <c r="A5387" s="80">
        <v>38344</v>
      </c>
      <c r="B5387" s="80" t="s">
        <v>4706</v>
      </c>
      <c r="C5387" s="80" t="s">
        <v>421</v>
      </c>
      <c r="D5387" s="80">
        <v>355</v>
      </c>
      <c r="E5387" s="80">
        <v>24</v>
      </c>
      <c r="F5387" s="80" t="s">
        <v>5135</v>
      </c>
      <c r="G5387" s="80">
        <v>1.5</v>
      </c>
    </row>
    <row r="5388" spans="1:7">
      <c r="A5388" s="80">
        <v>38345</v>
      </c>
      <c r="B5388" s="80" t="s">
        <v>4707</v>
      </c>
      <c r="C5388" s="80" t="s">
        <v>421</v>
      </c>
      <c r="D5388" s="80">
        <v>750</v>
      </c>
      <c r="E5388" s="80">
        <v>12</v>
      </c>
      <c r="F5388" s="80" t="s">
        <v>5170</v>
      </c>
      <c r="G5388" s="80">
        <v>13.74</v>
      </c>
    </row>
    <row r="5389" spans="1:7">
      <c r="A5389" s="80">
        <v>38347</v>
      </c>
      <c r="B5389" s="80" t="s">
        <v>4708</v>
      </c>
      <c r="C5389" s="80" t="s">
        <v>421</v>
      </c>
      <c r="D5389" s="80">
        <v>750</v>
      </c>
      <c r="E5389" s="80">
        <v>12</v>
      </c>
      <c r="F5389" s="80" t="s">
        <v>5170</v>
      </c>
      <c r="G5389" s="80">
        <v>15.74</v>
      </c>
    </row>
    <row r="5390" spans="1:7">
      <c r="A5390" s="80">
        <v>38348</v>
      </c>
      <c r="B5390" s="80" t="s">
        <v>4709</v>
      </c>
      <c r="C5390" s="80" t="s">
        <v>420</v>
      </c>
      <c r="D5390" s="80">
        <v>750</v>
      </c>
      <c r="E5390" s="80">
        <v>12</v>
      </c>
      <c r="F5390" s="80" t="s">
        <v>5072</v>
      </c>
      <c r="G5390" s="80">
        <v>23.99</v>
      </c>
    </row>
    <row r="5391" spans="1:7">
      <c r="A5391" s="80">
        <v>38349</v>
      </c>
      <c r="B5391" s="80" t="s">
        <v>4710</v>
      </c>
      <c r="C5391" s="80" t="s">
        <v>421</v>
      </c>
      <c r="D5391" s="80">
        <v>473</v>
      </c>
      <c r="E5391" s="80">
        <v>24</v>
      </c>
      <c r="F5391" s="80" t="s">
        <v>5170</v>
      </c>
      <c r="G5391" s="80">
        <v>3.74</v>
      </c>
    </row>
    <row r="5392" spans="1:7">
      <c r="A5392" s="80">
        <v>38351</v>
      </c>
      <c r="B5392" s="80" t="s">
        <v>4711</v>
      </c>
      <c r="C5392" s="80" t="s">
        <v>420</v>
      </c>
      <c r="D5392" s="80">
        <v>750</v>
      </c>
      <c r="E5392" s="80">
        <v>12</v>
      </c>
      <c r="F5392" s="80" t="s">
        <v>5063</v>
      </c>
      <c r="G5392" s="80">
        <v>39.99</v>
      </c>
    </row>
    <row r="5393" spans="1:7">
      <c r="A5393" s="80">
        <v>38353</v>
      </c>
      <c r="B5393" s="80" t="s">
        <v>4712</v>
      </c>
      <c r="C5393" s="80" t="s">
        <v>421</v>
      </c>
      <c r="D5393" s="80">
        <v>750</v>
      </c>
      <c r="E5393" s="80">
        <v>12</v>
      </c>
      <c r="F5393" s="80" t="s">
        <v>5135</v>
      </c>
      <c r="G5393" s="80">
        <v>34.47</v>
      </c>
    </row>
    <row r="5394" spans="1:7">
      <c r="A5394" s="80">
        <v>38354</v>
      </c>
      <c r="B5394" s="80" t="s">
        <v>4713</v>
      </c>
      <c r="C5394" s="80" t="s">
        <v>421</v>
      </c>
      <c r="D5394" s="80">
        <v>375</v>
      </c>
      <c r="E5394" s="80">
        <v>12</v>
      </c>
      <c r="F5394" s="80" t="s">
        <v>5135</v>
      </c>
      <c r="G5394" s="80">
        <v>22.07</v>
      </c>
    </row>
    <row r="5395" spans="1:7">
      <c r="A5395" s="80">
        <v>38359</v>
      </c>
      <c r="B5395" s="80" t="s">
        <v>4714</v>
      </c>
      <c r="C5395" s="80" t="s">
        <v>421</v>
      </c>
      <c r="D5395" s="80">
        <v>375</v>
      </c>
      <c r="E5395" s="80">
        <v>12</v>
      </c>
      <c r="F5395" s="80" t="s">
        <v>5135</v>
      </c>
      <c r="G5395" s="80">
        <v>32.479999999999997</v>
      </c>
    </row>
    <row r="5396" spans="1:7">
      <c r="A5396" s="80">
        <v>38363</v>
      </c>
      <c r="B5396" s="80" t="s">
        <v>4715</v>
      </c>
      <c r="C5396" s="80" t="s">
        <v>421</v>
      </c>
      <c r="D5396" s="80">
        <v>375</v>
      </c>
      <c r="E5396" s="80">
        <v>12</v>
      </c>
      <c r="F5396" s="80" t="s">
        <v>5135</v>
      </c>
      <c r="G5396" s="80">
        <v>21.08</v>
      </c>
    </row>
    <row r="5397" spans="1:7">
      <c r="A5397" s="80">
        <v>38367</v>
      </c>
      <c r="B5397" s="80" t="s">
        <v>4716</v>
      </c>
      <c r="C5397" s="80" t="s">
        <v>421</v>
      </c>
      <c r="D5397" s="80">
        <v>375</v>
      </c>
      <c r="E5397" s="80">
        <v>12</v>
      </c>
      <c r="F5397" s="80" t="s">
        <v>5135</v>
      </c>
      <c r="G5397" s="80">
        <v>28.08</v>
      </c>
    </row>
    <row r="5398" spans="1:7">
      <c r="A5398" s="80">
        <v>38370</v>
      </c>
      <c r="B5398" s="80" t="s">
        <v>4717</v>
      </c>
      <c r="C5398" s="80" t="s">
        <v>421</v>
      </c>
      <c r="D5398" s="80">
        <v>473</v>
      </c>
      <c r="E5398" s="80">
        <v>24</v>
      </c>
      <c r="F5398" s="80" t="s">
        <v>5135</v>
      </c>
      <c r="G5398" s="80">
        <v>8.07</v>
      </c>
    </row>
    <row r="5399" spans="1:7">
      <c r="A5399" s="80">
        <v>38371</v>
      </c>
      <c r="B5399" s="80" t="s">
        <v>4718</v>
      </c>
      <c r="C5399" s="80" t="s">
        <v>421</v>
      </c>
      <c r="D5399" s="80">
        <v>473</v>
      </c>
      <c r="E5399" s="80">
        <v>24</v>
      </c>
      <c r="F5399" s="80" t="s">
        <v>5135</v>
      </c>
      <c r="G5399" s="80">
        <v>8.07</v>
      </c>
    </row>
    <row r="5400" spans="1:7">
      <c r="A5400" s="80">
        <v>38372</v>
      </c>
      <c r="B5400" s="80" t="s">
        <v>4719</v>
      </c>
      <c r="C5400" s="80" t="s">
        <v>421</v>
      </c>
      <c r="D5400" s="80">
        <v>473</v>
      </c>
      <c r="E5400" s="80">
        <v>24</v>
      </c>
      <c r="F5400" s="80" t="s">
        <v>5095</v>
      </c>
      <c r="G5400" s="80">
        <v>3.49</v>
      </c>
    </row>
    <row r="5401" spans="1:7">
      <c r="A5401" s="80">
        <v>35284</v>
      </c>
      <c r="B5401" s="80" t="s">
        <v>3948</v>
      </c>
      <c r="C5401" s="80" t="s">
        <v>421</v>
      </c>
      <c r="D5401" s="80">
        <v>473</v>
      </c>
      <c r="E5401" s="80">
        <v>24</v>
      </c>
      <c r="F5401" s="80" t="s">
        <v>5142</v>
      </c>
      <c r="G5401" s="80">
        <v>4.28</v>
      </c>
    </row>
    <row r="5402" spans="1:7">
      <c r="A5402" s="80">
        <v>35285</v>
      </c>
      <c r="B5402" s="80" t="s">
        <v>3949</v>
      </c>
      <c r="C5402" s="80" t="s">
        <v>421</v>
      </c>
      <c r="D5402" s="80">
        <v>473</v>
      </c>
      <c r="E5402" s="80">
        <v>24</v>
      </c>
      <c r="F5402" s="80" t="s">
        <v>5142</v>
      </c>
      <c r="G5402" s="80">
        <v>4.82</v>
      </c>
    </row>
    <row r="5403" spans="1:7">
      <c r="A5403" s="80">
        <v>35286</v>
      </c>
      <c r="B5403" s="80" t="s">
        <v>3950</v>
      </c>
      <c r="C5403" s="80" t="s">
        <v>421</v>
      </c>
      <c r="D5403" s="80">
        <v>473</v>
      </c>
      <c r="E5403" s="80">
        <v>24</v>
      </c>
      <c r="F5403" s="80" t="s">
        <v>5142</v>
      </c>
      <c r="G5403" s="80">
        <v>5.74</v>
      </c>
    </row>
    <row r="5404" spans="1:7">
      <c r="A5404" s="80">
        <v>35287</v>
      </c>
      <c r="B5404" s="80" t="s">
        <v>3951</v>
      </c>
      <c r="C5404" s="80" t="s">
        <v>421</v>
      </c>
      <c r="D5404" s="80">
        <v>473</v>
      </c>
      <c r="E5404" s="80">
        <v>24</v>
      </c>
      <c r="F5404" s="80" t="s">
        <v>5142</v>
      </c>
      <c r="G5404" s="80">
        <v>5.74</v>
      </c>
    </row>
    <row r="5405" spans="1:7">
      <c r="A5405" s="80">
        <v>35290</v>
      </c>
      <c r="B5405" s="80" t="s">
        <v>3952</v>
      </c>
      <c r="C5405" s="80" t="s">
        <v>421</v>
      </c>
      <c r="D5405" s="80">
        <v>473</v>
      </c>
      <c r="E5405" s="80">
        <v>24</v>
      </c>
      <c r="F5405" s="80" t="s">
        <v>5142</v>
      </c>
      <c r="G5405" s="80">
        <v>4.28</v>
      </c>
    </row>
    <row r="5406" spans="1:7">
      <c r="A5406" s="80">
        <v>35291</v>
      </c>
      <c r="B5406" s="80" t="s">
        <v>3953</v>
      </c>
      <c r="C5406" s="80" t="s">
        <v>421</v>
      </c>
      <c r="D5406" s="80">
        <v>473</v>
      </c>
      <c r="E5406" s="80">
        <v>24</v>
      </c>
      <c r="F5406" s="80" t="s">
        <v>5142</v>
      </c>
      <c r="G5406" s="80">
        <v>4.28</v>
      </c>
    </row>
    <row r="5407" spans="1:7">
      <c r="A5407" s="80">
        <v>35292</v>
      </c>
      <c r="B5407" s="80" t="s">
        <v>3954</v>
      </c>
      <c r="C5407" s="80" t="s">
        <v>421</v>
      </c>
      <c r="D5407" s="80">
        <v>473</v>
      </c>
      <c r="E5407" s="80">
        <v>24</v>
      </c>
      <c r="F5407" s="80" t="s">
        <v>5142</v>
      </c>
      <c r="G5407" s="80">
        <v>4.28</v>
      </c>
    </row>
    <row r="5408" spans="1:7">
      <c r="A5408" s="80">
        <v>35295</v>
      </c>
      <c r="B5408" s="80" t="s">
        <v>3955</v>
      </c>
      <c r="C5408" s="80" t="s">
        <v>420</v>
      </c>
      <c r="D5408" s="80">
        <v>750</v>
      </c>
      <c r="E5408" s="80">
        <v>12</v>
      </c>
      <c r="F5408" s="80" t="s">
        <v>5060</v>
      </c>
      <c r="G5408" s="80">
        <v>19.989999999999998</v>
      </c>
    </row>
    <row r="5409" spans="1:7">
      <c r="A5409" s="80">
        <v>35298</v>
      </c>
      <c r="B5409" s="80" t="s">
        <v>3956</v>
      </c>
      <c r="C5409" s="80" t="s">
        <v>420</v>
      </c>
      <c r="D5409" s="80">
        <v>750</v>
      </c>
      <c r="E5409" s="80">
        <v>6</v>
      </c>
      <c r="F5409" s="80" t="s">
        <v>5077</v>
      </c>
      <c r="G5409" s="80">
        <v>160.13</v>
      </c>
    </row>
    <row r="5410" spans="1:7">
      <c r="A5410" s="80">
        <v>35299</v>
      </c>
      <c r="B5410" s="80" t="s">
        <v>3957</v>
      </c>
      <c r="C5410" s="80" t="s">
        <v>420</v>
      </c>
      <c r="D5410" s="80">
        <v>1500</v>
      </c>
      <c r="E5410" s="80">
        <v>6</v>
      </c>
      <c r="F5410" s="80" t="s">
        <v>5062</v>
      </c>
      <c r="G5410" s="80">
        <v>31.99</v>
      </c>
    </row>
    <row r="5411" spans="1:7">
      <c r="A5411" s="80">
        <v>35300</v>
      </c>
      <c r="B5411" s="80" t="s">
        <v>3365</v>
      </c>
      <c r="C5411" s="80" t="s">
        <v>420</v>
      </c>
      <c r="D5411" s="80">
        <v>750</v>
      </c>
      <c r="E5411" s="80">
        <v>12</v>
      </c>
      <c r="F5411" s="80" t="s">
        <v>5038</v>
      </c>
      <c r="G5411" s="80">
        <v>19.989999999999998</v>
      </c>
    </row>
    <row r="5412" spans="1:7">
      <c r="A5412" s="80">
        <v>35303</v>
      </c>
      <c r="B5412" s="80" t="s">
        <v>3663</v>
      </c>
      <c r="C5412" s="80" t="s">
        <v>420</v>
      </c>
      <c r="D5412" s="80">
        <v>750</v>
      </c>
      <c r="E5412" s="80">
        <v>12</v>
      </c>
      <c r="F5412" s="80" t="s">
        <v>5038</v>
      </c>
      <c r="G5412" s="80">
        <v>21.99</v>
      </c>
    </row>
    <row r="5413" spans="1:7">
      <c r="A5413" s="80">
        <v>35306</v>
      </c>
      <c r="B5413" s="80" t="s">
        <v>3253</v>
      </c>
      <c r="C5413" s="80" t="s">
        <v>419</v>
      </c>
      <c r="D5413" s="80">
        <v>750</v>
      </c>
      <c r="E5413" s="80">
        <v>12</v>
      </c>
      <c r="F5413" s="80" t="s">
        <v>5189</v>
      </c>
      <c r="G5413" s="80">
        <v>24.49</v>
      </c>
    </row>
    <row r="5414" spans="1:7">
      <c r="A5414" s="80">
        <v>35309</v>
      </c>
      <c r="B5414" s="80" t="s">
        <v>3958</v>
      </c>
      <c r="C5414" s="80" t="s">
        <v>420</v>
      </c>
      <c r="D5414" s="80">
        <v>750</v>
      </c>
      <c r="E5414" s="80">
        <v>12</v>
      </c>
      <c r="F5414" s="80" t="s">
        <v>5062</v>
      </c>
      <c r="G5414" s="80">
        <v>16.989999999999998</v>
      </c>
    </row>
    <row r="5415" spans="1:7">
      <c r="A5415" s="80">
        <v>35312</v>
      </c>
      <c r="B5415" s="80" t="s">
        <v>3959</v>
      </c>
      <c r="C5415" s="80" t="s">
        <v>419</v>
      </c>
      <c r="D5415" s="80">
        <v>750</v>
      </c>
      <c r="E5415" s="80">
        <v>12</v>
      </c>
      <c r="F5415" s="80" t="s">
        <v>5040</v>
      </c>
      <c r="G5415" s="80">
        <v>29.29</v>
      </c>
    </row>
    <row r="5416" spans="1:7">
      <c r="A5416" s="80">
        <v>35313</v>
      </c>
      <c r="B5416" s="80" t="s">
        <v>3960</v>
      </c>
      <c r="C5416" s="80" t="s">
        <v>421</v>
      </c>
      <c r="D5416" s="80">
        <v>473</v>
      </c>
      <c r="E5416" s="80">
        <v>24</v>
      </c>
      <c r="F5416" s="80" t="s">
        <v>5066</v>
      </c>
      <c r="G5416" s="80">
        <v>3.95</v>
      </c>
    </row>
    <row r="5417" spans="1:7">
      <c r="A5417" s="80">
        <v>35315</v>
      </c>
      <c r="B5417" s="80" t="s">
        <v>3961</v>
      </c>
      <c r="C5417" s="80" t="s">
        <v>421</v>
      </c>
      <c r="D5417" s="80">
        <v>473</v>
      </c>
      <c r="E5417" s="80">
        <v>24</v>
      </c>
      <c r="F5417" s="80" t="s">
        <v>5066</v>
      </c>
      <c r="G5417" s="80">
        <v>3.95</v>
      </c>
    </row>
    <row r="5418" spans="1:7">
      <c r="A5418" s="80">
        <v>35321</v>
      </c>
      <c r="B5418" s="80" t="s">
        <v>3962</v>
      </c>
      <c r="C5418" s="80" t="s">
        <v>421</v>
      </c>
      <c r="D5418" s="80">
        <v>2130</v>
      </c>
      <c r="E5418" s="80">
        <v>4</v>
      </c>
      <c r="F5418" s="80" t="s">
        <v>5066</v>
      </c>
      <c r="G5418" s="80">
        <v>16.39</v>
      </c>
    </row>
    <row r="5419" spans="1:7">
      <c r="A5419" s="80">
        <v>35324</v>
      </c>
      <c r="B5419" s="80" t="s">
        <v>5647</v>
      </c>
      <c r="C5419" s="80" t="s">
        <v>419</v>
      </c>
      <c r="D5419" s="80">
        <v>750</v>
      </c>
      <c r="E5419" s="80">
        <v>6</v>
      </c>
      <c r="F5419" s="80" t="s">
        <v>5041</v>
      </c>
      <c r="G5419" s="80">
        <v>44.99</v>
      </c>
    </row>
    <row r="5420" spans="1:7">
      <c r="A5420" s="80">
        <v>35332</v>
      </c>
      <c r="B5420" s="80" t="s">
        <v>3963</v>
      </c>
      <c r="C5420" s="80" t="s">
        <v>422</v>
      </c>
      <c r="D5420" s="80">
        <v>8520</v>
      </c>
      <c r="E5420" s="80">
        <v>1</v>
      </c>
      <c r="F5420" s="80" t="s">
        <v>5049</v>
      </c>
      <c r="G5420" s="80">
        <v>54.99</v>
      </c>
    </row>
    <row r="5421" spans="1:7">
      <c r="A5421" s="80">
        <v>35342</v>
      </c>
      <c r="B5421" s="80" t="s">
        <v>3964</v>
      </c>
      <c r="C5421" s="80" t="s">
        <v>420</v>
      </c>
      <c r="D5421" s="80">
        <v>750</v>
      </c>
      <c r="E5421" s="80">
        <v>6</v>
      </c>
      <c r="F5421" s="80" t="s">
        <v>5077</v>
      </c>
      <c r="G5421" s="80">
        <v>110.11</v>
      </c>
    </row>
    <row r="5422" spans="1:7">
      <c r="A5422" s="80">
        <v>35345</v>
      </c>
      <c r="B5422" s="80" t="s">
        <v>3965</v>
      </c>
      <c r="C5422" s="80" t="s">
        <v>420</v>
      </c>
      <c r="D5422" s="80">
        <v>750</v>
      </c>
      <c r="E5422" s="80">
        <v>12</v>
      </c>
      <c r="F5422" s="80" t="s">
        <v>5060</v>
      </c>
      <c r="G5422" s="80">
        <v>17.989999999999998</v>
      </c>
    </row>
    <row r="5423" spans="1:7">
      <c r="A5423" s="80">
        <v>35346</v>
      </c>
      <c r="B5423" s="80" t="s">
        <v>4521</v>
      </c>
      <c r="C5423" s="80" t="s">
        <v>422</v>
      </c>
      <c r="D5423" s="80">
        <v>4260</v>
      </c>
      <c r="E5423" s="80">
        <v>2</v>
      </c>
      <c r="F5423" s="80" t="s">
        <v>5042</v>
      </c>
      <c r="G5423" s="80">
        <v>29.99</v>
      </c>
    </row>
    <row r="5424" spans="1:7">
      <c r="A5424" s="80">
        <v>35347</v>
      </c>
      <c r="B5424" s="80" t="s">
        <v>5640</v>
      </c>
      <c r="C5424" s="80" t="s">
        <v>422</v>
      </c>
      <c r="D5424" s="80">
        <v>2130</v>
      </c>
      <c r="E5424" s="80">
        <v>4</v>
      </c>
      <c r="F5424" s="80" t="s">
        <v>5042</v>
      </c>
      <c r="G5424" s="80">
        <v>15.49</v>
      </c>
    </row>
    <row r="5425" spans="1:7">
      <c r="A5425" s="80">
        <v>35352</v>
      </c>
      <c r="B5425" s="80" t="s">
        <v>6293</v>
      </c>
      <c r="C5425" s="80" t="s">
        <v>420</v>
      </c>
      <c r="D5425" s="80">
        <v>4800</v>
      </c>
      <c r="E5425" s="80">
        <v>1</v>
      </c>
      <c r="F5425" s="80" t="s">
        <v>5049</v>
      </c>
      <c r="G5425" s="80">
        <v>144.99</v>
      </c>
    </row>
    <row r="5426" spans="1:7">
      <c r="A5426" s="80">
        <v>35353</v>
      </c>
      <c r="B5426" s="80" t="s">
        <v>3966</v>
      </c>
      <c r="C5426" s="80" t="s">
        <v>420</v>
      </c>
      <c r="D5426" s="80">
        <v>750</v>
      </c>
      <c r="E5426" s="80">
        <v>12</v>
      </c>
      <c r="F5426" s="80" t="s">
        <v>5062</v>
      </c>
      <c r="G5426" s="80">
        <v>18.989999999999998</v>
      </c>
    </row>
    <row r="5427" spans="1:7">
      <c r="A5427" s="80">
        <v>35364</v>
      </c>
      <c r="B5427" s="80" t="s">
        <v>3250</v>
      </c>
      <c r="C5427" s="80" t="s">
        <v>419</v>
      </c>
      <c r="D5427" s="80">
        <v>1140</v>
      </c>
      <c r="E5427" s="80">
        <v>8</v>
      </c>
      <c r="F5427" s="80" t="s">
        <v>5189</v>
      </c>
      <c r="G5427" s="80">
        <v>31.99</v>
      </c>
    </row>
    <row r="5428" spans="1:7">
      <c r="A5428" s="80">
        <v>35368</v>
      </c>
      <c r="B5428" s="80" t="s">
        <v>3967</v>
      </c>
      <c r="C5428" s="80" t="s">
        <v>421</v>
      </c>
      <c r="D5428" s="80">
        <v>355</v>
      </c>
      <c r="E5428" s="80">
        <v>24</v>
      </c>
      <c r="F5428" s="80" t="s">
        <v>5096</v>
      </c>
      <c r="G5428" s="80">
        <v>3.69</v>
      </c>
    </row>
    <row r="5429" spans="1:7">
      <c r="A5429" s="80">
        <v>35369</v>
      </c>
      <c r="B5429" s="80" t="s">
        <v>3968</v>
      </c>
      <c r="C5429" s="80" t="s">
        <v>421</v>
      </c>
      <c r="D5429" s="80">
        <v>355</v>
      </c>
      <c r="E5429" s="80">
        <v>24</v>
      </c>
      <c r="F5429" s="80" t="s">
        <v>5096</v>
      </c>
      <c r="G5429" s="80">
        <v>3.69</v>
      </c>
    </row>
    <row r="5430" spans="1:7">
      <c r="A5430" s="80">
        <v>35370</v>
      </c>
      <c r="B5430" s="80" t="s">
        <v>3969</v>
      </c>
      <c r="C5430" s="80" t="s">
        <v>421</v>
      </c>
      <c r="D5430" s="80">
        <v>750</v>
      </c>
      <c r="E5430" s="80">
        <v>12</v>
      </c>
      <c r="F5430" s="80" t="s">
        <v>5096</v>
      </c>
      <c r="G5430" s="80">
        <v>9.59</v>
      </c>
    </row>
    <row r="5431" spans="1:7">
      <c r="A5431" s="80">
        <v>35371</v>
      </c>
      <c r="B5431" s="80" t="s">
        <v>3970</v>
      </c>
      <c r="C5431" s="80" t="s">
        <v>421</v>
      </c>
      <c r="D5431" s="80">
        <v>750</v>
      </c>
      <c r="E5431" s="80">
        <v>12</v>
      </c>
      <c r="F5431" s="80" t="s">
        <v>5096</v>
      </c>
      <c r="G5431" s="80">
        <v>9.59</v>
      </c>
    </row>
    <row r="5432" spans="1:7">
      <c r="A5432" s="80">
        <v>35372</v>
      </c>
      <c r="B5432" s="80" t="s">
        <v>3971</v>
      </c>
      <c r="C5432" s="80" t="s">
        <v>420</v>
      </c>
      <c r="D5432" s="80">
        <v>750</v>
      </c>
      <c r="E5432" s="80">
        <v>12</v>
      </c>
      <c r="F5432" s="80" t="s">
        <v>5039</v>
      </c>
      <c r="G5432" s="80">
        <v>32.99</v>
      </c>
    </row>
    <row r="5433" spans="1:7">
      <c r="A5433" s="80">
        <v>35377</v>
      </c>
      <c r="B5433" s="80" t="s">
        <v>3972</v>
      </c>
      <c r="C5433" s="80" t="s">
        <v>420</v>
      </c>
      <c r="D5433" s="80">
        <v>3000</v>
      </c>
      <c r="E5433" s="80">
        <v>4</v>
      </c>
      <c r="F5433" s="80" t="s">
        <v>5062</v>
      </c>
      <c r="G5433" s="80">
        <v>44.99</v>
      </c>
    </row>
    <row r="5434" spans="1:7">
      <c r="A5434" s="80">
        <v>37118</v>
      </c>
      <c r="B5434" s="80" t="s">
        <v>4354</v>
      </c>
      <c r="C5434" s="80" t="s">
        <v>421</v>
      </c>
      <c r="D5434" s="80">
        <v>473</v>
      </c>
      <c r="E5434" s="80">
        <v>24</v>
      </c>
      <c r="F5434" s="80" t="s">
        <v>5142</v>
      </c>
      <c r="G5434" s="80">
        <v>5.05</v>
      </c>
    </row>
    <row r="5435" spans="1:7">
      <c r="A5435" s="80">
        <v>37304</v>
      </c>
      <c r="B5435" s="80" t="s">
        <v>4530</v>
      </c>
      <c r="C5435" s="80" t="s">
        <v>421</v>
      </c>
      <c r="D5435" s="80">
        <v>473</v>
      </c>
      <c r="E5435" s="80">
        <v>24</v>
      </c>
      <c r="F5435" s="80" t="s">
        <v>5141</v>
      </c>
      <c r="G5435" s="80">
        <v>2.98</v>
      </c>
    </row>
    <row r="5436" spans="1:7">
      <c r="A5436" s="80">
        <v>37434</v>
      </c>
      <c r="B5436" s="80" t="s">
        <v>4418</v>
      </c>
      <c r="C5436" s="80" t="s">
        <v>421</v>
      </c>
      <c r="D5436" s="80">
        <v>473</v>
      </c>
      <c r="E5436" s="80">
        <v>24</v>
      </c>
      <c r="F5436" s="80" t="s">
        <v>5142</v>
      </c>
      <c r="G5436" s="80">
        <v>5.86</v>
      </c>
    </row>
    <row r="5437" spans="1:7">
      <c r="A5437" s="80">
        <v>37438</v>
      </c>
      <c r="B5437" s="80" t="s">
        <v>4417</v>
      </c>
      <c r="C5437" s="80" t="s">
        <v>421</v>
      </c>
      <c r="D5437" s="80">
        <v>473</v>
      </c>
      <c r="E5437" s="80">
        <v>24</v>
      </c>
      <c r="F5437" s="80" t="s">
        <v>5142</v>
      </c>
      <c r="G5437" s="80">
        <v>5.86</v>
      </c>
    </row>
    <row r="5438" spans="1:7">
      <c r="A5438" s="80">
        <v>37626</v>
      </c>
      <c r="B5438" s="80" t="s">
        <v>4373</v>
      </c>
      <c r="C5438" s="80" t="s">
        <v>421</v>
      </c>
      <c r="D5438" s="80">
        <v>4260</v>
      </c>
      <c r="E5438" s="80">
        <v>2</v>
      </c>
      <c r="F5438" s="80" t="s">
        <v>5066</v>
      </c>
      <c r="G5438" s="80">
        <v>24.03</v>
      </c>
    </row>
    <row r="5439" spans="1:7">
      <c r="A5439" s="80">
        <v>37795</v>
      </c>
      <c r="B5439" s="80" t="s">
        <v>4592</v>
      </c>
      <c r="C5439" s="80" t="s">
        <v>421</v>
      </c>
      <c r="D5439" s="80">
        <v>473</v>
      </c>
      <c r="E5439" s="80">
        <v>24</v>
      </c>
      <c r="F5439" s="80" t="s">
        <v>5170</v>
      </c>
      <c r="G5439" s="80">
        <v>4.4400000000000004</v>
      </c>
    </row>
    <row r="5440" spans="1:7">
      <c r="A5440" s="80">
        <v>37808</v>
      </c>
      <c r="B5440" s="80" t="s">
        <v>4575</v>
      </c>
      <c r="C5440" s="80" t="s">
        <v>421</v>
      </c>
      <c r="D5440" s="80">
        <v>473</v>
      </c>
      <c r="E5440" s="80">
        <v>24</v>
      </c>
      <c r="F5440" s="80" t="s">
        <v>5142</v>
      </c>
      <c r="G5440" s="80">
        <v>4.91</v>
      </c>
    </row>
    <row r="5441" spans="1:7">
      <c r="A5441" s="80">
        <v>37814</v>
      </c>
      <c r="B5441" s="80" t="s">
        <v>4584</v>
      </c>
      <c r="C5441" s="80" t="s">
        <v>421</v>
      </c>
      <c r="D5441" s="80">
        <v>473</v>
      </c>
      <c r="E5441" s="80">
        <v>24</v>
      </c>
      <c r="F5441" s="80" t="s">
        <v>5142</v>
      </c>
      <c r="G5441" s="80">
        <v>4.91</v>
      </c>
    </row>
    <row r="5442" spans="1:7">
      <c r="A5442" s="80">
        <v>37817</v>
      </c>
      <c r="B5442" s="80" t="s">
        <v>4576</v>
      </c>
      <c r="C5442" s="80" t="s">
        <v>421</v>
      </c>
      <c r="D5442" s="80">
        <v>473</v>
      </c>
      <c r="E5442" s="80">
        <v>24</v>
      </c>
      <c r="F5442" s="80" t="s">
        <v>5142</v>
      </c>
      <c r="G5442" s="80">
        <v>4.91</v>
      </c>
    </row>
    <row r="5443" spans="1:7">
      <c r="A5443" s="80">
        <v>37826</v>
      </c>
      <c r="B5443" s="80" t="s">
        <v>4563</v>
      </c>
      <c r="C5443" s="80" t="s">
        <v>421</v>
      </c>
      <c r="D5443" s="80">
        <v>473</v>
      </c>
      <c r="E5443" s="80">
        <v>24</v>
      </c>
      <c r="F5443" s="80" t="s">
        <v>5142</v>
      </c>
      <c r="G5443" s="80">
        <v>4.91</v>
      </c>
    </row>
    <row r="5444" spans="1:7">
      <c r="A5444" s="80">
        <v>37850</v>
      </c>
      <c r="B5444" s="80" t="s">
        <v>4591</v>
      </c>
      <c r="C5444" s="80" t="s">
        <v>421</v>
      </c>
      <c r="D5444" s="80">
        <v>3784</v>
      </c>
      <c r="E5444" s="80">
        <v>3</v>
      </c>
      <c r="F5444" s="80" t="s">
        <v>5066</v>
      </c>
      <c r="G5444" s="80">
        <v>29.99</v>
      </c>
    </row>
    <row r="5445" spans="1:7">
      <c r="A5445" s="80">
        <v>37854</v>
      </c>
      <c r="B5445" s="80" t="s">
        <v>4611</v>
      </c>
      <c r="C5445" s="80" t="s">
        <v>421</v>
      </c>
      <c r="D5445" s="80">
        <v>473</v>
      </c>
      <c r="E5445" s="80">
        <v>24</v>
      </c>
      <c r="F5445" s="80" t="s">
        <v>5066</v>
      </c>
      <c r="G5445" s="80">
        <v>4.1500000000000004</v>
      </c>
    </row>
    <row r="5446" spans="1:7">
      <c r="A5446" s="80">
        <v>37928</v>
      </c>
      <c r="B5446" s="80" t="s">
        <v>4680</v>
      </c>
      <c r="C5446" s="80" t="s">
        <v>421</v>
      </c>
      <c r="D5446" s="80">
        <v>5325</v>
      </c>
      <c r="E5446" s="80">
        <v>1</v>
      </c>
      <c r="F5446" s="80" t="s">
        <v>5141</v>
      </c>
      <c r="G5446" s="80">
        <v>23.12</v>
      </c>
    </row>
    <row r="5447" spans="1:7">
      <c r="A5447" s="80">
        <v>37929</v>
      </c>
      <c r="B5447" s="80" t="s">
        <v>4681</v>
      </c>
      <c r="C5447" s="80" t="s">
        <v>421</v>
      </c>
      <c r="D5447" s="80">
        <v>5325</v>
      </c>
      <c r="E5447" s="80">
        <v>1</v>
      </c>
      <c r="F5447" s="80" t="s">
        <v>5141</v>
      </c>
      <c r="G5447" s="80">
        <v>23.39</v>
      </c>
    </row>
    <row r="5448" spans="1:7">
      <c r="A5448" s="80">
        <v>37935</v>
      </c>
      <c r="B5448" s="80" t="s">
        <v>4682</v>
      </c>
      <c r="C5448" s="80" t="s">
        <v>421</v>
      </c>
      <c r="D5448" s="80">
        <v>5325</v>
      </c>
      <c r="E5448" s="80">
        <v>1</v>
      </c>
      <c r="F5448" s="80" t="s">
        <v>5141</v>
      </c>
      <c r="G5448" s="80">
        <v>23.39</v>
      </c>
    </row>
    <row r="5449" spans="1:7">
      <c r="A5449" s="80">
        <v>37937</v>
      </c>
      <c r="B5449" s="80" t="s">
        <v>4617</v>
      </c>
      <c r="C5449" s="80" t="s">
        <v>421</v>
      </c>
      <c r="D5449" s="80">
        <v>5325</v>
      </c>
      <c r="E5449" s="80">
        <v>1</v>
      </c>
      <c r="F5449" s="80" t="s">
        <v>5141</v>
      </c>
      <c r="G5449" s="80">
        <v>29.95</v>
      </c>
    </row>
    <row r="5450" spans="1:7">
      <c r="A5450" s="80">
        <v>37941</v>
      </c>
      <c r="B5450" s="80" t="s">
        <v>4683</v>
      </c>
      <c r="C5450" s="80" t="s">
        <v>421</v>
      </c>
      <c r="D5450" s="80">
        <v>5325</v>
      </c>
      <c r="E5450" s="80">
        <v>1</v>
      </c>
      <c r="F5450" s="80" t="s">
        <v>5141</v>
      </c>
      <c r="G5450" s="80">
        <v>23.2</v>
      </c>
    </row>
    <row r="5451" spans="1:7">
      <c r="A5451" s="80">
        <v>37948</v>
      </c>
      <c r="B5451" s="80" t="s">
        <v>4684</v>
      </c>
      <c r="C5451" s="80" t="s">
        <v>421</v>
      </c>
      <c r="D5451" s="80">
        <v>5325</v>
      </c>
      <c r="E5451" s="80">
        <v>1</v>
      </c>
      <c r="F5451" s="80" t="s">
        <v>5141</v>
      </c>
      <c r="G5451" s="80">
        <v>23.39</v>
      </c>
    </row>
    <row r="5452" spans="1:7">
      <c r="A5452" s="80">
        <v>38002</v>
      </c>
      <c r="B5452" s="80" t="s">
        <v>4577</v>
      </c>
      <c r="C5452" s="80" t="s">
        <v>421</v>
      </c>
      <c r="D5452" s="80">
        <v>2840</v>
      </c>
      <c r="E5452" s="80">
        <v>3</v>
      </c>
      <c r="F5452" s="80" t="s">
        <v>5170</v>
      </c>
      <c r="G5452" s="80">
        <v>18.440000000000001</v>
      </c>
    </row>
    <row r="5453" spans="1:7">
      <c r="A5453" s="80">
        <v>38071</v>
      </c>
      <c r="B5453" s="80" t="s">
        <v>4597</v>
      </c>
      <c r="C5453" s="80" t="s">
        <v>421</v>
      </c>
      <c r="D5453" s="80">
        <v>2840</v>
      </c>
      <c r="E5453" s="80">
        <v>3</v>
      </c>
      <c r="F5453" s="80" t="s">
        <v>5170</v>
      </c>
      <c r="G5453" s="80">
        <v>19.940000000000001</v>
      </c>
    </row>
    <row r="5454" spans="1:7">
      <c r="A5454" s="80">
        <v>38083</v>
      </c>
      <c r="B5454" s="80" t="s">
        <v>4551</v>
      </c>
      <c r="C5454" s="80" t="s">
        <v>422</v>
      </c>
      <c r="D5454" s="80">
        <v>2130</v>
      </c>
      <c r="E5454" s="80">
        <v>4</v>
      </c>
      <c r="F5454" s="80" t="s">
        <v>5096</v>
      </c>
      <c r="G5454" s="80">
        <v>15.75</v>
      </c>
    </row>
    <row r="5455" spans="1:7">
      <c r="A5455" s="80">
        <v>38094</v>
      </c>
      <c r="B5455" s="80" t="s">
        <v>4687</v>
      </c>
      <c r="C5455" s="80" t="s">
        <v>421</v>
      </c>
      <c r="D5455" s="80">
        <v>473</v>
      </c>
      <c r="E5455" s="80">
        <v>24</v>
      </c>
      <c r="F5455" s="80" t="s">
        <v>5168</v>
      </c>
      <c r="G5455" s="80">
        <v>3.96</v>
      </c>
    </row>
    <row r="5456" spans="1:7">
      <c r="A5456" s="80">
        <v>38164</v>
      </c>
      <c r="B5456" s="80" t="s">
        <v>4692</v>
      </c>
      <c r="C5456" s="80" t="s">
        <v>422</v>
      </c>
      <c r="D5456" s="80">
        <v>8520</v>
      </c>
      <c r="E5456" s="80">
        <v>1</v>
      </c>
      <c r="F5456" s="80" t="s">
        <v>5096</v>
      </c>
      <c r="G5456" s="80">
        <v>49.98</v>
      </c>
    </row>
    <row r="5457" spans="1:7">
      <c r="A5457" s="80">
        <v>38165</v>
      </c>
      <c r="B5457" s="80" t="s">
        <v>4693</v>
      </c>
      <c r="C5457" s="80" t="s">
        <v>422</v>
      </c>
      <c r="D5457" s="80">
        <v>8520</v>
      </c>
      <c r="E5457" s="80">
        <v>1</v>
      </c>
      <c r="F5457" s="80" t="s">
        <v>5096</v>
      </c>
      <c r="G5457" s="80">
        <v>49.98</v>
      </c>
    </row>
    <row r="5458" spans="1:7">
      <c r="A5458" s="80">
        <v>38193</v>
      </c>
      <c r="B5458" s="80" t="s">
        <v>4695</v>
      </c>
      <c r="C5458" s="80" t="s">
        <v>422</v>
      </c>
      <c r="D5458" s="80">
        <v>1892</v>
      </c>
      <c r="E5458" s="80">
        <v>6</v>
      </c>
      <c r="F5458" s="80" t="s">
        <v>5096</v>
      </c>
      <c r="G5458" s="80">
        <v>14.97</v>
      </c>
    </row>
    <row r="5459" spans="1:7">
      <c r="A5459" s="80">
        <v>38197</v>
      </c>
      <c r="B5459" s="80" t="s">
        <v>5521</v>
      </c>
      <c r="C5459" s="80" t="s">
        <v>422</v>
      </c>
      <c r="D5459" s="80">
        <v>4260</v>
      </c>
      <c r="E5459" s="80">
        <v>2</v>
      </c>
      <c r="F5459" s="80" t="s">
        <v>5096</v>
      </c>
      <c r="G5459" s="80">
        <v>30.96</v>
      </c>
    </row>
    <row r="5460" spans="1:7">
      <c r="A5460" s="80">
        <v>38200</v>
      </c>
      <c r="B5460" s="80" t="s">
        <v>5656</v>
      </c>
      <c r="C5460" s="80" t="s">
        <v>422</v>
      </c>
      <c r="D5460" s="80">
        <v>2130</v>
      </c>
      <c r="E5460" s="80">
        <v>4</v>
      </c>
      <c r="F5460" s="80" t="s">
        <v>5096</v>
      </c>
      <c r="G5460" s="80">
        <v>15.75</v>
      </c>
    </row>
    <row r="5461" spans="1:7">
      <c r="A5461" s="80">
        <v>38345</v>
      </c>
      <c r="B5461" s="80" t="s">
        <v>4707</v>
      </c>
      <c r="C5461" s="80" t="s">
        <v>421</v>
      </c>
      <c r="D5461" s="80">
        <v>750</v>
      </c>
      <c r="E5461" s="80">
        <v>12</v>
      </c>
      <c r="F5461" s="80" t="s">
        <v>5170</v>
      </c>
      <c r="G5461" s="80">
        <v>13.74</v>
      </c>
    </row>
    <row r="5462" spans="1:7">
      <c r="A5462" s="80">
        <v>38347</v>
      </c>
      <c r="B5462" s="80" t="s">
        <v>4708</v>
      </c>
      <c r="C5462" s="80" t="s">
        <v>421</v>
      </c>
      <c r="D5462" s="80">
        <v>750</v>
      </c>
      <c r="E5462" s="80">
        <v>12</v>
      </c>
      <c r="F5462" s="80" t="s">
        <v>5170</v>
      </c>
      <c r="G5462" s="80">
        <v>15.74</v>
      </c>
    </row>
    <row r="5463" spans="1:7">
      <c r="A5463" s="80">
        <v>38349</v>
      </c>
      <c r="B5463" s="80" t="s">
        <v>4710</v>
      </c>
      <c r="C5463" s="80" t="s">
        <v>421</v>
      </c>
      <c r="D5463" s="80">
        <v>473</v>
      </c>
      <c r="E5463" s="80">
        <v>24</v>
      </c>
      <c r="F5463" s="80" t="s">
        <v>5170</v>
      </c>
      <c r="G5463" s="80">
        <v>3.74</v>
      </c>
    </row>
    <row r="5464" spans="1:7">
      <c r="A5464" s="80">
        <v>38663</v>
      </c>
      <c r="B5464" s="80" t="s">
        <v>5862</v>
      </c>
      <c r="C5464" s="80" t="s">
        <v>421</v>
      </c>
      <c r="D5464" s="80">
        <v>473</v>
      </c>
      <c r="E5464" s="80">
        <v>24</v>
      </c>
      <c r="F5464" s="80" t="s">
        <v>5170</v>
      </c>
      <c r="G5464" s="80">
        <v>4.4400000000000004</v>
      </c>
    </row>
    <row r="5465" spans="1:7">
      <c r="A5465" s="80">
        <v>38669</v>
      </c>
      <c r="B5465" s="80" t="s">
        <v>4758</v>
      </c>
      <c r="C5465" s="80" t="s">
        <v>421</v>
      </c>
      <c r="D5465" s="80">
        <v>473</v>
      </c>
      <c r="E5465" s="80">
        <v>24</v>
      </c>
      <c r="F5465" s="80" t="s">
        <v>5147</v>
      </c>
      <c r="G5465" s="80">
        <v>3.99</v>
      </c>
    </row>
    <row r="5466" spans="1:7">
      <c r="A5466" s="80">
        <v>38751</v>
      </c>
      <c r="B5466" s="80" t="s">
        <v>4768</v>
      </c>
      <c r="C5466" s="80" t="s">
        <v>421</v>
      </c>
      <c r="D5466" s="80">
        <v>473</v>
      </c>
      <c r="E5466" s="80">
        <v>24</v>
      </c>
      <c r="F5466" s="80" t="s">
        <v>5066</v>
      </c>
      <c r="G5466" s="80">
        <v>4.29</v>
      </c>
    </row>
    <row r="5467" spans="1:7">
      <c r="A5467" s="80">
        <v>38773</v>
      </c>
      <c r="B5467" s="80" t="s">
        <v>4773</v>
      </c>
      <c r="C5467" s="80" t="s">
        <v>421</v>
      </c>
      <c r="D5467" s="80">
        <v>5325</v>
      </c>
      <c r="E5467" s="80">
        <v>1</v>
      </c>
      <c r="F5467" s="80" t="s">
        <v>5141</v>
      </c>
      <c r="G5467" s="80">
        <v>29.95</v>
      </c>
    </row>
    <row r="5468" spans="1:7">
      <c r="A5468" s="80">
        <v>38774</v>
      </c>
      <c r="B5468" s="80" t="s">
        <v>4774</v>
      </c>
      <c r="C5468" s="80" t="s">
        <v>421</v>
      </c>
      <c r="D5468" s="80">
        <v>5325</v>
      </c>
      <c r="E5468" s="80">
        <v>1</v>
      </c>
      <c r="F5468" s="80" t="s">
        <v>5096</v>
      </c>
      <c r="G5468" s="80">
        <v>29.49</v>
      </c>
    </row>
    <row r="5469" spans="1:7">
      <c r="A5469" s="80">
        <v>38776</v>
      </c>
      <c r="B5469" s="80" t="s">
        <v>4775</v>
      </c>
      <c r="C5469" s="80" t="s">
        <v>421</v>
      </c>
      <c r="D5469" s="80">
        <v>2130</v>
      </c>
      <c r="E5469" s="80">
        <v>4</v>
      </c>
      <c r="F5469" s="80" t="s">
        <v>5096</v>
      </c>
      <c r="G5469" s="80">
        <v>13.5</v>
      </c>
    </row>
    <row r="5470" spans="1:7">
      <c r="A5470" s="80">
        <v>38779</v>
      </c>
      <c r="B5470" s="80" t="s">
        <v>4776</v>
      </c>
      <c r="C5470" s="80" t="s">
        <v>421</v>
      </c>
      <c r="D5470" s="80">
        <v>2130</v>
      </c>
      <c r="E5470" s="80">
        <v>4</v>
      </c>
      <c r="F5470" s="80" t="s">
        <v>5096</v>
      </c>
      <c r="G5470" s="80">
        <v>13.5</v>
      </c>
    </row>
    <row r="5471" spans="1:7">
      <c r="A5471" s="80">
        <v>38787</v>
      </c>
      <c r="B5471" s="80" t="s">
        <v>4777</v>
      </c>
      <c r="C5471" s="80" t="s">
        <v>422</v>
      </c>
      <c r="D5471" s="80">
        <v>2130</v>
      </c>
      <c r="E5471" s="80">
        <v>4</v>
      </c>
      <c r="F5471" s="80" t="s">
        <v>5096</v>
      </c>
      <c r="G5471" s="80">
        <v>14.06</v>
      </c>
    </row>
    <row r="5472" spans="1:7">
      <c r="A5472" s="80">
        <v>38788</v>
      </c>
      <c r="B5472" s="80" t="s">
        <v>5660</v>
      </c>
      <c r="C5472" s="80" t="s">
        <v>422</v>
      </c>
      <c r="D5472" s="80">
        <v>2130</v>
      </c>
      <c r="E5472" s="80">
        <v>4</v>
      </c>
      <c r="F5472" s="80" t="s">
        <v>5096</v>
      </c>
      <c r="G5472" s="80">
        <v>14.06</v>
      </c>
    </row>
    <row r="5473" spans="1:7">
      <c r="A5473" s="80">
        <v>38828</v>
      </c>
      <c r="B5473" s="80" t="s">
        <v>4779</v>
      </c>
      <c r="C5473" s="80" t="s">
        <v>422</v>
      </c>
      <c r="D5473" s="80">
        <v>8520</v>
      </c>
      <c r="E5473" s="80">
        <v>1</v>
      </c>
      <c r="F5473" s="80" t="s">
        <v>5096</v>
      </c>
      <c r="G5473" s="80">
        <v>55.99</v>
      </c>
    </row>
    <row r="5474" spans="1:7">
      <c r="A5474" s="80">
        <v>38952</v>
      </c>
      <c r="B5474" s="80" t="s">
        <v>5995</v>
      </c>
      <c r="C5474" s="80" t="s">
        <v>421</v>
      </c>
      <c r="D5474" s="80">
        <v>473</v>
      </c>
      <c r="E5474" s="80">
        <v>24</v>
      </c>
      <c r="F5474" s="80" t="s">
        <v>5170</v>
      </c>
      <c r="G5474" s="80">
        <v>4.4400000000000004</v>
      </c>
    </row>
    <row r="5475" spans="1:7">
      <c r="A5475" s="80">
        <v>38962</v>
      </c>
      <c r="B5475" s="80" t="s">
        <v>4787</v>
      </c>
      <c r="C5475" s="80" t="s">
        <v>421</v>
      </c>
      <c r="D5475" s="80">
        <v>7095</v>
      </c>
      <c r="E5475" s="80">
        <v>1</v>
      </c>
      <c r="F5475" s="80" t="s">
        <v>5141</v>
      </c>
      <c r="G5475" s="80">
        <v>39.950000000000003</v>
      </c>
    </row>
    <row r="5476" spans="1:7">
      <c r="A5476" s="80">
        <v>38968</v>
      </c>
      <c r="B5476" s="80" t="s">
        <v>4788</v>
      </c>
      <c r="C5476" s="80" t="s">
        <v>421</v>
      </c>
      <c r="D5476" s="80">
        <v>355</v>
      </c>
      <c r="E5476" s="80">
        <v>24</v>
      </c>
      <c r="F5476" s="80" t="s">
        <v>5170</v>
      </c>
      <c r="G5476" s="80">
        <v>2.94</v>
      </c>
    </row>
    <row r="5477" spans="1:7">
      <c r="A5477" s="80">
        <v>39062</v>
      </c>
      <c r="B5477" s="80" t="s">
        <v>4800</v>
      </c>
      <c r="C5477" s="80" t="s">
        <v>421</v>
      </c>
      <c r="D5477" s="80">
        <v>473</v>
      </c>
      <c r="E5477" s="80">
        <v>24</v>
      </c>
      <c r="F5477" s="80" t="s">
        <v>5096</v>
      </c>
      <c r="G5477" s="80">
        <v>3.31</v>
      </c>
    </row>
    <row r="5478" spans="1:7">
      <c r="A5478" s="80">
        <v>39063</v>
      </c>
      <c r="B5478" s="80" t="s">
        <v>4801</v>
      </c>
      <c r="C5478" s="80" t="s">
        <v>421</v>
      </c>
      <c r="D5478" s="80">
        <v>2000</v>
      </c>
      <c r="E5478" s="80">
        <v>6</v>
      </c>
      <c r="F5478" s="80" t="s">
        <v>5096</v>
      </c>
      <c r="G5478" s="80">
        <v>15.49</v>
      </c>
    </row>
    <row r="5479" spans="1:7">
      <c r="A5479" s="80">
        <v>39064</v>
      </c>
      <c r="B5479" s="80" t="s">
        <v>4802</v>
      </c>
      <c r="C5479" s="80" t="s">
        <v>421</v>
      </c>
      <c r="D5479" s="80">
        <v>3960</v>
      </c>
      <c r="E5479" s="80">
        <v>2</v>
      </c>
      <c r="F5479" s="80" t="s">
        <v>5096</v>
      </c>
      <c r="G5479" s="80">
        <v>29.49</v>
      </c>
    </row>
    <row r="5480" spans="1:7">
      <c r="A5480" s="80">
        <v>39065</v>
      </c>
      <c r="B5480" s="80" t="s">
        <v>4803</v>
      </c>
      <c r="C5480" s="80" t="s">
        <v>421</v>
      </c>
      <c r="D5480" s="80">
        <v>3960</v>
      </c>
      <c r="E5480" s="80">
        <v>2</v>
      </c>
      <c r="F5480" s="80" t="s">
        <v>5096</v>
      </c>
      <c r="G5480" s="80">
        <v>26.49</v>
      </c>
    </row>
    <row r="5481" spans="1:7">
      <c r="A5481" s="80">
        <v>39066</v>
      </c>
      <c r="B5481" s="80" t="s">
        <v>4804</v>
      </c>
      <c r="C5481" s="80" t="s">
        <v>421</v>
      </c>
      <c r="D5481" s="80">
        <v>2000</v>
      </c>
      <c r="E5481" s="80">
        <v>6</v>
      </c>
      <c r="F5481" s="80" t="s">
        <v>5096</v>
      </c>
      <c r="G5481" s="80">
        <v>13.79</v>
      </c>
    </row>
    <row r="5482" spans="1:7">
      <c r="A5482" s="80">
        <v>39071</v>
      </c>
      <c r="B5482" s="80" t="s">
        <v>4805</v>
      </c>
      <c r="C5482" s="80" t="s">
        <v>421</v>
      </c>
      <c r="D5482" s="80">
        <v>473</v>
      </c>
      <c r="E5482" s="80">
        <v>24</v>
      </c>
      <c r="F5482" s="80" t="s">
        <v>5142</v>
      </c>
      <c r="G5482" s="80">
        <v>4.25</v>
      </c>
    </row>
    <row r="5483" spans="1:7">
      <c r="A5483" s="80">
        <v>39073</v>
      </c>
      <c r="B5483" s="80" t="s">
        <v>4806</v>
      </c>
      <c r="C5483" s="80" t="s">
        <v>421</v>
      </c>
      <c r="D5483" s="80">
        <v>473</v>
      </c>
      <c r="E5483" s="80">
        <v>24</v>
      </c>
      <c r="F5483" s="80" t="s">
        <v>5142</v>
      </c>
      <c r="G5483" s="80">
        <v>5.15</v>
      </c>
    </row>
    <row r="5484" spans="1:7">
      <c r="A5484" s="80">
        <v>39092</v>
      </c>
      <c r="B5484" s="80" t="s">
        <v>4807</v>
      </c>
      <c r="C5484" s="80" t="s">
        <v>421</v>
      </c>
      <c r="D5484" s="80">
        <v>473</v>
      </c>
      <c r="E5484" s="80">
        <v>24</v>
      </c>
      <c r="F5484" s="80" t="s">
        <v>5142</v>
      </c>
      <c r="G5484" s="80">
        <v>5.15</v>
      </c>
    </row>
    <row r="5485" spans="1:7">
      <c r="A5485" s="80">
        <v>39105</v>
      </c>
      <c r="B5485" s="80" t="s">
        <v>4929</v>
      </c>
      <c r="C5485" s="80" t="s">
        <v>421</v>
      </c>
      <c r="D5485" s="80">
        <v>355</v>
      </c>
      <c r="E5485" s="80">
        <v>24</v>
      </c>
      <c r="F5485" s="80" t="s">
        <v>5142</v>
      </c>
      <c r="G5485" s="80">
        <v>3.65</v>
      </c>
    </row>
    <row r="5486" spans="1:7">
      <c r="A5486" s="80">
        <v>39109</v>
      </c>
      <c r="B5486" s="80" t="s">
        <v>4809</v>
      </c>
      <c r="C5486" s="80" t="s">
        <v>421</v>
      </c>
      <c r="D5486" s="80">
        <v>473</v>
      </c>
      <c r="E5486" s="80">
        <v>24</v>
      </c>
      <c r="F5486" s="80" t="s">
        <v>5142</v>
      </c>
      <c r="G5486" s="80">
        <v>5.15</v>
      </c>
    </row>
    <row r="5487" spans="1:7">
      <c r="A5487" s="80">
        <v>39120</v>
      </c>
      <c r="B5487" s="80" t="s">
        <v>4814</v>
      </c>
      <c r="C5487" s="80" t="s">
        <v>421</v>
      </c>
      <c r="D5487" s="80">
        <v>473</v>
      </c>
      <c r="E5487" s="80">
        <v>24</v>
      </c>
      <c r="F5487" s="80" t="s">
        <v>5142</v>
      </c>
      <c r="G5487" s="80">
        <v>3.57</v>
      </c>
    </row>
    <row r="5488" spans="1:7">
      <c r="A5488" s="80">
        <v>39121</v>
      </c>
      <c r="B5488" s="80" t="s">
        <v>4815</v>
      </c>
      <c r="C5488" s="80" t="s">
        <v>421</v>
      </c>
      <c r="D5488" s="80">
        <v>473</v>
      </c>
      <c r="E5488" s="80">
        <v>24</v>
      </c>
      <c r="F5488" s="80" t="s">
        <v>5142</v>
      </c>
      <c r="G5488" s="80">
        <v>3.57</v>
      </c>
    </row>
    <row r="5489" spans="1:7">
      <c r="A5489" s="80">
        <v>39127</v>
      </c>
      <c r="B5489" s="80" t="s">
        <v>4818</v>
      </c>
      <c r="C5489" s="80" t="s">
        <v>421</v>
      </c>
      <c r="D5489" s="80">
        <v>473</v>
      </c>
      <c r="E5489" s="80">
        <v>24</v>
      </c>
      <c r="F5489" s="80" t="s">
        <v>5142</v>
      </c>
      <c r="G5489" s="80">
        <v>3.57</v>
      </c>
    </row>
    <row r="5490" spans="1:7">
      <c r="A5490" s="80">
        <v>39152</v>
      </c>
      <c r="B5490" s="80" t="s">
        <v>4824</v>
      </c>
      <c r="C5490" s="80" t="s">
        <v>421</v>
      </c>
      <c r="D5490" s="80">
        <v>473</v>
      </c>
      <c r="E5490" s="80">
        <v>24</v>
      </c>
      <c r="F5490" s="80" t="s">
        <v>5142</v>
      </c>
      <c r="G5490" s="80">
        <v>3.57</v>
      </c>
    </row>
    <row r="5491" spans="1:7">
      <c r="A5491" s="80">
        <v>39153</v>
      </c>
      <c r="B5491" s="80" t="s">
        <v>4825</v>
      </c>
      <c r="C5491" s="80" t="s">
        <v>421</v>
      </c>
      <c r="D5491" s="80">
        <v>473</v>
      </c>
      <c r="E5491" s="80">
        <v>24</v>
      </c>
      <c r="F5491" s="80" t="s">
        <v>5142</v>
      </c>
      <c r="G5491" s="80">
        <v>3.57</v>
      </c>
    </row>
    <row r="5492" spans="1:7">
      <c r="A5492" s="80">
        <v>39239</v>
      </c>
      <c r="B5492" s="80" t="s">
        <v>4827</v>
      </c>
      <c r="C5492" s="80" t="s">
        <v>421</v>
      </c>
      <c r="D5492" s="80">
        <v>473</v>
      </c>
      <c r="E5492" s="80">
        <v>24</v>
      </c>
      <c r="F5492" s="80" t="s">
        <v>5096</v>
      </c>
      <c r="G5492" s="80">
        <v>3.25</v>
      </c>
    </row>
    <row r="5493" spans="1:7">
      <c r="A5493" s="80">
        <v>39255</v>
      </c>
      <c r="B5493" s="80" t="s">
        <v>4828</v>
      </c>
      <c r="C5493" s="80" t="s">
        <v>421</v>
      </c>
      <c r="D5493" s="80">
        <v>2130</v>
      </c>
      <c r="E5493" s="80">
        <v>4</v>
      </c>
      <c r="F5493" s="80" t="s">
        <v>5096</v>
      </c>
      <c r="G5493" s="80">
        <v>14.35</v>
      </c>
    </row>
    <row r="5494" spans="1:7">
      <c r="A5494" s="80">
        <v>39281</v>
      </c>
      <c r="B5494" s="80" t="s">
        <v>4829</v>
      </c>
      <c r="C5494" s="80" t="s">
        <v>421</v>
      </c>
      <c r="D5494" s="80">
        <v>473</v>
      </c>
      <c r="E5494" s="80">
        <v>24</v>
      </c>
      <c r="F5494" s="80" t="s">
        <v>5096</v>
      </c>
      <c r="G5494" s="80">
        <v>3.55</v>
      </c>
    </row>
    <row r="5495" spans="1:7">
      <c r="A5495" s="80">
        <v>39298</v>
      </c>
      <c r="B5495" s="80" t="s">
        <v>5305</v>
      </c>
      <c r="C5495" s="80" t="s">
        <v>421</v>
      </c>
      <c r="D5495" s="80">
        <v>1980</v>
      </c>
      <c r="E5495" s="80">
        <v>4</v>
      </c>
      <c r="F5495" s="80" t="s">
        <v>5096</v>
      </c>
      <c r="G5495" s="80">
        <v>13.99</v>
      </c>
    </row>
    <row r="5496" spans="1:7">
      <c r="A5496" s="80">
        <v>29294</v>
      </c>
      <c r="B5496" s="80" t="s">
        <v>2293</v>
      </c>
      <c r="C5496" s="80" t="s">
        <v>421</v>
      </c>
      <c r="D5496" s="80">
        <v>473</v>
      </c>
      <c r="E5496" s="80">
        <v>24</v>
      </c>
      <c r="F5496" s="80" t="s">
        <v>5178</v>
      </c>
      <c r="G5496" s="80">
        <v>4</v>
      </c>
    </row>
    <row r="5497" spans="1:7">
      <c r="A5497" s="80">
        <v>29327</v>
      </c>
      <c r="B5497" s="80" t="s">
        <v>2298</v>
      </c>
      <c r="C5497" s="80" t="s">
        <v>421</v>
      </c>
      <c r="D5497" s="80">
        <v>473</v>
      </c>
      <c r="E5497" s="80">
        <v>24</v>
      </c>
      <c r="F5497" s="80" t="s">
        <v>5178</v>
      </c>
      <c r="G5497" s="80">
        <v>4</v>
      </c>
    </row>
    <row r="5498" spans="1:7">
      <c r="A5498" s="80">
        <v>29977</v>
      </c>
      <c r="B5498" s="80" t="s">
        <v>3192</v>
      </c>
      <c r="C5498" s="80" t="s">
        <v>421</v>
      </c>
      <c r="D5498" s="80">
        <v>473</v>
      </c>
      <c r="E5498" s="80">
        <v>24</v>
      </c>
      <c r="F5498" s="80" t="s">
        <v>5178</v>
      </c>
      <c r="G5498" s="80">
        <v>4</v>
      </c>
    </row>
    <row r="5499" spans="1:7">
      <c r="A5499" s="80">
        <v>31523</v>
      </c>
      <c r="B5499" s="80" t="s">
        <v>3466</v>
      </c>
      <c r="C5499" s="80" t="s">
        <v>421</v>
      </c>
      <c r="D5499" s="80">
        <v>473</v>
      </c>
      <c r="E5499" s="80">
        <v>24</v>
      </c>
      <c r="F5499" s="80" t="s">
        <v>5178</v>
      </c>
      <c r="G5499" s="80">
        <v>4.25</v>
      </c>
    </row>
    <row r="5500" spans="1:7">
      <c r="A5500" s="80">
        <v>31982</v>
      </c>
      <c r="B5500" s="80" t="s">
        <v>3629</v>
      </c>
      <c r="C5500" s="80" t="s">
        <v>421</v>
      </c>
      <c r="D5500" s="80">
        <v>473</v>
      </c>
      <c r="E5500" s="80">
        <v>24</v>
      </c>
      <c r="F5500" s="80" t="s">
        <v>5178</v>
      </c>
      <c r="G5500" s="80">
        <v>4</v>
      </c>
    </row>
    <row r="5501" spans="1:7">
      <c r="A5501" s="80">
        <v>32895</v>
      </c>
      <c r="B5501" s="80" t="s">
        <v>3511</v>
      </c>
      <c r="C5501" s="80" t="s">
        <v>421</v>
      </c>
      <c r="D5501" s="80">
        <v>473</v>
      </c>
      <c r="E5501" s="80">
        <v>24</v>
      </c>
      <c r="F5501" s="80" t="s">
        <v>5178</v>
      </c>
      <c r="G5501" s="80">
        <v>4</v>
      </c>
    </row>
    <row r="5502" spans="1:7">
      <c r="A5502" s="80">
        <v>33690</v>
      </c>
      <c r="B5502" s="80" t="s">
        <v>6290</v>
      </c>
      <c r="C5502" s="80" t="s">
        <v>421</v>
      </c>
      <c r="D5502" s="80">
        <v>750</v>
      </c>
      <c r="E5502" s="80">
        <v>12</v>
      </c>
      <c r="F5502" s="80" t="s">
        <v>5178</v>
      </c>
      <c r="G5502" s="80">
        <v>12</v>
      </c>
    </row>
    <row r="5503" spans="1:7">
      <c r="A5503" s="80">
        <v>33854</v>
      </c>
      <c r="B5503" s="80" t="s">
        <v>3378</v>
      </c>
      <c r="C5503" s="80" t="s">
        <v>421</v>
      </c>
      <c r="D5503" s="80">
        <v>473</v>
      </c>
      <c r="E5503" s="80">
        <v>24</v>
      </c>
      <c r="F5503" s="80" t="s">
        <v>5178</v>
      </c>
      <c r="G5503" s="80">
        <v>4</v>
      </c>
    </row>
    <row r="5504" spans="1:7">
      <c r="A5504" s="80">
        <v>34032</v>
      </c>
      <c r="B5504" s="80" t="s">
        <v>2332</v>
      </c>
      <c r="C5504" s="80" t="s">
        <v>421</v>
      </c>
      <c r="D5504" s="80">
        <v>473</v>
      </c>
      <c r="E5504" s="80">
        <v>24</v>
      </c>
      <c r="F5504" s="80" t="s">
        <v>5178</v>
      </c>
      <c r="G5504" s="80">
        <v>4</v>
      </c>
    </row>
    <row r="5505" spans="1:7">
      <c r="A5505" s="80">
        <v>34128</v>
      </c>
      <c r="B5505" s="80" t="s">
        <v>3708</v>
      </c>
      <c r="C5505" s="80" t="s">
        <v>421</v>
      </c>
      <c r="D5505" s="80">
        <v>473</v>
      </c>
      <c r="E5505" s="80">
        <v>24</v>
      </c>
      <c r="F5505" s="80" t="s">
        <v>5178</v>
      </c>
      <c r="G5505" s="80">
        <v>3.75</v>
      </c>
    </row>
    <row r="5506" spans="1:7">
      <c r="A5506" s="80">
        <v>34405</v>
      </c>
      <c r="B5506" s="80" t="s">
        <v>3805</v>
      </c>
      <c r="C5506" s="80" t="s">
        <v>421</v>
      </c>
      <c r="D5506" s="80">
        <v>473</v>
      </c>
      <c r="E5506" s="80">
        <v>24</v>
      </c>
      <c r="F5506" s="80" t="s">
        <v>5178</v>
      </c>
      <c r="G5506" s="80">
        <v>4.3</v>
      </c>
    </row>
    <row r="5507" spans="1:7">
      <c r="A5507" s="80">
        <v>34406</v>
      </c>
      <c r="B5507" s="80" t="s">
        <v>3806</v>
      </c>
      <c r="C5507" s="80" t="s">
        <v>421</v>
      </c>
      <c r="D5507" s="80">
        <v>473</v>
      </c>
      <c r="E5507" s="80">
        <v>24</v>
      </c>
      <c r="F5507" s="80" t="s">
        <v>5178</v>
      </c>
      <c r="G5507" s="80">
        <v>4</v>
      </c>
    </row>
    <row r="5508" spans="1:7">
      <c r="A5508" s="80">
        <v>35194</v>
      </c>
      <c r="B5508" s="80" t="s">
        <v>3973</v>
      </c>
      <c r="C5508" s="80" t="s">
        <v>421</v>
      </c>
      <c r="D5508" s="80">
        <v>473</v>
      </c>
      <c r="E5508" s="80">
        <v>24</v>
      </c>
      <c r="F5508" s="80" t="s">
        <v>5178</v>
      </c>
      <c r="G5508" s="80">
        <v>4.3</v>
      </c>
    </row>
    <row r="5509" spans="1:7">
      <c r="A5509" s="80">
        <v>35223</v>
      </c>
      <c r="B5509" s="80" t="s">
        <v>3974</v>
      </c>
      <c r="C5509" s="80" t="s">
        <v>421</v>
      </c>
      <c r="D5509" s="80">
        <v>473</v>
      </c>
      <c r="E5509" s="80">
        <v>24</v>
      </c>
      <c r="F5509" s="80" t="s">
        <v>5178</v>
      </c>
      <c r="G5509" s="80">
        <v>4</v>
      </c>
    </row>
    <row r="5510" spans="1:7">
      <c r="A5510" s="80">
        <v>35224</v>
      </c>
      <c r="B5510" s="80" t="s">
        <v>3975</v>
      </c>
      <c r="C5510" s="80" t="s">
        <v>421</v>
      </c>
      <c r="D5510" s="80">
        <v>473</v>
      </c>
      <c r="E5510" s="80">
        <v>24</v>
      </c>
      <c r="F5510" s="80" t="s">
        <v>5178</v>
      </c>
      <c r="G5510" s="80">
        <v>4.3</v>
      </c>
    </row>
    <row r="5511" spans="1:7">
      <c r="A5511" s="80">
        <v>35625</v>
      </c>
      <c r="B5511" s="80" t="s">
        <v>4194</v>
      </c>
      <c r="C5511" s="80" t="s">
        <v>421</v>
      </c>
      <c r="D5511" s="80">
        <v>473</v>
      </c>
      <c r="E5511" s="80">
        <v>24</v>
      </c>
      <c r="F5511" s="80" t="s">
        <v>5178</v>
      </c>
      <c r="G5511" s="80">
        <v>4.4000000000000004</v>
      </c>
    </row>
    <row r="5512" spans="1:7">
      <c r="A5512" s="80">
        <v>35626</v>
      </c>
      <c r="B5512" s="80" t="s">
        <v>3976</v>
      </c>
      <c r="C5512" s="80" t="s">
        <v>421</v>
      </c>
      <c r="D5512" s="80">
        <v>473</v>
      </c>
      <c r="E5512" s="80">
        <v>24</v>
      </c>
      <c r="F5512" s="80" t="s">
        <v>5178</v>
      </c>
      <c r="G5512" s="80">
        <v>4.3</v>
      </c>
    </row>
    <row r="5513" spans="1:7">
      <c r="A5513" s="80">
        <v>35809</v>
      </c>
      <c r="B5513" s="80" t="s">
        <v>3977</v>
      </c>
      <c r="C5513" s="80" t="s">
        <v>421</v>
      </c>
      <c r="D5513" s="80">
        <v>650</v>
      </c>
      <c r="E5513" s="80">
        <v>12</v>
      </c>
      <c r="F5513" s="80" t="s">
        <v>5178</v>
      </c>
      <c r="G5513" s="80">
        <v>9</v>
      </c>
    </row>
    <row r="5514" spans="1:7">
      <c r="A5514" s="80">
        <v>35814</v>
      </c>
      <c r="B5514" s="80" t="s">
        <v>3978</v>
      </c>
      <c r="C5514" s="80" t="s">
        <v>421</v>
      </c>
      <c r="D5514" s="80">
        <v>473</v>
      </c>
      <c r="E5514" s="80">
        <v>24</v>
      </c>
      <c r="F5514" s="80" t="s">
        <v>5178</v>
      </c>
      <c r="G5514" s="80">
        <v>4.0999999999999996</v>
      </c>
    </row>
    <row r="5515" spans="1:7">
      <c r="A5515" s="80">
        <v>35928</v>
      </c>
      <c r="B5515" s="80" t="s">
        <v>3979</v>
      </c>
      <c r="C5515" s="80" t="s">
        <v>421</v>
      </c>
      <c r="D5515" s="80">
        <v>473</v>
      </c>
      <c r="E5515" s="80">
        <v>24</v>
      </c>
      <c r="F5515" s="80" t="s">
        <v>5178</v>
      </c>
      <c r="G5515" s="80">
        <v>4.5</v>
      </c>
    </row>
    <row r="5516" spans="1:7">
      <c r="A5516" s="80">
        <v>36390</v>
      </c>
      <c r="B5516" s="80" t="s">
        <v>4195</v>
      </c>
      <c r="C5516" s="80" t="s">
        <v>421</v>
      </c>
      <c r="D5516" s="80">
        <v>3784</v>
      </c>
      <c r="E5516" s="80">
        <v>3</v>
      </c>
      <c r="F5516" s="80" t="s">
        <v>5178</v>
      </c>
      <c r="G5516" s="80">
        <v>30</v>
      </c>
    </row>
    <row r="5517" spans="1:7">
      <c r="A5517" s="80">
        <v>36391</v>
      </c>
      <c r="B5517" s="80" t="s">
        <v>4196</v>
      </c>
      <c r="C5517" s="80" t="s">
        <v>421</v>
      </c>
      <c r="D5517" s="80">
        <v>3784</v>
      </c>
      <c r="E5517" s="80">
        <v>3</v>
      </c>
      <c r="F5517" s="80" t="s">
        <v>5178</v>
      </c>
      <c r="G5517" s="80">
        <v>29</v>
      </c>
    </row>
    <row r="5518" spans="1:7">
      <c r="A5518" s="80">
        <v>36838</v>
      </c>
      <c r="B5518" s="80" t="s">
        <v>4338</v>
      </c>
      <c r="C5518" s="80" t="s">
        <v>421</v>
      </c>
      <c r="D5518" s="80">
        <v>750</v>
      </c>
      <c r="E5518" s="80">
        <v>12</v>
      </c>
      <c r="F5518" s="80" t="s">
        <v>5178</v>
      </c>
      <c r="G5518" s="80">
        <v>9</v>
      </c>
    </row>
    <row r="5519" spans="1:7">
      <c r="A5519" s="80">
        <v>37256</v>
      </c>
      <c r="B5519" s="80" t="s">
        <v>4410</v>
      </c>
      <c r="C5519" s="80" t="s">
        <v>421</v>
      </c>
      <c r="D5519" s="80">
        <v>473</v>
      </c>
      <c r="E5519" s="80">
        <v>24</v>
      </c>
      <c r="F5519" s="80" t="s">
        <v>5178</v>
      </c>
      <c r="G5519" s="80">
        <v>4.25</v>
      </c>
    </row>
    <row r="5520" spans="1:7">
      <c r="A5520" s="80">
        <v>37702</v>
      </c>
      <c r="B5520" s="80" t="s">
        <v>4540</v>
      </c>
      <c r="C5520" s="80" t="s">
        <v>421</v>
      </c>
      <c r="D5520" s="80">
        <v>473</v>
      </c>
      <c r="E5520" s="80">
        <v>24</v>
      </c>
      <c r="F5520" s="80" t="s">
        <v>5178</v>
      </c>
      <c r="G5520" s="80">
        <v>4.6900000000000004</v>
      </c>
    </row>
    <row r="5521" spans="1:7">
      <c r="A5521" s="80">
        <v>37846</v>
      </c>
      <c r="B5521" s="80" t="s">
        <v>6021</v>
      </c>
      <c r="C5521" s="80" t="s">
        <v>421</v>
      </c>
      <c r="D5521" s="80">
        <v>473</v>
      </c>
      <c r="E5521" s="80">
        <v>24</v>
      </c>
      <c r="F5521" s="80" t="s">
        <v>5178</v>
      </c>
      <c r="G5521" s="80">
        <v>4.5</v>
      </c>
    </row>
    <row r="5522" spans="1:7">
      <c r="A5522" s="80">
        <v>38500</v>
      </c>
      <c r="B5522" s="80" t="s">
        <v>4733</v>
      </c>
      <c r="C5522" s="80" t="s">
        <v>421</v>
      </c>
      <c r="D5522" s="80">
        <v>473</v>
      </c>
      <c r="E5522" s="80">
        <v>24</v>
      </c>
      <c r="F5522" s="80" t="s">
        <v>5178</v>
      </c>
      <c r="G5522" s="80">
        <v>4.3</v>
      </c>
    </row>
    <row r="5523" spans="1:7">
      <c r="A5523" s="80">
        <v>39184</v>
      </c>
      <c r="B5523" s="80" t="s">
        <v>5869</v>
      </c>
      <c r="C5523" s="80" t="s">
        <v>421</v>
      </c>
      <c r="D5523" s="80">
        <v>473</v>
      </c>
      <c r="E5523" s="80">
        <v>24</v>
      </c>
      <c r="F5523" s="80" t="s">
        <v>5178</v>
      </c>
      <c r="G5523" s="80">
        <v>4.99</v>
      </c>
    </row>
    <row r="5524" spans="1:7">
      <c r="A5524" s="80">
        <v>39225</v>
      </c>
      <c r="B5524" s="80" t="s">
        <v>5857</v>
      </c>
      <c r="C5524" s="80" t="s">
        <v>421</v>
      </c>
      <c r="D5524" s="80">
        <v>473</v>
      </c>
      <c r="E5524" s="80">
        <v>24</v>
      </c>
      <c r="F5524" s="80" t="s">
        <v>5178</v>
      </c>
      <c r="G5524" s="80">
        <v>4</v>
      </c>
    </row>
    <row r="5525" spans="1:7">
      <c r="A5525" s="80">
        <v>39622</v>
      </c>
      <c r="B5525" s="80" t="s">
        <v>4953</v>
      </c>
      <c r="C5525" s="80" t="s">
        <v>421</v>
      </c>
      <c r="D5525" s="80">
        <v>473</v>
      </c>
      <c r="E5525" s="80">
        <v>24</v>
      </c>
      <c r="F5525" s="80" t="s">
        <v>5178</v>
      </c>
      <c r="G5525" s="80">
        <v>4.59</v>
      </c>
    </row>
    <row r="5526" spans="1:7">
      <c r="A5526" s="80">
        <v>39623</v>
      </c>
      <c r="B5526" s="80" t="s">
        <v>4931</v>
      </c>
      <c r="C5526" s="80" t="s">
        <v>421</v>
      </c>
      <c r="D5526" s="80">
        <v>473</v>
      </c>
      <c r="E5526" s="80">
        <v>24</v>
      </c>
      <c r="F5526" s="80" t="s">
        <v>5178</v>
      </c>
      <c r="G5526" s="80">
        <v>3.79</v>
      </c>
    </row>
    <row r="5527" spans="1:7">
      <c r="A5527" s="80">
        <v>39857</v>
      </c>
      <c r="B5527" s="80" t="s">
        <v>4967</v>
      </c>
      <c r="C5527" s="80" t="s">
        <v>421</v>
      </c>
      <c r="D5527" s="80">
        <v>473</v>
      </c>
      <c r="E5527" s="80">
        <v>24</v>
      </c>
      <c r="F5527" s="80" t="s">
        <v>5178</v>
      </c>
      <c r="G5527" s="80">
        <v>4.59</v>
      </c>
    </row>
    <row r="5528" spans="1:7">
      <c r="A5528" s="80">
        <v>39916</v>
      </c>
      <c r="B5528" s="80" t="s">
        <v>6022</v>
      </c>
      <c r="C5528" s="80" t="s">
        <v>421</v>
      </c>
      <c r="D5528" s="80">
        <v>473</v>
      </c>
      <c r="E5528" s="80">
        <v>24</v>
      </c>
      <c r="F5528" s="80" t="s">
        <v>5178</v>
      </c>
      <c r="G5528" s="80">
        <v>4.5</v>
      </c>
    </row>
    <row r="5529" spans="1:7">
      <c r="A5529" s="80">
        <v>39000</v>
      </c>
      <c r="B5529" s="80" t="s">
        <v>4791</v>
      </c>
      <c r="C5529" s="80" t="s">
        <v>420</v>
      </c>
      <c r="D5529" s="80">
        <v>750</v>
      </c>
      <c r="E5529" s="80">
        <v>6</v>
      </c>
      <c r="F5529" s="80" t="s">
        <v>5041</v>
      </c>
      <c r="G5529" s="80">
        <v>21.99</v>
      </c>
    </row>
    <row r="5530" spans="1:7">
      <c r="A5530" s="80">
        <v>39006</v>
      </c>
      <c r="B5530" s="80" t="s">
        <v>4792</v>
      </c>
      <c r="C5530" s="80" t="s">
        <v>421</v>
      </c>
      <c r="D5530" s="80">
        <v>500</v>
      </c>
      <c r="E5530" s="80">
        <v>6</v>
      </c>
      <c r="F5530" s="80" t="s">
        <v>5183</v>
      </c>
      <c r="G5530" s="80">
        <v>9.99</v>
      </c>
    </row>
    <row r="5531" spans="1:7">
      <c r="A5531" s="80">
        <v>39007</v>
      </c>
      <c r="B5531" s="80" t="s">
        <v>4793</v>
      </c>
      <c r="C5531" s="80" t="s">
        <v>420</v>
      </c>
      <c r="D5531" s="80">
        <v>750</v>
      </c>
      <c r="E5531" s="80">
        <v>6</v>
      </c>
      <c r="F5531" s="80" t="s">
        <v>5123</v>
      </c>
      <c r="G5531" s="80">
        <v>17.989999999999998</v>
      </c>
    </row>
    <row r="5532" spans="1:7">
      <c r="A5532" s="80">
        <v>39012</v>
      </c>
      <c r="B5532" s="80" t="s">
        <v>4794</v>
      </c>
      <c r="C5532" s="80" t="s">
        <v>420</v>
      </c>
      <c r="D5532" s="80">
        <v>750</v>
      </c>
      <c r="E5532" s="80">
        <v>6</v>
      </c>
      <c r="F5532" s="80" t="s">
        <v>5073</v>
      </c>
      <c r="G5532" s="80">
        <v>92.99</v>
      </c>
    </row>
    <row r="5533" spans="1:7">
      <c r="A5533" s="80">
        <v>39019</v>
      </c>
      <c r="B5533" s="80" t="s">
        <v>4795</v>
      </c>
      <c r="C5533" s="80" t="s">
        <v>420</v>
      </c>
      <c r="D5533" s="80">
        <v>750</v>
      </c>
      <c r="E5533" s="80">
        <v>12</v>
      </c>
      <c r="F5533" s="80" t="s">
        <v>5063</v>
      </c>
      <c r="G5533" s="80">
        <v>69.989999999999995</v>
      </c>
    </row>
    <row r="5534" spans="1:7">
      <c r="A5534" s="80">
        <v>39031</v>
      </c>
      <c r="B5534" s="80" t="s">
        <v>4796</v>
      </c>
      <c r="C5534" s="80" t="s">
        <v>420</v>
      </c>
      <c r="D5534" s="80">
        <v>750</v>
      </c>
      <c r="E5534" s="80">
        <v>12</v>
      </c>
      <c r="F5534" s="80" t="s">
        <v>5057</v>
      </c>
      <c r="G5534" s="80">
        <v>19.989999999999998</v>
      </c>
    </row>
    <row r="5535" spans="1:7">
      <c r="A5535" s="80">
        <v>39033</v>
      </c>
      <c r="B5535" s="80" t="s">
        <v>4797</v>
      </c>
      <c r="C5535" s="80" t="s">
        <v>420</v>
      </c>
      <c r="D5535" s="80">
        <v>750</v>
      </c>
      <c r="E5535" s="80">
        <v>12</v>
      </c>
      <c r="F5535" s="80" t="s">
        <v>5049</v>
      </c>
      <c r="G5535" s="80">
        <v>19.989999999999998</v>
      </c>
    </row>
    <row r="5536" spans="1:7">
      <c r="A5536" s="80">
        <v>39045</v>
      </c>
      <c r="B5536" s="80" t="s">
        <v>893</v>
      </c>
      <c r="C5536" s="80" t="s">
        <v>419</v>
      </c>
      <c r="D5536" s="80">
        <v>1140</v>
      </c>
      <c r="E5536" s="80">
        <v>8</v>
      </c>
      <c r="F5536" s="80" t="s">
        <v>5046</v>
      </c>
      <c r="G5536" s="80">
        <v>36.79</v>
      </c>
    </row>
    <row r="5537" spans="1:7">
      <c r="A5537" s="80">
        <v>39048</v>
      </c>
      <c r="B5537" s="80" t="s">
        <v>4798</v>
      </c>
      <c r="C5537" s="80" t="s">
        <v>421</v>
      </c>
      <c r="D5537" s="80">
        <v>473</v>
      </c>
      <c r="E5537" s="80">
        <v>24</v>
      </c>
      <c r="F5537" s="80" t="s">
        <v>5195</v>
      </c>
      <c r="G5537" s="80">
        <v>4.75</v>
      </c>
    </row>
    <row r="5538" spans="1:7">
      <c r="A5538" s="80">
        <v>39049</v>
      </c>
      <c r="B5538" s="80" t="s">
        <v>4799</v>
      </c>
      <c r="C5538" s="80" t="s">
        <v>421</v>
      </c>
      <c r="D5538" s="80">
        <v>473</v>
      </c>
      <c r="E5538" s="80">
        <v>24</v>
      </c>
      <c r="F5538" s="80" t="s">
        <v>5195</v>
      </c>
      <c r="G5538" s="80">
        <v>4.5</v>
      </c>
    </row>
    <row r="5539" spans="1:7">
      <c r="A5539" s="80">
        <v>39062</v>
      </c>
      <c r="B5539" s="80" t="s">
        <v>4800</v>
      </c>
      <c r="C5539" s="80" t="s">
        <v>421</v>
      </c>
      <c r="D5539" s="80">
        <v>473</v>
      </c>
      <c r="E5539" s="80">
        <v>24</v>
      </c>
      <c r="F5539" s="80" t="s">
        <v>5096</v>
      </c>
      <c r="G5539" s="80">
        <v>3.31</v>
      </c>
    </row>
    <row r="5540" spans="1:7">
      <c r="A5540" s="80">
        <v>39063</v>
      </c>
      <c r="B5540" s="80" t="s">
        <v>4801</v>
      </c>
      <c r="C5540" s="80" t="s">
        <v>421</v>
      </c>
      <c r="D5540" s="80">
        <v>2000</v>
      </c>
      <c r="E5540" s="80">
        <v>6</v>
      </c>
      <c r="F5540" s="80" t="s">
        <v>5096</v>
      </c>
      <c r="G5540" s="80">
        <v>15.49</v>
      </c>
    </row>
    <row r="5541" spans="1:7">
      <c r="A5541" s="80">
        <v>39064</v>
      </c>
      <c r="B5541" s="80" t="s">
        <v>4802</v>
      </c>
      <c r="C5541" s="80" t="s">
        <v>421</v>
      </c>
      <c r="D5541" s="80">
        <v>3960</v>
      </c>
      <c r="E5541" s="80">
        <v>2</v>
      </c>
      <c r="F5541" s="80" t="s">
        <v>5096</v>
      </c>
      <c r="G5541" s="80">
        <v>29.49</v>
      </c>
    </row>
    <row r="5542" spans="1:7">
      <c r="A5542" s="80">
        <v>39065</v>
      </c>
      <c r="B5542" s="80" t="s">
        <v>4803</v>
      </c>
      <c r="C5542" s="80" t="s">
        <v>421</v>
      </c>
      <c r="D5542" s="80">
        <v>3960</v>
      </c>
      <c r="E5542" s="80">
        <v>2</v>
      </c>
      <c r="F5542" s="80" t="s">
        <v>5096</v>
      </c>
      <c r="G5542" s="80">
        <v>26.49</v>
      </c>
    </row>
    <row r="5543" spans="1:7">
      <c r="A5543" s="80">
        <v>39066</v>
      </c>
      <c r="B5543" s="80" t="s">
        <v>4804</v>
      </c>
      <c r="C5543" s="80" t="s">
        <v>421</v>
      </c>
      <c r="D5543" s="80">
        <v>2000</v>
      </c>
      <c r="E5543" s="80">
        <v>6</v>
      </c>
      <c r="F5543" s="80" t="s">
        <v>5096</v>
      </c>
      <c r="G5543" s="80">
        <v>13.79</v>
      </c>
    </row>
    <row r="5544" spans="1:7">
      <c r="A5544" s="80">
        <v>39069</v>
      </c>
      <c r="B5544" s="80" t="s">
        <v>231</v>
      </c>
      <c r="C5544" s="80" t="s">
        <v>420</v>
      </c>
      <c r="D5544" s="80">
        <v>1500</v>
      </c>
      <c r="E5544" s="80">
        <v>6</v>
      </c>
      <c r="F5544" s="80" t="s">
        <v>5068</v>
      </c>
      <c r="G5544" s="80">
        <v>31.99</v>
      </c>
    </row>
    <row r="5545" spans="1:7">
      <c r="A5545" s="80">
        <v>39071</v>
      </c>
      <c r="B5545" s="80" t="s">
        <v>4805</v>
      </c>
      <c r="C5545" s="80" t="s">
        <v>421</v>
      </c>
      <c r="D5545" s="80">
        <v>473</v>
      </c>
      <c r="E5545" s="80">
        <v>24</v>
      </c>
      <c r="F5545" s="80" t="s">
        <v>5142</v>
      </c>
      <c r="G5545" s="80">
        <v>4.25</v>
      </c>
    </row>
    <row r="5546" spans="1:7">
      <c r="A5546" s="80">
        <v>39073</v>
      </c>
      <c r="B5546" s="80" t="s">
        <v>4806</v>
      </c>
      <c r="C5546" s="80" t="s">
        <v>421</v>
      </c>
      <c r="D5546" s="80">
        <v>473</v>
      </c>
      <c r="E5546" s="80">
        <v>24</v>
      </c>
      <c r="F5546" s="80" t="s">
        <v>5142</v>
      </c>
      <c r="G5546" s="80">
        <v>5.15</v>
      </c>
    </row>
    <row r="5547" spans="1:7">
      <c r="A5547" s="80">
        <v>39092</v>
      </c>
      <c r="B5547" s="80" t="s">
        <v>4807</v>
      </c>
      <c r="C5547" s="80" t="s">
        <v>421</v>
      </c>
      <c r="D5547" s="80">
        <v>473</v>
      </c>
      <c r="E5547" s="80">
        <v>24</v>
      </c>
      <c r="F5547" s="80" t="s">
        <v>5142</v>
      </c>
      <c r="G5547" s="80">
        <v>5.15</v>
      </c>
    </row>
    <row r="5548" spans="1:7">
      <c r="A5548" s="80">
        <v>39103</v>
      </c>
      <c r="B5548" s="80" t="s">
        <v>4808</v>
      </c>
      <c r="C5548" s="80" t="s">
        <v>420</v>
      </c>
      <c r="D5548" s="80">
        <v>750</v>
      </c>
      <c r="E5548" s="80">
        <v>12</v>
      </c>
      <c r="F5548" s="80" t="s">
        <v>5063</v>
      </c>
      <c r="G5548" s="80">
        <v>59.99</v>
      </c>
    </row>
    <row r="5549" spans="1:7">
      <c r="A5549" s="80">
        <v>39105</v>
      </c>
      <c r="B5549" s="80" t="s">
        <v>4929</v>
      </c>
      <c r="C5549" s="80" t="s">
        <v>421</v>
      </c>
      <c r="D5549" s="80">
        <v>355</v>
      </c>
      <c r="E5549" s="80">
        <v>24</v>
      </c>
      <c r="F5549" s="80" t="s">
        <v>5142</v>
      </c>
      <c r="G5549" s="80">
        <v>3.65</v>
      </c>
    </row>
    <row r="5550" spans="1:7">
      <c r="A5550" s="80">
        <v>39107</v>
      </c>
      <c r="B5550" s="80" t="s">
        <v>5010</v>
      </c>
      <c r="C5550" s="80" t="s">
        <v>422</v>
      </c>
      <c r="D5550" s="80">
        <v>355</v>
      </c>
      <c r="E5550" s="80">
        <v>24</v>
      </c>
      <c r="F5550" s="80" t="s">
        <v>5198</v>
      </c>
      <c r="G5550" s="80">
        <v>3.98</v>
      </c>
    </row>
    <row r="5551" spans="1:7">
      <c r="A5551" s="80">
        <v>35169</v>
      </c>
      <c r="B5551" s="80" t="s">
        <v>3984</v>
      </c>
      <c r="C5551" s="80" t="s">
        <v>420</v>
      </c>
      <c r="D5551" s="80">
        <v>750</v>
      </c>
      <c r="E5551" s="80">
        <v>12</v>
      </c>
      <c r="F5551" s="80" t="s">
        <v>5060</v>
      </c>
      <c r="G5551" s="80">
        <v>11.99</v>
      </c>
    </row>
    <row r="5552" spans="1:7">
      <c r="A5552" s="80">
        <v>35187</v>
      </c>
      <c r="B5552" s="80" t="s">
        <v>3985</v>
      </c>
      <c r="C5552" s="80" t="s">
        <v>421</v>
      </c>
      <c r="D5552" s="80">
        <v>473</v>
      </c>
      <c r="E5552" s="80">
        <v>24</v>
      </c>
      <c r="F5552" s="80" t="s">
        <v>5066</v>
      </c>
      <c r="G5552" s="80">
        <v>4.25</v>
      </c>
    </row>
    <row r="5553" spans="1:7">
      <c r="A5553" s="80">
        <v>35188</v>
      </c>
      <c r="B5553" s="80" t="s">
        <v>3986</v>
      </c>
      <c r="C5553" s="80" t="s">
        <v>421</v>
      </c>
      <c r="D5553" s="80">
        <v>473</v>
      </c>
      <c r="E5553" s="80">
        <v>24</v>
      </c>
      <c r="F5553" s="80" t="s">
        <v>5066</v>
      </c>
      <c r="G5553" s="80">
        <v>4.25</v>
      </c>
    </row>
    <row r="5554" spans="1:7">
      <c r="A5554" s="80">
        <v>35189</v>
      </c>
      <c r="B5554" s="80" t="s">
        <v>3987</v>
      </c>
      <c r="C5554" s="80" t="s">
        <v>421</v>
      </c>
      <c r="D5554" s="80">
        <v>473</v>
      </c>
      <c r="E5554" s="80">
        <v>24</v>
      </c>
      <c r="F5554" s="80" t="s">
        <v>5066</v>
      </c>
      <c r="G5554" s="80">
        <v>4</v>
      </c>
    </row>
    <row r="5555" spans="1:7">
      <c r="A5555" s="80">
        <v>35190</v>
      </c>
      <c r="B5555" s="80" t="s">
        <v>3988</v>
      </c>
      <c r="C5555" s="80" t="s">
        <v>421</v>
      </c>
      <c r="D5555" s="80">
        <v>473</v>
      </c>
      <c r="E5555" s="80">
        <v>24</v>
      </c>
      <c r="F5555" s="80" t="s">
        <v>5135</v>
      </c>
      <c r="G5555" s="80">
        <v>4.49</v>
      </c>
    </row>
    <row r="5556" spans="1:7">
      <c r="A5556" s="80">
        <v>35194</v>
      </c>
      <c r="B5556" s="80" t="s">
        <v>3973</v>
      </c>
      <c r="C5556" s="80" t="s">
        <v>421</v>
      </c>
      <c r="D5556" s="80">
        <v>473</v>
      </c>
      <c r="E5556" s="80">
        <v>24</v>
      </c>
      <c r="F5556" s="80" t="s">
        <v>5178</v>
      </c>
      <c r="G5556" s="80">
        <v>4.3</v>
      </c>
    </row>
    <row r="5557" spans="1:7">
      <c r="A5557" s="80">
        <v>35198</v>
      </c>
      <c r="B5557" s="80" t="s">
        <v>3989</v>
      </c>
      <c r="C5557" s="80" t="s">
        <v>421</v>
      </c>
      <c r="D5557" s="80">
        <v>473</v>
      </c>
      <c r="E5557" s="80">
        <v>24</v>
      </c>
      <c r="F5557" s="80" t="s">
        <v>5142</v>
      </c>
      <c r="G5557" s="80">
        <v>5.99</v>
      </c>
    </row>
    <row r="5558" spans="1:7">
      <c r="A5558" s="80">
        <v>35202</v>
      </c>
      <c r="B5558" s="80" t="s">
        <v>3990</v>
      </c>
      <c r="C5558" s="80" t="s">
        <v>421</v>
      </c>
      <c r="D5558" s="80">
        <v>2130</v>
      </c>
      <c r="E5558" s="80">
        <v>4</v>
      </c>
      <c r="F5558" s="80" t="s">
        <v>5066</v>
      </c>
      <c r="G5558" s="80">
        <v>16.39</v>
      </c>
    </row>
    <row r="5559" spans="1:7">
      <c r="A5559" s="80">
        <v>35204</v>
      </c>
      <c r="B5559" s="80" t="s">
        <v>3727</v>
      </c>
      <c r="C5559" s="80" t="s">
        <v>420</v>
      </c>
      <c r="D5559" s="80">
        <v>750</v>
      </c>
      <c r="E5559" s="80">
        <v>12</v>
      </c>
      <c r="F5559" s="80" t="s">
        <v>5065</v>
      </c>
      <c r="G5559" s="80">
        <v>17.989999999999998</v>
      </c>
    </row>
    <row r="5560" spans="1:7">
      <c r="A5560" s="80">
        <v>35205</v>
      </c>
      <c r="B5560" s="80" t="s">
        <v>3991</v>
      </c>
      <c r="C5560" s="80" t="s">
        <v>421</v>
      </c>
      <c r="D5560" s="80">
        <v>473</v>
      </c>
      <c r="E5560" s="80">
        <v>24</v>
      </c>
      <c r="F5560" s="80" t="s">
        <v>5215</v>
      </c>
      <c r="G5560" s="80">
        <v>4.1900000000000004</v>
      </c>
    </row>
    <row r="5561" spans="1:7">
      <c r="A5561" s="80">
        <v>35206</v>
      </c>
      <c r="B5561" s="80" t="s">
        <v>3992</v>
      </c>
      <c r="C5561" s="80" t="s">
        <v>421</v>
      </c>
      <c r="D5561" s="80">
        <v>473</v>
      </c>
      <c r="E5561" s="80">
        <v>24</v>
      </c>
      <c r="F5561" s="80" t="s">
        <v>5215</v>
      </c>
      <c r="G5561" s="80">
        <v>4.1900000000000004</v>
      </c>
    </row>
    <row r="5562" spans="1:7">
      <c r="A5562" s="80">
        <v>35207</v>
      </c>
      <c r="B5562" s="80" t="s">
        <v>2161</v>
      </c>
      <c r="C5562" s="80" t="s">
        <v>420</v>
      </c>
      <c r="D5562" s="80">
        <v>3000</v>
      </c>
      <c r="E5562" s="80">
        <v>4</v>
      </c>
      <c r="F5562" s="80" t="s">
        <v>5049</v>
      </c>
      <c r="G5562" s="80">
        <v>35.99</v>
      </c>
    </row>
    <row r="5563" spans="1:7">
      <c r="A5563" s="80">
        <v>35208</v>
      </c>
      <c r="B5563" s="80" t="s">
        <v>6294</v>
      </c>
      <c r="C5563" s="80" t="s">
        <v>419</v>
      </c>
      <c r="D5563" s="80">
        <v>750</v>
      </c>
      <c r="E5563" s="80">
        <v>6</v>
      </c>
      <c r="F5563" s="80" t="s">
        <v>5042</v>
      </c>
      <c r="G5563" s="80">
        <v>35.99</v>
      </c>
    </row>
    <row r="5564" spans="1:7">
      <c r="A5564" s="80">
        <v>35210</v>
      </c>
      <c r="B5564" s="80" t="s">
        <v>3993</v>
      </c>
      <c r="C5564" s="80" t="s">
        <v>421</v>
      </c>
      <c r="D5564" s="80">
        <v>473</v>
      </c>
      <c r="E5564" s="80">
        <v>24</v>
      </c>
      <c r="F5564" s="80" t="s">
        <v>5095</v>
      </c>
      <c r="G5564" s="80">
        <v>3.01</v>
      </c>
    </row>
    <row r="5565" spans="1:7">
      <c r="A5565" s="80">
        <v>35213</v>
      </c>
      <c r="B5565" s="80" t="s">
        <v>3994</v>
      </c>
      <c r="C5565" s="80" t="s">
        <v>420</v>
      </c>
      <c r="D5565" s="80">
        <v>750</v>
      </c>
      <c r="E5565" s="80">
        <v>12</v>
      </c>
      <c r="F5565" s="80" t="s">
        <v>5059</v>
      </c>
      <c r="G5565" s="80">
        <v>17.989999999999998</v>
      </c>
    </row>
    <row r="5566" spans="1:7">
      <c r="A5566" s="80">
        <v>35214</v>
      </c>
      <c r="B5566" s="80" t="s">
        <v>3995</v>
      </c>
      <c r="C5566" s="80" t="s">
        <v>421</v>
      </c>
      <c r="D5566" s="80">
        <v>2046</v>
      </c>
      <c r="E5566" s="80">
        <v>4</v>
      </c>
      <c r="F5566" s="80" t="s">
        <v>5095</v>
      </c>
      <c r="G5566" s="80">
        <v>13.63</v>
      </c>
    </row>
    <row r="5567" spans="1:7">
      <c r="A5567" s="80">
        <v>35218</v>
      </c>
      <c r="B5567" s="80" t="s">
        <v>3996</v>
      </c>
      <c r="C5567" s="80" t="s">
        <v>421</v>
      </c>
      <c r="D5567" s="80">
        <v>2130</v>
      </c>
      <c r="E5567" s="80">
        <v>4</v>
      </c>
      <c r="F5567" s="80" t="s">
        <v>5066</v>
      </c>
      <c r="G5567" s="80">
        <v>16.39</v>
      </c>
    </row>
    <row r="5568" spans="1:7">
      <c r="A5568" s="80">
        <v>35219</v>
      </c>
      <c r="B5568" s="80" t="s">
        <v>3997</v>
      </c>
      <c r="C5568" s="80" t="s">
        <v>421</v>
      </c>
      <c r="D5568" s="80">
        <v>2130</v>
      </c>
      <c r="E5568" s="80">
        <v>4</v>
      </c>
      <c r="F5568" s="80" t="s">
        <v>5066</v>
      </c>
      <c r="G5568" s="80">
        <v>16.79</v>
      </c>
    </row>
    <row r="5569" spans="1:7">
      <c r="A5569" s="80">
        <v>35220</v>
      </c>
      <c r="B5569" s="80" t="s">
        <v>1229</v>
      </c>
      <c r="C5569" s="80" t="s">
        <v>419</v>
      </c>
      <c r="D5569" s="80">
        <v>50</v>
      </c>
      <c r="E5569" s="80">
        <v>120</v>
      </c>
      <c r="F5569" s="80" t="s">
        <v>5043</v>
      </c>
      <c r="G5569" s="80">
        <v>2.4900000000000002</v>
      </c>
    </row>
    <row r="5570" spans="1:7">
      <c r="A5570" s="80">
        <v>35223</v>
      </c>
      <c r="B5570" s="80" t="s">
        <v>3974</v>
      </c>
      <c r="C5570" s="80" t="s">
        <v>421</v>
      </c>
      <c r="D5570" s="80">
        <v>473</v>
      </c>
      <c r="E5570" s="80">
        <v>24</v>
      </c>
      <c r="F5570" s="80" t="s">
        <v>5178</v>
      </c>
      <c r="G5570" s="80">
        <v>4</v>
      </c>
    </row>
    <row r="5571" spans="1:7">
      <c r="A5571" s="80">
        <v>35224</v>
      </c>
      <c r="B5571" s="80" t="s">
        <v>3975</v>
      </c>
      <c r="C5571" s="80" t="s">
        <v>421</v>
      </c>
      <c r="D5571" s="80">
        <v>473</v>
      </c>
      <c r="E5571" s="80">
        <v>24</v>
      </c>
      <c r="F5571" s="80" t="s">
        <v>5178</v>
      </c>
      <c r="G5571" s="80">
        <v>4.3</v>
      </c>
    </row>
    <row r="5572" spans="1:7">
      <c r="A5572" s="80">
        <v>35225</v>
      </c>
      <c r="B5572" s="80" t="s">
        <v>3998</v>
      </c>
      <c r="C5572" s="80" t="s">
        <v>421</v>
      </c>
      <c r="D5572" s="80">
        <v>8520</v>
      </c>
      <c r="E5572" s="80">
        <v>1</v>
      </c>
      <c r="F5572" s="80" t="s">
        <v>5159</v>
      </c>
      <c r="G5572" s="80">
        <v>42.21</v>
      </c>
    </row>
    <row r="5573" spans="1:7">
      <c r="A5573" s="80">
        <v>35228</v>
      </c>
      <c r="B5573" s="80" t="s">
        <v>3999</v>
      </c>
      <c r="C5573" s="80" t="s">
        <v>420</v>
      </c>
      <c r="D5573" s="80">
        <v>750</v>
      </c>
      <c r="E5573" s="80">
        <v>12</v>
      </c>
      <c r="F5573" s="80" t="s">
        <v>5066</v>
      </c>
      <c r="G5573" s="80">
        <v>17.989999999999998</v>
      </c>
    </row>
    <row r="5574" spans="1:7">
      <c r="A5574" s="80">
        <v>35232</v>
      </c>
      <c r="B5574" s="80" t="s">
        <v>4000</v>
      </c>
      <c r="C5574" s="80" t="s">
        <v>422</v>
      </c>
      <c r="D5574" s="80">
        <v>473</v>
      </c>
      <c r="E5574" s="80">
        <v>24</v>
      </c>
      <c r="F5574" s="80" t="s">
        <v>5157</v>
      </c>
      <c r="G5574" s="80">
        <v>4.99</v>
      </c>
    </row>
    <row r="5575" spans="1:7">
      <c r="A5575" s="80">
        <v>35233</v>
      </c>
      <c r="B5575" s="80" t="s">
        <v>4197</v>
      </c>
      <c r="C5575" s="80" t="s">
        <v>420</v>
      </c>
      <c r="D5575" s="80">
        <v>750</v>
      </c>
      <c r="E5575" s="80">
        <v>12</v>
      </c>
      <c r="F5575" s="80" t="s">
        <v>5223</v>
      </c>
      <c r="G5575" s="80">
        <v>26.99</v>
      </c>
    </row>
    <row r="5576" spans="1:7">
      <c r="A5576" s="80">
        <v>35234</v>
      </c>
      <c r="B5576" s="80" t="s">
        <v>4001</v>
      </c>
      <c r="C5576" s="80" t="s">
        <v>422</v>
      </c>
      <c r="D5576" s="80">
        <v>473</v>
      </c>
      <c r="E5576" s="80">
        <v>24</v>
      </c>
      <c r="F5576" s="80" t="s">
        <v>5157</v>
      </c>
      <c r="G5576" s="80">
        <v>4.99</v>
      </c>
    </row>
    <row r="5577" spans="1:7">
      <c r="A5577" s="80">
        <v>35235</v>
      </c>
      <c r="B5577" s="80" t="s">
        <v>4002</v>
      </c>
      <c r="C5577" s="80" t="s">
        <v>420</v>
      </c>
      <c r="D5577" s="80">
        <v>750</v>
      </c>
      <c r="E5577" s="80">
        <v>12</v>
      </c>
      <c r="F5577" s="80" t="s">
        <v>5061</v>
      </c>
      <c r="G5577" s="80">
        <v>17.989999999999998</v>
      </c>
    </row>
    <row r="5578" spans="1:7">
      <c r="A5578" s="80">
        <v>35236</v>
      </c>
      <c r="B5578" s="80" t="s">
        <v>4003</v>
      </c>
      <c r="C5578" s="80" t="s">
        <v>420</v>
      </c>
      <c r="D5578" s="80">
        <v>250</v>
      </c>
      <c r="E5578" s="80">
        <v>24</v>
      </c>
      <c r="F5578" s="80" t="s">
        <v>5063</v>
      </c>
      <c r="G5578" s="80">
        <v>4.99</v>
      </c>
    </row>
    <row r="5579" spans="1:7">
      <c r="A5579" s="80">
        <v>35240</v>
      </c>
      <c r="B5579" s="80" t="s">
        <v>3578</v>
      </c>
      <c r="C5579" s="80" t="s">
        <v>419</v>
      </c>
      <c r="D5579" s="80">
        <v>375</v>
      </c>
      <c r="E5579" s="80">
        <v>12</v>
      </c>
      <c r="F5579" s="80" t="s">
        <v>5050</v>
      </c>
      <c r="G5579" s="80">
        <v>18.489999999999998</v>
      </c>
    </row>
    <row r="5580" spans="1:7">
      <c r="A5580" s="80">
        <v>469114</v>
      </c>
      <c r="B5580" s="80" t="s">
        <v>57</v>
      </c>
      <c r="C5580" s="80" t="s">
        <v>419</v>
      </c>
      <c r="D5580" s="80">
        <v>750</v>
      </c>
      <c r="E5580" s="80">
        <v>12</v>
      </c>
      <c r="F5580" s="80" t="s">
        <v>5045</v>
      </c>
      <c r="G5580" s="80">
        <v>89.99</v>
      </c>
    </row>
    <row r="5581" spans="1:7">
      <c r="A5581" s="80">
        <v>469833</v>
      </c>
      <c r="B5581" s="80" t="s">
        <v>2675</v>
      </c>
      <c r="C5581" s="80" t="s">
        <v>421</v>
      </c>
      <c r="D5581" s="80">
        <v>330</v>
      </c>
      <c r="E5581" s="80">
        <v>24</v>
      </c>
      <c r="F5581" s="80" t="s">
        <v>5051</v>
      </c>
      <c r="G5581" s="80">
        <v>4.6900000000000004</v>
      </c>
    </row>
    <row r="5582" spans="1:7">
      <c r="A5582" s="80">
        <v>469924</v>
      </c>
      <c r="B5582" s="80" t="s">
        <v>2676</v>
      </c>
      <c r="C5582" s="80" t="s">
        <v>420</v>
      </c>
      <c r="D5582" s="80">
        <v>750</v>
      </c>
      <c r="E5582" s="80">
        <v>12</v>
      </c>
      <c r="F5582" s="80" t="s">
        <v>5074</v>
      </c>
      <c r="G5582" s="80">
        <v>22.99</v>
      </c>
    </row>
    <row r="5583" spans="1:7">
      <c r="A5583" s="80">
        <v>37843</v>
      </c>
      <c r="B5583" s="80" t="s">
        <v>4588</v>
      </c>
      <c r="C5583" s="80" t="s">
        <v>420</v>
      </c>
      <c r="D5583" s="80">
        <v>1500</v>
      </c>
      <c r="E5583" s="80">
        <v>6</v>
      </c>
      <c r="F5583" s="80" t="s">
        <v>5063</v>
      </c>
      <c r="G5583" s="80">
        <v>32.99</v>
      </c>
    </row>
    <row r="5584" spans="1:7">
      <c r="A5584" s="80">
        <v>37846</v>
      </c>
      <c r="B5584" s="80" t="s">
        <v>6021</v>
      </c>
      <c r="C5584" s="80" t="s">
        <v>421</v>
      </c>
      <c r="D5584" s="80">
        <v>473</v>
      </c>
      <c r="E5584" s="80">
        <v>24</v>
      </c>
      <c r="F5584" s="80" t="s">
        <v>5178</v>
      </c>
      <c r="G5584" s="80">
        <v>4.5</v>
      </c>
    </row>
    <row r="5585" spans="1:7">
      <c r="A5585" s="80">
        <v>37848</v>
      </c>
      <c r="B5585" s="80" t="s">
        <v>4590</v>
      </c>
      <c r="C5585" s="80" t="s">
        <v>419</v>
      </c>
      <c r="D5585" s="80">
        <v>700</v>
      </c>
      <c r="E5585" s="80">
        <v>6</v>
      </c>
      <c r="F5585" s="80" t="s">
        <v>5057</v>
      </c>
      <c r="G5585" s="80">
        <v>39.99</v>
      </c>
    </row>
    <row r="5586" spans="1:7">
      <c r="A5586" s="80">
        <v>37850</v>
      </c>
      <c r="B5586" s="80" t="s">
        <v>4591</v>
      </c>
      <c r="C5586" s="80" t="s">
        <v>421</v>
      </c>
      <c r="D5586" s="80">
        <v>3784</v>
      </c>
      <c r="E5586" s="80">
        <v>3</v>
      </c>
      <c r="F5586" s="80" t="s">
        <v>5066</v>
      </c>
      <c r="G5586" s="80">
        <v>29.99</v>
      </c>
    </row>
    <row r="5587" spans="1:7">
      <c r="A5587" s="80">
        <v>37854</v>
      </c>
      <c r="B5587" s="80" t="s">
        <v>4611</v>
      </c>
      <c r="C5587" s="80" t="s">
        <v>421</v>
      </c>
      <c r="D5587" s="80">
        <v>473</v>
      </c>
      <c r="E5587" s="80">
        <v>24</v>
      </c>
      <c r="F5587" s="80" t="s">
        <v>5066</v>
      </c>
      <c r="G5587" s="80">
        <v>4.1500000000000004</v>
      </c>
    </row>
    <row r="5588" spans="1:7">
      <c r="A5588" s="80">
        <v>37862</v>
      </c>
      <c r="B5588" s="80" t="s">
        <v>4529</v>
      </c>
      <c r="C5588" s="80" t="s">
        <v>419</v>
      </c>
      <c r="D5588" s="80">
        <v>750</v>
      </c>
      <c r="E5588" s="80">
        <v>6</v>
      </c>
      <c r="F5588" s="80" t="s">
        <v>5046</v>
      </c>
      <c r="G5588" s="80">
        <v>79.989999999999995</v>
      </c>
    </row>
    <row r="5589" spans="1:7">
      <c r="A5589" s="80">
        <v>37874</v>
      </c>
      <c r="B5589" s="80" t="s">
        <v>4676</v>
      </c>
      <c r="C5589" s="80" t="s">
        <v>421</v>
      </c>
      <c r="D5589" s="80">
        <v>2130</v>
      </c>
      <c r="E5589" s="80">
        <v>4</v>
      </c>
      <c r="F5589" s="80" t="s">
        <v>5095</v>
      </c>
      <c r="G5589" s="80">
        <v>16.98</v>
      </c>
    </row>
    <row r="5590" spans="1:7">
      <c r="A5590" s="80">
        <v>37876</v>
      </c>
      <c r="B5590" s="80" t="s">
        <v>4543</v>
      </c>
      <c r="C5590" s="80" t="s">
        <v>421</v>
      </c>
      <c r="D5590" s="80">
        <v>473</v>
      </c>
      <c r="E5590" s="80">
        <v>24</v>
      </c>
      <c r="F5590" s="80" t="s">
        <v>5188</v>
      </c>
      <c r="G5590" s="80">
        <v>4.1500000000000004</v>
      </c>
    </row>
    <row r="5591" spans="1:7">
      <c r="A5591" s="80">
        <v>37881</v>
      </c>
      <c r="B5591" s="80" t="s">
        <v>4615</v>
      </c>
      <c r="C5591" s="80" t="s">
        <v>419</v>
      </c>
      <c r="D5591" s="80">
        <v>750</v>
      </c>
      <c r="E5591" s="80">
        <v>18</v>
      </c>
      <c r="F5591" s="80" t="s">
        <v>5204</v>
      </c>
      <c r="G5591" s="80">
        <v>24.49</v>
      </c>
    </row>
    <row r="5592" spans="1:7">
      <c r="A5592" s="80">
        <v>37900</v>
      </c>
      <c r="B5592" s="80" t="s">
        <v>4677</v>
      </c>
      <c r="C5592" s="80" t="s">
        <v>421</v>
      </c>
      <c r="D5592" s="80">
        <v>2130</v>
      </c>
      <c r="E5592" s="80">
        <v>4</v>
      </c>
      <c r="F5592" s="80" t="s">
        <v>5095</v>
      </c>
      <c r="G5592" s="80">
        <v>16.98</v>
      </c>
    </row>
    <row r="5593" spans="1:7">
      <c r="A5593" s="80">
        <v>37902</v>
      </c>
      <c r="B5593" s="80" t="s">
        <v>4678</v>
      </c>
      <c r="C5593" s="80" t="s">
        <v>421</v>
      </c>
      <c r="D5593" s="80">
        <v>2130</v>
      </c>
      <c r="E5593" s="80">
        <v>4</v>
      </c>
      <c r="F5593" s="80" t="s">
        <v>5095</v>
      </c>
      <c r="G5593" s="80">
        <v>16.98</v>
      </c>
    </row>
    <row r="5594" spans="1:7">
      <c r="A5594" s="80">
        <v>37907</v>
      </c>
      <c r="B5594" s="80" t="s">
        <v>4569</v>
      </c>
      <c r="C5594" s="80" t="s">
        <v>420</v>
      </c>
      <c r="D5594" s="80">
        <v>250</v>
      </c>
      <c r="E5594" s="80">
        <v>24</v>
      </c>
      <c r="F5594" s="80" t="s">
        <v>5091</v>
      </c>
      <c r="G5594" s="80">
        <v>3.99</v>
      </c>
    </row>
    <row r="5595" spans="1:7">
      <c r="A5595" s="80">
        <v>37909</v>
      </c>
      <c r="B5595" s="80" t="s">
        <v>4570</v>
      </c>
      <c r="C5595" s="80" t="s">
        <v>422</v>
      </c>
      <c r="D5595" s="80">
        <v>2130</v>
      </c>
      <c r="E5595" s="80">
        <v>4</v>
      </c>
      <c r="F5595" s="80" t="s">
        <v>5091</v>
      </c>
      <c r="G5595" s="80">
        <v>16.989999999999998</v>
      </c>
    </row>
    <row r="5596" spans="1:7">
      <c r="A5596" s="80">
        <v>37910</v>
      </c>
      <c r="B5596" s="80" t="s">
        <v>4679</v>
      </c>
      <c r="C5596" s="80" t="s">
        <v>421</v>
      </c>
      <c r="D5596" s="80">
        <v>4260</v>
      </c>
      <c r="E5596" s="80">
        <v>1</v>
      </c>
      <c r="F5596" s="80" t="s">
        <v>5095</v>
      </c>
      <c r="G5596" s="80">
        <v>29.99</v>
      </c>
    </row>
    <row r="5597" spans="1:7">
      <c r="A5597" s="80">
        <v>37913</v>
      </c>
      <c r="B5597" s="80" t="s">
        <v>4571</v>
      </c>
      <c r="C5597" s="80" t="s">
        <v>420</v>
      </c>
      <c r="D5597" s="80">
        <v>250</v>
      </c>
      <c r="E5597" s="80">
        <v>24</v>
      </c>
      <c r="F5597" s="80" t="s">
        <v>5091</v>
      </c>
      <c r="G5597" s="80">
        <v>3.99</v>
      </c>
    </row>
    <row r="5598" spans="1:7">
      <c r="A5598" s="80">
        <v>37915</v>
      </c>
      <c r="B5598" s="80" t="s">
        <v>4572</v>
      </c>
      <c r="C5598" s="80" t="s">
        <v>422</v>
      </c>
      <c r="D5598" s="80">
        <v>355</v>
      </c>
      <c r="E5598" s="80">
        <v>24</v>
      </c>
      <c r="F5598" s="80" t="s">
        <v>5060</v>
      </c>
      <c r="G5598" s="80">
        <v>3.45</v>
      </c>
    </row>
    <row r="5599" spans="1:7">
      <c r="A5599" s="80">
        <v>37916</v>
      </c>
      <c r="B5599" s="80" t="s">
        <v>4202</v>
      </c>
      <c r="C5599" s="80" t="s">
        <v>419</v>
      </c>
      <c r="D5599" s="80">
        <v>750</v>
      </c>
      <c r="E5599" s="80">
        <v>18</v>
      </c>
      <c r="F5599" s="80" t="s">
        <v>5204</v>
      </c>
      <c r="G5599" s="80">
        <v>22.99</v>
      </c>
    </row>
    <row r="5600" spans="1:7">
      <c r="A5600" s="80">
        <v>37917</v>
      </c>
      <c r="B5600" s="80" t="s">
        <v>4565</v>
      </c>
      <c r="C5600" s="80" t="s">
        <v>420</v>
      </c>
      <c r="D5600" s="80">
        <v>750</v>
      </c>
      <c r="E5600" s="80">
        <v>12</v>
      </c>
      <c r="F5600" s="80" t="s">
        <v>5060</v>
      </c>
      <c r="G5600" s="80">
        <v>9.99</v>
      </c>
    </row>
    <row r="5601" spans="1:7">
      <c r="A5601" s="80">
        <v>37928</v>
      </c>
      <c r="B5601" s="80" t="s">
        <v>4680</v>
      </c>
      <c r="C5601" s="80" t="s">
        <v>421</v>
      </c>
      <c r="D5601" s="80">
        <v>5325</v>
      </c>
      <c r="E5601" s="80">
        <v>1</v>
      </c>
      <c r="F5601" s="80" t="s">
        <v>5141</v>
      </c>
      <c r="G5601" s="80">
        <v>23.12</v>
      </c>
    </row>
    <row r="5602" spans="1:7">
      <c r="A5602" s="80">
        <v>37929</v>
      </c>
      <c r="B5602" s="80" t="s">
        <v>4681</v>
      </c>
      <c r="C5602" s="80" t="s">
        <v>421</v>
      </c>
      <c r="D5602" s="80">
        <v>5325</v>
      </c>
      <c r="E5602" s="80">
        <v>1</v>
      </c>
      <c r="F5602" s="80" t="s">
        <v>5141</v>
      </c>
      <c r="G5602" s="80">
        <v>23.39</v>
      </c>
    </row>
    <row r="5603" spans="1:7">
      <c r="A5603" s="80">
        <v>37935</v>
      </c>
      <c r="B5603" s="80" t="s">
        <v>4682</v>
      </c>
      <c r="C5603" s="80" t="s">
        <v>421</v>
      </c>
      <c r="D5603" s="80">
        <v>5325</v>
      </c>
      <c r="E5603" s="80">
        <v>1</v>
      </c>
      <c r="F5603" s="80" t="s">
        <v>5141</v>
      </c>
      <c r="G5603" s="80">
        <v>23.39</v>
      </c>
    </row>
    <row r="5604" spans="1:7">
      <c r="A5604" s="80">
        <v>37937</v>
      </c>
      <c r="B5604" s="80" t="s">
        <v>4617</v>
      </c>
      <c r="C5604" s="80" t="s">
        <v>421</v>
      </c>
      <c r="D5604" s="80">
        <v>5325</v>
      </c>
      <c r="E5604" s="80">
        <v>1</v>
      </c>
      <c r="F5604" s="80" t="s">
        <v>5141</v>
      </c>
      <c r="G5604" s="80">
        <v>29.95</v>
      </c>
    </row>
    <row r="5605" spans="1:7">
      <c r="A5605" s="80">
        <v>37941</v>
      </c>
      <c r="B5605" s="80" t="s">
        <v>4683</v>
      </c>
      <c r="C5605" s="80" t="s">
        <v>421</v>
      </c>
      <c r="D5605" s="80">
        <v>5325</v>
      </c>
      <c r="E5605" s="80">
        <v>1</v>
      </c>
      <c r="F5605" s="80" t="s">
        <v>5141</v>
      </c>
      <c r="G5605" s="80">
        <v>23.2</v>
      </c>
    </row>
    <row r="5606" spans="1:7">
      <c r="A5606" s="80">
        <v>39327</v>
      </c>
      <c r="B5606" s="80" t="s">
        <v>4834</v>
      </c>
      <c r="C5606" s="80" t="s">
        <v>420</v>
      </c>
      <c r="D5606" s="80">
        <v>750</v>
      </c>
      <c r="E5606" s="80">
        <v>12</v>
      </c>
      <c r="F5606" s="80" t="s">
        <v>5063</v>
      </c>
      <c r="G5606" s="80">
        <v>12.99</v>
      </c>
    </row>
    <row r="5607" spans="1:7">
      <c r="A5607" s="80">
        <v>39328</v>
      </c>
      <c r="B5607" s="80" t="s">
        <v>4835</v>
      </c>
      <c r="C5607" s="80" t="s">
        <v>420</v>
      </c>
      <c r="D5607" s="80">
        <v>750</v>
      </c>
      <c r="E5607" s="80">
        <v>12</v>
      </c>
      <c r="F5607" s="80" t="s">
        <v>5063</v>
      </c>
      <c r="G5607" s="80">
        <v>12.99</v>
      </c>
    </row>
    <row r="5608" spans="1:7">
      <c r="A5608" s="80">
        <v>39332</v>
      </c>
      <c r="B5608" s="80" t="s">
        <v>4955</v>
      </c>
      <c r="C5608" s="80" t="s">
        <v>421</v>
      </c>
      <c r="D5608" s="80">
        <v>473</v>
      </c>
      <c r="E5608" s="80">
        <v>24</v>
      </c>
      <c r="F5608" s="80" t="s">
        <v>5135</v>
      </c>
      <c r="G5608" s="80">
        <v>4.25</v>
      </c>
    </row>
    <row r="5609" spans="1:7">
      <c r="A5609" s="80">
        <v>39336</v>
      </c>
      <c r="B5609" s="80" t="s">
        <v>2026</v>
      </c>
      <c r="C5609" s="80" t="s">
        <v>422</v>
      </c>
      <c r="D5609" s="80">
        <v>4260</v>
      </c>
      <c r="E5609" s="80">
        <v>1</v>
      </c>
      <c r="F5609" s="80" t="s">
        <v>5098</v>
      </c>
      <c r="G5609" s="80">
        <v>14.67</v>
      </c>
    </row>
    <row r="5610" spans="1:7">
      <c r="A5610" s="80">
        <v>39342</v>
      </c>
      <c r="B5610" s="80" t="s">
        <v>4836</v>
      </c>
      <c r="C5610" s="80" t="s">
        <v>420</v>
      </c>
      <c r="D5610" s="80">
        <v>3000</v>
      </c>
      <c r="E5610" s="80">
        <v>4</v>
      </c>
      <c r="F5610" s="80" t="s">
        <v>5072</v>
      </c>
      <c r="G5610" s="80">
        <v>34.99</v>
      </c>
    </row>
    <row r="5611" spans="1:7">
      <c r="A5611" s="80">
        <v>39345</v>
      </c>
      <c r="B5611" s="80" t="s">
        <v>4959</v>
      </c>
      <c r="C5611" s="80" t="s">
        <v>421</v>
      </c>
      <c r="D5611" s="80">
        <v>2130</v>
      </c>
      <c r="E5611" s="80">
        <v>4</v>
      </c>
      <c r="F5611" s="80" t="s">
        <v>5094</v>
      </c>
      <c r="G5611" s="80">
        <v>14.99</v>
      </c>
    </row>
    <row r="5612" spans="1:7">
      <c r="A5612" s="80">
        <v>39347</v>
      </c>
      <c r="B5612" s="80" t="s">
        <v>6028</v>
      </c>
      <c r="C5612" s="80" t="s">
        <v>422</v>
      </c>
      <c r="D5612" s="80">
        <v>473</v>
      </c>
      <c r="E5612" s="80">
        <v>24</v>
      </c>
      <c r="F5612" s="80" t="s">
        <v>5168</v>
      </c>
      <c r="G5612" s="80">
        <v>4.28</v>
      </c>
    </row>
    <row r="5613" spans="1:7">
      <c r="A5613" s="80">
        <v>39348</v>
      </c>
      <c r="B5613" s="80" t="s">
        <v>5866</v>
      </c>
      <c r="C5613" s="80" t="s">
        <v>422</v>
      </c>
      <c r="D5613" s="80">
        <v>473</v>
      </c>
      <c r="E5613" s="80">
        <v>24</v>
      </c>
      <c r="F5613" s="80" t="s">
        <v>5096</v>
      </c>
      <c r="G5613" s="80">
        <v>3.26</v>
      </c>
    </row>
    <row r="5614" spans="1:7">
      <c r="A5614" s="80">
        <v>39349</v>
      </c>
      <c r="B5614" s="80" t="s">
        <v>5527</v>
      </c>
      <c r="C5614" s="80" t="s">
        <v>422</v>
      </c>
      <c r="D5614" s="80">
        <v>4260</v>
      </c>
      <c r="E5614" s="80">
        <v>2</v>
      </c>
      <c r="F5614" s="80" t="s">
        <v>5096</v>
      </c>
      <c r="G5614" s="80">
        <v>29.89</v>
      </c>
    </row>
    <row r="5615" spans="1:7">
      <c r="A5615" s="80">
        <v>39354</v>
      </c>
      <c r="B5615" s="80" t="s">
        <v>4986</v>
      </c>
      <c r="C5615" s="80" t="s">
        <v>421</v>
      </c>
      <c r="D5615" s="80">
        <v>473</v>
      </c>
      <c r="E5615" s="80">
        <v>24</v>
      </c>
      <c r="F5615" s="80" t="s">
        <v>5135</v>
      </c>
      <c r="G5615" s="80">
        <v>3.49</v>
      </c>
    </row>
    <row r="5616" spans="1:7">
      <c r="A5616" s="80">
        <v>39355</v>
      </c>
      <c r="B5616" s="80" t="s">
        <v>4987</v>
      </c>
      <c r="C5616" s="80" t="s">
        <v>421</v>
      </c>
      <c r="D5616" s="80">
        <v>473</v>
      </c>
      <c r="E5616" s="80">
        <v>24</v>
      </c>
      <c r="F5616" s="80" t="s">
        <v>5098</v>
      </c>
      <c r="G5616" s="80">
        <v>3.4</v>
      </c>
    </row>
    <row r="5617" spans="1:7">
      <c r="A5617" s="80">
        <v>39357</v>
      </c>
      <c r="B5617" s="80" t="s">
        <v>4985</v>
      </c>
      <c r="C5617" s="80" t="s">
        <v>422</v>
      </c>
      <c r="D5617" s="80">
        <v>473</v>
      </c>
      <c r="E5617" s="80">
        <v>24</v>
      </c>
      <c r="F5617" s="80" t="s">
        <v>5096</v>
      </c>
      <c r="G5617" s="80">
        <v>3.99</v>
      </c>
    </row>
    <row r="5618" spans="1:7">
      <c r="A5618" s="80">
        <v>39358</v>
      </c>
      <c r="B5618" s="80" t="s">
        <v>4969</v>
      </c>
      <c r="C5618" s="80" t="s">
        <v>422</v>
      </c>
      <c r="D5618" s="80">
        <v>473</v>
      </c>
      <c r="E5618" s="80">
        <v>24</v>
      </c>
      <c r="F5618" s="80" t="s">
        <v>5096</v>
      </c>
      <c r="G5618" s="80">
        <v>3.99</v>
      </c>
    </row>
    <row r="5619" spans="1:7">
      <c r="A5619" s="80">
        <v>39359</v>
      </c>
      <c r="B5619" s="80" t="s">
        <v>5665</v>
      </c>
      <c r="C5619" s="80" t="s">
        <v>422</v>
      </c>
      <c r="D5619" s="80">
        <v>473</v>
      </c>
      <c r="E5619" s="80">
        <v>24</v>
      </c>
      <c r="F5619" s="80" t="s">
        <v>5096</v>
      </c>
      <c r="G5619" s="80">
        <v>3.99</v>
      </c>
    </row>
    <row r="5620" spans="1:7">
      <c r="A5620" s="80">
        <v>39360</v>
      </c>
      <c r="B5620" s="80" t="s">
        <v>4970</v>
      </c>
      <c r="C5620" s="80" t="s">
        <v>422</v>
      </c>
      <c r="D5620" s="80">
        <v>1892</v>
      </c>
      <c r="E5620" s="80">
        <v>6</v>
      </c>
      <c r="F5620" s="80" t="s">
        <v>5096</v>
      </c>
      <c r="G5620" s="80">
        <v>15.89</v>
      </c>
    </row>
    <row r="5621" spans="1:7">
      <c r="A5621" s="80">
        <v>39361</v>
      </c>
      <c r="B5621" s="80" t="s">
        <v>4837</v>
      </c>
      <c r="C5621" s="80" t="s">
        <v>420</v>
      </c>
      <c r="D5621" s="80">
        <v>750</v>
      </c>
      <c r="E5621" s="80">
        <v>12</v>
      </c>
      <c r="F5621" s="80" t="s">
        <v>5072</v>
      </c>
      <c r="G5621" s="80">
        <v>14.99</v>
      </c>
    </row>
    <row r="5622" spans="1:7">
      <c r="A5622" s="80">
        <v>39362</v>
      </c>
      <c r="B5622" s="80" t="s">
        <v>4984</v>
      </c>
      <c r="C5622" s="80" t="s">
        <v>422</v>
      </c>
      <c r="D5622" s="80">
        <v>1892</v>
      </c>
      <c r="E5622" s="80">
        <v>6</v>
      </c>
      <c r="F5622" s="80" t="s">
        <v>5096</v>
      </c>
      <c r="G5622" s="80">
        <v>15.89</v>
      </c>
    </row>
    <row r="5623" spans="1:7">
      <c r="A5623" s="80">
        <v>39363</v>
      </c>
      <c r="B5623" s="80" t="s">
        <v>5409</v>
      </c>
      <c r="C5623" s="80" t="s">
        <v>421</v>
      </c>
      <c r="D5623" s="80">
        <v>4260</v>
      </c>
      <c r="E5623" s="80">
        <v>1</v>
      </c>
      <c r="F5623" s="80" t="s">
        <v>5098</v>
      </c>
      <c r="G5623" s="80">
        <v>24.16</v>
      </c>
    </row>
    <row r="5624" spans="1:7">
      <c r="A5624" s="80">
        <v>39369</v>
      </c>
      <c r="B5624" s="80" t="s">
        <v>4956</v>
      </c>
      <c r="C5624" s="80" t="s">
        <v>421</v>
      </c>
      <c r="D5624" s="80">
        <v>1892</v>
      </c>
      <c r="E5624" s="80">
        <v>6</v>
      </c>
      <c r="F5624" s="80" t="s">
        <v>5098</v>
      </c>
      <c r="G5624" s="80">
        <v>10.33</v>
      </c>
    </row>
    <row r="5625" spans="1:7">
      <c r="A5625" s="80">
        <v>39370</v>
      </c>
      <c r="B5625" s="80" t="s">
        <v>4908</v>
      </c>
      <c r="C5625" s="80" t="s">
        <v>421</v>
      </c>
      <c r="D5625" s="80">
        <v>473</v>
      </c>
      <c r="E5625" s="80">
        <v>24</v>
      </c>
      <c r="F5625" s="80" t="s">
        <v>5188</v>
      </c>
      <c r="G5625" s="80">
        <v>4.1500000000000004</v>
      </c>
    </row>
    <row r="5626" spans="1:7">
      <c r="A5626" s="80">
        <v>39371</v>
      </c>
      <c r="B5626" s="80" t="s">
        <v>4838</v>
      </c>
      <c r="C5626" s="80" t="s">
        <v>420</v>
      </c>
      <c r="D5626" s="80">
        <v>750</v>
      </c>
      <c r="E5626" s="80">
        <v>12</v>
      </c>
      <c r="F5626" s="80" t="s">
        <v>5117</v>
      </c>
      <c r="G5626" s="80">
        <v>17.989999999999998</v>
      </c>
    </row>
    <row r="5627" spans="1:7">
      <c r="A5627" s="80">
        <v>39372</v>
      </c>
      <c r="B5627" s="80" t="s">
        <v>4909</v>
      </c>
      <c r="C5627" s="80" t="s">
        <v>421</v>
      </c>
      <c r="D5627" s="80">
        <v>473</v>
      </c>
      <c r="E5627" s="80">
        <v>24</v>
      </c>
      <c r="F5627" s="80" t="s">
        <v>5188</v>
      </c>
      <c r="G5627" s="80">
        <v>5.25</v>
      </c>
    </row>
    <row r="5628" spans="1:7">
      <c r="A5628" s="80">
        <v>39373</v>
      </c>
      <c r="B5628" s="80" t="s">
        <v>4839</v>
      </c>
      <c r="C5628" s="80" t="s">
        <v>420</v>
      </c>
      <c r="D5628" s="80">
        <v>750</v>
      </c>
      <c r="E5628" s="80">
        <v>12</v>
      </c>
      <c r="F5628" s="80" t="s">
        <v>5117</v>
      </c>
      <c r="G5628" s="80">
        <v>17.989999999999998</v>
      </c>
    </row>
    <row r="5629" spans="1:7">
      <c r="A5629" s="80">
        <v>39378</v>
      </c>
      <c r="B5629" s="80" t="s">
        <v>4937</v>
      </c>
      <c r="C5629" s="80" t="s">
        <v>421</v>
      </c>
      <c r="D5629" s="80">
        <v>473</v>
      </c>
      <c r="E5629" s="80">
        <v>24</v>
      </c>
      <c r="F5629" s="80" t="s">
        <v>5135</v>
      </c>
      <c r="G5629" s="80">
        <v>4.04</v>
      </c>
    </row>
    <row r="5630" spans="1:7">
      <c r="A5630" s="80">
        <v>39379</v>
      </c>
      <c r="B5630" s="80" t="s">
        <v>4938</v>
      </c>
      <c r="C5630" s="80" t="s">
        <v>421</v>
      </c>
      <c r="D5630" s="80">
        <v>473</v>
      </c>
      <c r="E5630" s="80">
        <v>24</v>
      </c>
      <c r="F5630" s="80" t="s">
        <v>5135</v>
      </c>
      <c r="G5630" s="80">
        <v>4.04</v>
      </c>
    </row>
    <row r="5631" spans="1:7">
      <c r="A5631" s="80">
        <v>39380</v>
      </c>
      <c r="B5631" s="80" t="s">
        <v>4939</v>
      </c>
      <c r="C5631" s="80" t="s">
        <v>421</v>
      </c>
      <c r="D5631" s="80">
        <v>473</v>
      </c>
      <c r="E5631" s="80">
        <v>24</v>
      </c>
      <c r="F5631" s="80" t="s">
        <v>5135</v>
      </c>
      <c r="G5631" s="80">
        <v>4.04</v>
      </c>
    </row>
    <row r="5632" spans="1:7">
      <c r="A5632" s="80">
        <v>39381</v>
      </c>
      <c r="B5632" s="80" t="s">
        <v>4940</v>
      </c>
      <c r="C5632" s="80" t="s">
        <v>421</v>
      </c>
      <c r="D5632" s="80">
        <v>473</v>
      </c>
      <c r="E5632" s="80">
        <v>24</v>
      </c>
      <c r="F5632" s="80" t="s">
        <v>5135</v>
      </c>
      <c r="G5632" s="80">
        <v>4.04</v>
      </c>
    </row>
    <row r="5633" spans="1:7">
      <c r="A5633" s="80">
        <v>39382</v>
      </c>
      <c r="B5633" s="80" t="s">
        <v>4941</v>
      </c>
      <c r="C5633" s="80" t="s">
        <v>421</v>
      </c>
      <c r="D5633" s="80">
        <v>473</v>
      </c>
      <c r="E5633" s="80">
        <v>24</v>
      </c>
      <c r="F5633" s="80" t="s">
        <v>5156</v>
      </c>
      <c r="G5633" s="80">
        <v>4.75</v>
      </c>
    </row>
    <row r="5634" spans="1:7">
      <c r="A5634" s="80">
        <v>39389</v>
      </c>
      <c r="B5634" s="80" t="s">
        <v>4840</v>
      </c>
      <c r="C5634" s="80" t="s">
        <v>422</v>
      </c>
      <c r="D5634" s="80">
        <v>473</v>
      </c>
      <c r="E5634" s="80">
        <v>24</v>
      </c>
      <c r="F5634" s="80" t="s">
        <v>5156</v>
      </c>
      <c r="G5634" s="80">
        <v>6</v>
      </c>
    </row>
    <row r="5635" spans="1:7">
      <c r="A5635" s="80">
        <v>39390</v>
      </c>
      <c r="B5635" s="80" t="s">
        <v>4841</v>
      </c>
      <c r="C5635" s="80" t="s">
        <v>422</v>
      </c>
      <c r="D5635" s="80">
        <v>355</v>
      </c>
      <c r="E5635" s="80">
        <v>24</v>
      </c>
      <c r="F5635" s="80" t="s">
        <v>5156</v>
      </c>
      <c r="G5635" s="80">
        <v>5.5</v>
      </c>
    </row>
    <row r="5636" spans="1:7">
      <c r="A5636" s="80">
        <v>39396</v>
      </c>
      <c r="B5636" s="80" t="s">
        <v>5861</v>
      </c>
      <c r="C5636" s="80" t="s">
        <v>422</v>
      </c>
      <c r="D5636" s="80">
        <v>4260</v>
      </c>
      <c r="E5636" s="80">
        <v>1</v>
      </c>
      <c r="F5636" s="80" t="s">
        <v>5098</v>
      </c>
      <c r="G5636" s="80">
        <v>27.98</v>
      </c>
    </row>
    <row r="5637" spans="1:7">
      <c r="A5637" s="80">
        <v>39397</v>
      </c>
      <c r="B5637" s="80" t="s">
        <v>4842</v>
      </c>
      <c r="C5637" s="80" t="s">
        <v>422</v>
      </c>
      <c r="D5637" s="80">
        <v>355</v>
      </c>
      <c r="E5637" s="80">
        <v>24</v>
      </c>
      <c r="F5637" s="80" t="s">
        <v>5156</v>
      </c>
      <c r="G5637" s="80">
        <v>5.5</v>
      </c>
    </row>
    <row r="5638" spans="1:7">
      <c r="A5638" s="80">
        <v>39402</v>
      </c>
      <c r="B5638" s="80" t="s">
        <v>4960</v>
      </c>
      <c r="C5638" s="80" t="s">
        <v>421</v>
      </c>
      <c r="D5638" s="80">
        <v>473</v>
      </c>
      <c r="E5638" s="80">
        <v>24</v>
      </c>
      <c r="F5638" s="80" t="s">
        <v>5110</v>
      </c>
      <c r="G5638" s="80">
        <v>4.59</v>
      </c>
    </row>
    <row r="5639" spans="1:7">
      <c r="A5639" s="80">
        <v>39408</v>
      </c>
      <c r="B5639" s="80" t="s">
        <v>5434</v>
      </c>
      <c r="C5639" s="80" t="s">
        <v>419</v>
      </c>
      <c r="D5639" s="80">
        <v>750</v>
      </c>
      <c r="E5639" s="80">
        <v>12</v>
      </c>
      <c r="F5639" s="80" t="s">
        <v>5155</v>
      </c>
      <c r="G5639" s="80">
        <v>33.99</v>
      </c>
    </row>
    <row r="5640" spans="1:7">
      <c r="A5640" s="80">
        <v>39413</v>
      </c>
      <c r="B5640" s="80" t="s">
        <v>1625</v>
      </c>
      <c r="C5640" s="80" t="s">
        <v>420</v>
      </c>
      <c r="D5640" s="80">
        <v>375</v>
      </c>
      <c r="E5640" s="80">
        <v>12</v>
      </c>
      <c r="F5640" s="80" t="s">
        <v>5059</v>
      </c>
      <c r="G5640" s="80">
        <v>11.99</v>
      </c>
    </row>
    <row r="5641" spans="1:7">
      <c r="A5641" s="80">
        <v>39414</v>
      </c>
      <c r="B5641" s="80" t="s">
        <v>5382</v>
      </c>
      <c r="C5641" s="80" t="s">
        <v>419</v>
      </c>
      <c r="D5641" s="80">
        <v>750</v>
      </c>
      <c r="E5641" s="80">
        <v>12</v>
      </c>
      <c r="F5641" s="80" t="s">
        <v>5155</v>
      </c>
      <c r="G5641" s="80">
        <v>33.99</v>
      </c>
    </row>
    <row r="5642" spans="1:7">
      <c r="A5642" s="80">
        <v>39422</v>
      </c>
      <c r="B5642" s="80" t="s">
        <v>4843</v>
      </c>
      <c r="C5642" s="80" t="s">
        <v>422</v>
      </c>
      <c r="D5642" s="80">
        <v>473</v>
      </c>
      <c r="E5642" s="80">
        <v>24</v>
      </c>
      <c r="F5642" s="80" t="s">
        <v>5091</v>
      </c>
      <c r="G5642" s="80">
        <v>3.99</v>
      </c>
    </row>
    <row r="5643" spans="1:7">
      <c r="A5643" s="80">
        <v>36600</v>
      </c>
      <c r="B5643" s="80" t="s">
        <v>4181</v>
      </c>
      <c r="C5643" s="80" t="s">
        <v>421</v>
      </c>
      <c r="D5643" s="80">
        <v>473</v>
      </c>
      <c r="E5643" s="80">
        <v>24</v>
      </c>
      <c r="F5643" s="80" t="s">
        <v>5110</v>
      </c>
      <c r="G5643" s="80">
        <v>4.29</v>
      </c>
    </row>
    <row r="5644" spans="1:7">
      <c r="A5644" s="80">
        <v>36601</v>
      </c>
      <c r="B5644" s="80" t="s">
        <v>4568</v>
      </c>
      <c r="C5644" s="80" t="s">
        <v>420</v>
      </c>
      <c r="D5644" s="80">
        <v>750</v>
      </c>
      <c r="E5644" s="80">
        <v>6</v>
      </c>
      <c r="F5644" s="80" t="s">
        <v>5063</v>
      </c>
      <c r="G5644" s="80">
        <v>199.99</v>
      </c>
    </row>
    <row r="5645" spans="1:7">
      <c r="A5645" s="80">
        <v>36602</v>
      </c>
      <c r="B5645" s="80" t="s">
        <v>4198</v>
      </c>
      <c r="C5645" s="80" t="s">
        <v>420</v>
      </c>
      <c r="D5645" s="80">
        <v>750</v>
      </c>
      <c r="E5645" s="80">
        <v>12</v>
      </c>
      <c r="F5645" s="80" t="s">
        <v>5063</v>
      </c>
      <c r="G5645" s="80">
        <v>69.989999999999995</v>
      </c>
    </row>
    <row r="5646" spans="1:7">
      <c r="A5646" s="80">
        <v>36605</v>
      </c>
      <c r="B5646" s="80" t="s">
        <v>4199</v>
      </c>
      <c r="C5646" s="80" t="s">
        <v>420</v>
      </c>
      <c r="D5646" s="80">
        <v>750</v>
      </c>
      <c r="E5646" s="80">
        <v>6</v>
      </c>
      <c r="F5646" s="80" t="s">
        <v>5065</v>
      </c>
      <c r="G5646" s="80">
        <v>133.99</v>
      </c>
    </row>
    <row r="5647" spans="1:7">
      <c r="A5647" s="80">
        <v>36656</v>
      </c>
      <c r="B5647" s="80" t="s">
        <v>4200</v>
      </c>
      <c r="C5647" s="80" t="s">
        <v>421</v>
      </c>
      <c r="D5647" s="80">
        <v>473</v>
      </c>
      <c r="E5647" s="80">
        <v>24</v>
      </c>
      <c r="F5647" s="80" t="s">
        <v>5135</v>
      </c>
      <c r="G5647" s="80">
        <v>3.99</v>
      </c>
    </row>
    <row r="5648" spans="1:7">
      <c r="A5648" s="80">
        <v>36674</v>
      </c>
      <c r="B5648" s="80" t="s">
        <v>5652</v>
      </c>
      <c r="C5648" s="80" t="s">
        <v>419</v>
      </c>
      <c r="D5648" s="80">
        <v>750</v>
      </c>
      <c r="E5648" s="80">
        <v>18</v>
      </c>
      <c r="F5648" s="80" t="s">
        <v>5204</v>
      </c>
      <c r="G5648" s="80">
        <v>24.49</v>
      </c>
    </row>
    <row r="5649" spans="1:7">
      <c r="A5649" s="80">
        <v>36675</v>
      </c>
      <c r="B5649" s="80" t="s">
        <v>5653</v>
      </c>
      <c r="C5649" s="80" t="s">
        <v>419</v>
      </c>
      <c r="D5649" s="80">
        <v>750</v>
      </c>
      <c r="E5649" s="80">
        <v>18</v>
      </c>
      <c r="F5649" s="80" t="s">
        <v>5204</v>
      </c>
      <c r="G5649" s="80">
        <v>24.49</v>
      </c>
    </row>
    <row r="5650" spans="1:7">
      <c r="A5650" s="80">
        <v>36678</v>
      </c>
      <c r="B5650" s="80" t="s">
        <v>5655</v>
      </c>
      <c r="C5650" s="80" t="s">
        <v>419</v>
      </c>
      <c r="D5650" s="80">
        <v>750</v>
      </c>
      <c r="E5650" s="80">
        <v>18</v>
      </c>
      <c r="F5650" s="80" t="s">
        <v>5204</v>
      </c>
      <c r="G5650" s="80">
        <v>22.99</v>
      </c>
    </row>
    <row r="5651" spans="1:7">
      <c r="A5651" s="80">
        <v>36692</v>
      </c>
      <c r="B5651" s="80" t="s">
        <v>4673</v>
      </c>
      <c r="C5651" s="80" t="s">
        <v>419</v>
      </c>
      <c r="D5651" s="80">
        <v>750</v>
      </c>
      <c r="E5651" s="80">
        <v>6</v>
      </c>
      <c r="F5651" s="80" t="s">
        <v>5059</v>
      </c>
      <c r="G5651" s="80">
        <v>59.99</v>
      </c>
    </row>
    <row r="5652" spans="1:7">
      <c r="A5652" s="80">
        <v>36693</v>
      </c>
      <c r="B5652" s="80" t="s">
        <v>3498</v>
      </c>
      <c r="C5652" s="80" t="s">
        <v>419</v>
      </c>
      <c r="D5652" s="80">
        <v>1140</v>
      </c>
      <c r="E5652" s="80">
        <v>8</v>
      </c>
      <c r="F5652" s="80" t="s">
        <v>5189</v>
      </c>
      <c r="G5652" s="80">
        <v>35.99</v>
      </c>
    </row>
    <row r="5653" spans="1:7">
      <c r="A5653" s="80">
        <v>36694</v>
      </c>
      <c r="B5653" s="80" t="s">
        <v>4470</v>
      </c>
      <c r="C5653" s="80" t="s">
        <v>420</v>
      </c>
      <c r="D5653" s="80">
        <v>750</v>
      </c>
      <c r="E5653" s="80">
        <v>6</v>
      </c>
      <c r="F5653" s="80" t="s">
        <v>5049</v>
      </c>
      <c r="G5653" s="80">
        <v>144.99</v>
      </c>
    </row>
    <row r="5654" spans="1:7">
      <c r="A5654" s="80">
        <v>36697</v>
      </c>
      <c r="B5654" s="80" t="s">
        <v>4203</v>
      </c>
      <c r="C5654" s="80" t="s">
        <v>419</v>
      </c>
      <c r="D5654" s="80">
        <v>700</v>
      </c>
      <c r="E5654" s="80">
        <v>6</v>
      </c>
      <c r="F5654" s="80" t="s">
        <v>5131</v>
      </c>
      <c r="G5654" s="80">
        <v>86.99</v>
      </c>
    </row>
    <row r="5655" spans="1:7">
      <c r="A5655" s="80">
        <v>39767</v>
      </c>
      <c r="B5655" s="80" t="s">
        <v>2785</v>
      </c>
      <c r="C5655" s="80" t="s">
        <v>419</v>
      </c>
      <c r="D5655" s="80">
        <v>375</v>
      </c>
      <c r="E5655" s="80">
        <v>12</v>
      </c>
      <c r="F5655" s="80" t="s">
        <v>5039</v>
      </c>
      <c r="G5655" s="80">
        <v>23.99</v>
      </c>
    </row>
    <row r="5656" spans="1:7">
      <c r="A5656" s="80">
        <v>39812</v>
      </c>
      <c r="B5656" s="80" t="s">
        <v>3703</v>
      </c>
      <c r="C5656" s="80" t="s">
        <v>419</v>
      </c>
      <c r="D5656" s="80">
        <v>375</v>
      </c>
      <c r="E5656" s="80">
        <v>12</v>
      </c>
      <c r="F5656" s="80" t="s">
        <v>5050</v>
      </c>
      <c r="G5656" s="80">
        <v>19.989999999999998</v>
      </c>
    </row>
    <row r="5657" spans="1:7">
      <c r="A5657" s="80">
        <v>39815</v>
      </c>
      <c r="B5657" s="80" t="s">
        <v>4910</v>
      </c>
      <c r="C5657" s="80" t="s">
        <v>419</v>
      </c>
      <c r="D5657" s="80">
        <v>750</v>
      </c>
      <c r="E5657" s="80">
        <v>12</v>
      </c>
      <c r="F5657" s="80" t="s">
        <v>5189</v>
      </c>
      <c r="G5657" s="80">
        <v>26.99</v>
      </c>
    </row>
    <row r="5658" spans="1:7">
      <c r="A5658" s="80">
        <v>39836</v>
      </c>
      <c r="B5658" s="80" t="s">
        <v>5528</v>
      </c>
      <c r="C5658" s="80" t="s">
        <v>421</v>
      </c>
      <c r="D5658" s="80">
        <v>473</v>
      </c>
      <c r="E5658" s="80">
        <v>24</v>
      </c>
      <c r="F5658" s="80" t="s">
        <v>5658</v>
      </c>
      <c r="G5658" s="80">
        <v>4.7</v>
      </c>
    </row>
    <row r="5659" spans="1:7">
      <c r="A5659" s="80">
        <v>38500</v>
      </c>
      <c r="B5659" s="80" t="s">
        <v>4733</v>
      </c>
      <c r="C5659" s="80" t="s">
        <v>421</v>
      </c>
      <c r="D5659" s="80">
        <v>473</v>
      </c>
      <c r="E5659" s="80">
        <v>24</v>
      </c>
      <c r="F5659" s="80" t="s">
        <v>5178</v>
      </c>
      <c r="G5659" s="80">
        <v>4.3</v>
      </c>
    </row>
    <row r="5660" spans="1:7">
      <c r="A5660" s="80">
        <v>38505</v>
      </c>
      <c r="B5660" s="80" t="s">
        <v>26</v>
      </c>
      <c r="C5660" s="80" t="s">
        <v>419</v>
      </c>
      <c r="D5660" s="80">
        <v>1750</v>
      </c>
      <c r="E5660" s="80">
        <v>6</v>
      </c>
      <c r="F5660" s="80" t="s">
        <v>5040</v>
      </c>
      <c r="G5660" s="80">
        <v>52.99</v>
      </c>
    </row>
    <row r="5661" spans="1:7">
      <c r="A5661" s="80">
        <v>38527</v>
      </c>
      <c r="B5661" s="80" t="s">
        <v>4734</v>
      </c>
      <c r="C5661" s="80" t="s">
        <v>419</v>
      </c>
      <c r="D5661" s="80">
        <v>750</v>
      </c>
      <c r="E5661" s="80">
        <v>6</v>
      </c>
      <c r="F5661" s="80" t="s">
        <v>5044</v>
      </c>
      <c r="G5661" s="80">
        <v>28.49</v>
      </c>
    </row>
    <row r="5662" spans="1:7">
      <c r="A5662" s="80">
        <v>38533</v>
      </c>
      <c r="B5662" s="80" t="s">
        <v>4735</v>
      </c>
      <c r="C5662" s="80" t="s">
        <v>419</v>
      </c>
      <c r="D5662" s="80">
        <v>750</v>
      </c>
      <c r="E5662" s="80">
        <v>6</v>
      </c>
      <c r="F5662" s="80" t="s">
        <v>5042</v>
      </c>
      <c r="G5662" s="80">
        <v>49.99</v>
      </c>
    </row>
    <row r="5663" spans="1:7">
      <c r="A5663" s="80">
        <v>38541</v>
      </c>
      <c r="B5663" s="80" t="s">
        <v>4736</v>
      </c>
      <c r="C5663" s="80" t="s">
        <v>419</v>
      </c>
      <c r="D5663" s="80">
        <v>750</v>
      </c>
      <c r="E5663" s="80">
        <v>6</v>
      </c>
      <c r="F5663" s="80" t="s">
        <v>5042</v>
      </c>
      <c r="G5663" s="80">
        <v>54.99</v>
      </c>
    </row>
    <row r="5664" spans="1:7">
      <c r="A5664" s="80">
        <v>38566</v>
      </c>
      <c r="B5664" s="80" t="s">
        <v>4737</v>
      </c>
      <c r="C5664" s="80" t="s">
        <v>421</v>
      </c>
      <c r="D5664" s="80">
        <v>473</v>
      </c>
      <c r="E5664" s="80">
        <v>24</v>
      </c>
      <c r="F5664" s="80" t="s">
        <v>5100</v>
      </c>
      <c r="G5664" s="80">
        <v>3.99</v>
      </c>
    </row>
    <row r="5665" spans="1:7">
      <c r="A5665" s="80">
        <v>39436</v>
      </c>
      <c r="B5665" s="80" t="s">
        <v>1182</v>
      </c>
      <c r="C5665" s="80" t="s">
        <v>420</v>
      </c>
      <c r="D5665" s="80">
        <v>375</v>
      </c>
      <c r="E5665" s="80">
        <v>12</v>
      </c>
      <c r="F5665" s="80" t="s">
        <v>5059</v>
      </c>
      <c r="G5665" s="80">
        <v>11.99</v>
      </c>
    </row>
    <row r="5666" spans="1:7">
      <c r="A5666" s="80">
        <v>39437</v>
      </c>
      <c r="B5666" s="80" t="s">
        <v>4992</v>
      </c>
      <c r="C5666" s="80" t="s">
        <v>420</v>
      </c>
      <c r="D5666" s="80">
        <v>750</v>
      </c>
      <c r="E5666" s="80">
        <v>12</v>
      </c>
      <c r="F5666" s="80" t="s">
        <v>5059</v>
      </c>
      <c r="G5666" s="80">
        <v>19.989999999999998</v>
      </c>
    </row>
    <row r="5667" spans="1:7">
      <c r="A5667" s="80">
        <v>39470</v>
      </c>
      <c r="B5667" s="80" t="s">
        <v>5433</v>
      </c>
      <c r="C5667" s="80" t="s">
        <v>421</v>
      </c>
      <c r="D5667" s="80">
        <v>473</v>
      </c>
      <c r="E5667" s="80">
        <v>24</v>
      </c>
      <c r="F5667" s="80" t="s">
        <v>5658</v>
      </c>
      <c r="G5667" s="80">
        <v>4.7</v>
      </c>
    </row>
    <row r="5668" spans="1:7">
      <c r="A5668" s="80">
        <v>39473</v>
      </c>
      <c r="B5668" s="80" t="s">
        <v>4966</v>
      </c>
      <c r="C5668" s="80" t="s">
        <v>420</v>
      </c>
      <c r="D5668" s="80">
        <v>750</v>
      </c>
      <c r="E5668" s="80">
        <v>12</v>
      </c>
      <c r="F5668" s="80" t="s">
        <v>5056</v>
      </c>
      <c r="G5668" s="80">
        <v>32.950000000000003</v>
      </c>
    </row>
    <row r="5669" spans="1:7">
      <c r="A5669" s="80">
        <v>39480</v>
      </c>
      <c r="B5669" s="80" t="s">
        <v>4942</v>
      </c>
      <c r="C5669" s="80" t="s">
        <v>421</v>
      </c>
      <c r="D5669" s="80">
        <v>473</v>
      </c>
      <c r="E5669" s="80">
        <v>24</v>
      </c>
      <c r="F5669" s="80" t="s">
        <v>5142</v>
      </c>
      <c r="G5669" s="80">
        <v>5.03</v>
      </c>
    </row>
    <row r="5670" spans="1:7">
      <c r="A5670" s="80">
        <v>39481</v>
      </c>
      <c r="B5670" s="80" t="s">
        <v>4943</v>
      </c>
      <c r="C5670" s="80" t="s">
        <v>421</v>
      </c>
      <c r="D5670" s="80">
        <v>473</v>
      </c>
      <c r="E5670" s="80">
        <v>24</v>
      </c>
      <c r="F5670" s="80" t="s">
        <v>5142</v>
      </c>
      <c r="G5670" s="80">
        <v>5.45</v>
      </c>
    </row>
    <row r="5671" spans="1:7">
      <c r="A5671" s="80">
        <v>39482</v>
      </c>
      <c r="B5671" s="80" t="s">
        <v>4930</v>
      </c>
      <c r="C5671" s="80" t="s">
        <v>421</v>
      </c>
      <c r="D5671" s="80">
        <v>2130</v>
      </c>
      <c r="E5671" s="80">
        <v>4</v>
      </c>
      <c r="F5671" s="80" t="s">
        <v>5096</v>
      </c>
      <c r="G5671" s="80">
        <v>13.5</v>
      </c>
    </row>
    <row r="5672" spans="1:7">
      <c r="A5672" s="80">
        <v>39483</v>
      </c>
      <c r="B5672" s="80" t="s">
        <v>4944</v>
      </c>
      <c r="C5672" s="80" t="s">
        <v>421</v>
      </c>
      <c r="D5672" s="80">
        <v>473</v>
      </c>
      <c r="E5672" s="80">
        <v>24</v>
      </c>
      <c r="F5672" s="80" t="s">
        <v>5142</v>
      </c>
      <c r="G5672" s="80">
        <v>5.45</v>
      </c>
    </row>
    <row r="5673" spans="1:7">
      <c r="A5673" s="80">
        <v>39484</v>
      </c>
      <c r="B5673" s="80" t="s">
        <v>4945</v>
      </c>
      <c r="C5673" s="80" t="s">
        <v>421</v>
      </c>
      <c r="D5673" s="80">
        <v>473</v>
      </c>
      <c r="E5673" s="80">
        <v>24</v>
      </c>
      <c r="F5673" s="80" t="s">
        <v>5142</v>
      </c>
      <c r="G5673" s="80">
        <v>5.45</v>
      </c>
    </row>
    <row r="5674" spans="1:7">
      <c r="A5674" s="80">
        <v>39485</v>
      </c>
      <c r="B5674" s="80" t="s">
        <v>4905</v>
      </c>
      <c r="C5674" s="80" t="s">
        <v>421</v>
      </c>
      <c r="D5674" s="80">
        <v>473</v>
      </c>
      <c r="E5674" s="80">
        <v>24</v>
      </c>
      <c r="F5674" s="80" t="s">
        <v>5142</v>
      </c>
      <c r="G5674" s="80">
        <v>5.45</v>
      </c>
    </row>
    <row r="5675" spans="1:7">
      <c r="A5675" s="80">
        <v>39486</v>
      </c>
      <c r="B5675" s="80" t="s">
        <v>6295</v>
      </c>
      <c r="C5675" s="80" t="s">
        <v>421</v>
      </c>
      <c r="D5675" s="80">
        <v>473</v>
      </c>
      <c r="E5675" s="80">
        <v>24</v>
      </c>
      <c r="F5675" s="80" t="s">
        <v>5142</v>
      </c>
      <c r="G5675" s="80">
        <v>5.59</v>
      </c>
    </row>
    <row r="5676" spans="1:7">
      <c r="A5676" s="80">
        <v>39487</v>
      </c>
      <c r="B5676" s="80" t="s">
        <v>4906</v>
      </c>
      <c r="C5676" s="80" t="s">
        <v>421</v>
      </c>
      <c r="D5676" s="80">
        <v>473</v>
      </c>
      <c r="E5676" s="80">
        <v>24</v>
      </c>
      <c r="F5676" s="80" t="s">
        <v>5142</v>
      </c>
      <c r="G5676" s="80">
        <v>5.99</v>
      </c>
    </row>
    <row r="5677" spans="1:7">
      <c r="A5677" s="80">
        <v>39492</v>
      </c>
      <c r="B5677" s="80" t="s">
        <v>4907</v>
      </c>
      <c r="C5677" s="80" t="s">
        <v>421</v>
      </c>
      <c r="D5677" s="80">
        <v>473</v>
      </c>
      <c r="E5677" s="80">
        <v>24</v>
      </c>
      <c r="F5677" s="80" t="s">
        <v>5135</v>
      </c>
      <c r="G5677" s="80">
        <v>5.5</v>
      </c>
    </row>
    <row r="5678" spans="1:7">
      <c r="A5678" s="80">
        <v>39495</v>
      </c>
      <c r="B5678" s="80" t="s">
        <v>4911</v>
      </c>
      <c r="C5678" s="80" t="s">
        <v>421</v>
      </c>
      <c r="D5678" s="80">
        <v>473</v>
      </c>
      <c r="E5678" s="80">
        <v>24</v>
      </c>
      <c r="F5678" s="80" t="s">
        <v>5658</v>
      </c>
      <c r="G5678" s="80">
        <v>4.25</v>
      </c>
    </row>
    <row r="5679" spans="1:7">
      <c r="A5679" s="80">
        <v>39526</v>
      </c>
      <c r="B5679" s="80" t="s">
        <v>4934</v>
      </c>
      <c r="C5679" s="80" t="s">
        <v>421</v>
      </c>
      <c r="D5679" s="80">
        <v>473</v>
      </c>
      <c r="E5679" s="80">
        <v>24</v>
      </c>
      <c r="F5679" s="80" t="s">
        <v>5066</v>
      </c>
      <c r="G5679" s="80">
        <v>4.49</v>
      </c>
    </row>
    <row r="5680" spans="1:7">
      <c r="A5680" s="80">
        <v>39532</v>
      </c>
      <c r="B5680" s="80" t="s">
        <v>4935</v>
      </c>
      <c r="C5680" s="80" t="s">
        <v>421</v>
      </c>
      <c r="D5680" s="80">
        <v>473</v>
      </c>
      <c r="E5680" s="80">
        <v>24</v>
      </c>
      <c r="F5680" s="80" t="s">
        <v>5066</v>
      </c>
      <c r="G5680" s="80">
        <v>4.49</v>
      </c>
    </row>
    <row r="5681" spans="1:7">
      <c r="A5681" s="80">
        <v>35873</v>
      </c>
      <c r="B5681" s="80" t="s">
        <v>4004</v>
      </c>
      <c r="C5681" s="80" t="s">
        <v>420</v>
      </c>
      <c r="D5681" s="80">
        <v>750</v>
      </c>
      <c r="E5681" s="80">
        <v>12</v>
      </c>
      <c r="F5681" s="80" t="s">
        <v>5137</v>
      </c>
      <c r="G5681" s="80">
        <v>48.13</v>
      </c>
    </row>
    <row r="5682" spans="1:7">
      <c r="A5682" s="80">
        <v>35875</v>
      </c>
      <c r="B5682" s="80" t="s">
        <v>4005</v>
      </c>
      <c r="C5682" s="80" t="s">
        <v>419</v>
      </c>
      <c r="D5682" s="80">
        <v>750</v>
      </c>
      <c r="E5682" s="80">
        <v>6</v>
      </c>
      <c r="F5682" s="80" t="s">
        <v>5039</v>
      </c>
      <c r="G5682" s="80">
        <v>84.99</v>
      </c>
    </row>
    <row r="5683" spans="1:7">
      <c r="A5683" s="80">
        <v>35884</v>
      </c>
      <c r="B5683" s="80" t="s">
        <v>4006</v>
      </c>
      <c r="C5683" s="80" t="s">
        <v>420</v>
      </c>
      <c r="D5683" s="80">
        <v>750</v>
      </c>
      <c r="E5683" s="80">
        <v>12</v>
      </c>
      <c r="F5683" s="80" t="s">
        <v>5068</v>
      </c>
      <c r="G5683" s="80">
        <v>16.989999999999998</v>
      </c>
    </row>
    <row r="5684" spans="1:7">
      <c r="A5684" s="80">
        <v>35885</v>
      </c>
      <c r="B5684" s="80" t="s">
        <v>4007</v>
      </c>
      <c r="C5684" s="80" t="s">
        <v>420</v>
      </c>
      <c r="D5684" s="80">
        <v>750</v>
      </c>
      <c r="E5684" s="80">
        <v>12</v>
      </c>
      <c r="F5684" s="80" t="s">
        <v>5137</v>
      </c>
      <c r="G5684" s="80">
        <v>43.63</v>
      </c>
    </row>
    <row r="5685" spans="1:7">
      <c r="A5685" s="80">
        <v>35889</v>
      </c>
      <c r="B5685" s="80" t="s">
        <v>4008</v>
      </c>
      <c r="C5685" s="80" t="s">
        <v>420</v>
      </c>
      <c r="D5685" s="80">
        <v>750</v>
      </c>
      <c r="E5685" s="80">
        <v>12</v>
      </c>
      <c r="F5685" s="80" t="s">
        <v>5137</v>
      </c>
      <c r="G5685" s="80">
        <v>26.41</v>
      </c>
    </row>
    <row r="5686" spans="1:7">
      <c r="A5686" s="80">
        <v>35893</v>
      </c>
      <c r="B5686" s="80" t="s">
        <v>4009</v>
      </c>
      <c r="C5686" s="80" t="s">
        <v>420</v>
      </c>
      <c r="D5686" s="80">
        <v>750</v>
      </c>
      <c r="E5686" s="80">
        <v>12</v>
      </c>
      <c r="F5686" s="80" t="s">
        <v>5137</v>
      </c>
      <c r="G5686" s="80">
        <v>36.380000000000003</v>
      </c>
    </row>
    <row r="5687" spans="1:7">
      <c r="A5687" s="80">
        <v>35895</v>
      </c>
      <c r="B5687" s="80" t="s">
        <v>4010</v>
      </c>
      <c r="C5687" s="80" t="s">
        <v>420</v>
      </c>
      <c r="D5687" s="80">
        <v>750</v>
      </c>
      <c r="E5687" s="80">
        <v>6</v>
      </c>
      <c r="F5687" s="80" t="s">
        <v>5137</v>
      </c>
      <c r="G5687" s="80">
        <v>75.37</v>
      </c>
    </row>
    <row r="5688" spans="1:7">
      <c r="A5688" s="80">
        <v>35898</v>
      </c>
      <c r="B5688" s="80" t="s">
        <v>4011</v>
      </c>
      <c r="C5688" s="80" t="s">
        <v>420</v>
      </c>
      <c r="D5688" s="80">
        <v>750</v>
      </c>
      <c r="E5688" s="80">
        <v>6</v>
      </c>
      <c r="F5688" s="80" t="s">
        <v>5137</v>
      </c>
      <c r="G5688" s="80">
        <v>91.69</v>
      </c>
    </row>
    <row r="5689" spans="1:7">
      <c r="A5689" s="80">
        <v>35901</v>
      </c>
      <c r="B5689" s="80" t="s">
        <v>4012</v>
      </c>
      <c r="C5689" s="80" t="s">
        <v>420</v>
      </c>
      <c r="D5689" s="80">
        <v>750</v>
      </c>
      <c r="E5689" s="80">
        <v>6</v>
      </c>
      <c r="F5689" s="80" t="s">
        <v>5137</v>
      </c>
      <c r="G5689" s="80">
        <v>856.99</v>
      </c>
    </row>
    <row r="5690" spans="1:7">
      <c r="A5690" s="80">
        <v>35911</v>
      </c>
      <c r="B5690" s="80" t="s">
        <v>4013</v>
      </c>
      <c r="C5690" s="80" t="s">
        <v>419</v>
      </c>
      <c r="D5690" s="80">
        <v>750</v>
      </c>
      <c r="E5690" s="80">
        <v>12</v>
      </c>
      <c r="F5690" s="80" t="s">
        <v>5043</v>
      </c>
      <c r="G5690" s="80">
        <v>199.99</v>
      </c>
    </row>
    <row r="5691" spans="1:7">
      <c r="A5691" s="80">
        <v>35912</v>
      </c>
      <c r="B5691" s="80" t="s">
        <v>4014</v>
      </c>
      <c r="C5691" s="80" t="s">
        <v>420</v>
      </c>
      <c r="D5691" s="80">
        <v>3000</v>
      </c>
      <c r="E5691" s="80">
        <v>4</v>
      </c>
      <c r="F5691" s="80" t="s">
        <v>5068</v>
      </c>
      <c r="G5691" s="80">
        <v>45.99</v>
      </c>
    </row>
    <row r="5692" spans="1:7">
      <c r="A5692" s="80">
        <v>35913</v>
      </c>
      <c r="B5692" s="80" t="s">
        <v>4015</v>
      </c>
      <c r="C5692" s="80" t="s">
        <v>420</v>
      </c>
      <c r="D5692" s="80">
        <v>750</v>
      </c>
      <c r="E5692" s="80">
        <v>6</v>
      </c>
      <c r="F5692" s="80" t="s">
        <v>5053</v>
      </c>
      <c r="G5692" s="80">
        <v>33.94</v>
      </c>
    </row>
    <row r="5693" spans="1:7">
      <c r="A5693" s="80">
        <v>35914</v>
      </c>
      <c r="B5693" s="80" t="s">
        <v>4204</v>
      </c>
      <c r="C5693" s="80" t="s">
        <v>419</v>
      </c>
      <c r="D5693" s="80">
        <v>750</v>
      </c>
      <c r="E5693" s="80">
        <v>12</v>
      </c>
      <c r="F5693" s="80" t="s">
        <v>5045</v>
      </c>
      <c r="G5693" s="80">
        <v>36.99</v>
      </c>
    </row>
    <row r="5694" spans="1:7">
      <c r="A5694" s="80">
        <v>35915</v>
      </c>
      <c r="B5694" s="80" t="s">
        <v>4016</v>
      </c>
      <c r="C5694" s="80" t="s">
        <v>420</v>
      </c>
      <c r="D5694" s="80">
        <v>250</v>
      </c>
      <c r="E5694" s="80">
        <v>24</v>
      </c>
      <c r="F5694" s="80" t="s">
        <v>5060</v>
      </c>
      <c r="G5694" s="80">
        <v>3.99</v>
      </c>
    </row>
    <row r="5695" spans="1:7">
      <c r="A5695" s="80">
        <v>35916</v>
      </c>
      <c r="B5695" s="80" t="s">
        <v>4017</v>
      </c>
      <c r="C5695" s="80" t="s">
        <v>420</v>
      </c>
      <c r="D5695" s="80">
        <v>250</v>
      </c>
      <c r="E5695" s="80">
        <v>24</v>
      </c>
      <c r="F5695" s="80" t="s">
        <v>5060</v>
      </c>
      <c r="G5695" s="80">
        <v>3.99</v>
      </c>
    </row>
    <row r="5696" spans="1:7">
      <c r="A5696" s="80">
        <v>35917</v>
      </c>
      <c r="B5696" s="80" t="s">
        <v>4018</v>
      </c>
      <c r="C5696" s="80" t="s">
        <v>420</v>
      </c>
      <c r="D5696" s="80">
        <v>750</v>
      </c>
      <c r="E5696" s="80">
        <v>12</v>
      </c>
      <c r="F5696" s="80" t="s">
        <v>5137</v>
      </c>
      <c r="G5696" s="80">
        <v>55.42</v>
      </c>
    </row>
    <row r="5697" spans="1:7">
      <c r="A5697" s="80">
        <v>35918</v>
      </c>
      <c r="B5697" s="80" t="s">
        <v>4019</v>
      </c>
      <c r="C5697" s="80" t="s">
        <v>420</v>
      </c>
      <c r="D5697" s="80">
        <v>750</v>
      </c>
      <c r="E5697" s="80">
        <v>12</v>
      </c>
      <c r="F5697" s="80" t="s">
        <v>5137</v>
      </c>
      <c r="G5697" s="80">
        <v>160.6</v>
      </c>
    </row>
    <row r="5698" spans="1:7">
      <c r="A5698" s="80">
        <v>35919</v>
      </c>
      <c r="B5698" s="80" t="s">
        <v>4020</v>
      </c>
      <c r="C5698" s="80" t="s">
        <v>420</v>
      </c>
      <c r="D5698" s="80">
        <v>750</v>
      </c>
      <c r="E5698" s="80">
        <v>12</v>
      </c>
      <c r="F5698" s="80" t="s">
        <v>5137</v>
      </c>
      <c r="G5698" s="80">
        <v>77.180000000000007</v>
      </c>
    </row>
    <row r="5699" spans="1:7">
      <c r="A5699" s="80">
        <v>35920</v>
      </c>
      <c r="B5699" s="80" t="s">
        <v>4021</v>
      </c>
      <c r="C5699" s="80" t="s">
        <v>420</v>
      </c>
      <c r="D5699" s="80">
        <v>750</v>
      </c>
      <c r="E5699" s="80">
        <v>12</v>
      </c>
      <c r="F5699" s="80" t="s">
        <v>5137</v>
      </c>
      <c r="G5699" s="80">
        <v>109.79</v>
      </c>
    </row>
    <row r="5700" spans="1:7">
      <c r="A5700" s="80">
        <v>35925</v>
      </c>
      <c r="B5700" s="80" t="s">
        <v>4022</v>
      </c>
      <c r="C5700" s="80" t="s">
        <v>420</v>
      </c>
      <c r="D5700" s="80">
        <v>750</v>
      </c>
      <c r="E5700" s="80">
        <v>12</v>
      </c>
      <c r="F5700" s="80" t="s">
        <v>5137</v>
      </c>
      <c r="G5700" s="80">
        <v>153.35</v>
      </c>
    </row>
    <row r="5701" spans="1:7">
      <c r="A5701" s="80">
        <v>35928</v>
      </c>
      <c r="B5701" s="80" t="s">
        <v>3979</v>
      </c>
      <c r="C5701" s="80" t="s">
        <v>421</v>
      </c>
      <c r="D5701" s="80">
        <v>473</v>
      </c>
      <c r="E5701" s="80">
        <v>24</v>
      </c>
      <c r="F5701" s="80" t="s">
        <v>5178</v>
      </c>
      <c r="G5701" s="80">
        <v>4.5</v>
      </c>
    </row>
    <row r="5702" spans="1:7">
      <c r="A5702" s="80">
        <v>35941</v>
      </c>
      <c r="B5702" s="80" t="s">
        <v>4023</v>
      </c>
      <c r="C5702" s="80" t="s">
        <v>420</v>
      </c>
      <c r="D5702" s="80">
        <v>750</v>
      </c>
      <c r="E5702" s="80">
        <v>12</v>
      </c>
      <c r="F5702" s="80" t="s">
        <v>5072</v>
      </c>
      <c r="G5702" s="80">
        <v>17.989999999999998</v>
      </c>
    </row>
    <row r="5703" spans="1:7">
      <c r="A5703" s="80">
        <v>40101</v>
      </c>
      <c r="B5703" s="80" t="s">
        <v>5364</v>
      </c>
      <c r="C5703" s="80" t="s">
        <v>421</v>
      </c>
      <c r="D5703" s="80">
        <v>473</v>
      </c>
      <c r="E5703" s="80">
        <v>24</v>
      </c>
      <c r="F5703" s="80" t="s">
        <v>5156</v>
      </c>
      <c r="G5703" s="80">
        <v>4.55</v>
      </c>
    </row>
    <row r="5704" spans="1:7">
      <c r="A5704" s="80">
        <v>40105</v>
      </c>
      <c r="B5704" s="80" t="s">
        <v>2379</v>
      </c>
      <c r="C5704" s="80" t="s">
        <v>420</v>
      </c>
      <c r="D5704" s="80">
        <v>750</v>
      </c>
      <c r="E5704" s="80">
        <v>12</v>
      </c>
      <c r="F5704" s="80" t="s">
        <v>5062</v>
      </c>
      <c r="G5704" s="80">
        <v>12.99</v>
      </c>
    </row>
    <row r="5705" spans="1:7">
      <c r="A5705" s="80">
        <v>40113</v>
      </c>
      <c r="B5705" s="80" t="s">
        <v>26</v>
      </c>
      <c r="C5705" s="80" t="s">
        <v>419</v>
      </c>
      <c r="D5705" s="80">
        <v>750</v>
      </c>
      <c r="E5705" s="80">
        <v>12</v>
      </c>
      <c r="F5705" s="80" t="s">
        <v>5040</v>
      </c>
      <c r="G5705" s="80">
        <v>24.99</v>
      </c>
    </row>
    <row r="5706" spans="1:7">
      <c r="A5706" s="80">
        <v>40137</v>
      </c>
      <c r="B5706" s="80" t="s">
        <v>4201</v>
      </c>
      <c r="C5706" s="80" t="s">
        <v>419</v>
      </c>
      <c r="D5706" s="80">
        <v>750</v>
      </c>
      <c r="E5706" s="80">
        <v>18</v>
      </c>
      <c r="F5706" s="80" t="s">
        <v>5204</v>
      </c>
      <c r="G5706" s="80">
        <v>24.49</v>
      </c>
    </row>
    <row r="5707" spans="1:7">
      <c r="A5707" s="80">
        <v>40138</v>
      </c>
      <c r="B5707" s="80" t="s">
        <v>5014</v>
      </c>
      <c r="C5707" s="80" t="s">
        <v>421</v>
      </c>
      <c r="D5707" s="80">
        <v>473</v>
      </c>
      <c r="E5707" s="80">
        <v>24</v>
      </c>
      <c r="F5707" s="80" t="s">
        <v>5147</v>
      </c>
      <c r="G5707" s="80">
        <v>4.1900000000000004</v>
      </c>
    </row>
    <row r="5708" spans="1:7">
      <c r="A5708" s="80">
        <v>40148</v>
      </c>
      <c r="B5708" s="80" t="s">
        <v>5015</v>
      </c>
      <c r="C5708" s="80" t="s">
        <v>421</v>
      </c>
      <c r="D5708" s="80">
        <v>473</v>
      </c>
      <c r="E5708" s="80">
        <v>24</v>
      </c>
      <c r="F5708" s="80" t="s">
        <v>5170</v>
      </c>
      <c r="G5708" s="80">
        <v>3.84</v>
      </c>
    </row>
    <row r="5709" spans="1:7">
      <c r="A5709" s="80">
        <v>40159</v>
      </c>
      <c r="B5709" s="80" t="s">
        <v>5026</v>
      </c>
      <c r="C5709" s="80" t="s">
        <v>421</v>
      </c>
      <c r="D5709" s="80">
        <v>473</v>
      </c>
      <c r="E5709" s="80">
        <v>24</v>
      </c>
      <c r="F5709" s="80" t="s">
        <v>5142</v>
      </c>
      <c r="G5709" s="80">
        <v>4.99</v>
      </c>
    </row>
    <row r="5710" spans="1:7">
      <c r="A5710" s="80">
        <v>40160</v>
      </c>
      <c r="B5710" s="80" t="s">
        <v>5027</v>
      </c>
      <c r="C5710" s="80" t="s">
        <v>421</v>
      </c>
      <c r="D5710" s="80">
        <v>473</v>
      </c>
      <c r="E5710" s="80">
        <v>24</v>
      </c>
      <c r="F5710" s="80" t="s">
        <v>5142</v>
      </c>
      <c r="G5710" s="80">
        <v>4.99</v>
      </c>
    </row>
    <row r="5711" spans="1:7">
      <c r="A5711" s="80">
        <v>40162</v>
      </c>
      <c r="B5711" s="80" t="s">
        <v>5348</v>
      </c>
      <c r="C5711" s="80" t="s">
        <v>421</v>
      </c>
      <c r="D5711" s="80">
        <v>473</v>
      </c>
      <c r="E5711" s="80">
        <v>24</v>
      </c>
      <c r="F5711" s="80" t="s">
        <v>5159</v>
      </c>
      <c r="G5711" s="80">
        <v>4.78</v>
      </c>
    </row>
    <row r="5712" spans="1:7">
      <c r="A5712" s="80">
        <v>40163</v>
      </c>
      <c r="B5712" s="80" t="s">
        <v>5013</v>
      </c>
      <c r="C5712" s="80" t="s">
        <v>421</v>
      </c>
      <c r="D5712" s="80">
        <v>650</v>
      </c>
      <c r="E5712" s="80">
        <v>12</v>
      </c>
      <c r="F5712" s="80" t="s">
        <v>5170</v>
      </c>
      <c r="G5712" s="80">
        <v>9.24</v>
      </c>
    </row>
    <row r="5713" spans="1:7">
      <c r="A5713" s="80">
        <v>40166</v>
      </c>
      <c r="B5713" s="80" t="s">
        <v>5327</v>
      </c>
      <c r="C5713" s="80" t="s">
        <v>421</v>
      </c>
      <c r="D5713" s="80">
        <v>473</v>
      </c>
      <c r="E5713" s="80">
        <v>24</v>
      </c>
      <c r="F5713" s="80" t="s">
        <v>5170</v>
      </c>
      <c r="G5713" s="80">
        <v>3.74</v>
      </c>
    </row>
    <row r="5714" spans="1:7">
      <c r="A5714" s="80">
        <v>40168</v>
      </c>
      <c r="B5714" s="80" t="s">
        <v>5663</v>
      </c>
      <c r="C5714" s="80" t="s">
        <v>419</v>
      </c>
      <c r="D5714" s="80">
        <v>750</v>
      </c>
      <c r="E5714" s="80">
        <v>6</v>
      </c>
      <c r="F5714" s="80" t="s">
        <v>5044</v>
      </c>
      <c r="G5714" s="80">
        <v>33.99</v>
      </c>
    </row>
    <row r="5715" spans="1:7">
      <c r="A5715" s="80">
        <v>40169</v>
      </c>
      <c r="B5715" s="80" t="s">
        <v>5016</v>
      </c>
      <c r="C5715" s="80" t="s">
        <v>421</v>
      </c>
      <c r="D5715" s="80">
        <v>473</v>
      </c>
      <c r="E5715" s="80">
        <v>24</v>
      </c>
      <c r="F5715" s="80" t="s">
        <v>5170</v>
      </c>
      <c r="G5715" s="80">
        <v>3.74</v>
      </c>
    </row>
    <row r="5716" spans="1:7">
      <c r="A5716" s="80">
        <v>40170</v>
      </c>
      <c r="B5716" s="80" t="s">
        <v>5353</v>
      </c>
      <c r="C5716" s="80" t="s">
        <v>421</v>
      </c>
      <c r="D5716" s="80">
        <v>473</v>
      </c>
      <c r="E5716" s="80">
        <v>24</v>
      </c>
      <c r="F5716" s="80" t="s">
        <v>5170</v>
      </c>
      <c r="G5716" s="80">
        <v>3.94</v>
      </c>
    </row>
    <row r="5717" spans="1:7">
      <c r="A5717" s="80">
        <v>40171</v>
      </c>
      <c r="B5717" s="80" t="s">
        <v>5022</v>
      </c>
      <c r="C5717" s="80" t="s">
        <v>420</v>
      </c>
      <c r="D5717" s="80">
        <v>750</v>
      </c>
      <c r="E5717" s="80">
        <v>12</v>
      </c>
      <c r="F5717" s="80" t="s">
        <v>5123</v>
      </c>
      <c r="G5717" s="80">
        <v>12.99</v>
      </c>
    </row>
    <row r="5718" spans="1:7">
      <c r="A5718" s="80">
        <v>40172</v>
      </c>
      <c r="B5718" s="80" t="s">
        <v>5025</v>
      </c>
      <c r="C5718" s="80" t="s">
        <v>420</v>
      </c>
      <c r="D5718" s="80">
        <v>750</v>
      </c>
      <c r="E5718" s="80">
        <v>12</v>
      </c>
      <c r="F5718" s="80" t="s">
        <v>5123</v>
      </c>
      <c r="G5718" s="80">
        <v>12.99</v>
      </c>
    </row>
    <row r="5719" spans="1:7">
      <c r="A5719" s="80">
        <v>40176</v>
      </c>
      <c r="B5719" s="80" t="s">
        <v>5020</v>
      </c>
      <c r="C5719" s="80" t="s">
        <v>420</v>
      </c>
      <c r="D5719" s="80">
        <v>750</v>
      </c>
      <c r="E5719" s="80">
        <v>12</v>
      </c>
      <c r="F5719" s="80" t="s">
        <v>6483</v>
      </c>
      <c r="G5719" s="80">
        <v>15.99</v>
      </c>
    </row>
    <row r="5720" spans="1:7">
      <c r="A5720" s="80">
        <v>40177</v>
      </c>
      <c r="B5720" s="80" t="s">
        <v>5376</v>
      </c>
      <c r="C5720" s="80" t="s">
        <v>421</v>
      </c>
      <c r="D5720" s="80">
        <v>473</v>
      </c>
      <c r="E5720" s="80">
        <v>24</v>
      </c>
      <c r="F5720" s="80" t="s">
        <v>5170</v>
      </c>
      <c r="G5720" s="80">
        <v>4.4400000000000004</v>
      </c>
    </row>
    <row r="5721" spans="1:7">
      <c r="A5721" s="80">
        <v>40183</v>
      </c>
      <c r="B5721" s="80" t="s">
        <v>5000</v>
      </c>
      <c r="C5721" s="80" t="s">
        <v>421</v>
      </c>
      <c r="D5721" s="80">
        <v>473</v>
      </c>
      <c r="E5721" s="80">
        <v>24</v>
      </c>
      <c r="F5721" s="80" t="s">
        <v>5170</v>
      </c>
      <c r="G5721" s="80">
        <v>4.24</v>
      </c>
    </row>
    <row r="5722" spans="1:7">
      <c r="A5722" s="80">
        <v>40185</v>
      </c>
      <c r="B5722" s="80" t="s">
        <v>5001</v>
      </c>
      <c r="C5722" s="80" t="s">
        <v>420</v>
      </c>
      <c r="D5722" s="80">
        <v>750</v>
      </c>
      <c r="E5722" s="80">
        <v>6</v>
      </c>
      <c r="F5722" s="80" t="s">
        <v>5074</v>
      </c>
      <c r="G5722" s="80">
        <v>31.99</v>
      </c>
    </row>
    <row r="5723" spans="1:7">
      <c r="A5723" s="80">
        <v>40186</v>
      </c>
      <c r="B5723" s="80" t="s">
        <v>5002</v>
      </c>
      <c r="C5723" s="80" t="s">
        <v>420</v>
      </c>
      <c r="D5723" s="80">
        <v>3000</v>
      </c>
      <c r="E5723" s="80">
        <v>4</v>
      </c>
      <c r="F5723" s="80" t="s">
        <v>5063</v>
      </c>
      <c r="G5723" s="80">
        <v>38.99</v>
      </c>
    </row>
    <row r="5724" spans="1:7">
      <c r="A5724" s="80">
        <v>40187</v>
      </c>
      <c r="B5724" s="80" t="s">
        <v>5245</v>
      </c>
      <c r="C5724" s="80" t="s">
        <v>420</v>
      </c>
      <c r="D5724" s="80">
        <v>3000</v>
      </c>
      <c r="E5724" s="80">
        <v>4</v>
      </c>
      <c r="F5724" s="80" t="s">
        <v>5068</v>
      </c>
      <c r="G5724" s="80">
        <v>46.99</v>
      </c>
    </row>
    <row r="5725" spans="1:7">
      <c r="A5725" s="80">
        <v>40188</v>
      </c>
      <c r="B5725" s="80" t="s">
        <v>5246</v>
      </c>
      <c r="C5725" s="80" t="s">
        <v>420</v>
      </c>
      <c r="D5725" s="80">
        <v>750</v>
      </c>
      <c r="E5725" s="80">
        <v>12</v>
      </c>
      <c r="F5725" s="80" t="s">
        <v>5045</v>
      </c>
      <c r="G5725" s="80">
        <v>21.99</v>
      </c>
    </row>
    <row r="5726" spans="1:7">
      <c r="A5726" s="80">
        <v>40196</v>
      </c>
      <c r="B5726" s="80" t="s">
        <v>2342</v>
      </c>
      <c r="C5726" s="80" t="s">
        <v>419</v>
      </c>
      <c r="D5726" s="80">
        <v>750</v>
      </c>
      <c r="E5726" s="80">
        <v>12</v>
      </c>
      <c r="F5726" s="80" t="s">
        <v>5039</v>
      </c>
      <c r="G5726" s="80">
        <v>23.99</v>
      </c>
    </row>
    <row r="5727" spans="1:7">
      <c r="A5727" s="80">
        <v>33979</v>
      </c>
      <c r="B5727" s="80" t="s">
        <v>3244</v>
      </c>
      <c r="C5727" s="80" t="s">
        <v>421</v>
      </c>
      <c r="D5727" s="80">
        <v>4260</v>
      </c>
      <c r="E5727" s="80">
        <v>1</v>
      </c>
      <c r="F5727" s="80" t="s">
        <v>5095</v>
      </c>
      <c r="G5727" s="80">
        <v>26.99</v>
      </c>
    </row>
    <row r="5728" spans="1:7">
      <c r="A5728" s="80">
        <v>33980</v>
      </c>
      <c r="B5728" s="80" t="s">
        <v>3937</v>
      </c>
      <c r="C5728" s="80" t="s">
        <v>421</v>
      </c>
      <c r="D5728" s="80">
        <v>5940</v>
      </c>
      <c r="E5728" s="80">
        <v>1</v>
      </c>
      <c r="F5728" s="80" t="s">
        <v>5095</v>
      </c>
      <c r="G5728" s="80">
        <v>39.99</v>
      </c>
    </row>
    <row r="5729" spans="1:7">
      <c r="A5729" s="80">
        <v>34022</v>
      </c>
      <c r="B5729" s="80" t="s">
        <v>5994</v>
      </c>
      <c r="C5729" s="80" t="s">
        <v>421</v>
      </c>
      <c r="D5729" s="80">
        <v>4260</v>
      </c>
      <c r="E5729" s="80">
        <v>1</v>
      </c>
      <c r="F5729" s="80" t="s">
        <v>5102</v>
      </c>
      <c r="G5729" s="80">
        <v>23.71</v>
      </c>
    </row>
    <row r="5730" spans="1:7">
      <c r="A5730" s="80">
        <v>34062</v>
      </c>
      <c r="B5730" s="80" t="s">
        <v>2334</v>
      </c>
      <c r="C5730" s="80" t="s">
        <v>421</v>
      </c>
      <c r="D5730" s="80">
        <v>2130</v>
      </c>
      <c r="E5730" s="80">
        <v>4</v>
      </c>
      <c r="F5730" s="80" t="s">
        <v>5094</v>
      </c>
      <c r="G5730" s="80">
        <v>13.99</v>
      </c>
    </row>
    <row r="5731" spans="1:7">
      <c r="A5731" s="80">
        <v>34068</v>
      </c>
      <c r="B5731" s="80" t="s">
        <v>2337</v>
      </c>
      <c r="C5731" s="80" t="s">
        <v>421</v>
      </c>
      <c r="D5731" s="80">
        <v>5325</v>
      </c>
      <c r="E5731" s="80">
        <v>1</v>
      </c>
      <c r="F5731" s="80" t="s">
        <v>5094</v>
      </c>
      <c r="G5731" s="80">
        <v>30.99</v>
      </c>
    </row>
    <row r="5732" spans="1:7">
      <c r="A5732" s="80">
        <v>34069</v>
      </c>
      <c r="B5732" s="80" t="s">
        <v>2338</v>
      </c>
      <c r="C5732" s="80" t="s">
        <v>421</v>
      </c>
      <c r="D5732" s="80">
        <v>473</v>
      </c>
      <c r="E5732" s="80">
        <v>24</v>
      </c>
      <c r="F5732" s="80" t="s">
        <v>5094</v>
      </c>
      <c r="G5732" s="80">
        <v>3.49</v>
      </c>
    </row>
    <row r="5733" spans="1:7">
      <c r="A5733" s="80">
        <v>34121</v>
      </c>
      <c r="B5733" s="80" t="s">
        <v>3712</v>
      </c>
      <c r="C5733" s="80" t="s">
        <v>421</v>
      </c>
      <c r="D5733" s="80">
        <v>473</v>
      </c>
      <c r="E5733" s="80">
        <v>24</v>
      </c>
      <c r="F5733" s="80" t="s">
        <v>5133</v>
      </c>
      <c r="G5733" s="80">
        <v>3.09</v>
      </c>
    </row>
    <row r="5734" spans="1:7">
      <c r="A5734" s="80">
        <v>34219</v>
      </c>
      <c r="B5734" s="80" t="s">
        <v>3834</v>
      </c>
      <c r="C5734" s="80" t="s">
        <v>421</v>
      </c>
      <c r="D5734" s="80">
        <v>710</v>
      </c>
      <c r="E5734" s="80">
        <v>12</v>
      </c>
      <c r="F5734" s="80" t="s">
        <v>5102</v>
      </c>
      <c r="G5734" s="80">
        <v>3.39</v>
      </c>
    </row>
    <row r="5735" spans="1:7">
      <c r="A5735" s="80">
        <v>34273</v>
      </c>
      <c r="B5735" s="80" t="s">
        <v>3736</v>
      </c>
      <c r="C5735" s="80" t="s">
        <v>421</v>
      </c>
      <c r="D5735" s="80">
        <v>2046</v>
      </c>
      <c r="E5735" s="80">
        <v>4</v>
      </c>
      <c r="F5735" s="80" t="s">
        <v>5095</v>
      </c>
      <c r="G5735" s="80">
        <v>9.99</v>
      </c>
    </row>
    <row r="5736" spans="1:7">
      <c r="A5736" s="80">
        <v>34275</v>
      </c>
      <c r="B5736" s="80" t="s">
        <v>3792</v>
      </c>
      <c r="C5736" s="80" t="s">
        <v>421</v>
      </c>
      <c r="D5736" s="80">
        <v>473</v>
      </c>
      <c r="E5736" s="80">
        <v>12</v>
      </c>
      <c r="F5736" s="80" t="s">
        <v>5095</v>
      </c>
      <c r="G5736" s="80">
        <v>2.4900000000000002</v>
      </c>
    </row>
    <row r="5737" spans="1:7">
      <c r="A5737" s="80">
        <v>34281</v>
      </c>
      <c r="B5737" s="80" t="s">
        <v>3738</v>
      </c>
      <c r="C5737" s="80" t="s">
        <v>421</v>
      </c>
      <c r="D5737" s="80">
        <v>2130</v>
      </c>
      <c r="E5737" s="80">
        <v>4</v>
      </c>
      <c r="F5737" s="80" t="s">
        <v>5095</v>
      </c>
      <c r="G5737" s="80">
        <v>9.99</v>
      </c>
    </row>
    <row r="5738" spans="1:7">
      <c r="A5738" s="80">
        <v>34283</v>
      </c>
      <c r="B5738" s="80" t="s">
        <v>3832</v>
      </c>
      <c r="C5738" s="80" t="s">
        <v>421</v>
      </c>
      <c r="D5738" s="80">
        <v>625</v>
      </c>
      <c r="E5738" s="80">
        <v>12</v>
      </c>
      <c r="F5738" s="80" t="s">
        <v>5094</v>
      </c>
      <c r="G5738" s="80">
        <v>4.99</v>
      </c>
    </row>
    <row r="5739" spans="1:7">
      <c r="A5739" s="80">
        <v>34284</v>
      </c>
      <c r="B5739" s="80" t="s">
        <v>3888</v>
      </c>
      <c r="C5739" s="80" t="s">
        <v>421</v>
      </c>
      <c r="D5739" s="80">
        <v>944</v>
      </c>
      <c r="E5739" s="80">
        <v>6</v>
      </c>
      <c r="F5739" s="80" t="s">
        <v>5095</v>
      </c>
      <c r="G5739" s="80">
        <v>5.49</v>
      </c>
    </row>
    <row r="5740" spans="1:7">
      <c r="A5740" s="80">
        <v>34287</v>
      </c>
      <c r="B5740" s="80" t="s">
        <v>3771</v>
      </c>
      <c r="C5740" s="80" t="s">
        <v>421</v>
      </c>
      <c r="D5740" s="80">
        <v>4260</v>
      </c>
      <c r="E5740" s="80">
        <v>1</v>
      </c>
      <c r="F5740" s="80" t="s">
        <v>5095</v>
      </c>
      <c r="G5740" s="80">
        <v>16.989999999999998</v>
      </c>
    </row>
    <row r="5741" spans="1:7">
      <c r="A5741" s="80">
        <v>34362</v>
      </c>
      <c r="B5741" s="80" t="s">
        <v>3886</v>
      </c>
      <c r="C5741" s="80" t="s">
        <v>421</v>
      </c>
      <c r="D5741" s="80">
        <v>888</v>
      </c>
      <c r="E5741" s="80">
        <v>6</v>
      </c>
      <c r="F5741" s="80" t="s">
        <v>5094</v>
      </c>
      <c r="G5741" s="80">
        <v>5.29</v>
      </c>
    </row>
    <row r="5742" spans="1:7">
      <c r="A5742" s="80">
        <v>34364</v>
      </c>
      <c r="B5742" s="80" t="s">
        <v>6296</v>
      </c>
      <c r="C5742" s="80" t="s">
        <v>421</v>
      </c>
      <c r="D5742" s="80">
        <v>888</v>
      </c>
      <c r="E5742" s="80">
        <v>6</v>
      </c>
      <c r="F5742" s="80" t="s">
        <v>5094</v>
      </c>
      <c r="G5742" s="80">
        <v>5.49</v>
      </c>
    </row>
    <row r="5743" spans="1:7">
      <c r="A5743" s="80">
        <v>34366</v>
      </c>
      <c r="B5743" s="80" t="s">
        <v>3887</v>
      </c>
      <c r="C5743" s="80" t="s">
        <v>421</v>
      </c>
      <c r="D5743" s="80">
        <v>888</v>
      </c>
      <c r="E5743" s="80">
        <v>6</v>
      </c>
      <c r="F5743" s="80" t="s">
        <v>5094</v>
      </c>
      <c r="G5743" s="80">
        <v>4.1900000000000004</v>
      </c>
    </row>
    <row r="5744" spans="1:7">
      <c r="A5744" s="80">
        <v>34449</v>
      </c>
      <c r="B5744" s="80" t="s">
        <v>3746</v>
      </c>
      <c r="C5744" s="80" t="s">
        <v>421</v>
      </c>
      <c r="D5744" s="80">
        <v>2838</v>
      </c>
      <c r="E5744" s="80">
        <v>4</v>
      </c>
      <c r="F5744" s="80" t="s">
        <v>5102</v>
      </c>
      <c r="G5744" s="80">
        <v>14.91</v>
      </c>
    </row>
    <row r="5745" spans="1:7">
      <c r="A5745" s="80">
        <v>34469</v>
      </c>
      <c r="B5745" s="80" t="s">
        <v>4895</v>
      </c>
      <c r="C5745" s="80" t="s">
        <v>421</v>
      </c>
      <c r="D5745" s="80">
        <v>4260</v>
      </c>
      <c r="E5745" s="80">
        <v>1</v>
      </c>
      <c r="F5745" s="80" t="s">
        <v>5095</v>
      </c>
      <c r="G5745" s="80">
        <v>26.99</v>
      </c>
    </row>
    <row r="5746" spans="1:7">
      <c r="A5746" s="80">
        <v>34647</v>
      </c>
      <c r="B5746" s="80" t="s">
        <v>4024</v>
      </c>
      <c r="C5746" s="80" t="s">
        <v>421</v>
      </c>
      <c r="D5746" s="80">
        <v>473</v>
      </c>
      <c r="E5746" s="80">
        <v>24</v>
      </c>
      <c r="F5746" s="80" t="s">
        <v>5095</v>
      </c>
      <c r="G5746" s="80">
        <v>3.49</v>
      </c>
    </row>
    <row r="5747" spans="1:7">
      <c r="A5747" s="80">
        <v>34726</v>
      </c>
      <c r="B5747" s="80" t="s">
        <v>3772</v>
      </c>
      <c r="C5747" s="80" t="s">
        <v>421</v>
      </c>
      <c r="D5747" s="80">
        <v>4260</v>
      </c>
      <c r="E5747" s="80">
        <v>1</v>
      </c>
      <c r="F5747" s="80" t="s">
        <v>5094</v>
      </c>
      <c r="G5747" s="80">
        <v>27.49</v>
      </c>
    </row>
    <row r="5748" spans="1:7">
      <c r="A5748" s="80">
        <v>34727</v>
      </c>
      <c r="B5748" s="80" t="s">
        <v>4025</v>
      </c>
      <c r="C5748" s="80" t="s">
        <v>421</v>
      </c>
      <c r="D5748" s="80">
        <v>473</v>
      </c>
      <c r="E5748" s="80">
        <v>24</v>
      </c>
      <c r="F5748" s="80" t="s">
        <v>5095</v>
      </c>
      <c r="G5748" s="80">
        <v>3.49</v>
      </c>
    </row>
    <row r="5749" spans="1:7">
      <c r="A5749" s="80">
        <v>34919</v>
      </c>
      <c r="B5749" s="80" t="s">
        <v>4026</v>
      </c>
      <c r="C5749" s="80" t="s">
        <v>421</v>
      </c>
      <c r="D5749" s="80">
        <v>8520</v>
      </c>
      <c r="E5749" s="80">
        <v>1</v>
      </c>
      <c r="F5749" s="80" t="s">
        <v>5094</v>
      </c>
      <c r="G5749" s="80">
        <v>38.99</v>
      </c>
    </row>
    <row r="5750" spans="1:7">
      <c r="A5750" s="80">
        <v>34935</v>
      </c>
      <c r="B5750" s="80" t="s">
        <v>4027</v>
      </c>
      <c r="C5750" s="80" t="s">
        <v>421</v>
      </c>
      <c r="D5750" s="80">
        <v>5325</v>
      </c>
      <c r="E5750" s="80">
        <v>1</v>
      </c>
      <c r="F5750" s="80" t="s">
        <v>5094</v>
      </c>
      <c r="G5750" s="80">
        <v>24.75</v>
      </c>
    </row>
    <row r="5751" spans="1:7">
      <c r="A5751" s="80">
        <v>34938</v>
      </c>
      <c r="B5751" s="80" t="s">
        <v>4028</v>
      </c>
      <c r="C5751" s="80" t="s">
        <v>421</v>
      </c>
      <c r="D5751" s="80">
        <v>2840</v>
      </c>
      <c r="E5751" s="80">
        <v>3</v>
      </c>
      <c r="F5751" s="80" t="s">
        <v>5094</v>
      </c>
      <c r="G5751" s="80">
        <v>13.69</v>
      </c>
    </row>
    <row r="5752" spans="1:7">
      <c r="A5752" s="80">
        <v>34941</v>
      </c>
      <c r="B5752" s="80" t="s">
        <v>4029</v>
      </c>
      <c r="C5752" s="80" t="s">
        <v>421</v>
      </c>
      <c r="D5752" s="80">
        <v>3960</v>
      </c>
      <c r="E5752" s="80">
        <v>2</v>
      </c>
      <c r="F5752" s="80" t="s">
        <v>5095</v>
      </c>
      <c r="G5752" s="80">
        <v>27.99</v>
      </c>
    </row>
    <row r="5753" spans="1:7">
      <c r="A5753" s="80">
        <v>34948</v>
      </c>
      <c r="B5753" s="80" t="s">
        <v>4030</v>
      </c>
      <c r="C5753" s="80" t="s">
        <v>421</v>
      </c>
      <c r="D5753" s="80">
        <v>473</v>
      </c>
      <c r="E5753" s="80">
        <v>24</v>
      </c>
      <c r="F5753" s="80" t="s">
        <v>5095</v>
      </c>
      <c r="G5753" s="80">
        <v>3.7</v>
      </c>
    </row>
    <row r="5754" spans="1:7">
      <c r="A5754" s="80">
        <v>34952</v>
      </c>
      <c r="B5754" s="80" t="s">
        <v>4031</v>
      </c>
      <c r="C5754" s="80" t="s">
        <v>421</v>
      </c>
      <c r="D5754" s="80">
        <v>2130</v>
      </c>
      <c r="E5754" s="80">
        <v>4</v>
      </c>
      <c r="F5754" s="80" t="s">
        <v>5102</v>
      </c>
      <c r="G5754" s="80">
        <v>9.99</v>
      </c>
    </row>
    <row r="5755" spans="1:7">
      <c r="A5755" s="80">
        <v>34988</v>
      </c>
      <c r="B5755" s="80" t="s">
        <v>4371</v>
      </c>
      <c r="C5755" s="80" t="s">
        <v>421</v>
      </c>
      <c r="D5755" s="80">
        <v>473</v>
      </c>
      <c r="E5755" s="80">
        <v>24</v>
      </c>
      <c r="F5755" s="80" t="s">
        <v>5095</v>
      </c>
      <c r="G5755" s="80">
        <v>3.88</v>
      </c>
    </row>
    <row r="5756" spans="1:7">
      <c r="A5756" s="80">
        <v>34990</v>
      </c>
      <c r="B5756" s="80" t="s">
        <v>4032</v>
      </c>
      <c r="C5756" s="80" t="s">
        <v>421</v>
      </c>
      <c r="D5756" s="80">
        <v>473</v>
      </c>
      <c r="E5756" s="80">
        <v>24</v>
      </c>
      <c r="F5756" s="80" t="s">
        <v>5133</v>
      </c>
      <c r="G5756" s="80">
        <v>3.09</v>
      </c>
    </row>
    <row r="5757" spans="1:7">
      <c r="A5757" s="80">
        <v>35210</v>
      </c>
      <c r="B5757" s="80" t="s">
        <v>3993</v>
      </c>
      <c r="C5757" s="80" t="s">
        <v>421</v>
      </c>
      <c r="D5757" s="80">
        <v>473</v>
      </c>
      <c r="E5757" s="80">
        <v>24</v>
      </c>
      <c r="F5757" s="80" t="s">
        <v>5095</v>
      </c>
      <c r="G5757" s="80">
        <v>3.01</v>
      </c>
    </row>
    <row r="5758" spans="1:7">
      <c r="A5758" s="80">
        <v>35214</v>
      </c>
      <c r="B5758" s="80" t="s">
        <v>3995</v>
      </c>
      <c r="C5758" s="80" t="s">
        <v>421</v>
      </c>
      <c r="D5758" s="80">
        <v>2046</v>
      </c>
      <c r="E5758" s="80">
        <v>4</v>
      </c>
      <c r="F5758" s="80" t="s">
        <v>5095</v>
      </c>
      <c r="G5758" s="80">
        <v>13.63</v>
      </c>
    </row>
    <row r="5759" spans="1:7">
      <c r="A5759" s="80">
        <v>35478</v>
      </c>
      <c r="B5759" s="80" t="s">
        <v>4467</v>
      </c>
      <c r="C5759" s="80" t="s">
        <v>421</v>
      </c>
      <c r="D5759" s="80">
        <v>2130</v>
      </c>
      <c r="E5759" s="80">
        <v>4</v>
      </c>
      <c r="F5759" s="80" t="s">
        <v>5094</v>
      </c>
      <c r="G5759" s="80">
        <v>13.49</v>
      </c>
    </row>
    <row r="5760" spans="1:7">
      <c r="A5760" s="80">
        <v>35479</v>
      </c>
      <c r="B5760" s="80" t="s">
        <v>4033</v>
      </c>
      <c r="C5760" s="80" t="s">
        <v>421</v>
      </c>
      <c r="D5760" s="80">
        <v>2130</v>
      </c>
      <c r="E5760" s="80">
        <v>4</v>
      </c>
      <c r="F5760" s="80" t="s">
        <v>5094</v>
      </c>
      <c r="G5760" s="80">
        <v>13.29</v>
      </c>
    </row>
    <row r="5761" spans="1:7">
      <c r="A5761" s="80">
        <v>35480</v>
      </c>
      <c r="B5761" s="80" t="s">
        <v>4034</v>
      </c>
      <c r="C5761" s="80" t="s">
        <v>421</v>
      </c>
      <c r="D5761" s="80">
        <v>2130</v>
      </c>
      <c r="E5761" s="80">
        <v>4</v>
      </c>
      <c r="F5761" s="80" t="s">
        <v>5094</v>
      </c>
      <c r="G5761" s="80">
        <v>13.29</v>
      </c>
    </row>
    <row r="5762" spans="1:7">
      <c r="A5762" s="80">
        <v>35481</v>
      </c>
      <c r="B5762" s="80" t="s">
        <v>4466</v>
      </c>
      <c r="C5762" s="80" t="s">
        <v>421</v>
      </c>
      <c r="D5762" s="80">
        <v>2130</v>
      </c>
      <c r="E5762" s="80">
        <v>4</v>
      </c>
      <c r="F5762" s="80" t="s">
        <v>5094</v>
      </c>
      <c r="G5762" s="80">
        <v>13.29</v>
      </c>
    </row>
    <row r="5763" spans="1:7">
      <c r="A5763" s="80">
        <v>35482</v>
      </c>
      <c r="B5763" s="80" t="s">
        <v>4347</v>
      </c>
      <c r="C5763" s="80" t="s">
        <v>421</v>
      </c>
      <c r="D5763" s="80">
        <v>2130</v>
      </c>
      <c r="E5763" s="80">
        <v>4</v>
      </c>
      <c r="F5763" s="80" t="s">
        <v>5094</v>
      </c>
      <c r="G5763" s="80">
        <v>13.29</v>
      </c>
    </row>
    <row r="5764" spans="1:7">
      <c r="A5764" s="80">
        <v>35485</v>
      </c>
      <c r="B5764" s="80" t="s">
        <v>4346</v>
      </c>
      <c r="C5764" s="80" t="s">
        <v>421</v>
      </c>
      <c r="D5764" s="80">
        <v>4260</v>
      </c>
      <c r="E5764" s="80">
        <v>1</v>
      </c>
      <c r="F5764" s="80" t="s">
        <v>5094</v>
      </c>
      <c r="G5764" s="80">
        <v>25.29</v>
      </c>
    </row>
    <row r="5765" spans="1:7">
      <c r="A5765" s="80">
        <v>35510</v>
      </c>
      <c r="B5765" s="80" t="s">
        <v>4035</v>
      </c>
      <c r="C5765" s="80" t="s">
        <v>421</v>
      </c>
      <c r="D5765" s="80">
        <v>4260</v>
      </c>
      <c r="E5765" s="80">
        <v>2</v>
      </c>
      <c r="F5765" s="80" t="s">
        <v>5095</v>
      </c>
      <c r="G5765" s="80">
        <v>28.99</v>
      </c>
    </row>
    <row r="5766" spans="1:7">
      <c r="A5766" s="80">
        <v>35523</v>
      </c>
      <c r="B5766" s="80" t="s">
        <v>4036</v>
      </c>
      <c r="C5766" s="80" t="s">
        <v>421</v>
      </c>
      <c r="D5766" s="80">
        <v>473</v>
      </c>
      <c r="E5766" s="80">
        <v>24</v>
      </c>
      <c r="F5766" s="80" t="s">
        <v>5095</v>
      </c>
      <c r="G5766" s="80">
        <v>3.99</v>
      </c>
    </row>
    <row r="5767" spans="1:7">
      <c r="A5767" s="80">
        <v>35539</v>
      </c>
      <c r="B5767" s="80" t="s">
        <v>4345</v>
      </c>
      <c r="C5767" s="80" t="s">
        <v>421</v>
      </c>
      <c r="D5767" s="80">
        <v>3784</v>
      </c>
      <c r="E5767" s="80">
        <v>3</v>
      </c>
      <c r="F5767" s="80" t="s">
        <v>5094</v>
      </c>
      <c r="G5767" s="80">
        <v>23.28</v>
      </c>
    </row>
    <row r="5768" spans="1:7">
      <c r="A5768" s="80">
        <v>35584</v>
      </c>
      <c r="B5768" s="80" t="s">
        <v>4205</v>
      </c>
      <c r="C5768" s="80" t="s">
        <v>421</v>
      </c>
      <c r="D5768" s="80">
        <v>330</v>
      </c>
      <c r="E5768" s="80">
        <v>24</v>
      </c>
      <c r="F5768" s="80" t="s">
        <v>5099</v>
      </c>
      <c r="G5768" s="80">
        <v>2.69</v>
      </c>
    </row>
    <row r="5769" spans="1:7">
      <c r="A5769" s="80">
        <v>35614</v>
      </c>
      <c r="B5769" s="80" t="s">
        <v>4037</v>
      </c>
      <c r="C5769" s="80" t="s">
        <v>421</v>
      </c>
      <c r="D5769" s="80">
        <v>1776</v>
      </c>
      <c r="E5769" s="80">
        <v>3</v>
      </c>
      <c r="F5769" s="80" t="s">
        <v>5094</v>
      </c>
      <c r="G5769" s="80">
        <v>8.2899999999999991</v>
      </c>
    </row>
    <row r="5770" spans="1:7">
      <c r="A5770" s="80">
        <v>35692</v>
      </c>
      <c r="B5770" s="80" t="s">
        <v>4038</v>
      </c>
      <c r="C5770" s="80" t="s">
        <v>421</v>
      </c>
      <c r="D5770" s="80">
        <v>2130</v>
      </c>
      <c r="E5770" s="80">
        <v>4</v>
      </c>
      <c r="F5770" s="80" t="s">
        <v>5097</v>
      </c>
      <c r="G5770" s="80">
        <v>13.29</v>
      </c>
    </row>
    <row r="5771" spans="1:7">
      <c r="A5771" s="80">
        <v>35693</v>
      </c>
      <c r="B5771" s="80" t="s">
        <v>4039</v>
      </c>
      <c r="C5771" s="80" t="s">
        <v>421</v>
      </c>
      <c r="D5771" s="80">
        <v>2130</v>
      </c>
      <c r="E5771" s="80">
        <v>4</v>
      </c>
      <c r="F5771" s="80" t="s">
        <v>5097</v>
      </c>
      <c r="G5771" s="80">
        <v>12.79</v>
      </c>
    </row>
    <row r="5772" spans="1:7">
      <c r="A5772" s="80">
        <v>35694</v>
      </c>
      <c r="B5772" s="80" t="s">
        <v>4040</v>
      </c>
      <c r="C5772" s="80" t="s">
        <v>421</v>
      </c>
      <c r="D5772" s="80">
        <v>2130</v>
      </c>
      <c r="E5772" s="80">
        <v>4</v>
      </c>
      <c r="F5772" s="80" t="s">
        <v>5097</v>
      </c>
      <c r="G5772" s="80">
        <v>13.29</v>
      </c>
    </row>
    <row r="5773" spans="1:7">
      <c r="A5773" s="80">
        <v>35695</v>
      </c>
      <c r="B5773" s="80" t="s">
        <v>4041</v>
      </c>
      <c r="C5773" s="80" t="s">
        <v>421</v>
      </c>
      <c r="D5773" s="80">
        <v>5325</v>
      </c>
      <c r="E5773" s="80">
        <v>1</v>
      </c>
      <c r="F5773" s="80" t="s">
        <v>5097</v>
      </c>
      <c r="G5773" s="80">
        <v>29.49</v>
      </c>
    </row>
    <row r="5774" spans="1:7">
      <c r="A5774" s="80">
        <v>35732</v>
      </c>
      <c r="B5774" s="80" t="s">
        <v>4042</v>
      </c>
      <c r="C5774" s="80" t="s">
        <v>421</v>
      </c>
      <c r="D5774" s="80">
        <v>11352</v>
      </c>
      <c r="E5774" s="80">
        <v>1</v>
      </c>
      <c r="F5774" s="80" t="s">
        <v>5094</v>
      </c>
      <c r="G5774" s="80">
        <v>45.49</v>
      </c>
    </row>
    <row r="5775" spans="1:7">
      <c r="A5775" s="80">
        <v>36013</v>
      </c>
      <c r="B5775" s="80" t="s">
        <v>4372</v>
      </c>
      <c r="C5775" s="80" t="s">
        <v>421</v>
      </c>
      <c r="D5775" s="80">
        <v>2130</v>
      </c>
      <c r="E5775" s="80">
        <v>4</v>
      </c>
      <c r="F5775" s="80" t="s">
        <v>5094</v>
      </c>
      <c r="G5775" s="80">
        <v>13.29</v>
      </c>
    </row>
    <row r="5776" spans="1:7">
      <c r="A5776" s="80">
        <v>36016</v>
      </c>
      <c r="B5776" s="80" t="s">
        <v>4043</v>
      </c>
      <c r="C5776" s="80" t="s">
        <v>421</v>
      </c>
      <c r="D5776" s="80">
        <v>473</v>
      </c>
      <c r="E5776" s="80">
        <v>24</v>
      </c>
      <c r="F5776" s="80" t="s">
        <v>5094</v>
      </c>
      <c r="G5776" s="80">
        <v>3.49</v>
      </c>
    </row>
    <row r="5777" spans="1:7">
      <c r="A5777" s="80">
        <v>36328</v>
      </c>
      <c r="B5777" s="80" t="s">
        <v>4206</v>
      </c>
      <c r="C5777" s="80" t="s">
        <v>421</v>
      </c>
      <c r="D5777" s="80">
        <v>473</v>
      </c>
      <c r="E5777" s="80">
        <v>24</v>
      </c>
      <c r="F5777" s="80" t="s">
        <v>5133</v>
      </c>
      <c r="G5777" s="80">
        <v>3.15</v>
      </c>
    </row>
    <row r="5778" spans="1:7">
      <c r="A5778" s="80">
        <v>36330</v>
      </c>
      <c r="B5778" s="80" t="s">
        <v>4458</v>
      </c>
      <c r="C5778" s="80" t="s">
        <v>421</v>
      </c>
      <c r="D5778" s="80">
        <v>2130</v>
      </c>
      <c r="E5778" s="80">
        <v>4</v>
      </c>
      <c r="F5778" s="80" t="s">
        <v>5094</v>
      </c>
      <c r="G5778" s="80">
        <v>13.29</v>
      </c>
    </row>
    <row r="5779" spans="1:7">
      <c r="A5779" s="80">
        <v>36735</v>
      </c>
      <c r="B5779" s="80" t="s">
        <v>4207</v>
      </c>
      <c r="C5779" s="80" t="s">
        <v>421</v>
      </c>
      <c r="D5779" s="80">
        <v>500</v>
      </c>
      <c r="E5779" s="80">
        <v>12</v>
      </c>
      <c r="F5779" s="80" t="s">
        <v>5095</v>
      </c>
      <c r="G5779" s="80">
        <v>21.99</v>
      </c>
    </row>
    <row r="5780" spans="1:7">
      <c r="A5780" s="80">
        <v>36834</v>
      </c>
      <c r="B5780" s="80" t="s">
        <v>1402</v>
      </c>
      <c r="C5780" s="80" t="s">
        <v>421</v>
      </c>
      <c r="D5780" s="80">
        <v>473</v>
      </c>
      <c r="E5780" s="80">
        <v>24</v>
      </c>
      <c r="F5780" s="80" t="s">
        <v>5095</v>
      </c>
      <c r="G5780" s="80">
        <v>3.99</v>
      </c>
    </row>
    <row r="5781" spans="1:7">
      <c r="A5781" s="80">
        <v>36890</v>
      </c>
      <c r="B5781" s="80" t="s">
        <v>4330</v>
      </c>
      <c r="C5781" s="80" t="s">
        <v>421</v>
      </c>
      <c r="D5781" s="80">
        <v>2130</v>
      </c>
      <c r="E5781" s="80">
        <v>4</v>
      </c>
      <c r="F5781" s="80" t="s">
        <v>5098</v>
      </c>
      <c r="G5781" s="80">
        <v>10.74</v>
      </c>
    </row>
    <row r="5782" spans="1:7">
      <c r="A5782" s="80">
        <v>36899</v>
      </c>
      <c r="B5782" s="80" t="s">
        <v>4329</v>
      </c>
      <c r="C5782" s="80" t="s">
        <v>421</v>
      </c>
      <c r="D5782" s="80">
        <v>3784</v>
      </c>
      <c r="E5782" s="80">
        <v>3</v>
      </c>
      <c r="F5782" s="80" t="s">
        <v>5098</v>
      </c>
      <c r="G5782" s="80">
        <v>24.92</v>
      </c>
    </row>
    <row r="5783" spans="1:7">
      <c r="A5783" s="80">
        <v>36902</v>
      </c>
      <c r="B5783" s="80" t="s">
        <v>4469</v>
      </c>
      <c r="C5783" s="80" t="s">
        <v>421</v>
      </c>
      <c r="D5783" s="80">
        <v>473</v>
      </c>
      <c r="E5783" s="80">
        <v>24</v>
      </c>
      <c r="F5783" s="80" t="s">
        <v>5098</v>
      </c>
      <c r="G5783" s="80">
        <v>3.4</v>
      </c>
    </row>
    <row r="5784" spans="1:7">
      <c r="A5784" s="80">
        <v>36910</v>
      </c>
      <c r="B5784" s="80" t="s">
        <v>4468</v>
      </c>
      <c r="C5784" s="80" t="s">
        <v>421</v>
      </c>
      <c r="D5784" s="80">
        <v>473</v>
      </c>
      <c r="E5784" s="80">
        <v>24</v>
      </c>
      <c r="F5784" s="80" t="s">
        <v>5098</v>
      </c>
      <c r="G5784" s="80">
        <v>3.4</v>
      </c>
    </row>
    <row r="5785" spans="1:7">
      <c r="A5785" s="80">
        <v>37002</v>
      </c>
      <c r="B5785" s="80" t="s">
        <v>4369</v>
      </c>
      <c r="C5785" s="80" t="s">
        <v>421</v>
      </c>
      <c r="D5785" s="80">
        <v>8520</v>
      </c>
      <c r="E5785" s="80">
        <v>1</v>
      </c>
      <c r="F5785" s="80" t="s">
        <v>5102</v>
      </c>
      <c r="G5785" s="80">
        <v>39.49</v>
      </c>
    </row>
    <row r="5786" spans="1:7">
      <c r="A5786" s="80">
        <v>37003</v>
      </c>
      <c r="B5786" s="80" t="s">
        <v>4899</v>
      </c>
      <c r="C5786" s="80" t="s">
        <v>421</v>
      </c>
      <c r="D5786" s="80">
        <v>473</v>
      </c>
      <c r="E5786" s="80">
        <v>24</v>
      </c>
      <c r="F5786" s="80" t="s">
        <v>5095</v>
      </c>
      <c r="G5786" s="80">
        <v>3.99</v>
      </c>
    </row>
    <row r="5787" spans="1:7">
      <c r="A5787" s="80">
        <v>37074</v>
      </c>
      <c r="B5787" s="80" t="s">
        <v>4359</v>
      </c>
      <c r="C5787" s="80" t="s">
        <v>421</v>
      </c>
      <c r="D5787" s="80">
        <v>473</v>
      </c>
      <c r="E5787" s="80">
        <v>24</v>
      </c>
      <c r="F5787" s="80" t="s">
        <v>5095</v>
      </c>
      <c r="G5787" s="80">
        <v>4.09</v>
      </c>
    </row>
    <row r="5788" spans="1:7">
      <c r="A5788" s="80">
        <v>37078</v>
      </c>
      <c r="B5788" s="80" t="s">
        <v>4358</v>
      </c>
      <c r="C5788" s="80" t="s">
        <v>421</v>
      </c>
      <c r="D5788" s="80">
        <v>473</v>
      </c>
      <c r="E5788" s="80">
        <v>24</v>
      </c>
      <c r="F5788" s="80" t="s">
        <v>5095</v>
      </c>
      <c r="G5788" s="80">
        <v>3.99</v>
      </c>
    </row>
    <row r="5789" spans="1:7">
      <c r="A5789" s="80">
        <v>37079</v>
      </c>
      <c r="B5789" s="80" t="s">
        <v>4357</v>
      </c>
      <c r="C5789" s="80" t="s">
        <v>421</v>
      </c>
      <c r="D5789" s="80">
        <v>473</v>
      </c>
      <c r="E5789" s="80">
        <v>24</v>
      </c>
      <c r="F5789" s="80" t="s">
        <v>5095</v>
      </c>
      <c r="G5789" s="80">
        <v>3.99</v>
      </c>
    </row>
    <row r="5790" spans="1:7">
      <c r="A5790" s="80">
        <v>37114</v>
      </c>
      <c r="B5790" s="80" t="s">
        <v>4356</v>
      </c>
      <c r="C5790" s="80" t="s">
        <v>421</v>
      </c>
      <c r="D5790" s="80">
        <v>5115</v>
      </c>
      <c r="E5790" s="80">
        <v>1</v>
      </c>
      <c r="F5790" s="80" t="s">
        <v>5095</v>
      </c>
      <c r="G5790" s="80">
        <v>25.98</v>
      </c>
    </row>
    <row r="5791" spans="1:7">
      <c r="A5791" s="80">
        <v>37115</v>
      </c>
      <c r="B5791" s="80" t="s">
        <v>4355</v>
      </c>
      <c r="C5791" s="80" t="s">
        <v>421</v>
      </c>
      <c r="D5791" s="80">
        <v>5115</v>
      </c>
      <c r="E5791" s="80">
        <v>1</v>
      </c>
      <c r="F5791" s="80" t="s">
        <v>5095</v>
      </c>
      <c r="G5791" s="80">
        <v>25.98</v>
      </c>
    </row>
    <row r="5792" spans="1:7">
      <c r="A5792" s="80">
        <v>37349</v>
      </c>
      <c r="B5792" s="80" t="s">
        <v>4391</v>
      </c>
      <c r="C5792" s="80" t="s">
        <v>421</v>
      </c>
      <c r="D5792" s="80">
        <v>710</v>
      </c>
      <c r="E5792" s="80">
        <v>12</v>
      </c>
      <c r="F5792" s="80" t="s">
        <v>5094</v>
      </c>
      <c r="G5792" s="80">
        <v>4.49</v>
      </c>
    </row>
    <row r="5793" spans="1:7">
      <c r="A5793" s="80">
        <v>37428</v>
      </c>
      <c r="B5793" s="80" t="s">
        <v>4455</v>
      </c>
      <c r="C5793" s="80" t="s">
        <v>421</v>
      </c>
      <c r="D5793" s="80">
        <v>2130</v>
      </c>
      <c r="E5793" s="80">
        <v>4</v>
      </c>
      <c r="F5793" s="80" t="s">
        <v>5095</v>
      </c>
      <c r="G5793" s="80">
        <v>14.19</v>
      </c>
    </row>
    <row r="5794" spans="1:7">
      <c r="A5794" s="80">
        <v>37432</v>
      </c>
      <c r="B5794" s="80" t="s">
        <v>4454</v>
      </c>
      <c r="C5794" s="80" t="s">
        <v>421</v>
      </c>
      <c r="D5794" s="80">
        <v>330</v>
      </c>
      <c r="E5794" s="80">
        <v>24</v>
      </c>
      <c r="F5794" s="80" t="s">
        <v>5094</v>
      </c>
      <c r="G5794" s="80">
        <v>1.99</v>
      </c>
    </row>
    <row r="5795" spans="1:7">
      <c r="A5795" s="80">
        <v>37488</v>
      </c>
      <c r="B5795" s="80" t="s">
        <v>210</v>
      </c>
      <c r="C5795" s="80" t="s">
        <v>421</v>
      </c>
      <c r="D5795" s="80">
        <v>5325</v>
      </c>
      <c r="E5795" s="80">
        <v>1</v>
      </c>
      <c r="F5795" s="80" t="s">
        <v>5102</v>
      </c>
      <c r="G5795" s="80">
        <v>30.49</v>
      </c>
    </row>
    <row r="5796" spans="1:7">
      <c r="A5796" s="80">
        <v>37542</v>
      </c>
      <c r="B5796" s="80" t="s">
        <v>4381</v>
      </c>
      <c r="C5796" s="80" t="s">
        <v>422</v>
      </c>
      <c r="D5796" s="80">
        <v>4260</v>
      </c>
      <c r="E5796" s="80">
        <v>1</v>
      </c>
      <c r="F5796" s="80" t="s">
        <v>5094</v>
      </c>
      <c r="G5796" s="80">
        <v>29.98</v>
      </c>
    </row>
    <row r="5797" spans="1:7">
      <c r="A5797" s="80">
        <v>37545</v>
      </c>
      <c r="B5797" s="80" t="s">
        <v>4379</v>
      </c>
      <c r="C5797" s="80" t="s">
        <v>422</v>
      </c>
      <c r="D5797" s="80">
        <v>2130</v>
      </c>
      <c r="E5797" s="80">
        <v>4</v>
      </c>
      <c r="F5797" s="80" t="s">
        <v>5094</v>
      </c>
      <c r="G5797" s="80">
        <v>16.98</v>
      </c>
    </row>
    <row r="5798" spans="1:7">
      <c r="A5798" s="80">
        <v>37547</v>
      </c>
      <c r="B5798" s="80" t="s">
        <v>4378</v>
      </c>
      <c r="C5798" s="80" t="s">
        <v>422</v>
      </c>
      <c r="D5798" s="80">
        <v>2130</v>
      </c>
      <c r="E5798" s="80">
        <v>4</v>
      </c>
      <c r="F5798" s="80" t="s">
        <v>5094</v>
      </c>
      <c r="G5798" s="80">
        <v>16.98</v>
      </c>
    </row>
    <row r="5799" spans="1:7">
      <c r="A5799" s="80">
        <v>37635</v>
      </c>
      <c r="B5799" s="80" t="s">
        <v>4603</v>
      </c>
      <c r="C5799" s="80" t="s">
        <v>422</v>
      </c>
      <c r="D5799" s="80">
        <v>4260</v>
      </c>
      <c r="E5799" s="80">
        <v>1</v>
      </c>
      <c r="F5799" s="80" t="s">
        <v>5094</v>
      </c>
      <c r="G5799" s="80">
        <v>26.98</v>
      </c>
    </row>
    <row r="5800" spans="1:7">
      <c r="A5800" s="80">
        <v>37636</v>
      </c>
      <c r="B5800" s="80" t="s">
        <v>4556</v>
      </c>
      <c r="C5800" s="80" t="s">
        <v>422</v>
      </c>
      <c r="D5800" s="80">
        <v>4260</v>
      </c>
      <c r="E5800" s="80">
        <v>1</v>
      </c>
      <c r="F5800" s="80" t="s">
        <v>5094</v>
      </c>
      <c r="G5800" s="80">
        <v>29.98</v>
      </c>
    </row>
    <row r="5801" spans="1:7">
      <c r="A5801" s="80">
        <v>37637</v>
      </c>
      <c r="B5801" s="80" t="s">
        <v>4561</v>
      </c>
      <c r="C5801" s="80" t="s">
        <v>422</v>
      </c>
      <c r="D5801" s="80">
        <v>2130</v>
      </c>
      <c r="E5801" s="80">
        <v>4</v>
      </c>
      <c r="F5801" s="80" t="s">
        <v>5094</v>
      </c>
      <c r="G5801" s="80">
        <v>14.49</v>
      </c>
    </row>
    <row r="5802" spans="1:7">
      <c r="A5802" s="80">
        <v>37695</v>
      </c>
      <c r="B5802" s="80" t="s">
        <v>4604</v>
      </c>
      <c r="C5802" s="80" t="s">
        <v>421</v>
      </c>
      <c r="D5802" s="80">
        <v>473</v>
      </c>
      <c r="E5802" s="80">
        <v>24</v>
      </c>
      <c r="F5802" s="80" t="s">
        <v>5094</v>
      </c>
      <c r="G5802" s="80">
        <v>3.39</v>
      </c>
    </row>
    <row r="5803" spans="1:7">
      <c r="A5803" s="80">
        <v>37696</v>
      </c>
      <c r="B5803" s="80" t="s">
        <v>4607</v>
      </c>
      <c r="C5803" s="80" t="s">
        <v>421</v>
      </c>
      <c r="D5803" s="80">
        <v>1892</v>
      </c>
      <c r="E5803" s="80">
        <v>6</v>
      </c>
      <c r="F5803" s="80" t="s">
        <v>5094</v>
      </c>
      <c r="G5803" s="80">
        <v>12.99</v>
      </c>
    </row>
    <row r="5804" spans="1:7">
      <c r="A5804" s="80">
        <v>37722</v>
      </c>
      <c r="B5804" s="80" t="s">
        <v>4205</v>
      </c>
      <c r="C5804" s="80" t="s">
        <v>421</v>
      </c>
      <c r="D5804" s="80">
        <v>330</v>
      </c>
      <c r="E5804" s="80">
        <v>24</v>
      </c>
      <c r="F5804" s="80" t="s">
        <v>5099</v>
      </c>
      <c r="G5804" s="80">
        <v>2.62</v>
      </c>
    </row>
    <row r="5805" spans="1:7">
      <c r="A5805" s="80">
        <v>37874</v>
      </c>
      <c r="B5805" s="80" t="s">
        <v>4676</v>
      </c>
      <c r="C5805" s="80" t="s">
        <v>421</v>
      </c>
      <c r="D5805" s="80">
        <v>2130</v>
      </c>
      <c r="E5805" s="80">
        <v>4</v>
      </c>
      <c r="F5805" s="80" t="s">
        <v>5095</v>
      </c>
      <c r="G5805" s="80">
        <v>16.98</v>
      </c>
    </row>
    <row r="5806" spans="1:7">
      <c r="A5806" s="80">
        <v>37900</v>
      </c>
      <c r="B5806" s="80" t="s">
        <v>4677</v>
      </c>
      <c r="C5806" s="80" t="s">
        <v>421</v>
      </c>
      <c r="D5806" s="80">
        <v>2130</v>
      </c>
      <c r="E5806" s="80">
        <v>4</v>
      </c>
      <c r="F5806" s="80" t="s">
        <v>5095</v>
      </c>
      <c r="G5806" s="80">
        <v>16.98</v>
      </c>
    </row>
    <row r="5807" spans="1:7">
      <c r="A5807" s="80">
        <v>37902</v>
      </c>
      <c r="B5807" s="80" t="s">
        <v>4678</v>
      </c>
      <c r="C5807" s="80" t="s">
        <v>421</v>
      </c>
      <c r="D5807" s="80">
        <v>2130</v>
      </c>
      <c r="E5807" s="80">
        <v>4</v>
      </c>
      <c r="F5807" s="80" t="s">
        <v>5095</v>
      </c>
      <c r="G5807" s="80">
        <v>16.98</v>
      </c>
    </row>
    <row r="5808" spans="1:7">
      <c r="A5808" s="80">
        <v>37910</v>
      </c>
      <c r="B5808" s="80" t="s">
        <v>4679</v>
      </c>
      <c r="C5808" s="80" t="s">
        <v>421</v>
      </c>
      <c r="D5808" s="80">
        <v>4260</v>
      </c>
      <c r="E5808" s="80">
        <v>1</v>
      </c>
      <c r="F5808" s="80" t="s">
        <v>5095</v>
      </c>
      <c r="G5808" s="80">
        <v>29.99</v>
      </c>
    </row>
    <row r="5809" spans="1:7">
      <c r="A5809" s="80">
        <v>37998</v>
      </c>
      <c r="B5809" s="80" t="s">
        <v>4586</v>
      </c>
      <c r="C5809" s="80" t="s">
        <v>421</v>
      </c>
      <c r="D5809" s="80">
        <v>5325</v>
      </c>
      <c r="E5809" s="80">
        <v>1</v>
      </c>
      <c r="F5809" s="80" t="s">
        <v>5097</v>
      </c>
      <c r="G5809" s="80">
        <v>23.99</v>
      </c>
    </row>
    <row r="5810" spans="1:7">
      <c r="A5810" s="80">
        <v>38114</v>
      </c>
      <c r="B5810" s="80" t="s">
        <v>4629</v>
      </c>
      <c r="C5810" s="80" t="s">
        <v>421</v>
      </c>
      <c r="D5810" s="80">
        <v>473</v>
      </c>
      <c r="E5810" s="80">
        <v>24</v>
      </c>
      <c r="F5810" s="80" t="s">
        <v>5095</v>
      </c>
      <c r="G5810" s="80">
        <v>4.09</v>
      </c>
    </row>
    <row r="5811" spans="1:7">
      <c r="A5811" s="80">
        <v>38115</v>
      </c>
      <c r="B5811" s="80" t="s">
        <v>6029</v>
      </c>
      <c r="C5811" s="80" t="s">
        <v>421</v>
      </c>
      <c r="D5811" s="80">
        <v>4260</v>
      </c>
      <c r="E5811" s="80">
        <v>1</v>
      </c>
      <c r="F5811" s="80" t="s">
        <v>5095</v>
      </c>
      <c r="G5811" s="80">
        <v>25.99</v>
      </c>
    </row>
    <row r="5812" spans="1:7">
      <c r="A5812" s="80">
        <v>38116</v>
      </c>
      <c r="B5812" s="80" t="s">
        <v>4631</v>
      </c>
      <c r="C5812" s="80" t="s">
        <v>421</v>
      </c>
      <c r="D5812" s="80">
        <v>4260</v>
      </c>
      <c r="E5812" s="80">
        <v>2</v>
      </c>
      <c r="F5812" s="80" t="s">
        <v>5095</v>
      </c>
      <c r="G5812" s="80">
        <v>26.99</v>
      </c>
    </row>
    <row r="5813" spans="1:7">
      <c r="A5813" s="80">
        <v>38117</v>
      </c>
      <c r="B5813" s="80" t="s">
        <v>6030</v>
      </c>
      <c r="C5813" s="80" t="s">
        <v>421</v>
      </c>
      <c r="D5813" s="80">
        <v>4260</v>
      </c>
      <c r="E5813" s="80">
        <v>2</v>
      </c>
      <c r="F5813" s="80" t="s">
        <v>5095</v>
      </c>
      <c r="G5813" s="80">
        <v>26.99</v>
      </c>
    </row>
    <row r="5814" spans="1:7">
      <c r="A5814" s="80">
        <v>38123</v>
      </c>
      <c r="B5814" s="80" t="s">
        <v>4555</v>
      </c>
      <c r="C5814" s="80" t="s">
        <v>421</v>
      </c>
      <c r="D5814" s="80">
        <v>473</v>
      </c>
      <c r="E5814" s="80">
        <v>24</v>
      </c>
      <c r="F5814" s="80" t="s">
        <v>5095</v>
      </c>
      <c r="G5814" s="80">
        <v>3.59</v>
      </c>
    </row>
    <row r="5815" spans="1:7">
      <c r="A5815" s="80">
        <v>38150</v>
      </c>
      <c r="B5815" s="80" t="s">
        <v>4689</v>
      </c>
      <c r="C5815" s="80" t="s">
        <v>421</v>
      </c>
      <c r="D5815" s="80">
        <v>473</v>
      </c>
      <c r="E5815" s="80">
        <v>24</v>
      </c>
      <c r="F5815" s="80" t="s">
        <v>5095</v>
      </c>
      <c r="G5815" s="80">
        <v>3.79</v>
      </c>
    </row>
    <row r="5816" spans="1:7">
      <c r="A5816" s="80">
        <v>38151</v>
      </c>
      <c r="B5816" s="80" t="s">
        <v>4690</v>
      </c>
      <c r="C5816" s="80" t="s">
        <v>421</v>
      </c>
      <c r="D5816" s="80">
        <v>5325</v>
      </c>
      <c r="E5816" s="80">
        <v>1</v>
      </c>
      <c r="F5816" s="80" t="s">
        <v>5095</v>
      </c>
      <c r="G5816" s="80">
        <v>30.99</v>
      </c>
    </row>
    <row r="5817" spans="1:7">
      <c r="A5817" s="80">
        <v>38159</v>
      </c>
      <c r="B5817" s="80" t="s">
        <v>4691</v>
      </c>
      <c r="C5817" s="80" t="s">
        <v>421</v>
      </c>
      <c r="D5817" s="80">
        <v>4260</v>
      </c>
      <c r="E5817" s="80">
        <v>1</v>
      </c>
      <c r="F5817" s="80" t="s">
        <v>5094</v>
      </c>
      <c r="G5817" s="80">
        <v>25.29</v>
      </c>
    </row>
    <row r="5818" spans="1:7">
      <c r="A5818" s="80">
        <v>39546</v>
      </c>
      <c r="B5818" s="80" t="s">
        <v>4912</v>
      </c>
      <c r="C5818" s="80" t="s">
        <v>419</v>
      </c>
      <c r="D5818" s="80">
        <v>750</v>
      </c>
      <c r="E5818" s="80">
        <v>6</v>
      </c>
      <c r="F5818" s="80" t="s">
        <v>5039</v>
      </c>
      <c r="G5818" s="80">
        <v>42.99</v>
      </c>
    </row>
    <row r="5819" spans="1:7">
      <c r="A5819" s="80">
        <v>39551</v>
      </c>
      <c r="B5819" s="80" t="s">
        <v>4947</v>
      </c>
      <c r="C5819" s="80" t="s">
        <v>421</v>
      </c>
      <c r="D5819" s="80">
        <v>2840</v>
      </c>
      <c r="E5819" s="80">
        <v>3</v>
      </c>
      <c r="F5819" s="80" t="s">
        <v>5170</v>
      </c>
      <c r="G5819" s="80">
        <v>19.940000000000001</v>
      </c>
    </row>
    <row r="5820" spans="1:7">
      <c r="A5820" s="80">
        <v>39553</v>
      </c>
      <c r="B5820" s="80" t="s">
        <v>4924</v>
      </c>
      <c r="C5820" s="80" t="s">
        <v>419</v>
      </c>
      <c r="D5820" s="80">
        <v>375</v>
      </c>
      <c r="E5820" s="80">
        <v>12</v>
      </c>
      <c r="F5820" s="80" t="s">
        <v>5044</v>
      </c>
      <c r="G5820" s="80">
        <v>33.99</v>
      </c>
    </row>
    <row r="5821" spans="1:7">
      <c r="A5821" s="80">
        <v>39557</v>
      </c>
      <c r="B5821" s="80" t="s">
        <v>4948</v>
      </c>
      <c r="C5821" s="80" t="s">
        <v>421</v>
      </c>
      <c r="D5821" s="80">
        <v>2840</v>
      </c>
      <c r="E5821" s="80">
        <v>3</v>
      </c>
      <c r="F5821" s="80" t="s">
        <v>5170</v>
      </c>
      <c r="G5821" s="80">
        <v>19.940000000000001</v>
      </c>
    </row>
    <row r="5822" spans="1:7">
      <c r="A5822" s="80">
        <v>39558</v>
      </c>
      <c r="B5822" s="80" t="s">
        <v>6297</v>
      </c>
      <c r="C5822" s="80" t="s">
        <v>420</v>
      </c>
      <c r="D5822" s="80">
        <v>750</v>
      </c>
      <c r="E5822" s="80">
        <v>12</v>
      </c>
      <c r="F5822" s="80" t="s">
        <v>5059</v>
      </c>
      <c r="G5822" s="80">
        <v>19.989999999999998</v>
      </c>
    </row>
    <row r="5823" spans="1:7">
      <c r="A5823" s="80">
        <v>39561</v>
      </c>
      <c r="B5823" s="80" t="s">
        <v>6298</v>
      </c>
      <c r="C5823" s="80" t="s">
        <v>420</v>
      </c>
      <c r="D5823" s="80">
        <v>750</v>
      </c>
      <c r="E5823" s="80">
        <v>12</v>
      </c>
      <c r="F5823" s="80" t="s">
        <v>5059</v>
      </c>
      <c r="G5823" s="80">
        <v>19.989999999999998</v>
      </c>
    </row>
    <row r="5824" spans="1:7">
      <c r="A5824" s="80">
        <v>39562</v>
      </c>
      <c r="B5824" s="80" t="s">
        <v>4949</v>
      </c>
      <c r="C5824" s="80" t="s">
        <v>421</v>
      </c>
      <c r="D5824" s="80">
        <v>2840</v>
      </c>
      <c r="E5824" s="80">
        <v>3</v>
      </c>
      <c r="F5824" s="80" t="s">
        <v>5170</v>
      </c>
      <c r="G5824" s="80">
        <v>19.940000000000001</v>
      </c>
    </row>
    <row r="5825" spans="1:7">
      <c r="A5825" s="80">
        <v>39563</v>
      </c>
      <c r="B5825" s="80" t="s">
        <v>2889</v>
      </c>
      <c r="C5825" s="80" t="s">
        <v>419</v>
      </c>
      <c r="D5825" s="80">
        <v>375</v>
      </c>
      <c r="E5825" s="80">
        <v>12</v>
      </c>
      <c r="F5825" s="80" t="s">
        <v>5050</v>
      </c>
      <c r="G5825" s="80">
        <v>22.79</v>
      </c>
    </row>
    <row r="5826" spans="1:7">
      <c r="A5826" s="80">
        <v>39564</v>
      </c>
      <c r="B5826" s="80" t="s">
        <v>4950</v>
      </c>
      <c r="C5826" s="80" t="s">
        <v>421</v>
      </c>
      <c r="D5826" s="80">
        <v>355</v>
      </c>
      <c r="E5826" s="80">
        <v>24</v>
      </c>
      <c r="F5826" s="80" t="s">
        <v>5142</v>
      </c>
      <c r="G5826" s="80">
        <v>5.45</v>
      </c>
    </row>
    <row r="5827" spans="1:7">
      <c r="A5827" s="80">
        <v>39565</v>
      </c>
      <c r="B5827" s="80" t="s">
        <v>6031</v>
      </c>
      <c r="C5827" s="80" t="s">
        <v>422</v>
      </c>
      <c r="D5827" s="80">
        <v>4260</v>
      </c>
      <c r="E5827" s="80">
        <v>1</v>
      </c>
      <c r="F5827" s="80" t="s">
        <v>5098</v>
      </c>
      <c r="G5827" s="80">
        <v>26.98</v>
      </c>
    </row>
    <row r="5828" spans="1:7">
      <c r="A5828" s="80">
        <v>39566</v>
      </c>
      <c r="B5828" s="80" t="s">
        <v>1214</v>
      </c>
      <c r="C5828" s="80" t="s">
        <v>419</v>
      </c>
      <c r="D5828" s="80">
        <v>375</v>
      </c>
      <c r="E5828" s="80">
        <v>12</v>
      </c>
      <c r="F5828" s="80" t="s">
        <v>5042</v>
      </c>
      <c r="G5828" s="80">
        <v>53.99</v>
      </c>
    </row>
    <row r="5829" spans="1:7">
      <c r="A5829" s="80">
        <v>39567</v>
      </c>
      <c r="B5829" s="80" t="s">
        <v>4913</v>
      </c>
      <c r="C5829" s="80" t="s">
        <v>421</v>
      </c>
      <c r="D5829" s="80">
        <v>473</v>
      </c>
      <c r="E5829" s="80">
        <v>24</v>
      </c>
      <c r="F5829" s="80" t="s">
        <v>5142</v>
      </c>
      <c r="G5829" s="80">
        <v>5.15</v>
      </c>
    </row>
    <row r="5830" spans="1:7">
      <c r="A5830" s="80">
        <v>39571</v>
      </c>
      <c r="B5830" s="80" t="s">
        <v>2023</v>
      </c>
      <c r="C5830" s="80" t="s">
        <v>419</v>
      </c>
      <c r="D5830" s="80">
        <v>375</v>
      </c>
      <c r="E5830" s="80">
        <v>24</v>
      </c>
      <c r="F5830" s="80" t="s">
        <v>5038</v>
      </c>
      <c r="G5830" s="80">
        <v>16.489999999999998</v>
      </c>
    </row>
    <row r="5831" spans="1:7">
      <c r="A5831" s="80">
        <v>39573</v>
      </c>
      <c r="B5831" s="80" t="s">
        <v>4936</v>
      </c>
      <c r="C5831" s="80" t="s">
        <v>420</v>
      </c>
      <c r="D5831" s="80">
        <v>250</v>
      </c>
      <c r="E5831" s="80">
        <v>24</v>
      </c>
      <c r="F5831" s="80" t="s">
        <v>5061</v>
      </c>
      <c r="G5831" s="80">
        <v>5.45</v>
      </c>
    </row>
    <row r="5832" spans="1:7">
      <c r="A5832" s="80">
        <v>39590</v>
      </c>
      <c r="B5832" s="80" t="s">
        <v>6299</v>
      </c>
      <c r="C5832" s="80" t="s">
        <v>419</v>
      </c>
      <c r="D5832" s="80">
        <v>750</v>
      </c>
      <c r="E5832" s="80">
        <v>12</v>
      </c>
      <c r="F5832" s="80" t="s">
        <v>5038</v>
      </c>
      <c r="G5832" s="80">
        <v>28.29</v>
      </c>
    </row>
    <row r="5833" spans="1:7">
      <c r="A5833" s="80">
        <v>39596</v>
      </c>
      <c r="B5833" s="80" t="s">
        <v>4972</v>
      </c>
      <c r="C5833" s="80" t="s">
        <v>419</v>
      </c>
      <c r="D5833" s="80">
        <v>1750</v>
      </c>
      <c r="E5833" s="80">
        <v>6</v>
      </c>
      <c r="F5833" s="80" t="s">
        <v>5040</v>
      </c>
      <c r="G5833" s="80">
        <v>63.79</v>
      </c>
    </row>
    <row r="5834" spans="1:7">
      <c r="A5834" s="80">
        <v>39604</v>
      </c>
      <c r="B5834" s="80" t="s">
        <v>4951</v>
      </c>
      <c r="C5834" s="80" t="s">
        <v>420</v>
      </c>
      <c r="D5834" s="80">
        <v>750</v>
      </c>
      <c r="E5834" s="80">
        <v>12</v>
      </c>
      <c r="F5834" s="80" t="s">
        <v>5049</v>
      </c>
      <c r="G5834" s="80">
        <v>16.989999999999998</v>
      </c>
    </row>
    <row r="5835" spans="1:7">
      <c r="A5835" s="80">
        <v>39605</v>
      </c>
      <c r="B5835" s="80" t="s">
        <v>4922</v>
      </c>
      <c r="C5835" s="80" t="s">
        <v>421</v>
      </c>
      <c r="D5835" s="80">
        <v>330</v>
      </c>
      <c r="E5835" s="80">
        <v>24</v>
      </c>
      <c r="F5835" s="80" t="s">
        <v>5051</v>
      </c>
      <c r="G5835" s="80">
        <v>5.5</v>
      </c>
    </row>
    <row r="5836" spans="1:7">
      <c r="A5836" s="80">
        <v>39609</v>
      </c>
      <c r="B5836" s="80" t="s">
        <v>1872</v>
      </c>
      <c r="C5836" s="80" t="s">
        <v>422</v>
      </c>
      <c r="D5836" s="80">
        <v>473</v>
      </c>
      <c r="E5836" s="80">
        <v>24</v>
      </c>
      <c r="F5836" s="80" t="s">
        <v>5096</v>
      </c>
      <c r="G5836" s="80">
        <v>3.26</v>
      </c>
    </row>
    <row r="5837" spans="1:7">
      <c r="A5837" s="80">
        <v>39612</v>
      </c>
      <c r="B5837" s="80" t="s">
        <v>4993</v>
      </c>
      <c r="C5837" s="80" t="s">
        <v>421</v>
      </c>
      <c r="D5837" s="80">
        <v>750</v>
      </c>
      <c r="E5837" s="80">
        <v>6</v>
      </c>
      <c r="F5837" s="80" t="s">
        <v>5051</v>
      </c>
      <c r="G5837" s="80">
        <v>39.89</v>
      </c>
    </row>
    <row r="5838" spans="1:7">
      <c r="A5838" s="80">
        <v>39613</v>
      </c>
      <c r="B5838" s="80" t="s">
        <v>4994</v>
      </c>
      <c r="C5838" s="80" t="s">
        <v>421</v>
      </c>
      <c r="D5838" s="80">
        <v>330</v>
      </c>
      <c r="E5838" s="80">
        <v>24</v>
      </c>
      <c r="F5838" s="80" t="s">
        <v>5051</v>
      </c>
      <c r="G5838" s="80">
        <v>4.99</v>
      </c>
    </row>
    <row r="5839" spans="1:7">
      <c r="A5839" s="80">
        <v>39614</v>
      </c>
      <c r="B5839" s="80" t="s">
        <v>4982</v>
      </c>
      <c r="C5839" s="80" t="s">
        <v>421</v>
      </c>
      <c r="D5839" s="80">
        <v>330</v>
      </c>
      <c r="E5839" s="80">
        <v>24</v>
      </c>
      <c r="F5839" s="80" t="s">
        <v>5051</v>
      </c>
      <c r="G5839" s="80">
        <v>4.99</v>
      </c>
    </row>
    <row r="5840" spans="1:7">
      <c r="A5840" s="80">
        <v>39615</v>
      </c>
      <c r="B5840" s="80" t="s">
        <v>4981</v>
      </c>
      <c r="C5840" s="80" t="s">
        <v>421</v>
      </c>
      <c r="D5840" s="80">
        <v>330</v>
      </c>
      <c r="E5840" s="80">
        <v>24</v>
      </c>
      <c r="F5840" s="80" t="s">
        <v>5051</v>
      </c>
      <c r="G5840" s="80">
        <v>4.99</v>
      </c>
    </row>
    <row r="5841" spans="1:7">
      <c r="A5841" s="80">
        <v>39617</v>
      </c>
      <c r="B5841" s="80" t="s">
        <v>4926</v>
      </c>
      <c r="C5841" s="80" t="s">
        <v>421</v>
      </c>
      <c r="D5841" s="80">
        <v>4260</v>
      </c>
      <c r="E5841" s="80">
        <v>2</v>
      </c>
      <c r="F5841" s="80" t="s">
        <v>5135</v>
      </c>
      <c r="G5841" s="80">
        <v>23.99</v>
      </c>
    </row>
    <row r="5842" spans="1:7">
      <c r="A5842" s="80">
        <v>39618</v>
      </c>
      <c r="B5842" s="80" t="s">
        <v>4952</v>
      </c>
      <c r="C5842" s="80" t="s">
        <v>420</v>
      </c>
      <c r="D5842" s="80">
        <v>750</v>
      </c>
      <c r="E5842" s="80">
        <v>12</v>
      </c>
      <c r="F5842" s="80" t="s">
        <v>5049</v>
      </c>
      <c r="G5842" s="80">
        <v>16.989999999999998</v>
      </c>
    </row>
    <row r="5843" spans="1:7">
      <c r="A5843" s="80">
        <v>39619</v>
      </c>
      <c r="B5843" s="80" t="s">
        <v>1652</v>
      </c>
      <c r="C5843" s="80" t="s">
        <v>420</v>
      </c>
      <c r="D5843" s="80">
        <v>750</v>
      </c>
      <c r="E5843" s="80">
        <v>12</v>
      </c>
      <c r="F5843" s="80" t="s">
        <v>5049</v>
      </c>
      <c r="G5843" s="80">
        <v>14.99</v>
      </c>
    </row>
    <row r="5844" spans="1:7">
      <c r="A5844" s="80">
        <v>39621</v>
      </c>
      <c r="B5844" s="80" t="s">
        <v>1789</v>
      </c>
      <c r="C5844" s="80" t="s">
        <v>420</v>
      </c>
      <c r="D5844" s="80">
        <v>750</v>
      </c>
      <c r="E5844" s="80">
        <v>12</v>
      </c>
      <c r="F5844" s="80" t="s">
        <v>5049</v>
      </c>
      <c r="G5844" s="80">
        <v>18.489999999999998</v>
      </c>
    </row>
    <row r="5845" spans="1:7">
      <c r="A5845" s="80">
        <v>39622</v>
      </c>
      <c r="B5845" s="80" t="s">
        <v>4953</v>
      </c>
      <c r="C5845" s="80" t="s">
        <v>421</v>
      </c>
      <c r="D5845" s="80">
        <v>473</v>
      </c>
      <c r="E5845" s="80">
        <v>24</v>
      </c>
      <c r="F5845" s="80" t="s">
        <v>5178</v>
      </c>
      <c r="G5845" s="80">
        <v>4.59</v>
      </c>
    </row>
    <row r="5846" spans="1:7">
      <c r="A5846" s="80">
        <v>39623</v>
      </c>
      <c r="B5846" s="80" t="s">
        <v>4931</v>
      </c>
      <c r="C5846" s="80" t="s">
        <v>421</v>
      </c>
      <c r="D5846" s="80">
        <v>473</v>
      </c>
      <c r="E5846" s="80">
        <v>24</v>
      </c>
      <c r="F5846" s="80" t="s">
        <v>5178</v>
      </c>
      <c r="G5846" s="80">
        <v>3.79</v>
      </c>
    </row>
    <row r="5847" spans="1:7">
      <c r="A5847" s="80">
        <v>39630</v>
      </c>
      <c r="B5847" s="80" t="s">
        <v>4990</v>
      </c>
      <c r="C5847" s="80" t="s">
        <v>421</v>
      </c>
      <c r="D5847" s="80">
        <v>355</v>
      </c>
      <c r="E5847" s="80">
        <v>24</v>
      </c>
      <c r="F5847" s="80" t="s">
        <v>5142</v>
      </c>
      <c r="G5847" s="80">
        <v>5.99</v>
      </c>
    </row>
    <row r="5848" spans="1:7">
      <c r="A5848" s="80">
        <v>39632</v>
      </c>
      <c r="B5848" s="80" t="s">
        <v>4991</v>
      </c>
      <c r="C5848" s="80" t="s">
        <v>421</v>
      </c>
      <c r="D5848" s="80">
        <v>355</v>
      </c>
      <c r="E5848" s="80">
        <v>24</v>
      </c>
      <c r="F5848" s="80" t="s">
        <v>5142</v>
      </c>
      <c r="G5848" s="80">
        <v>5.99</v>
      </c>
    </row>
    <row r="5849" spans="1:7">
      <c r="A5849" s="80">
        <v>39634</v>
      </c>
      <c r="B5849" s="80" t="s">
        <v>4973</v>
      </c>
      <c r="C5849" s="80" t="s">
        <v>421</v>
      </c>
      <c r="D5849" s="80">
        <v>355</v>
      </c>
      <c r="E5849" s="80">
        <v>24</v>
      </c>
      <c r="F5849" s="80" t="s">
        <v>5142</v>
      </c>
      <c r="G5849" s="80">
        <v>5.99</v>
      </c>
    </row>
    <row r="5850" spans="1:7">
      <c r="A5850" s="80">
        <v>39636</v>
      </c>
      <c r="B5850" s="80" t="s">
        <v>4974</v>
      </c>
      <c r="C5850" s="80" t="s">
        <v>421</v>
      </c>
      <c r="D5850" s="80">
        <v>355</v>
      </c>
      <c r="E5850" s="80">
        <v>24</v>
      </c>
      <c r="F5850" s="80" t="s">
        <v>5142</v>
      </c>
      <c r="G5850" s="80">
        <v>5.99</v>
      </c>
    </row>
    <row r="5851" spans="1:7">
      <c r="A5851" s="80">
        <v>39637</v>
      </c>
      <c r="B5851" s="80" t="s">
        <v>3724</v>
      </c>
      <c r="C5851" s="80" t="s">
        <v>419</v>
      </c>
      <c r="D5851" s="80">
        <v>100</v>
      </c>
      <c r="E5851" s="80">
        <v>60</v>
      </c>
      <c r="F5851" s="80" t="s">
        <v>5043</v>
      </c>
      <c r="G5851" s="80">
        <v>5.99</v>
      </c>
    </row>
    <row r="5852" spans="1:7">
      <c r="A5852" s="80">
        <v>34425</v>
      </c>
      <c r="B5852" s="80" t="s">
        <v>3737</v>
      </c>
      <c r="C5852" s="80" t="s">
        <v>421</v>
      </c>
      <c r="D5852" s="80">
        <v>2046</v>
      </c>
      <c r="E5852" s="80">
        <v>4</v>
      </c>
      <c r="F5852" s="80" t="s">
        <v>5066</v>
      </c>
      <c r="G5852" s="80">
        <v>19.98</v>
      </c>
    </row>
    <row r="5853" spans="1:7">
      <c r="A5853" s="80">
        <v>34432</v>
      </c>
      <c r="B5853" s="80" t="s">
        <v>3739</v>
      </c>
      <c r="C5853" s="80" t="s">
        <v>421</v>
      </c>
      <c r="D5853" s="80">
        <v>2130</v>
      </c>
      <c r="E5853" s="80">
        <v>4</v>
      </c>
      <c r="F5853" s="80" t="s">
        <v>5066</v>
      </c>
      <c r="G5853" s="80">
        <v>15.49</v>
      </c>
    </row>
    <row r="5854" spans="1:7">
      <c r="A5854" s="80">
        <v>34434</v>
      </c>
      <c r="B5854" s="80" t="s">
        <v>3796</v>
      </c>
      <c r="C5854" s="80" t="s">
        <v>421</v>
      </c>
      <c r="D5854" s="80">
        <v>473</v>
      </c>
      <c r="E5854" s="80">
        <v>24</v>
      </c>
      <c r="F5854" s="80" t="s">
        <v>5159</v>
      </c>
      <c r="G5854" s="80">
        <v>6</v>
      </c>
    </row>
    <row r="5855" spans="1:7">
      <c r="A5855" s="80">
        <v>34437</v>
      </c>
      <c r="B5855" s="80" t="s">
        <v>4670</v>
      </c>
      <c r="C5855" s="80" t="s">
        <v>421</v>
      </c>
      <c r="D5855" s="80">
        <v>473</v>
      </c>
      <c r="E5855" s="80">
        <v>24</v>
      </c>
      <c r="F5855" s="80" t="s">
        <v>5159</v>
      </c>
      <c r="G5855" s="80">
        <v>3.49</v>
      </c>
    </row>
    <row r="5856" spans="1:7">
      <c r="A5856" s="80">
        <v>34440</v>
      </c>
      <c r="B5856" s="80" t="s">
        <v>3779</v>
      </c>
      <c r="C5856" s="80" t="s">
        <v>421</v>
      </c>
      <c r="D5856" s="80">
        <v>473</v>
      </c>
      <c r="E5856" s="80">
        <v>24</v>
      </c>
      <c r="F5856" s="80" t="s">
        <v>5110</v>
      </c>
      <c r="G5856" s="80">
        <v>5.25</v>
      </c>
    </row>
    <row r="5857" spans="1:7">
      <c r="A5857" s="80">
        <v>34441</v>
      </c>
      <c r="B5857" s="80" t="s">
        <v>3780</v>
      </c>
      <c r="C5857" s="80" t="s">
        <v>421</v>
      </c>
      <c r="D5857" s="80">
        <v>473</v>
      </c>
      <c r="E5857" s="80">
        <v>24</v>
      </c>
      <c r="F5857" s="80" t="s">
        <v>5110</v>
      </c>
      <c r="G5857" s="80">
        <v>2.89</v>
      </c>
    </row>
    <row r="5858" spans="1:7">
      <c r="A5858" s="80">
        <v>34445</v>
      </c>
      <c r="B5858" s="80" t="s">
        <v>2002</v>
      </c>
      <c r="C5858" s="80" t="s">
        <v>420</v>
      </c>
      <c r="D5858" s="80">
        <v>200</v>
      </c>
      <c r="E5858" s="80">
        <v>24</v>
      </c>
      <c r="F5858" s="80" t="s">
        <v>5063</v>
      </c>
      <c r="G5858" s="80">
        <v>7.99</v>
      </c>
    </row>
    <row r="5859" spans="1:7">
      <c r="A5859" s="80">
        <v>34448</v>
      </c>
      <c r="B5859" s="80" t="s">
        <v>3734</v>
      </c>
      <c r="C5859" s="80" t="s">
        <v>420</v>
      </c>
      <c r="D5859" s="80">
        <v>200</v>
      </c>
      <c r="E5859" s="80">
        <v>24</v>
      </c>
      <c r="F5859" s="80" t="s">
        <v>5063</v>
      </c>
      <c r="G5859" s="80">
        <v>7.99</v>
      </c>
    </row>
    <row r="5860" spans="1:7">
      <c r="A5860" s="80">
        <v>34449</v>
      </c>
      <c r="B5860" s="80" t="s">
        <v>3746</v>
      </c>
      <c r="C5860" s="80" t="s">
        <v>421</v>
      </c>
      <c r="D5860" s="80">
        <v>2838</v>
      </c>
      <c r="E5860" s="80">
        <v>4</v>
      </c>
      <c r="F5860" s="80" t="s">
        <v>5102</v>
      </c>
      <c r="G5860" s="80">
        <v>14.91</v>
      </c>
    </row>
    <row r="5861" spans="1:7">
      <c r="A5861" s="80">
        <v>34450</v>
      </c>
      <c r="B5861" s="80" t="s">
        <v>3854</v>
      </c>
      <c r="C5861" s="80" t="s">
        <v>420</v>
      </c>
      <c r="D5861" s="80">
        <v>750</v>
      </c>
      <c r="E5861" s="80">
        <v>6</v>
      </c>
      <c r="F5861" s="80" t="s">
        <v>5068</v>
      </c>
      <c r="G5861" s="80">
        <v>17.989999999999998</v>
      </c>
    </row>
    <row r="5862" spans="1:7">
      <c r="A5862" s="80">
        <v>34469</v>
      </c>
      <c r="B5862" s="80" t="s">
        <v>4895</v>
      </c>
      <c r="C5862" s="80" t="s">
        <v>421</v>
      </c>
      <c r="D5862" s="80">
        <v>4260</v>
      </c>
      <c r="E5862" s="80">
        <v>1</v>
      </c>
      <c r="F5862" s="80" t="s">
        <v>5095</v>
      </c>
      <c r="G5862" s="80">
        <v>26.99</v>
      </c>
    </row>
    <row r="5863" spans="1:7">
      <c r="A5863" s="80">
        <v>34486</v>
      </c>
      <c r="B5863" s="80" t="s">
        <v>3735</v>
      </c>
      <c r="C5863" s="80" t="s">
        <v>421</v>
      </c>
      <c r="D5863" s="80">
        <v>2000</v>
      </c>
      <c r="E5863" s="80">
        <v>6</v>
      </c>
      <c r="F5863" s="80" t="s">
        <v>5096</v>
      </c>
      <c r="G5863" s="80">
        <v>15.49</v>
      </c>
    </row>
    <row r="5864" spans="1:7">
      <c r="A5864" s="80">
        <v>34511</v>
      </c>
      <c r="B5864" s="80" t="s">
        <v>4671</v>
      </c>
      <c r="C5864" s="80" t="s">
        <v>419</v>
      </c>
      <c r="D5864" s="80">
        <v>750</v>
      </c>
      <c r="E5864" s="80">
        <v>12</v>
      </c>
      <c r="F5864" s="80" t="s">
        <v>5045</v>
      </c>
      <c r="G5864" s="80">
        <v>33.99</v>
      </c>
    </row>
    <row r="5865" spans="1:7">
      <c r="A5865" s="80">
        <v>34512</v>
      </c>
      <c r="B5865" s="80" t="s">
        <v>3732</v>
      </c>
      <c r="C5865" s="80" t="s">
        <v>419</v>
      </c>
      <c r="D5865" s="80">
        <v>120</v>
      </c>
      <c r="E5865" s="80">
        <v>18</v>
      </c>
      <c r="F5865" s="80" t="s">
        <v>5080</v>
      </c>
      <c r="G5865" s="80">
        <v>10.99</v>
      </c>
    </row>
    <row r="5866" spans="1:7">
      <c r="A5866" s="80">
        <v>34513</v>
      </c>
      <c r="B5866" s="80" t="s">
        <v>3855</v>
      </c>
      <c r="C5866" s="80" t="s">
        <v>420</v>
      </c>
      <c r="D5866" s="80">
        <v>750</v>
      </c>
      <c r="E5866" s="80">
        <v>12</v>
      </c>
      <c r="F5866" s="80" t="s">
        <v>5049</v>
      </c>
      <c r="G5866" s="80">
        <v>25.99</v>
      </c>
    </row>
    <row r="5867" spans="1:7">
      <c r="A5867" s="80">
        <v>34514</v>
      </c>
      <c r="B5867" s="80" t="s">
        <v>3856</v>
      </c>
      <c r="C5867" s="80" t="s">
        <v>420</v>
      </c>
      <c r="D5867" s="80">
        <v>750</v>
      </c>
      <c r="E5867" s="80">
        <v>12</v>
      </c>
      <c r="F5867" s="80" t="s">
        <v>5117</v>
      </c>
      <c r="G5867" s="80">
        <v>12.99</v>
      </c>
    </row>
    <row r="5868" spans="1:7">
      <c r="A5868" s="80">
        <v>34515</v>
      </c>
      <c r="B5868" s="80" t="s">
        <v>3857</v>
      </c>
      <c r="C5868" s="80" t="s">
        <v>420</v>
      </c>
      <c r="D5868" s="80">
        <v>750</v>
      </c>
      <c r="E5868" s="80">
        <v>12</v>
      </c>
      <c r="F5868" s="80" t="s">
        <v>5117</v>
      </c>
      <c r="G5868" s="80">
        <v>12.99</v>
      </c>
    </row>
    <row r="5869" spans="1:7">
      <c r="A5869" s="80">
        <v>34516</v>
      </c>
      <c r="B5869" s="80" t="s">
        <v>4044</v>
      </c>
      <c r="C5869" s="80" t="s">
        <v>419</v>
      </c>
      <c r="D5869" s="80">
        <v>750</v>
      </c>
      <c r="E5869" s="80">
        <v>3</v>
      </c>
      <c r="F5869" s="80" t="s">
        <v>5046</v>
      </c>
      <c r="G5869" s="80">
        <v>26.29</v>
      </c>
    </row>
    <row r="5870" spans="1:7">
      <c r="A5870" s="80">
        <v>34517</v>
      </c>
      <c r="B5870" s="80" t="s">
        <v>1764</v>
      </c>
      <c r="C5870" s="80" t="s">
        <v>419</v>
      </c>
      <c r="D5870" s="80">
        <v>375</v>
      </c>
      <c r="E5870" s="80">
        <v>12</v>
      </c>
      <c r="F5870" s="80" t="s">
        <v>5041</v>
      </c>
      <c r="G5870" s="80">
        <v>31.99</v>
      </c>
    </row>
    <row r="5871" spans="1:7">
      <c r="A5871" s="80">
        <v>34518</v>
      </c>
      <c r="B5871" s="80" t="s">
        <v>3858</v>
      </c>
      <c r="C5871" s="80" t="s">
        <v>420</v>
      </c>
      <c r="D5871" s="80">
        <v>750</v>
      </c>
      <c r="E5871" s="80">
        <v>12</v>
      </c>
      <c r="F5871" s="80" t="s">
        <v>6483</v>
      </c>
      <c r="G5871" s="80">
        <v>14.99</v>
      </c>
    </row>
    <row r="5872" spans="1:7">
      <c r="A5872" s="80">
        <v>34519</v>
      </c>
      <c r="B5872" s="80" t="s">
        <v>3859</v>
      </c>
      <c r="C5872" s="80" t="s">
        <v>420</v>
      </c>
      <c r="D5872" s="80">
        <v>750</v>
      </c>
      <c r="E5872" s="80">
        <v>12</v>
      </c>
      <c r="F5872" s="80" t="s">
        <v>6483</v>
      </c>
      <c r="G5872" s="80">
        <v>14.99</v>
      </c>
    </row>
    <row r="5873" spans="1:7">
      <c r="A5873" s="80">
        <v>34520</v>
      </c>
      <c r="B5873" s="80" t="s">
        <v>3860</v>
      </c>
      <c r="C5873" s="80" t="s">
        <v>420</v>
      </c>
      <c r="D5873" s="80">
        <v>750</v>
      </c>
      <c r="E5873" s="80">
        <v>12</v>
      </c>
      <c r="F5873" s="80" t="s">
        <v>5039</v>
      </c>
      <c r="G5873" s="80">
        <v>22.99</v>
      </c>
    </row>
    <row r="5874" spans="1:7">
      <c r="A5874" s="80">
        <v>40301</v>
      </c>
      <c r="B5874" s="80" t="s">
        <v>5404</v>
      </c>
      <c r="C5874" s="80" t="s">
        <v>420</v>
      </c>
      <c r="D5874" s="80">
        <v>750</v>
      </c>
      <c r="E5874" s="80">
        <v>12</v>
      </c>
      <c r="F5874" s="80" t="s">
        <v>5063</v>
      </c>
      <c r="G5874" s="80">
        <v>15.99</v>
      </c>
    </row>
    <row r="5875" spans="1:7">
      <c r="A5875" s="80">
        <v>40303</v>
      </c>
      <c r="B5875" s="80" t="s">
        <v>5425</v>
      </c>
      <c r="C5875" s="80" t="s">
        <v>420</v>
      </c>
      <c r="D5875" s="80">
        <v>750</v>
      </c>
      <c r="E5875" s="80">
        <v>12</v>
      </c>
      <c r="F5875" s="80" t="s">
        <v>5072</v>
      </c>
      <c r="G5875" s="80">
        <v>16.989999999999998</v>
      </c>
    </row>
    <row r="5876" spans="1:7">
      <c r="A5876" s="80">
        <v>40306</v>
      </c>
      <c r="B5876" s="80" t="s">
        <v>5371</v>
      </c>
      <c r="C5876" s="80" t="s">
        <v>421</v>
      </c>
      <c r="D5876" s="80">
        <v>473</v>
      </c>
      <c r="E5876" s="80">
        <v>24</v>
      </c>
      <c r="F5876" s="80" t="s">
        <v>5658</v>
      </c>
      <c r="G5876" s="80">
        <v>4.6500000000000004</v>
      </c>
    </row>
    <row r="5877" spans="1:7">
      <c r="A5877" s="80">
        <v>40307</v>
      </c>
      <c r="B5877" s="80" t="s">
        <v>5372</v>
      </c>
      <c r="C5877" s="80" t="s">
        <v>421</v>
      </c>
      <c r="D5877" s="80">
        <v>473</v>
      </c>
      <c r="E5877" s="80">
        <v>24</v>
      </c>
      <c r="F5877" s="80" t="s">
        <v>5658</v>
      </c>
      <c r="G5877" s="80">
        <v>4.6500000000000004</v>
      </c>
    </row>
    <row r="5878" spans="1:7">
      <c r="A5878" s="80">
        <v>40309</v>
      </c>
      <c r="B5878" s="80" t="s">
        <v>5361</v>
      </c>
      <c r="C5878" s="80" t="s">
        <v>421</v>
      </c>
      <c r="D5878" s="80">
        <v>473</v>
      </c>
      <c r="E5878" s="80">
        <v>24</v>
      </c>
      <c r="F5878" s="80" t="s">
        <v>5658</v>
      </c>
      <c r="G5878" s="80">
        <v>4.25</v>
      </c>
    </row>
    <row r="5879" spans="1:7">
      <c r="A5879" s="80">
        <v>40313</v>
      </c>
      <c r="B5879" s="80" t="s">
        <v>921</v>
      </c>
      <c r="C5879" s="80" t="s">
        <v>419</v>
      </c>
      <c r="D5879" s="80">
        <v>375</v>
      </c>
      <c r="E5879" s="80">
        <v>24</v>
      </c>
      <c r="F5879" s="80" t="s">
        <v>5050</v>
      </c>
      <c r="G5879" s="80">
        <v>20.79</v>
      </c>
    </row>
    <row r="5880" spans="1:7">
      <c r="A5880" s="80">
        <v>40333</v>
      </c>
      <c r="B5880" s="80" t="s">
        <v>5296</v>
      </c>
      <c r="C5880" s="80" t="s">
        <v>421</v>
      </c>
      <c r="D5880" s="80">
        <v>473</v>
      </c>
      <c r="E5880" s="80">
        <v>24</v>
      </c>
      <c r="F5880" s="80" t="s">
        <v>5066</v>
      </c>
      <c r="G5880" s="80">
        <v>3.59</v>
      </c>
    </row>
    <row r="5881" spans="1:7">
      <c r="A5881" s="80">
        <v>40335</v>
      </c>
      <c r="B5881" s="80" t="s">
        <v>5297</v>
      </c>
      <c r="C5881" s="80" t="s">
        <v>421</v>
      </c>
      <c r="D5881" s="80">
        <v>5325</v>
      </c>
      <c r="E5881" s="80">
        <v>1</v>
      </c>
      <c r="F5881" s="80" t="s">
        <v>5097</v>
      </c>
      <c r="G5881" s="80">
        <v>24.99</v>
      </c>
    </row>
    <row r="5882" spans="1:7">
      <c r="A5882" s="80">
        <v>40351</v>
      </c>
      <c r="B5882" s="80" t="s">
        <v>5288</v>
      </c>
      <c r="C5882" s="80" t="s">
        <v>422</v>
      </c>
      <c r="D5882" s="80">
        <v>4260</v>
      </c>
      <c r="E5882" s="80">
        <v>2</v>
      </c>
      <c r="F5882" s="80" t="s">
        <v>5049</v>
      </c>
      <c r="G5882" s="80">
        <v>29.99</v>
      </c>
    </row>
    <row r="5883" spans="1:7">
      <c r="A5883" s="80">
        <v>40353</v>
      </c>
      <c r="B5883" s="80" t="s">
        <v>5370</v>
      </c>
      <c r="C5883" s="80" t="s">
        <v>421</v>
      </c>
      <c r="D5883" s="80">
        <v>473</v>
      </c>
      <c r="E5883" s="80">
        <v>24</v>
      </c>
      <c r="F5883" s="80" t="s">
        <v>5095</v>
      </c>
      <c r="G5883" s="80">
        <v>3.99</v>
      </c>
    </row>
    <row r="5884" spans="1:7">
      <c r="A5884" s="80">
        <v>40356</v>
      </c>
      <c r="B5884" s="80" t="s">
        <v>5374</v>
      </c>
      <c r="C5884" s="80" t="s">
        <v>421</v>
      </c>
      <c r="D5884" s="80">
        <v>2130</v>
      </c>
      <c r="E5884" s="80">
        <v>4</v>
      </c>
      <c r="F5884" s="80" t="s">
        <v>5135</v>
      </c>
      <c r="G5884" s="80">
        <v>11.7</v>
      </c>
    </row>
    <row r="5885" spans="1:7">
      <c r="A5885" s="80">
        <v>40359</v>
      </c>
      <c r="B5885" s="80" t="s">
        <v>5412</v>
      </c>
      <c r="C5885" s="80" t="s">
        <v>421</v>
      </c>
      <c r="D5885" s="80">
        <v>2130</v>
      </c>
      <c r="E5885" s="80">
        <v>4</v>
      </c>
      <c r="F5885" s="80" t="s">
        <v>5135</v>
      </c>
      <c r="G5885" s="80">
        <v>11.7</v>
      </c>
    </row>
    <row r="5886" spans="1:7">
      <c r="A5886" s="80">
        <v>40364</v>
      </c>
      <c r="B5886" s="80" t="s">
        <v>5418</v>
      </c>
      <c r="C5886" s="80" t="s">
        <v>421</v>
      </c>
      <c r="D5886" s="80">
        <v>473</v>
      </c>
      <c r="E5886" s="80">
        <v>24</v>
      </c>
      <c r="F5886" s="80" t="s">
        <v>5173</v>
      </c>
      <c r="G5886" s="80">
        <v>4.5999999999999996</v>
      </c>
    </row>
    <row r="5887" spans="1:7">
      <c r="A5887" s="80">
        <v>40367</v>
      </c>
      <c r="B5887" s="80" t="s">
        <v>5401</v>
      </c>
      <c r="C5887" s="80" t="s">
        <v>422</v>
      </c>
      <c r="D5887" s="80">
        <v>2130</v>
      </c>
      <c r="E5887" s="80">
        <v>4</v>
      </c>
      <c r="F5887" s="80" t="s">
        <v>5096</v>
      </c>
      <c r="G5887" s="80">
        <v>15.99</v>
      </c>
    </row>
    <row r="5888" spans="1:7">
      <c r="A5888" s="80">
        <v>40374</v>
      </c>
      <c r="B5888" s="80" t="s">
        <v>5405</v>
      </c>
      <c r="C5888" s="80" t="s">
        <v>422</v>
      </c>
      <c r="D5888" s="80">
        <v>2130</v>
      </c>
      <c r="E5888" s="80">
        <v>4</v>
      </c>
      <c r="F5888" s="80" t="s">
        <v>5096</v>
      </c>
      <c r="G5888" s="80">
        <v>15.99</v>
      </c>
    </row>
    <row r="5889" spans="1:7">
      <c r="A5889" s="80">
        <v>40378</v>
      </c>
      <c r="B5889" s="80" t="s">
        <v>5406</v>
      </c>
      <c r="C5889" s="80" t="s">
        <v>422</v>
      </c>
      <c r="D5889" s="80">
        <v>2130</v>
      </c>
      <c r="E5889" s="80">
        <v>4</v>
      </c>
      <c r="F5889" s="80" t="s">
        <v>5096</v>
      </c>
      <c r="G5889" s="80">
        <v>15.99</v>
      </c>
    </row>
    <row r="5890" spans="1:7">
      <c r="A5890" s="80">
        <v>40381</v>
      </c>
      <c r="B5890" s="80" t="s">
        <v>5428</v>
      </c>
      <c r="C5890" s="80" t="s">
        <v>422</v>
      </c>
      <c r="D5890" s="80">
        <v>2130</v>
      </c>
      <c r="E5890" s="80">
        <v>4</v>
      </c>
      <c r="F5890" s="80" t="s">
        <v>5096</v>
      </c>
      <c r="G5890" s="80">
        <v>15.99</v>
      </c>
    </row>
    <row r="5891" spans="1:7">
      <c r="A5891" s="80">
        <v>40391</v>
      </c>
      <c r="B5891" s="80" t="s">
        <v>5429</v>
      </c>
      <c r="C5891" s="80" t="s">
        <v>421</v>
      </c>
      <c r="D5891" s="80">
        <v>3784</v>
      </c>
      <c r="E5891" s="80">
        <v>3</v>
      </c>
      <c r="F5891" s="80" t="s">
        <v>5098</v>
      </c>
      <c r="G5891" s="80">
        <v>24.93</v>
      </c>
    </row>
    <row r="5892" spans="1:7">
      <c r="A5892" s="80">
        <v>40401</v>
      </c>
      <c r="B5892" s="80" t="s">
        <v>5395</v>
      </c>
      <c r="C5892" s="80" t="s">
        <v>420</v>
      </c>
      <c r="D5892" s="80">
        <v>750</v>
      </c>
      <c r="E5892" s="80">
        <v>6</v>
      </c>
      <c r="F5892" s="80" t="s">
        <v>5049</v>
      </c>
      <c r="G5892" s="80">
        <v>99.99</v>
      </c>
    </row>
    <row r="5893" spans="1:7">
      <c r="A5893" s="80">
        <v>40402</v>
      </c>
      <c r="B5893" s="80" t="s">
        <v>5268</v>
      </c>
      <c r="C5893" s="80" t="s">
        <v>420</v>
      </c>
      <c r="D5893" s="80">
        <v>750</v>
      </c>
      <c r="E5893" s="80">
        <v>6</v>
      </c>
      <c r="F5893" s="80" t="s">
        <v>5049</v>
      </c>
      <c r="G5893" s="80">
        <v>79.989999999999995</v>
      </c>
    </row>
    <row r="5894" spans="1:7">
      <c r="A5894" s="80">
        <v>40411</v>
      </c>
      <c r="B5894" s="80" t="s">
        <v>5426</v>
      </c>
      <c r="C5894" s="80" t="s">
        <v>421</v>
      </c>
      <c r="D5894" s="80">
        <v>473</v>
      </c>
      <c r="E5894" s="80">
        <v>24</v>
      </c>
      <c r="F5894" s="80" t="s">
        <v>5142</v>
      </c>
      <c r="G5894" s="80">
        <v>5.39</v>
      </c>
    </row>
    <row r="5895" spans="1:7">
      <c r="A5895" s="80">
        <v>40421</v>
      </c>
      <c r="B5895" s="80" t="s">
        <v>5427</v>
      </c>
      <c r="C5895" s="80" t="s">
        <v>421</v>
      </c>
      <c r="D5895" s="80">
        <v>473</v>
      </c>
      <c r="E5895" s="80">
        <v>24</v>
      </c>
      <c r="F5895" s="80" t="s">
        <v>5142</v>
      </c>
      <c r="G5895" s="80">
        <v>5.39</v>
      </c>
    </row>
    <row r="5896" spans="1:7">
      <c r="A5896" s="80">
        <v>40426</v>
      </c>
      <c r="B5896" s="80" t="s">
        <v>5408</v>
      </c>
      <c r="C5896" s="80" t="s">
        <v>421</v>
      </c>
      <c r="D5896" s="80">
        <v>473</v>
      </c>
      <c r="E5896" s="80">
        <v>24</v>
      </c>
      <c r="F5896" s="80" t="s">
        <v>5142</v>
      </c>
      <c r="G5896" s="80">
        <v>5.25</v>
      </c>
    </row>
    <row r="5897" spans="1:7">
      <c r="A5897" s="80">
        <v>40434</v>
      </c>
      <c r="B5897" s="80" t="s">
        <v>5431</v>
      </c>
      <c r="C5897" s="80" t="s">
        <v>421</v>
      </c>
      <c r="D5897" s="80">
        <v>473</v>
      </c>
      <c r="E5897" s="80">
        <v>24</v>
      </c>
      <c r="F5897" s="80" t="s">
        <v>5142</v>
      </c>
      <c r="G5897" s="80">
        <v>5.25</v>
      </c>
    </row>
    <row r="5898" spans="1:7">
      <c r="A5898" s="80">
        <v>40437</v>
      </c>
      <c r="B5898" s="80" t="s">
        <v>5435</v>
      </c>
      <c r="C5898" s="80" t="s">
        <v>421</v>
      </c>
      <c r="D5898" s="80">
        <v>473</v>
      </c>
      <c r="E5898" s="80">
        <v>24</v>
      </c>
      <c r="F5898" s="80" t="s">
        <v>5142</v>
      </c>
      <c r="G5898" s="80">
        <v>5.39</v>
      </c>
    </row>
    <row r="5899" spans="1:7">
      <c r="A5899" s="80">
        <v>40439</v>
      </c>
      <c r="B5899" s="80" t="s">
        <v>5436</v>
      </c>
      <c r="C5899" s="80" t="s">
        <v>421</v>
      </c>
      <c r="D5899" s="80">
        <v>473</v>
      </c>
      <c r="E5899" s="80">
        <v>24</v>
      </c>
      <c r="F5899" s="80" t="s">
        <v>5142</v>
      </c>
      <c r="G5899" s="80">
        <v>5.39</v>
      </c>
    </row>
    <row r="5900" spans="1:7">
      <c r="A5900" s="80">
        <v>40454</v>
      </c>
      <c r="B5900" s="80" t="s">
        <v>5437</v>
      </c>
      <c r="C5900" s="80" t="s">
        <v>421</v>
      </c>
      <c r="D5900" s="80">
        <v>650</v>
      </c>
      <c r="E5900" s="80">
        <v>12</v>
      </c>
      <c r="F5900" s="80" t="s">
        <v>5142</v>
      </c>
      <c r="G5900" s="80">
        <v>7.99</v>
      </c>
    </row>
    <row r="5901" spans="1:7">
      <c r="A5901" s="80">
        <v>40455</v>
      </c>
      <c r="B5901" s="80" t="s">
        <v>5438</v>
      </c>
      <c r="C5901" s="80" t="s">
        <v>421</v>
      </c>
      <c r="D5901" s="80">
        <v>650</v>
      </c>
      <c r="E5901" s="80">
        <v>12</v>
      </c>
      <c r="F5901" s="80" t="s">
        <v>5142</v>
      </c>
      <c r="G5901" s="80">
        <v>8.49</v>
      </c>
    </row>
    <row r="5902" spans="1:7">
      <c r="A5902" s="80">
        <v>40459</v>
      </c>
      <c r="B5902" s="80" t="s">
        <v>5413</v>
      </c>
      <c r="C5902" s="80" t="s">
        <v>421</v>
      </c>
      <c r="D5902" s="80">
        <v>650</v>
      </c>
      <c r="E5902" s="80">
        <v>12</v>
      </c>
      <c r="F5902" s="80" t="s">
        <v>5142</v>
      </c>
      <c r="G5902" s="80">
        <v>7.99</v>
      </c>
    </row>
    <row r="5903" spans="1:7">
      <c r="A5903" s="80">
        <v>40462</v>
      </c>
      <c r="B5903" s="80" t="s">
        <v>5414</v>
      </c>
      <c r="C5903" s="80" t="s">
        <v>421</v>
      </c>
      <c r="D5903" s="80">
        <v>473</v>
      </c>
      <c r="E5903" s="80">
        <v>24</v>
      </c>
      <c r="F5903" s="80" t="s">
        <v>5142</v>
      </c>
      <c r="G5903" s="80">
        <v>4.29</v>
      </c>
    </row>
    <row r="5904" spans="1:7">
      <c r="A5904" s="80">
        <v>40488</v>
      </c>
      <c r="B5904" s="80" t="s">
        <v>5301</v>
      </c>
      <c r="C5904" s="80" t="s">
        <v>420</v>
      </c>
      <c r="D5904" s="80">
        <v>750</v>
      </c>
      <c r="E5904" s="80">
        <v>12</v>
      </c>
      <c r="F5904" s="80" t="s">
        <v>5060</v>
      </c>
      <c r="G5904" s="80">
        <v>19.989999999999998</v>
      </c>
    </row>
    <row r="5905" spans="1:7">
      <c r="A5905" s="80">
        <v>40494</v>
      </c>
      <c r="B5905" s="80" t="s">
        <v>3555</v>
      </c>
      <c r="C5905" s="80" t="s">
        <v>420</v>
      </c>
      <c r="D5905" s="80">
        <v>1500</v>
      </c>
      <c r="E5905" s="80">
        <v>6</v>
      </c>
      <c r="F5905" s="80" t="s">
        <v>5063</v>
      </c>
      <c r="G5905" s="80">
        <v>54.99</v>
      </c>
    </row>
    <row r="5906" spans="1:7">
      <c r="A5906" s="80">
        <v>40496</v>
      </c>
      <c r="B5906" s="80" t="s">
        <v>5276</v>
      </c>
      <c r="C5906" s="80" t="s">
        <v>420</v>
      </c>
      <c r="D5906" s="80">
        <v>750</v>
      </c>
      <c r="E5906" s="80">
        <v>6</v>
      </c>
      <c r="F5906" s="80" t="s">
        <v>5039</v>
      </c>
      <c r="G5906" s="80">
        <v>49.99</v>
      </c>
    </row>
    <row r="5907" spans="1:7">
      <c r="A5907" s="80">
        <v>40497</v>
      </c>
      <c r="B5907" s="80" t="s">
        <v>5277</v>
      </c>
      <c r="C5907" s="80" t="s">
        <v>420</v>
      </c>
      <c r="D5907" s="80">
        <v>750</v>
      </c>
      <c r="E5907" s="80">
        <v>6</v>
      </c>
      <c r="F5907" s="80" t="s">
        <v>5053</v>
      </c>
      <c r="G5907" s="80">
        <v>18.98</v>
      </c>
    </row>
    <row r="5908" spans="1:7">
      <c r="A5908" s="80">
        <v>40499</v>
      </c>
      <c r="B5908" s="80" t="s">
        <v>5284</v>
      </c>
      <c r="C5908" s="80" t="s">
        <v>420</v>
      </c>
      <c r="D5908" s="80">
        <v>750</v>
      </c>
      <c r="E5908" s="80">
        <v>12</v>
      </c>
      <c r="F5908" s="80" t="s">
        <v>5056</v>
      </c>
      <c r="G5908" s="80">
        <v>8.49</v>
      </c>
    </row>
    <row r="5909" spans="1:7">
      <c r="A5909" s="80">
        <v>35380</v>
      </c>
      <c r="B5909" s="80" t="s">
        <v>3945</v>
      </c>
      <c r="C5909" s="80" t="s">
        <v>421</v>
      </c>
      <c r="D5909" s="80">
        <v>2046</v>
      </c>
      <c r="E5909" s="80">
        <v>4</v>
      </c>
      <c r="F5909" s="80" t="s">
        <v>5066</v>
      </c>
      <c r="G5909" s="80">
        <v>11.99</v>
      </c>
    </row>
    <row r="5910" spans="1:7">
      <c r="A5910" s="80">
        <v>35381</v>
      </c>
      <c r="B5910" s="80" t="s">
        <v>3946</v>
      </c>
      <c r="C5910" s="80" t="s">
        <v>421</v>
      </c>
      <c r="D5910" s="80">
        <v>2046</v>
      </c>
      <c r="E5910" s="80">
        <v>4</v>
      </c>
      <c r="F5910" s="80" t="s">
        <v>5066</v>
      </c>
      <c r="G5910" s="80">
        <v>11.99</v>
      </c>
    </row>
    <row r="5911" spans="1:7">
      <c r="A5911" s="80">
        <v>35388</v>
      </c>
      <c r="B5911" s="80" t="s">
        <v>4045</v>
      </c>
      <c r="C5911" s="80" t="s">
        <v>419</v>
      </c>
      <c r="D5911" s="80">
        <v>1140</v>
      </c>
      <c r="E5911" s="80">
        <v>12</v>
      </c>
      <c r="F5911" s="80" t="s">
        <v>5039</v>
      </c>
      <c r="G5911" s="80">
        <v>34.049999999999997</v>
      </c>
    </row>
    <row r="5912" spans="1:7">
      <c r="A5912" s="80">
        <v>35390</v>
      </c>
      <c r="B5912" s="80" t="s">
        <v>4046</v>
      </c>
      <c r="C5912" s="80" t="s">
        <v>419</v>
      </c>
      <c r="D5912" s="80">
        <v>1750</v>
      </c>
      <c r="E5912" s="80">
        <v>6</v>
      </c>
      <c r="F5912" s="80" t="s">
        <v>5038</v>
      </c>
      <c r="G5912" s="80">
        <v>50.79</v>
      </c>
    </row>
    <row r="5913" spans="1:7">
      <c r="A5913" s="80">
        <v>35391</v>
      </c>
      <c r="B5913" s="80" t="s">
        <v>4047</v>
      </c>
      <c r="C5913" s="80" t="s">
        <v>419</v>
      </c>
      <c r="D5913" s="80">
        <v>750</v>
      </c>
      <c r="E5913" s="80">
        <v>6</v>
      </c>
      <c r="F5913" s="80" t="s">
        <v>5045</v>
      </c>
      <c r="G5913" s="80">
        <v>31.38</v>
      </c>
    </row>
    <row r="5914" spans="1:7">
      <c r="A5914" s="80">
        <v>35406</v>
      </c>
      <c r="B5914" s="80" t="s">
        <v>4048</v>
      </c>
      <c r="C5914" s="80" t="s">
        <v>420</v>
      </c>
      <c r="D5914" s="80">
        <v>3000</v>
      </c>
      <c r="E5914" s="80">
        <v>4</v>
      </c>
      <c r="F5914" s="80" t="s">
        <v>5039</v>
      </c>
      <c r="G5914" s="80">
        <v>43.99</v>
      </c>
    </row>
    <row r="5915" spans="1:7">
      <c r="A5915" s="80">
        <v>35411</v>
      </c>
      <c r="B5915" s="80" t="s">
        <v>4049</v>
      </c>
      <c r="C5915" s="80" t="s">
        <v>420</v>
      </c>
      <c r="D5915" s="80">
        <v>3000</v>
      </c>
      <c r="E5915" s="80">
        <v>4</v>
      </c>
      <c r="F5915" s="80" t="s">
        <v>5039</v>
      </c>
      <c r="G5915" s="80">
        <v>43.99</v>
      </c>
    </row>
    <row r="5916" spans="1:7">
      <c r="A5916" s="80">
        <v>35422</v>
      </c>
      <c r="B5916" s="80" t="s">
        <v>4050</v>
      </c>
      <c r="C5916" s="80" t="s">
        <v>420</v>
      </c>
      <c r="D5916" s="80">
        <v>1500</v>
      </c>
      <c r="E5916" s="80">
        <v>6</v>
      </c>
      <c r="F5916" s="80" t="s">
        <v>5063</v>
      </c>
      <c r="G5916" s="80">
        <v>224.99</v>
      </c>
    </row>
    <row r="5917" spans="1:7">
      <c r="A5917" s="80">
        <v>35431</v>
      </c>
      <c r="B5917" s="80" t="s">
        <v>5641</v>
      </c>
      <c r="C5917" s="80" t="s">
        <v>419</v>
      </c>
      <c r="D5917" s="80">
        <v>750</v>
      </c>
      <c r="E5917" s="80">
        <v>6</v>
      </c>
      <c r="F5917" s="80" t="s">
        <v>5071</v>
      </c>
      <c r="G5917" s="80">
        <v>69.989999999999995</v>
      </c>
    </row>
    <row r="5918" spans="1:7">
      <c r="A5918" s="80">
        <v>35437</v>
      </c>
      <c r="B5918" s="80" t="s">
        <v>4051</v>
      </c>
      <c r="C5918" s="80" t="s">
        <v>421</v>
      </c>
      <c r="D5918" s="80">
        <v>473</v>
      </c>
      <c r="E5918" s="80">
        <v>24</v>
      </c>
      <c r="F5918" s="80" t="s">
        <v>5135</v>
      </c>
      <c r="G5918" s="80">
        <v>3.33</v>
      </c>
    </row>
    <row r="5919" spans="1:7">
      <c r="A5919" s="80">
        <v>35439</v>
      </c>
      <c r="B5919" s="80" t="s">
        <v>4052</v>
      </c>
      <c r="C5919" s="80" t="s">
        <v>421</v>
      </c>
      <c r="D5919" s="80">
        <v>473</v>
      </c>
      <c r="E5919" s="80">
        <v>24</v>
      </c>
      <c r="F5919" s="80" t="s">
        <v>5135</v>
      </c>
      <c r="G5919" s="80">
        <v>3.33</v>
      </c>
    </row>
    <row r="5920" spans="1:7">
      <c r="A5920" s="80">
        <v>35440</v>
      </c>
      <c r="B5920" s="80" t="s">
        <v>4053</v>
      </c>
      <c r="C5920" s="80" t="s">
        <v>421</v>
      </c>
      <c r="D5920" s="80">
        <v>473</v>
      </c>
      <c r="E5920" s="80">
        <v>24</v>
      </c>
      <c r="F5920" s="80" t="s">
        <v>5135</v>
      </c>
      <c r="G5920" s="80">
        <v>3.33</v>
      </c>
    </row>
    <row r="5921" spans="1:7">
      <c r="A5921" s="80">
        <v>35441</v>
      </c>
      <c r="B5921" s="80" t="s">
        <v>4054</v>
      </c>
      <c r="C5921" s="80" t="s">
        <v>421</v>
      </c>
      <c r="D5921" s="80">
        <v>473</v>
      </c>
      <c r="E5921" s="80">
        <v>24</v>
      </c>
      <c r="F5921" s="80" t="s">
        <v>5135</v>
      </c>
      <c r="G5921" s="80">
        <v>3.33</v>
      </c>
    </row>
    <row r="5922" spans="1:7">
      <c r="A5922" s="80">
        <v>35444</v>
      </c>
      <c r="B5922" s="80" t="s">
        <v>5837</v>
      </c>
      <c r="C5922" s="80" t="s">
        <v>420</v>
      </c>
      <c r="D5922" s="80">
        <v>750</v>
      </c>
      <c r="E5922" s="80">
        <v>12</v>
      </c>
      <c r="F5922" s="80" t="s">
        <v>5058</v>
      </c>
      <c r="G5922" s="80">
        <v>20.99</v>
      </c>
    </row>
    <row r="5923" spans="1:7">
      <c r="A5923" s="80">
        <v>35445</v>
      </c>
      <c r="B5923" s="80" t="s">
        <v>4055</v>
      </c>
      <c r="C5923" s="80" t="s">
        <v>421</v>
      </c>
      <c r="D5923" s="80">
        <v>473</v>
      </c>
      <c r="E5923" s="80">
        <v>24</v>
      </c>
      <c r="F5923" s="80" t="s">
        <v>5135</v>
      </c>
      <c r="G5923" s="80">
        <v>3.33</v>
      </c>
    </row>
    <row r="5924" spans="1:7">
      <c r="A5924" s="80">
        <v>35474</v>
      </c>
      <c r="B5924" s="80" t="s">
        <v>4056</v>
      </c>
      <c r="C5924" s="80" t="s">
        <v>420</v>
      </c>
      <c r="D5924" s="80">
        <v>750</v>
      </c>
      <c r="E5924" s="80">
        <v>6</v>
      </c>
      <c r="F5924" s="80" t="s">
        <v>5063</v>
      </c>
      <c r="G5924" s="80">
        <v>19.989999999999998</v>
      </c>
    </row>
    <row r="5925" spans="1:7">
      <c r="A5925" s="80">
        <v>35475</v>
      </c>
      <c r="B5925" s="80" t="s">
        <v>4057</v>
      </c>
      <c r="C5925" s="80" t="s">
        <v>421</v>
      </c>
      <c r="D5925" s="80">
        <v>3960</v>
      </c>
      <c r="E5925" s="80">
        <v>2</v>
      </c>
      <c r="F5925" s="80" t="s">
        <v>5066</v>
      </c>
      <c r="G5925" s="80">
        <v>27.95</v>
      </c>
    </row>
    <row r="5926" spans="1:7">
      <c r="A5926" s="80">
        <v>35478</v>
      </c>
      <c r="B5926" s="80" t="s">
        <v>4467</v>
      </c>
      <c r="C5926" s="80" t="s">
        <v>421</v>
      </c>
      <c r="D5926" s="80">
        <v>2130</v>
      </c>
      <c r="E5926" s="80">
        <v>4</v>
      </c>
      <c r="F5926" s="80" t="s">
        <v>5094</v>
      </c>
      <c r="G5926" s="80">
        <v>13.49</v>
      </c>
    </row>
    <row r="5927" spans="1:7">
      <c r="A5927" s="80">
        <v>35479</v>
      </c>
      <c r="B5927" s="80" t="s">
        <v>4033</v>
      </c>
      <c r="C5927" s="80" t="s">
        <v>421</v>
      </c>
      <c r="D5927" s="80">
        <v>2130</v>
      </c>
      <c r="E5927" s="80">
        <v>4</v>
      </c>
      <c r="F5927" s="80" t="s">
        <v>5094</v>
      </c>
      <c r="G5927" s="80">
        <v>13.29</v>
      </c>
    </row>
    <row r="5928" spans="1:7">
      <c r="A5928" s="80">
        <v>35480</v>
      </c>
      <c r="B5928" s="80" t="s">
        <v>4034</v>
      </c>
      <c r="C5928" s="80" t="s">
        <v>421</v>
      </c>
      <c r="D5928" s="80">
        <v>2130</v>
      </c>
      <c r="E5928" s="80">
        <v>4</v>
      </c>
      <c r="F5928" s="80" t="s">
        <v>5094</v>
      </c>
      <c r="G5928" s="80">
        <v>13.29</v>
      </c>
    </row>
    <row r="5929" spans="1:7">
      <c r="A5929" s="80">
        <v>35481</v>
      </c>
      <c r="B5929" s="80" t="s">
        <v>4466</v>
      </c>
      <c r="C5929" s="80" t="s">
        <v>421</v>
      </c>
      <c r="D5929" s="80">
        <v>2130</v>
      </c>
      <c r="E5929" s="80">
        <v>4</v>
      </c>
      <c r="F5929" s="80" t="s">
        <v>5094</v>
      </c>
      <c r="G5929" s="80">
        <v>13.29</v>
      </c>
    </row>
    <row r="5930" spans="1:7">
      <c r="A5930" s="80">
        <v>183582</v>
      </c>
      <c r="B5930" s="80" t="s">
        <v>32</v>
      </c>
      <c r="C5930" s="80" t="s">
        <v>419</v>
      </c>
      <c r="D5930" s="80">
        <v>1750</v>
      </c>
      <c r="E5930" s="80">
        <v>6</v>
      </c>
      <c r="F5930" s="80" t="s">
        <v>5040</v>
      </c>
      <c r="G5930" s="80">
        <v>50.49</v>
      </c>
    </row>
    <row r="5931" spans="1:7">
      <c r="A5931" s="80">
        <v>186510</v>
      </c>
      <c r="B5931" s="80" t="s">
        <v>2451</v>
      </c>
      <c r="C5931" s="80" t="s">
        <v>421</v>
      </c>
      <c r="D5931" s="80">
        <v>330</v>
      </c>
      <c r="E5931" s="80">
        <v>24</v>
      </c>
      <c r="F5931" s="80" t="s">
        <v>5095</v>
      </c>
      <c r="G5931" s="80">
        <v>2.69</v>
      </c>
    </row>
    <row r="5932" spans="1:7">
      <c r="A5932" s="80">
        <v>187724</v>
      </c>
      <c r="B5932" s="80" t="s">
        <v>92</v>
      </c>
      <c r="C5932" s="80" t="s">
        <v>420</v>
      </c>
      <c r="D5932" s="80">
        <v>1000</v>
      </c>
      <c r="E5932" s="80">
        <v>12</v>
      </c>
      <c r="F5932" s="80" t="s">
        <v>5058</v>
      </c>
      <c r="G5932" s="80">
        <v>11.99</v>
      </c>
    </row>
    <row r="5933" spans="1:7">
      <c r="A5933" s="80">
        <v>188193</v>
      </c>
      <c r="B5933" s="80" t="s">
        <v>2452</v>
      </c>
      <c r="C5933" s="80" t="s">
        <v>420</v>
      </c>
      <c r="D5933" s="80">
        <v>750</v>
      </c>
      <c r="E5933" s="80">
        <v>12</v>
      </c>
      <c r="F5933" s="80" t="s">
        <v>5068</v>
      </c>
      <c r="G5933" s="80">
        <v>9.99</v>
      </c>
    </row>
    <row r="5934" spans="1:7">
      <c r="A5934" s="80">
        <v>188292</v>
      </c>
      <c r="B5934" s="80" t="s">
        <v>2453</v>
      </c>
      <c r="C5934" s="80" t="s">
        <v>420</v>
      </c>
      <c r="D5934" s="80">
        <v>4000</v>
      </c>
      <c r="E5934" s="80">
        <v>4</v>
      </c>
      <c r="F5934" s="80" t="s">
        <v>5060</v>
      </c>
      <c r="G5934" s="80">
        <v>32.99</v>
      </c>
    </row>
    <row r="5935" spans="1:7">
      <c r="A5935" s="80">
        <v>188920</v>
      </c>
      <c r="B5935" s="80" t="s">
        <v>2454</v>
      </c>
      <c r="C5935" s="80" t="s">
        <v>422</v>
      </c>
      <c r="D5935" s="80">
        <v>1000</v>
      </c>
      <c r="E5935" s="80">
        <v>12</v>
      </c>
      <c r="F5935" s="80" t="s">
        <v>5059</v>
      </c>
      <c r="G5935" s="80">
        <v>7.55</v>
      </c>
    </row>
    <row r="5936" spans="1:7">
      <c r="A5936" s="80">
        <v>189217</v>
      </c>
      <c r="B5936" s="80" t="s">
        <v>41</v>
      </c>
      <c r="C5936" s="80" t="s">
        <v>419</v>
      </c>
      <c r="D5936" s="80">
        <v>750</v>
      </c>
      <c r="E5936" s="80">
        <v>12</v>
      </c>
      <c r="F5936" s="80" t="s">
        <v>5045</v>
      </c>
      <c r="G5936" s="80">
        <v>29.99</v>
      </c>
    </row>
    <row r="5937" spans="1:7">
      <c r="A5937" s="80">
        <v>189415</v>
      </c>
      <c r="B5937" s="80" t="s">
        <v>2455</v>
      </c>
      <c r="C5937" s="80" t="s">
        <v>420</v>
      </c>
      <c r="D5937" s="80">
        <v>750</v>
      </c>
      <c r="E5937" s="80">
        <v>12</v>
      </c>
      <c r="F5937" s="80" t="s">
        <v>5038</v>
      </c>
      <c r="G5937" s="80">
        <v>16.489999999999998</v>
      </c>
    </row>
    <row r="5938" spans="1:7">
      <c r="A5938" s="80">
        <v>190884</v>
      </c>
      <c r="B5938" s="80" t="s">
        <v>2456</v>
      </c>
      <c r="C5938" s="80" t="s">
        <v>422</v>
      </c>
      <c r="D5938" s="80">
        <v>2000</v>
      </c>
      <c r="E5938" s="80">
        <v>8</v>
      </c>
      <c r="F5938" s="80" t="s">
        <v>5062</v>
      </c>
      <c r="G5938" s="80">
        <v>10.49</v>
      </c>
    </row>
    <row r="5939" spans="1:7">
      <c r="A5939" s="80">
        <v>191239</v>
      </c>
      <c r="B5939" s="80" t="s">
        <v>2457</v>
      </c>
      <c r="C5939" s="80" t="s">
        <v>420</v>
      </c>
      <c r="D5939" s="80">
        <v>750</v>
      </c>
      <c r="E5939" s="80">
        <v>12</v>
      </c>
      <c r="F5939" s="80" t="s">
        <v>5049</v>
      </c>
      <c r="G5939" s="80">
        <v>23.99</v>
      </c>
    </row>
    <row r="5940" spans="1:7">
      <c r="A5940" s="80">
        <v>191593</v>
      </c>
      <c r="B5940" s="80" t="s">
        <v>2458</v>
      </c>
      <c r="C5940" s="80" t="s">
        <v>420</v>
      </c>
      <c r="D5940" s="80">
        <v>750</v>
      </c>
      <c r="E5940" s="80">
        <v>12</v>
      </c>
      <c r="F5940" s="80" t="s">
        <v>5068</v>
      </c>
      <c r="G5940" s="80">
        <v>19.989999999999998</v>
      </c>
    </row>
    <row r="5941" spans="1:7">
      <c r="A5941" s="80">
        <v>192153</v>
      </c>
      <c r="B5941" s="80" t="s">
        <v>253</v>
      </c>
      <c r="C5941" s="80" t="s">
        <v>420</v>
      </c>
      <c r="D5941" s="80">
        <v>750</v>
      </c>
      <c r="E5941" s="80">
        <v>6</v>
      </c>
      <c r="F5941" s="80" t="s">
        <v>5062</v>
      </c>
      <c r="G5941" s="80">
        <v>19.989999999999998</v>
      </c>
    </row>
    <row r="5942" spans="1:7">
      <c r="A5942" s="80">
        <v>192518</v>
      </c>
      <c r="B5942" s="80" t="s">
        <v>2459</v>
      </c>
      <c r="C5942" s="80" t="s">
        <v>420</v>
      </c>
      <c r="D5942" s="80">
        <v>750</v>
      </c>
      <c r="E5942" s="80">
        <v>12</v>
      </c>
      <c r="F5942" s="80" t="s">
        <v>5063</v>
      </c>
      <c r="G5942" s="80">
        <v>12.99</v>
      </c>
    </row>
    <row r="5943" spans="1:7">
      <c r="A5943" s="80">
        <v>192732</v>
      </c>
      <c r="B5943" s="80" t="s">
        <v>2460</v>
      </c>
      <c r="C5943" s="80" t="s">
        <v>419</v>
      </c>
      <c r="D5943" s="80">
        <v>750</v>
      </c>
      <c r="E5943" s="80">
        <v>6</v>
      </c>
      <c r="F5943" s="80" t="s">
        <v>5040</v>
      </c>
      <c r="G5943" s="80">
        <v>99.99</v>
      </c>
    </row>
    <row r="5944" spans="1:7">
      <c r="A5944" s="80">
        <v>30083</v>
      </c>
      <c r="B5944" s="80" t="s">
        <v>3120</v>
      </c>
      <c r="C5944" s="80" t="s">
        <v>421</v>
      </c>
      <c r="D5944" s="80">
        <v>473</v>
      </c>
      <c r="E5944" s="80">
        <v>24</v>
      </c>
      <c r="F5944" s="80" t="s">
        <v>5110</v>
      </c>
      <c r="G5944" s="80">
        <v>3.35</v>
      </c>
    </row>
    <row r="5945" spans="1:7">
      <c r="A5945" s="80">
        <v>30128</v>
      </c>
      <c r="B5945" s="80" t="s">
        <v>3121</v>
      </c>
      <c r="C5945" s="80" t="s">
        <v>421</v>
      </c>
      <c r="D5945" s="80">
        <v>473</v>
      </c>
      <c r="E5945" s="80">
        <v>24</v>
      </c>
      <c r="F5945" s="80" t="s">
        <v>5110</v>
      </c>
      <c r="G5945" s="80">
        <v>3.95</v>
      </c>
    </row>
    <row r="5946" spans="1:7">
      <c r="A5946" s="80">
        <v>30162</v>
      </c>
      <c r="B5946" s="80" t="s">
        <v>3122</v>
      </c>
      <c r="C5946" s="80" t="s">
        <v>421</v>
      </c>
      <c r="D5946" s="80">
        <v>473</v>
      </c>
      <c r="E5946" s="80">
        <v>24</v>
      </c>
      <c r="F5946" s="80" t="s">
        <v>5110</v>
      </c>
      <c r="G5946" s="80">
        <v>3.95</v>
      </c>
    </row>
    <row r="5947" spans="1:7">
      <c r="A5947" s="80">
        <v>33214</v>
      </c>
      <c r="B5947" s="80" t="s">
        <v>3123</v>
      </c>
      <c r="C5947" s="80" t="s">
        <v>421</v>
      </c>
      <c r="D5947" s="80">
        <v>473</v>
      </c>
      <c r="E5947" s="80">
        <v>24</v>
      </c>
      <c r="F5947" s="80" t="s">
        <v>5110</v>
      </c>
      <c r="G5947" s="80">
        <v>5.45</v>
      </c>
    </row>
    <row r="5948" spans="1:7">
      <c r="A5948" s="80">
        <v>34159</v>
      </c>
      <c r="B5948" s="80" t="s">
        <v>6032</v>
      </c>
      <c r="C5948" s="80" t="s">
        <v>421</v>
      </c>
      <c r="D5948" s="80">
        <v>473</v>
      </c>
      <c r="E5948" s="80">
        <v>24</v>
      </c>
      <c r="F5948" s="80" t="s">
        <v>5110</v>
      </c>
      <c r="G5948" s="80">
        <v>5.35</v>
      </c>
    </row>
    <row r="5949" spans="1:7">
      <c r="A5949" s="80">
        <v>34440</v>
      </c>
      <c r="B5949" s="80" t="s">
        <v>3779</v>
      </c>
      <c r="C5949" s="80" t="s">
        <v>421</v>
      </c>
      <c r="D5949" s="80">
        <v>473</v>
      </c>
      <c r="E5949" s="80">
        <v>24</v>
      </c>
      <c r="F5949" s="80" t="s">
        <v>5110</v>
      </c>
      <c r="G5949" s="80">
        <v>5.25</v>
      </c>
    </row>
    <row r="5950" spans="1:7">
      <c r="A5950" s="80">
        <v>34441</v>
      </c>
      <c r="B5950" s="80" t="s">
        <v>3780</v>
      </c>
      <c r="C5950" s="80" t="s">
        <v>421</v>
      </c>
      <c r="D5950" s="80">
        <v>473</v>
      </c>
      <c r="E5950" s="80">
        <v>24</v>
      </c>
      <c r="F5950" s="80" t="s">
        <v>5110</v>
      </c>
      <c r="G5950" s="80">
        <v>2.89</v>
      </c>
    </row>
    <row r="5951" spans="1:7">
      <c r="A5951" s="80">
        <v>36600</v>
      </c>
      <c r="B5951" s="80" t="s">
        <v>4181</v>
      </c>
      <c r="C5951" s="80" t="s">
        <v>421</v>
      </c>
      <c r="D5951" s="80">
        <v>473</v>
      </c>
      <c r="E5951" s="80">
        <v>24</v>
      </c>
      <c r="F5951" s="80" t="s">
        <v>5110</v>
      </c>
      <c r="G5951" s="80">
        <v>4.29</v>
      </c>
    </row>
    <row r="5952" spans="1:7">
      <c r="A5952" s="80">
        <v>36946</v>
      </c>
      <c r="B5952" s="80" t="s">
        <v>4482</v>
      </c>
      <c r="C5952" s="80" t="s">
        <v>421</v>
      </c>
      <c r="D5952" s="80">
        <v>473</v>
      </c>
      <c r="E5952" s="80">
        <v>24</v>
      </c>
      <c r="F5952" s="80" t="s">
        <v>5110</v>
      </c>
      <c r="G5952" s="80">
        <v>4.09</v>
      </c>
    </row>
    <row r="5953" spans="1:7">
      <c r="A5953" s="80">
        <v>36947</v>
      </c>
      <c r="B5953" s="80" t="s">
        <v>4481</v>
      </c>
      <c r="C5953" s="80" t="s">
        <v>421</v>
      </c>
      <c r="D5953" s="80">
        <v>473</v>
      </c>
      <c r="E5953" s="80">
        <v>24</v>
      </c>
      <c r="F5953" s="80" t="s">
        <v>5110</v>
      </c>
      <c r="G5953" s="80">
        <v>4.95</v>
      </c>
    </row>
    <row r="5954" spans="1:7">
      <c r="A5954" s="80">
        <v>37141</v>
      </c>
      <c r="B5954" s="80" t="s">
        <v>4352</v>
      </c>
      <c r="C5954" s="80" t="s">
        <v>421</v>
      </c>
      <c r="D5954" s="80">
        <v>473</v>
      </c>
      <c r="E5954" s="80">
        <v>24</v>
      </c>
      <c r="F5954" s="80" t="s">
        <v>5110</v>
      </c>
      <c r="G5954" s="80">
        <v>4.09</v>
      </c>
    </row>
    <row r="5955" spans="1:7">
      <c r="A5955" s="80">
        <v>37146</v>
      </c>
      <c r="B5955" s="80" t="s">
        <v>4351</v>
      </c>
      <c r="C5955" s="80" t="s">
        <v>421</v>
      </c>
      <c r="D5955" s="80">
        <v>473</v>
      </c>
      <c r="E5955" s="80">
        <v>24</v>
      </c>
      <c r="F5955" s="80" t="s">
        <v>5110</v>
      </c>
      <c r="G5955" s="80">
        <v>4.09</v>
      </c>
    </row>
    <row r="5956" spans="1:7">
      <c r="A5956" s="80">
        <v>37592</v>
      </c>
      <c r="B5956" s="80" t="s">
        <v>4560</v>
      </c>
      <c r="C5956" s="80" t="s">
        <v>421</v>
      </c>
      <c r="D5956" s="80">
        <v>355</v>
      </c>
      <c r="E5956" s="80">
        <v>24</v>
      </c>
      <c r="F5956" s="80" t="s">
        <v>5110</v>
      </c>
      <c r="G5956" s="80">
        <v>5.25</v>
      </c>
    </row>
    <row r="5957" spans="1:7">
      <c r="A5957" s="80">
        <v>38300</v>
      </c>
      <c r="B5957" s="80" t="s">
        <v>4536</v>
      </c>
      <c r="C5957" s="80" t="s">
        <v>421</v>
      </c>
      <c r="D5957" s="80">
        <v>473</v>
      </c>
      <c r="E5957" s="80">
        <v>24</v>
      </c>
      <c r="F5957" s="80" t="s">
        <v>5110</v>
      </c>
      <c r="G5957" s="80">
        <v>4.95</v>
      </c>
    </row>
    <row r="5958" spans="1:7">
      <c r="A5958" s="80">
        <v>39402</v>
      </c>
      <c r="B5958" s="80" t="s">
        <v>4960</v>
      </c>
      <c r="C5958" s="80" t="s">
        <v>421</v>
      </c>
      <c r="D5958" s="80">
        <v>473</v>
      </c>
      <c r="E5958" s="80">
        <v>24</v>
      </c>
      <c r="F5958" s="80" t="s">
        <v>5110</v>
      </c>
      <c r="G5958" s="80">
        <v>4.59</v>
      </c>
    </row>
    <row r="5959" spans="1:7">
      <c r="A5959" s="80">
        <v>39703</v>
      </c>
      <c r="B5959" s="80" t="s">
        <v>4954</v>
      </c>
      <c r="C5959" s="80" t="s">
        <v>421</v>
      </c>
      <c r="D5959" s="80">
        <v>473</v>
      </c>
      <c r="E5959" s="80">
        <v>24</v>
      </c>
      <c r="F5959" s="80" t="s">
        <v>5110</v>
      </c>
      <c r="G5959" s="80">
        <v>3.79</v>
      </c>
    </row>
    <row r="5960" spans="1:7">
      <c r="A5960" s="80">
        <v>40513</v>
      </c>
      <c r="B5960" s="80" t="s">
        <v>5378</v>
      </c>
      <c r="C5960" s="80" t="s">
        <v>421</v>
      </c>
      <c r="D5960" s="80">
        <v>473</v>
      </c>
      <c r="E5960" s="80">
        <v>24</v>
      </c>
      <c r="F5960" s="80" t="s">
        <v>5110</v>
      </c>
      <c r="G5960" s="80">
        <v>5.89</v>
      </c>
    </row>
    <row r="5961" spans="1:7">
      <c r="A5961" s="80">
        <v>40881</v>
      </c>
      <c r="B5961" s="80" t="s">
        <v>5367</v>
      </c>
      <c r="C5961" s="80" t="s">
        <v>421</v>
      </c>
      <c r="D5961" s="80">
        <v>473</v>
      </c>
      <c r="E5961" s="80">
        <v>24</v>
      </c>
      <c r="F5961" s="80" t="s">
        <v>5110</v>
      </c>
      <c r="G5961" s="80">
        <v>4.09</v>
      </c>
    </row>
    <row r="5962" spans="1:7">
      <c r="A5962" s="80">
        <v>40967</v>
      </c>
      <c r="B5962" s="80" t="s">
        <v>5355</v>
      </c>
      <c r="C5962" s="80" t="s">
        <v>421</v>
      </c>
      <c r="D5962" s="80">
        <v>473</v>
      </c>
      <c r="E5962" s="80">
        <v>24</v>
      </c>
      <c r="F5962" s="80" t="s">
        <v>5110</v>
      </c>
      <c r="G5962" s="80">
        <v>4.09</v>
      </c>
    </row>
    <row r="5963" spans="1:7">
      <c r="A5963" s="80">
        <v>41602</v>
      </c>
      <c r="B5963" s="80" t="s">
        <v>5529</v>
      </c>
      <c r="C5963" s="80" t="s">
        <v>421</v>
      </c>
      <c r="D5963" s="80">
        <v>473</v>
      </c>
      <c r="E5963" s="80">
        <v>24</v>
      </c>
      <c r="F5963" s="80" t="s">
        <v>5110</v>
      </c>
      <c r="G5963" s="80">
        <v>4.09</v>
      </c>
    </row>
    <row r="5964" spans="1:7">
      <c r="A5964" s="80">
        <v>42353</v>
      </c>
      <c r="B5964" s="80" t="s">
        <v>5530</v>
      </c>
      <c r="C5964" s="80" t="s">
        <v>421</v>
      </c>
      <c r="D5964" s="80">
        <v>473</v>
      </c>
      <c r="E5964" s="80">
        <v>24</v>
      </c>
      <c r="F5964" s="80" t="s">
        <v>5110</v>
      </c>
      <c r="G5964" s="80">
        <v>4.09</v>
      </c>
    </row>
    <row r="5965" spans="1:7">
      <c r="A5965" s="80">
        <v>42366</v>
      </c>
      <c r="B5965" s="80" t="s">
        <v>5531</v>
      </c>
      <c r="C5965" s="80" t="s">
        <v>421</v>
      </c>
      <c r="D5965" s="80">
        <v>3784</v>
      </c>
      <c r="E5965" s="80">
        <v>1</v>
      </c>
      <c r="F5965" s="80" t="s">
        <v>5110</v>
      </c>
      <c r="G5965" s="80">
        <v>28.95</v>
      </c>
    </row>
    <row r="5966" spans="1:7">
      <c r="A5966" s="80">
        <v>42575</v>
      </c>
      <c r="B5966" s="80" t="s">
        <v>5789</v>
      </c>
      <c r="C5966" s="80" t="s">
        <v>421</v>
      </c>
      <c r="D5966" s="80">
        <v>355</v>
      </c>
      <c r="E5966" s="80">
        <v>24</v>
      </c>
      <c r="F5966" s="80" t="s">
        <v>5110</v>
      </c>
      <c r="G5966" s="80">
        <v>3.95</v>
      </c>
    </row>
    <row r="5967" spans="1:7">
      <c r="A5967" s="80">
        <v>42577</v>
      </c>
      <c r="B5967" s="80" t="s">
        <v>5790</v>
      </c>
      <c r="C5967" s="80" t="s">
        <v>421</v>
      </c>
      <c r="D5967" s="80">
        <v>355</v>
      </c>
      <c r="E5967" s="80">
        <v>24</v>
      </c>
      <c r="F5967" s="80" t="s">
        <v>5110</v>
      </c>
      <c r="G5967" s="80">
        <v>5.95</v>
      </c>
    </row>
    <row r="5968" spans="1:7">
      <c r="A5968" s="80">
        <v>42578</v>
      </c>
      <c r="B5968" s="80" t="s">
        <v>5791</v>
      </c>
      <c r="C5968" s="80" t="s">
        <v>421</v>
      </c>
      <c r="D5968" s="80">
        <v>473</v>
      </c>
      <c r="E5968" s="80">
        <v>24</v>
      </c>
      <c r="F5968" s="80" t="s">
        <v>5110</v>
      </c>
      <c r="G5968" s="80">
        <v>4.29</v>
      </c>
    </row>
    <row r="5969" spans="1:7">
      <c r="A5969" s="80">
        <v>44510</v>
      </c>
      <c r="B5969" s="80" t="s">
        <v>6033</v>
      </c>
      <c r="C5969" s="80" t="s">
        <v>421</v>
      </c>
      <c r="D5969" s="80">
        <v>473</v>
      </c>
      <c r="E5969" s="80">
        <v>24</v>
      </c>
      <c r="F5969" s="80" t="s">
        <v>5110</v>
      </c>
      <c r="G5969" s="80">
        <v>4.59</v>
      </c>
    </row>
    <row r="5970" spans="1:7">
      <c r="A5970" s="80">
        <v>44764</v>
      </c>
      <c r="B5970" s="80" t="s">
        <v>6034</v>
      </c>
      <c r="C5970" s="80" t="s">
        <v>421</v>
      </c>
      <c r="D5970" s="80">
        <v>473</v>
      </c>
      <c r="E5970" s="80">
        <v>24</v>
      </c>
      <c r="F5970" s="80" t="s">
        <v>5110</v>
      </c>
      <c r="G5970" s="80">
        <v>4.79</v>
      </c>
    </row>
    <row r="5971" spans="1:7">
      <c r="A5971" s="80">
        <v>44765</v>
      </c>
      <c r="B5971" s="80" t="s">
        <v>6035</v>
      </c>
      <c r="C5971" s="80" t="s">
        <v>421</v>
      </c>
      <c r="D5971" s="80">
        <v>473</v>
      </c>
      <c r="E5971" s="80">
        <v>24</v>
      </c>
      <c r="F5971" s="80" t="s">
        <v>5110</v>
      </c>
      <c r="G5971" s="80">
        <v>3.95</v>
      </c>
    </row>
    <row r="5972" spans="1:7">
      <c r="A5972" s="80">
        <v>26922</v>
      </c>
      <c r="B5972" s="80" t="s">
        <v>2066</v>
      </c>
      <c r="C5972" s="80" t="s">
        <v>421</v>
      </c>
      <c r="D5972" s="80">
        <v>473</v>
      </c>
      <c r="E5972" s="80">
        <v>24</v>
      </c>
      <c r="F5972" s="80" t="s">
        <v>5183</v>
      </c>
      <c r="G5972" s="80">
        <v>3.99</v>
      </c>
    </row>
    <row r="5973" spans="1:7">
      <c r="A5973" s="80">
        <v>27664</v>
      </c>
      <c r="B5973" s="80" t="s">
        <v>3915</v>
      </c>
      <c r="C5973" s="80" t="s">
        <v>421</v>
      </c>
      <c r="D5973" s="80">
        <v>473</v>
      </c>
      <c r="E5973" s="80">
        <v>24</v>
      </c>
      <c r="F5973" s="80" t="s">
        <v>5183</v>
      </c>
      <c r="G5973" s="80">
        <v>4.25</v>
      </c>
    </row>
    <row r="5974" spans="1:7">
      <c r="A5974" s="80">
        <v>27669</v>
      </c>
      <c r="B5974" s="80" t="s">
        <v>2094</v>
      </c>
      <c r="C5974" s="80" t="s">
        <v>421</v>
      </c>
      <c r="D5974" s="80">
        <v>473</v>
      </c>
      <c r="E5974" s="80">
        <v>24</v>
      </c>
      <c r="F5974" s="80" t="s">
        <v>5195</v>
      </c>
      <c r="G5974" s="80">
        <v>4.3499999999999996</v>
      </c>
    </row>
    <row r="5975" spans="1:7">
      <c r="A5975" s="80">
        <v>27670</v>
      </c>
      <c r="B5975" s="80" t="s">
        <v>2095</v>
      </c>
      <c r="C5975" s="80" t="s">
        <v>421</v>
      </c>
      <c r="D5975" s="80">
        <v>473</v>
      </c>
      <c r="E5975" s="80">
        <v>24</v>
      </c>
      <c r="F5975" s="80" t="s">
        <v>5159</v>
      </c>
      <c r="G5975" s="80">
        <v>3.79</v>
      </c>
    </row>
    <row r="5976" spans="1:7">
      <c r="A5976" s="80">
        <v>27815</v>
      </c>
      <c r="B5976" s="80" t="s">
        <v>2108</v>
      </c>
      <c r="C5976" s="80" t="s">
        <v>421</v>
      </c>
      <c r="D5976" s="80">
        <v>473</v>
      </c>
      <c r="E5976" s="80">
        <v>24</v>
      </c>
      <c r="F5976" s="80" t="s">
        <v>5183</v>
      </c>
      <c r="G5976" s="80">
        <v>3.99</v>
      </c>
    </row>
    <row r="5977" spans="1:7">
      <c r="A5977" s="80">
        <v>27817</v>
      </c>
      <c r="B5977" s="80" t="s">
        <v>2109</v>
      </c>
      <c r="C5977" s="80" t="s">
        <v>421</v>
      </c>
      <c r="D5977" s="80">
        <v>473</v>
      </c>
      <c r="E5977" s="80">
        <v>24</v>
      </c>
      <c r="F5977" s="80" t="s">
        <v>5183</v>
      </c>
      <c r="G5977" s="80">
        <v>3.99</v>
      </c>
    </row>
    <row r="5978" spans="1:7">
      <c r="A5978" s="80">
        <v>28221</v>
      </c>
      <c r="B5978" s="80" t="s">
        <v>2131</v>
      </c>
      <c r="C5978" s="80" t="s">
        <v>421</v>
      </c>
      <c r="D5978" s="80">
        <v>473</v>
      </c>
      <c r="E5978" s="80">
        <v>24</v>
      </c>
      <c r="F5978" s="80" t="s">
        <v>5159</v>
      </c>
      <c r="G5978" s="80">
        <v>3.99</v>
      </c>
    </row>
    <row r="5979" spans="1:7">
      <c r="A5979" s="80">
        <v>28224</v>
      </c>
      <c r="B5979" s="80" t="s">
        <v>2132</v>
      </c>
      <c r="C5979" s="80" t="s">
        <v>421</v>
      </c>
      <c r="D5979" s="80">
        <v>473</v>
      </c>
      <c r="E5979" s="80">
        <v>24</v>
      </c>
      <c r="F5979" s="80" t="s">
        <v>5159</v>
      </c>
      <c r="G5979" s="80">
        <v>3.49</v>
      </c>
    </row>
    <row r="5980" spans="1:7">
      <c r="A5980" s="80">
        <v>28236</v>
      </c>
      <c r="B5980" s="80" t="s">
        <v>2133</v>
      </c>
      <c r="C5980" s="80" t="s">
        <v>421</v>
      </c>
      <c r="D5980" s="80">
        <v>473</v>
      </c>
      <c r="E5980" s="80">
        <v>24</v>
      </c>
      <c r="F5980" s="80" t="s">
        <v>5183</v>
      </c>
      <c r="G5980" s="80">
        <v>3.71</v>
      </c>
    </row>
    <row r="5981" spans="1:7">
      <c r="A5981" s="80">
        <v>28254</v>
      </c>
      <c r="B5981" s="80" t="s">
        <v>2137</v>
      </c>
      <c r="C5981" s="80" t="s">
        <v>421</v>
      </c>
      <c r="D5981" s="80">
        <v>2838</v>
      </c>
      <c r="E5981" s="80">
        <v>4</v>
      </c>
      <c r="F5981" s="80" t="s">
        <v>5183</v>
      </c>
      <c r="G5981" s="80">
        <v>22.75</v>
      </c>
    </row>
    <row r="5982" spans="1:7">
      <c r="A5982" s="80">
        <v>28466</v>
      </c>
      <c r="B5982" s="80" t="s">
        <v>2165</v>
      </c>
      <c r="C5982" s="80" t="s">
        <v>421</v>
      </c>
      <c r="D5982" s="80">
        <v>473</v>
      </c>
      <c r="E5982" s="80">
        <v>24</v>
      </c>
      <c r="F5982" s="80" t="s">
        <v>5195</v>
      </c>
      <c r="G5982" s="80">
        <v>4.75</v>
      </c>
    </row>
    <row r="5983" spans="1:7">
      <c r="A5983" s="80">
        <v>28467</v>
      </c>
      <c r="B5983" s="80" t="s">
        <v>2166</v>
      </c>
      <c r="C5983" s="80" t="s">
        <v>421</v>
      </c>
      <c r="D5983" s="80">
        <v>473</v>
      </c>
      <c r="E5983" s="80">
        <v>24</v>
      </c>
      <c r="F5983" s="80" t="s">
        <v>5183</v>
      </c>
      <c r="G5983" s="80">
        <v>3.99</v>
      </c>
    </row>
    <row r="5984" spans="1:7">
      <c r="A5984" s="80">
        <v>28542</v>
      </c>
      <c r="B5984" s="80" t="s">
        <v>2174</v>
      </c>
      <c r="C5984" s="80" t="s">
        <v>421</v>
      </c>
      <c r="D5984" s="80">
        <v>473</v>
      </c>
      <c r="E5984" s="80">
        <v>24</v>
      </c>
      <c r="F5984" s="80" t="s">
        <v>5183</v>
      </c>
      <c r="G5984" s="80">
        <v>4.5</v>
      </c>
    </row>
    <row r="5985" spans="1:7">
      <c r="A5985" s="80">
        <v>28610</v>
      </c>
      <c r="B5985" s="80" t="s">
        <v>2181</v>
      </c>
      <c r="C5985" s="80" t="s">
        <v>421</v>
      </c>
      <c r="D5985" s="80">
        <v>473</v>
      </c>
      <c r="E5985" s="80">
        <v>24</v>
      </c>
      <c r="F5985" s="80" t="s">
        <v>5183</v>
      </c>
      <c r="G5985" s="80">
        <v>3.99</v>
      </c>
    </row>
    <row r="5986" spans="1:7">
      <c r="A5986" s="80">
        <v>28646</v>
      </c>
      <c r="B5986" s="80" t="s">
        <v>2196</v>
      </c>
      <c r="C5986" s="80" t="s">
        <v>421</v>
      </c>
      <c r="D5986" s="80">
        <v>473</v>
      </c>
      <c r="E5986" s="80">
        <v>24</v>
      </c>
      <c r="F5986" s="80" t="s">
        <v>5183</v>
      </c>
      <c r="G5986" s="80">
        <v>3.79</v>
      </c>
    </row>
    <row r="5987" spans="1:7">
      <c r="A5987" s="80">
        <v>28664</v>
      </c>
      <c r="B5987" s="80" t="s">
        <v>2202</v>
      </c>
      <c r="C5987" s="80" t="s">
        <v>421</v>
      </c>
      <c r="D5987" s="80">
        <v>473</v>
      </c>
      <c r="E5987" s="80">
        <v>24</v>
      </c>
      <c r="F5987" s="80" t="s">
        <v>5183</v>
      </c>
      <c r="G5987" s="80">
        <v>3.99</v>
      </c>
    </row>
    <row r="5988" spans="1:7">
      <c r="A5988" s="80">
        <v>28917</v>
      </c>
      <c r="B5988" s="80" t="s">
        <v>2251</v>
      </c>
      <c r="C5988" s="80" t="s">
        <v>421</v>
      </c>
      <c r="D5988" s="80">
        <v>473</v>
      </c>
      <c r="E5988" s="80">
        <v>24</v>
      </c>
      <c r="F5988" s="80" t="s">
        <v>5183</v>
      </c>
      <c r="G5988" s="80">
        <v>4.5</v>
      </c>
    </row>
    <row r="5989" spans="1:7">
      <c r="A5989" s="80">
        <v>29099</v>
      </c>
      <c r="B5989" s="80" t="s">
        <v>2273</v>
      </c>
      <c r="C5989" s="80" t="s">
        <v>421</v>
      </c>
      <c r="D5989" s="80">
        <v>473</v>
      </c>
      <c r="E5989" s="80">
        <v>24</v>
      </c>
      <c r="F5989" s="80" t="s">
        <v>5183</v>
      </c>
      <c r="G5989" s="80">
        <v>4.29</v>
      </c>
    </row>
    <row r="5990" spans="1:7">
      <c r="A5990" s="80">
        <v>29103</v>
      </c>
      <c r="B5990" s="80" t="s">
        <v>2274</v>
      </c>
      <c r="C5990" s="80" t="s">
        <v>421</v>
      </c>
      <c r="D5990" s="80">
        <v>473</v>
      </c>
      <c r="E5990" s="80">
        <v>24</v>
      </c>
      <c r="F5990" s="80" t="s">
        <v>5183</v>
      </c>
      <c r="G5990" s="80">
        <v>3.99</v>
      </c>
    </row>
    <row r="5991" spans="1:7">
      <c r="A5991" s="80">
        <v>29264</v>
      </c>
      <c r="B5991" s="80" t="s">
        <v>2284</v>
      </c>
      <c r="C5991" s="80" t="s">
        <v>421</v>
      </c>
      <c r="D5991" s="80">
        <v>473</v>
      </c>
      <c r="E5991" s="80">
        <v>24</v>
      </c>
      <c r="F5991" s="80" t="s">
        <v>5183</v>
      </c>
      <c r="G5991" s="80">
        <v>4.5</v>
      </c>
    </row>
    <row r="5992" spans="1:7">
      <c r="A5992" s="80">
        <v>40733</v>
      </c>
      <c r="B5992" s="80" t="s">
        <v>5351</v>
      </c>
      <c r="C5992" s="80" t="s">
        <v>421</v>
      </c>
      <c r="D5992" s="80">
        <v>2840</v>
      </c>
      <c r="E5992" s="80">
        <v>3</v>
      </c>
      <c r="F5992" s="80" t="s">
        <v>5170</v>
      </c>
      <c r="G5992" s="80">
        <v>19.940000000000001</v>
      </c>
    </row>
    <row r="5993" spans="1:7">
      <c r="A5993" s="80">
        <v>40734</v>
      </c>
      <c r="B5993" s="80" t="s">
        <v>5349</v>
      </c>
      <c r="C5993" s="80" t="s">
        <v>421</v>
      </c>
      <c r="D5993" s="80">
        <v>355</v>
      </c>
      <c r="E5993" s="80">
        <v>24</v>
      </c>
      <c r="F5993" s="80" t="s">
        <v>5159</v>
      </c>
      <c r="G5993" s="80">
        <v>3.29</v>
      </c>
    </row>
    <row r="5994" spans="1:7">
      <c r="A5994" s="80">
        <v>40737</v>
      </c>
      <c r="B5994" s="80" t="s">
        <v>5328</v>
      </c>
      <c r="C5994" s="80" t="s">
        <v>421</v>
      </c>
      <c r="D5994" s="80">
        <v>473</v>
      </c>
      <c r="E5994" s="80">
        <v>24</v>
      </c>
      <c r="F5994" s="80" t="s">
        <v>5173</v>
      </c>
      <c r="G5994" s="80">
        <v>3.69</v>
      </c>
    </row>
    <row r="5995" spans="1:7">
      <c r="A5995" s="80">
        <v>40738</v>
      </c>
      <c r="B5995" s="80" t="s">
        <v>5329</v>
      </c>
      <c r="C5995" s="80" t="s">
        <v>421</v>
      </c>
      <c r="D5995" s="80">
        <v>473</v>
      </c>
      <c r="E5995" s="80">
        <v>24</v>
      </c>
      <c r="F5995" s="80" t="s">
        <v>5159</v>
      </c>
      <c r="G5995" s="80">
        <v>4.5</v>
      </c>
    </row>
    <row r="5996" spans="1:7">
      <c r="A5996" s="80">
        <v>40740</v>
      </c>
      <c r="B5996" s="80" t="s">
        <v>5270</v>
      </c>
      <c r="C5996" s="80" t="s">
        <v>419</v>
      </c>
      <c r="D5996" s="80">
        <v>750</v>
      </c>
      <c r="E5996" s="80">
        <v>12</v>
      </c>
      <c r="F5996" s="80" t="s">
        <v>5040</v>
      </c>
      <c r="G5996" s="80">
        <v>50.99</v>
      </c>
    </row>
    <row r="5997" spans="1:7">
      <c r="A5997" s="80">
        <v>40745</v>
      </c>
      <c r="B5997" s="80" t="s">
        <v>5659</v>
      </c>
      <c r="C5997" s="80" t="s">
        <v>422</v>
      </c>
      <c r="D5997" s="80">
        <v>4260</v>
      </c>
      <c r="E5997" s="80">
        <v>2</v>
      </c>
      <c r="F5997" s="80" t="s">
        <v>5042</v>
      </c>
      <c r="G5997" s="80">
        <v>27.99</v>
      </c>
    </row>
    <row r="5998" spans="1:7">
      <c r="A5998" s="80">
        <v>40776</v>
      </c>
      <c r="B5998" s="80" t="s">
        <v>5424</v>
      </c>
      <c r="C5998" s="80" t="s">
        <v>421</v>
      </c>
      <c r="D5998" s="80">
        <v>473</v>
      </c>
      <c r="E5998" s="80">
        <v>24</v>
      </c>
      <c r="F5998" s="80" t="s">
        <v>5147</v>
      </c>
      <c r="G5998" s="80">
        <v>4.5</v>
      </c>
    </row>
    <row r="5999" spans="1:7">
      <c r="A5999" s="80">
        <v>40794</v>
      </c>
      <c r="B5999" s="80" t="s">
        <v>5266</v>
      </c>
      <c r="C5999" s="80" t="s">
        <v>421</v>
      </c>
      <c r="D5999" s="80">
        <v>473</v>
      </c>
      <c r="E5999" s="80">
        <v>24</v>
      </c>
      <c r="F5999" s="80" t="s">
        <v>5170</v>
      </c>
      <c r="G5999" s="80">
        <v>3.94</v>
      </c>
    </row>
    <row r="6000" spans="1:7">
      <c r="A6000" s="80">
        <v>40799</v>
      </c>
      <c r="B6000" s="80" t="s">
        <v>5400</v>
      </c>
      <c r="C6000" s="80" t="s">
        <v>421</v>
      </c>
      <c r="D6000" s="80">
        <v>3784</v>
      </c>
      <c r="E6000" s="80">
        <v>3</v>
      </c>
      <c r="F6000" s="80" t="s">
        <v>5159</v>
      </c>
      <c r="G6000" s="80">
        <v>32.49</v>
      </c>
    </row>
    <row r="6001" spans="1:7">
      <c r="A6001" s="80">
        <v>39856</v>
      </c>
      <c r="B6001" s="80" t="s">
        <v>4979</v>
      </c>
      <c r="C6001" s="80" t="s">
        <v>421</v>
      </c>
      <c r="D6001" s="80">
        <v>473</v>
      </c>
      <c r="E6001" s="80">
        <v>24</v>
      </c>
      <c r="F6001" s="80" t="s">
        <v>5159</v>
      </c>
      <c r="G6001" s="80">
        <v>4.25</v>
      </c>
    </row>
    <row r="6002" spans="1:7">
      <c r="A6002" s="80">
        <v>39857</v>
      </c>
      <c r="B6002" s="80" t="s">
        <v>4967</v>
      </c>
      <c r="C6002" s="80" t="s">
        <v>421</v>
      </c>
      <c r="D6002" s="80">
        <v>473</v>
      </c>
      <c r="E6002" s="80">
        <v>24</v>
      </c>
      <c r="F6002" s="80" t="s">
        <v>5178</v>
      </c>
      <c r="G6002" s="80">
        <v>4.59</v>
      </c>
    </row>
    <row r="6003" spans="1:7">
      <c r="A6003" s="80">
        <v>39865</v>
      </c>
      <c r="B6003" s="80" t="s">
        <v>4916</v>
      </c>
      <c r="C6003" s="80" t="s">
        <v>420</v>
      </c>
      <c r="D6003" s="80">
        <v>3000</v>
      </c>
      <c r="E6003" s="80">
        <v>4</v>
      </c>
      <c r="F6003" s="80" t="s">
        <v>5057</v>
      </c>
      <c r="G6003" s="80">
        <v>46.99</v>
      </c>
    </row>
    <row r="6004" spans="1:7">
      <c r="A6004" s="80">
        <v>39869</v>
      </c>
      <c r="B6004" s="80" t="s">
        <v>5859</v>
      </c>
      <c r="C6004" s="80" t="s">
        <v>421</v>
      </c>
      <c r="D6004" s="80">
        <v>473</v>
      </c>
      <c r="E6004" s="80">
        <v>24</v>
      </c>
      <c r="F6004" s="80" t="s">
        <v>5135</v>
      </c>
      <c r="G6004" s="80">
        <v>3.99</v>
      </c>
    </row>
    <row r="6005" spans="1:7">
      <c r="A6005" s="80">
        <v>39880</v>
      </c>
      <c r="B6005" s="80" t="s">
        <v>4904</v>
      </c>
      <c r="C6005" s="80" t="s">
        <v>420</v>
      </c>
      <c r="D6005" s="80">
        <v>750</v>
      </c>
      <c r="E6005" s="80">
        <v>12</v>
      </c>
      <c r="F6005" s="80" t="s">
        <v>5068</v>
      </c>
      <c r="G6005" s="80">
        <v>39.99</v>
      </c>
    </row>
    <row r="6006" spans="1:7">
      <c r="A6006" s="80">
        <v>39883</v>
      </c>
      <c r="B6006" s="80" t="s">
        <v>4918</v>
      </c>
      <c r="C6006" s="80" t="s">
        <v>421</v>
      </c>
      <c r="D6006" s="80">
        <v>473</v>
      </c>
      <c r="E6006" s="80">
        <v>24</v>
      </c>
      <c r="F6006" s="80" t="s">
        <v>5095</v>
      </c>
      <c r="G6006" s="80">
        <v>4.09</v>
      </c>
    </row>
    <row r="6007" spans="1:7">
      <c r="A6007" s="80">
        <v>39884</v>
      </c>
      <c r="B6007" s="80" t="s">
        <v>4919</v>
      </c>
      <c r="C6007" s="80" t="s">
        <v>421</v>
      </c>
      <c r="D6007" s="80">
        <v>473</v>
      </c>
      <c r="E6007" s="80">
        <v>24</v>
      </c>
      <c r="F6007" s="80" t="s">
        <v>5095</v>
      </c>
      <c r="G6007" s="80">
        <v>3.88</v>
      </c>
    </row>
    <row r="6008" spans="1:7">
      <c r="A6008" s="80">
        <v>39885</v>
      </c>
      <c r="B6008" s="80" t="s">
        <v>4920</v>
      </c>
      <c r="C6008" s="80" t="s">
        <v>420</v>
      </c>
      <c r="D6008" s="80">
        <v>750</v>
      </c>
      <c r="E6008" s="80">
        <v>6</v>
      </c>
      <c r="F6008" s="80" t="s">
        <v>5062</v>
      </c>
      <c r="G6008" s="80">
        <v>17.989999999999998</v>
      </c>
    </row>
    <row r="6009" spans="1:7">
      <c r="A6009" s="80">
        <v>39887</v>
      </c>
      <c r="B6009" s="80" t="s">
        <v>5299</v>
      </c>
      <c r="C6009" s="80" t="s">
        <v>421</v>
      </c>
      <c r="D6009" s="80">
        <v>473</v>
      </c>
      <c r="E6009" s="80">
        <v>12</v>
      </c>
      <c r="F6009" s="80" t="s">
        <v>5095</v>
      </c>
      <c r="G6009" s="80">
        <v>3.48</v>
      </c>
    </row>
    <row r="6010" spans="1:7">
      <c r="A6010" s="80">
        <v>39888</v>
      </c>
      <c r="B6010" s="80" t="s">
        <v>4921</v>
      </c>
      <c r="C6010" s="80" t="s">
        <v>420</v>
      </c>
      <c r="D6010" s="80">
        <v>750</v>
      </c>
      <c r="E6010" s="80">
        <v>12</v>
      </c>
      <c r="F6010" s="80" t="s">
        <v>5060</v>
      </c>
      <c r="G6010" s="80">
        <v>13.99</v>
      </c>
    </row>
    <row r="6011" spans="1:7">
      <c r="A6011" s="80">
        <v>39892</v>
      </c>
      <c r="B6011" s="80" t="s">
        <v>5003</v>
      </c>
      <c r="C6011" s="80" t="s">
        <v>421</v>
      </c>
      <c r="D6011" s="80">
        <v>2130</v>
      </c>
      <c r="E6011" s="80">
        <v>4</v>
      </c>
      <c r="F6011" s="80" t="s">
        <v>5300</v>
      </c>
      <c r="G6011" s="80">
        <v>12.87</v>
      </c>
    </row>
    <row r="6012" spans="1:7">
      <c r="A6012" s="80">
        <v>39894</v>
      </c>
      <c r="B6012" s="80" t="s">
        <v>4903</v>
      </c>
      <c r="C6012" s="80" t="s">
        <v>420</v>
      </c>
      <c r="D6012" s="80">
        <v>750</v>
      </c>
      <c r="E6012" s="80">
        <v>12</v>
      </c>
      <c r="F6012" s="80" t="s">
        <v>5080</v>
      </c>
      <c r="G6012" s="80">
        <v>17.989999999999998</v>
      </c>
    </row>
    <row r="6013" spans="1:7">
      <c r="A6013" s="80">
        <v>39895</v>
      </c>
      <c r="B6013" s="80" t="s">
        <v>4975</v>
      </c>
      <c r="C6013" s="80" t="s">
        <v>420</v>
      </c>
      <c r="D6013" s="80">
        <v>750</v>
      </c>
      <c r="E6013" s="80">
        <v>12</v>
      </c>
      <c r="F6013" s="80" t="s">
        <v>5080</v>
      </c>
      <c r="G6013" s="80">
        <v>16.989999999999998</v>
      </c>
    </row>
    <row r="6014" spans="1:7">
      <c r="A6014" s="80">
        <v>39897</v>
      </c>
      <c r="B6014" s="80" t="s">
        <v>4961</v>
      </c>
      <c r="C6014" s="80" t="s">
        <v>420</v>
      </c>
      <c r="D6014" s="80">
        <v>750</v>
      </c>
      <c r="E6014" s="80">
        <v>12</v>
      </c>
      <c r="F6014" s="80" t="s">
        <v>5152</v>
      </c>
      <c r="G6014" s="80">
        <v>24.99</v>
      </c>
    </row>
    <row r="6015" spans="1:7">
      <c r="A6015" s="80">
        <v>39899</v>
      </c>
      <c r="B6015" s="80" t="s">
        <v>4962</v>
      </c>
      <c r="C6015" s="80" t="s">
        <v>420</v>
      </c>
      <c r="D6015" s="80">
        <v>750</v>
      </c>
      <c r="E6015" s="80">
        <v>12</v>
      </c>
      <c r="F6015" s="80" t="s">
        <v>5152</v>
      </c>
      <c r="G6015" s="80">
        <v>22.99</v>
      </c>
    </row>
    <row r="6016" spans="1:7">
      <c r="A6016" s="80">
        <v>39916</v>
      </c>
      <c r="B6016" s="80" t="s">
        <v>6022</v>
      </c>
      <c r="C6016" s="80" t="s">
        <v>421</v>
      </c>
      <c r="D6016" s="80">
        <v>473</v>
      </c>
      <c r="E6016" s="80">
        <v>24</v>
      </c>
      <c r="F6016" s="80" t="s">
        <v>5178</v>
      </c>
      <c r="G6016" s="80">
        <v>4.5</v>
      </c>
    </row>
    <row r="6017" spans="1:7">
      <c r="A6017" s="80">
        <v>39939</v>
      </c>
      <c r="B6017" s="80" t="s">
        <v>5004</v>
      </c>
      <c r="C6017" s="80" t="s">
        <v>421</v>
      </c>
      <c r="D6017" s="80">
        <v>473</v>
      </c>
      <c r="E6017" s="80">
        <v>24</v>
      </c>
      <c r="F6017" s="80" t="s">
        <v>5188</v>
      </c>
      <c r="G6017" s="80">
        <v>4.29</v>
      </c>
    </row>
    <row r="6018" spans="1:7">
      <c r="A6018" s="80">
        <v>39941</v>
      </c>
      <c r="B6018" s="80" t="s">
        <v>5005</v>
      </c>
      <c r="C6018" s="80" t="s">
        <v>421</v>
      </c>
      <c r="D6018" s="80">
        <v>473</v>
      </c>
      <c r="E6018" s="80">
        <v>24</v>
      </c>
      <c r="F6018" s="80" t="s">
        <v>5188</v>
      </c>
      <c r="G6018" s="80">
        <v>3.49</v>
      </c>
    </row>
    <row r="6019" spans="1:7">
      <c r="A6019" s="80">
        <v>39942</v>
      </c>
      <c r="B6019" s="80" t="s">
        <v>4932</v>
      </c>
      <c r="C6019" s="80" t="s">
        <v>420</v>
      </c>
      <c r="D6019" s="80">
        <v>750</v>
      </c>
      <c r="E6019" s="80">
        <v>12</v>
      </c>
      <c r="F6019" s="80" t="s">
        <v>5060</v>
      </c>
      <c r="G6019" s="80">
        <v>13.99</v>
      </c>
    </row>
    <row r="6020" spans="1:7">
      <c r="A6020" s="80">
        <v>39970</v>
      </c>
      <c r="B6020" s="80" t="s">
        <v>5034</v>
      </c>
      <c r="C6020" s="80" t="s">
        <v>420</v>
      </c>
      <c r="D6020" s="80">
        <v>750</v>
      </c>
      <c r="E6020" s="80">
        <v>6</v>
      </c>
      <c r="F6020" s="80" t="s">
        <v>5077</v>
      </c>
      <c r="G6020" s="80">
        <v>186.07</v>
      </c>
    </row>
    <row r="6021" spans="1:7">
      <c r="A6021" s="80">
        <v>39975</v>
      </c>
      <c r="B6021" s="80" t="s">
        <v>5031</v>
      </c>
      <c r="C6021" s="80" t="s">
        <v>420</v>
      </c>
      <c r="D6021" s="80">
        <v>750</v>
      </c>
      <c r="E6021" s="80">
        <v>3</v>
      </c>
      <c r="F6021" s="80" t="s">
        <v>5041</v>
      </c>
      <c r="G6021" s="80">
        <v>355.95</v>
      </c>
    </row>
    <row r="6022" spans="1:7">
      <c r="A6022" s="80">
        <v>39976</v>
      </c>
      <c r="B6022" s="80" t="s">
        <v>615</v>
      </c>
      <c r="C6022" s="80" t="s">
        <v>419</v>
      </c>
      <c r="D6022" s="80">
        <v>700</v>
      </c>
      <c r="E6022" s="80">
        <v>6</v>
      </c>
      <c r="F6022" s="80" t="s">
        <v>5059</v>
      </c>
      <c r="G6022" s="80">
        <v>64.989999999999995</v>
      </c>
    </row>
    <row r="6023" spans="1:7">
      <c r="A6023" s="80">
        <v>39981</v>
      </c>
      <c r="B6023" s="80" t="s">
        <v>4003</v>
      </c>
      <c r="C6023" s="80" t="s">
        <v>420</v>
      </c>
      <c r="D6023" s="80">
        <v>250</v>
      </c>
      <c r="E6023" s="80">
        <v>35</v>
      </c>
      <c r="F6023" s="80" t="s">
        <v>5063</v>
      </c>
      <c r="G6023" s="80">
        <v>4.99</v>
      </c>
    </row>
    <row r="6024" spans="1:7">
      <c r="A6024" s="80">
        <v>39984</v>
      </c>
      <c r="B6024" s="80" t="s">
        <v>5006</v>
      </c>
      <c r="C6024" s="80" t="s">
        <v>421</v>
      </c>
      <c r="D6024" s="80">
        <v>473</v>
      </c>
      <c r="E6024" s="80">
        <v>24</v>
      </c>
      <c r="F6024" s="80" t="s">
        <v>5142</v>
      </c>
      <c r="G6024" s="80">
        <v>4.05</v>
      </c>
    </row>
    <row r="6025" spans="1:7">
      <c r="A6025" s="80">
        <v>39986</v>
      </c>
      <c r="B6025" s="80" t="s">
        <v>5021</v>
      </c>
      <c r="C6025" s="80" t="s">
        <v>421</v>
      </c>
      <c r="D6025" s="80">
        <v>473</v>
      </c>
      <c r="E6025" s="80">
        <v>24</v>
      </c>
      <c r="F6025" s="80" t="s">
        <v>5176</v>
      </c>
      <c r="G6025" s="80">
        <v>4.05</v>
      </c>
    </row>
    <row r="6026" spans="1:7">
      <c r="A6026" s="80">
        <v>39988</v>
      </c>
      <c r="B6026" s="80" t="s">
        <v>5012</v>
      </c>
      <c r="C6026" s="80" t="s">
        <v>422</v>
      </c>
      <c r="D6026" s="80">
        <v>355</v>
      </c>
      <c r="E6026" s="80">
        <v>24</v>
      </c>
      <c r="F6026" s="80" t="s">
        <v>5187</v>
      </c>
      <c r="G6026" s="80">
        <v>3.39</v>
      </c>
    </row>
    <row r="6027" spans="1:7">
      <c r="A6027" s="80">
        <v>39991</v>
      </c>
      <c r="B6027" s="80" t="s">
        <v>5032</v>
      </c>
      <c r="C6027" s="80" t="s">
        <v>421</v>
      </c>
      <c r="D6027" s="80">
        <v>473</v>
      </c>
      <c r="E6027" s="80">
        <v>24</v>
      </c>
      <c r="F6027" s="80" t="s">
        <v>5176</v>
      </c>
      <c r="G6027" s="80">
        <v>4.29</v>
      </c>
    </row>
    <row r="6028" spans="1:7">
      <c r="A6028" s="80">
        <v>39993</v>
      </c>
      <c r="B6028" s="80" t="s">
        <v>5033</v>
      </c>
      <c r="C6028" s="80" t="s">
        <v>421</v>
      </c>
      <c r="D6028" s="80">
        <v>473</v>
      </c>
      <c r="E6028" s="80">
        <v>24</v>
      </c>
      <c r="F6028" s="80" t="s">
        <v>5176</v>
      </c>
      <c r="G6028" s="80">
        <v>4.49</v>
      </c>
    </row>
    <row r="6029" spans="1:7">
      <c r="A6029" s="80">
        <v>39995</v>
      </c>
      <c r="B6029" s="80" t="s">
        <v>5029</v>
      </c>
      <c r="C6029" s="80" t="s">
        <v>421</v>
      </c>
      <c r="D6029" s="80">
        <v>473</v>
      </c>
      <c r="E6029" s="80">
        <v>24</v>
      </c>
      <c r="F6029" s="80" t="s">
        <v>5176</v>
      </c>
      <c r="G6029" s="80">
        <v>4.05</v>
      </c>
    </row>
    <row r="6030" spans="1:7">
      <c r="A6030" s="80">
        <v>39996</v>
      </c>
      <c r="B6030" s="80" t="s">
        <v>5007</v>
      </c>
      <c r="C6030" s="80" t="s">
        <v>420</v>
      </c>
      <c r="D6030" s="80">
        <v>750</v>
      </c>
      <c r="E6030" s="80">
        <v>12</v>
      </c>
      <c r="F6030" s="80" t="s">
        <v>5117</v>
      </c>
      <c r="G6030" s="80">
        <v>23.99</v>
      </c>
    </row>
    <row r="6031" spans="1:7">
      <c r="A6031" s="80">
        <v>39999</v>
      </c>
      <c r="B6031" s="80" t="s">
        <v>5008</v>
      </c>
      <c r="C6031" s="80" t="s">
        <v>420</v>
      </c>
      <c r="D6031" s="80">
        <v>750</v>
      </c>
      <c r="E6031" s="80">
        <v>12</v>
      </c>
      <c r="F6031" s="80" t="s">
        <v>5117</v>
      </c>
      <c r="G6031" s="80">
        <v>14.99</v>
      </c>
    </row>
    <row r="6032" spans="1:7">
      <c r="A6032" s="80">
        <v>36708</v>
      </c>
      <c r="B6032" s="80" t="s">
        <v>4465</v>
      </c>
      <c r="C6032" s="80" t="s">
        <v>419</v>
      </c>
      <c r="D6032" s="80">
        <v>750</v>
      </c>
      <c r="E6032" s="80">
        <v>6</v>
      </c>
      <c r="F6032" s="80" t="s">
        <v>5175</v>
      </c>
      <c r="G6032" s="80">
        <v>34.99</v>
      </c>
    </row>
    <row r="6033" spans="1:7">
      <c r="A6033" s="80">
        <v>36734</v>
      </c>
      <c r="B6033" s="80" t="s">
        <v>4464</v>
      </c>
      <c r="C6033" s="80" t="s">
        <v>419</v>
      </c>
      <c r="D6033" s="80">
        <v>700</v>
      </c>
      <c r="E6033" s="80">
        <v>6</v>
      </c>
      <c r="F6033" s="80" t="s">
        <v>5057</v>
      </c>
      <c r="G6033" s="80">
        <v>47.99</v>
      </c>
    </row>
    <row r="6034" spans="1:7">
      <c r="A6034" s="80">
        <v>36735</v>
      </c>
      <c r="B6034" s="80" t="s">
        <v>4207</v>
      </c>
      <c r="C6034" s="80" t="s">
        <v>421</v>
      </c>
      <c r="D6034" s="80">
        <v>500</v>
      </c>
      <c r="E6034" s="80">
        <v>12</v>
      </c>
      <c r="F6034" s="80" t="s">
        <v>5095</v>
      </c>
      <c r="G6034" s="80">
        <v>21.99</v>
      </c>
    </row>
    <row r="6035" spans="1:7">
      <c r="A6035" s="80">
        <v>36743</v>
      </c>
      <c r="B6035" s="80" t="s">
        <v>4440</v>
      </c>
      <c r="C6035" s="80" t="s">
        <v>421</v>
      </c>
      <c r="D6035" s="80">
        <v>473</v>
      </c>
      <c r="E6035" s="80">
        <v>24</v>
      </c>
      <c r="F6035" s="80" t="s">
        <v>5142</v>
      </c>
      <c r="G6035" s="80">
        <v>4.83</v>
      </c>
    </row>
    <row r="6036" spans="1:7">
      <c r="A6036" s="80">
        <v>36744</v>
      </c>
      <c r="B6036" s="80" t="s">
        <v>4439</v>
      </c>
      <c r="C6036" s="80" t="s">
        <v>421</v>
      </c>
      <c r="D6036" s="80">
        <v>473</v>
      </c>
      <c r="E6036" s="80">
        <v>24</v>
      </c>
      <c r="F6036" s="80" t="s">
        <v>5142</v>
      </c>
      <c r="G6036" s="80">
        <v>4.83</v>
      </c>
    </row>
    <row r="6037" spans="1:7">
      <c r="A6037" s="80">
        <v>36745</v>
      </c>
      <c r="B6037" s="80" t="s">
        <v>4438</v>
      </c>
      <c r="C6037" s="80" t="s">
        <v>421</v>
      </c>
      <c r="D6037" s="80">
        <v>473</v>
      </c>
      <c r="E6037" s="80">
        <v>24</v>
      </c>
      <c r="F6037" s="80" t="s">
        <v>5142</v>
      </c>
      <c r="G6037" s="80">
        <v>4.83</v>
      </c>
    </row>
    <row r="6038" spans="1:7">
      <c r="A6038" s="80">
        <v>36746</v>
      </c>
      <c r="B6038" s="80" t="s">
        <v>4437</v>
      </c>
      <c r="C6038" s="80" t="s">
        <v>421</v>
      </c>
      <c r="D6038" s="80">
        <v>473</v>
      </c>
      <c r="E6038" s="80">
        <v>24</v>
      </c>
      <c r="F6038" s="80" t="s">
        <v>5142</v>
      </c>
      <c r="G6038" s="80">
        <v>4.83</v>
      </c>
    </row>
    <row r="6039" spans="1:7">
      <c r="A6039" s="80">
        <v>36747</v>
      </c>
      <c r="B6039" s="80" t="s">
        <v>4436</v>
      </c>
      <c r="C6039" s="80" t="s">
        <v>421</v>
      </c>
      <c r="D6039" s="80">
        <v>473</v>
      </c>
      <c r="E6039" s="80">
        <v>24</v>
      </c>
      <c r="F6039" s="80" t="s">
        <v>5142</v>
      </c>
      <c r="G6039" s="80">
        <v>4.83</v>
      </c>
    </row>
    <row r="6040" spans="1:7">
      <c r="A6040" s="80">
        <v>36748</v>
      </c>
      <c r="B6040" s="80" t="s">
        <v>4435</v>
      </c>
      <c r="C6040" s="80" t="s">
        <v>421</v>
      </c>
      <c r="D6040" s="80">
        <v>473</v>
      </c>
      <c r="E6040" s="80">
        <v>24</v>
      </c>
      <c r="F6040" s="80" t="s">
        <v>5142</v>
      </c>
      <c r="G6040" s="80">
        <v>4.83</v>
      </c>
    </row>
    <row r="6041" spans="1:7">
      <c r="A6041" s="80">
        <v>36749</v>
      </c>
      <c r="B6041" s="80" t="s">
        <v>4434</v>
      </c>
      <c r="C6041" s="80" t="s">
        <v>421</v>
      </c>
      <c r="D6041" s="80">
        <v>473</v>
      </c>
      <c r="E6041" s="80">
        <v>24</v>
      </c>
      <c r="F6041" s="80" t="s">
        <v>5142</v>
      </c>
      <c r="G6041" s="80">
        <v>4.83</v>
      </c>
    </row>
    <row r="6042" spans="1:7">
      <c r="A6042" s="80">
        <v>36750</v>
      </c>
      <c r="B6042" s="80" t="s">
        <v>4463</v>
      </c>
      <c r="C6042" s="80" t="s">
        <v>419</v>
      </c>
      <c r="D6042" s="80">
        <v>700</v>
      </c>
      <c r="E6042" s="80">
        <v>6</v>
      </c>
      <c r="F6042" s="80" t="s">
        <v>5063</v>
      </c>
      <c r="G6042" s="80">
        <v>74.989999999999995</v>
      </c>
    </row>
    <row r="6043" spans="1:7">
      <c r="A6043" s="80">
        <v>36758</v>
      </c>
      <c r="B6043" s="80" t="s">
        <v>1228</v>
      </c>
      <c r="C6043" s="80" t="s">
        <v>419</v>
      </c>
      <c r="D6043" s="80">
        <v>750</v>
      </c>
      <c r="E6043" s="80">
        <v>9</v>
      </c>
      <c r="F6043" s="80" t="s">
        <v>5043</v>
      </c>
      <c r="G6043" s="80">
        <v>40.99</v>
      </c>
    </row>
    <row r="6044" spans="1:7">
      <c r="A6044" s="80">
        <v>36767</v>
      </c>
      <c r="B6044" s="80" t="s">
        <v>4462</v>
      </c>
      <c r="C6044" s="80" t="s">
        <v>419</v>
      </c>
      <c r="D6044" s="80">
        <v>750</v>
      </c>
      <c r="E6044" s="80">
        <v>12</v>
      </c>
      <c r="F6044" s="80" t="s">
        <v>5054</v>
      </c>
      <c r="G6044" s="80">
        <v>39.99</v>
      </c>
    </row>
    <row r="6045" spans="1:7">
      <c r="A6045" s="80">
        <v>36775</v>
      </c>
      <c r="B6045" s="80" t="s">
        <v>4461</v>
      </c>
      <c r="C6045" s="80" t="s">
        <v>420</v>
      </c>
      <c r="D6045" s="80">
        <v>750</v>
      </c>
      <c r="E6045" s="80">
        <v>1600</v>
      </c>
      <c r="F6045" s="80" t="s">
        <v>5062</v>
      </c>
      <c r="G6045" s="80">
        <v>6.99</v>
      </c>
    </row>
    <row r="6046" spans="1:7">
      <c r="A6046" s="80">
        <v>36781</v>
      </c>
      <c r="B6046" s="80" t="s">
        <v>4208</v>
      </c>
      <c r="C6046" s="80" t="s">
        <v>420</v>
      </c>
      <c r="D6046" s="80">
        <v>750</v>
      </c>
      <c r="E6046" s="80">
        <v>12</v>
      </c>
      <c r="F6046" s="80" t="s">
        <v>5062</v>
      </c>
      <c r="G6046" s="80">
        <v>11.99</v>
      </c>
    </row>
    <row r="6047" spans="1:7">
      <c r="A6047" s="80">
        <v>36782</v>
      </c>
      <c r="B6047" s="80" t="s">
        <v>4209</v>
      </c>
      <c r="C6047" s="80" t="s">
        <v>420</v>
      </c>
      <c r="D6047" s="80">
        <v>750</v>
      </c>
      <c r="E6047" s="80">
        <v>12</v>
      </c>
      <c r="F6047" s="80" t="s">
        <v>5062</v>
      </c>
      <c r="G6047" s="80">
        <v>11.99</v>
      </c>
    </row>
    <row r="6048" spans="1:7">
      <c r="A6048" s="80">
        <v>36783</v>
      </c>
      <c r="B6048" s="80" t="s">
        <v>5650</v>
      </c>
      <c r="C6048" s="80" t="s">
        <v>420</v>
      </c>
      <c r="D6048" s="80">
        <v>750</v>
      </c>
      <c r="E6048" s="80">
        <v>12</v>
      </c>
      <c r="F6048" s="80" t="s">
        <v>5074</v>
      </c>
      <c r="G6048" s="80">
        <v>15.99</v>
      </c>
    </row>
    <row r="6049" spans="1:7">
      <c r="A6049" s="80">
        <v>36787</v>
      </c>
      <c r="B6049" s="80" t="s">
        <v>4210</v>
      </c>
      <c r="C6049" s="80" t="s">
        <v>419</v>
      </c>
      <c r="D6049" s="80">
        <v>750</v>
      </c>
      <c r="E6049" s="80">
        <v>12</v>
      </c>
      <c r="F6049" s="80" t="s">
        <v>5045</v>
      </c>
      <c r="G6049" s="80">
        <v>33.99</v>
      </c>
    </row>
    <row r="6050" spans="1:7">
      <c r="A6050" s="80">
        <v>36791</v>
      </c>
      <c r="B6050" s="80" t="s">
        <v>4460</v>
      </c>
      <c r="C6050" s="80" t="s">
        <v>419</v>
      </c>
      <c r="D6050" s="80">
        <v>750</v>
      </c>
      <c r="E6050" s="80">
        <v>12</v>
      </c>
      <c r="F6050" s="80" t="s">
        <v>5155</v>
      </c>
      <c r="G6050" s="80">
        <v>33.99</v>
      </c>
    </row>
    <row r="6051" spans="1:7">
      <c r="A6051" s="80">
        <v>41039</v>
      </c>
      <c r="B6051" s="80" t="s">
        <v>5359</v>
      </c>
      <c r="C6051" s="80" t="s">
        <v>421</v>
      </c>
      <c r="D6051" s="80">
        <v>473</v>
      </c>
      <c r="E6051" s="80">
        <v>24</v>
      </c>
      <c r="F6051" s="80" t="s">
        <v>5215</v>
      </c>
      <c r="G6051" s="80">
        <v>4.1900000000000004</v>
      </c>
    </row>
    <row r="6052" spans="1:7">
      <c r="A6052" s="80">
        <v>41094</v>
      </c>
      <c r="B6052" s="80" t="s">
        <v>5365</v>
      </c>
      <c r="C6052" s="80" t="s">
        <v>422</v>
      </c>
      <c r="D6052" s="80">
        <v>473</v>
      </c>
      <c r="E6052" s="80">
        <v>24</v>
      </c>
      <c r="F6052" s="80" t="s">
        <v>5066</v>
      </c>
      <c r="G6052" s="80">
        <v>3.99</v>
      </c>
    </row>
    <row r="6053" spans="1:7">
      <c r="A6053" s="80">
        <v>41095</v>
      </c>
      <c r="B6053" s="80" t="s">
        <v>5352</v>
      </c>
      <c r="C6053" s="80" t="s">
        <v>422</v>
      </c>
      <c r="D6053" s="80">
        <v>473</v>
      </c>
      <c r="E6053" s="80">
        <v>24</v>
      </c>
      <c r="F6053" s="80" t="s">
        <v>5066</v>
      </c>
      <c r="G6053" s="80">
        <v>3.99</v>
      </c>
    </row>
    <row r="6054" spans="1:7">
      <c r="A6054" s="80">
        <v>41097</v>
      </c>
      <c r="B6054" s="80" t="s">
        <v>5863</v>
      </c>
      <c r="C6054" s="80" t="s">
        <v>422</v>
      </c>
      <c r="D6054" s="80">
        <v>4000</v>
      </c>
      <c r="E6054" s="80">
        <v>4</v>
      </c>
      <c r="F6054" s="80" t="s">
        <v>5080</v>
      </c>
      <c r="G6054" s="80">
        <v>24.99</v>
      </c>
    </row>
    <row r="6055" spans="1:7">
      <c r="A6055" s="80">
        <v>41098</v>
      </c>
      <c r="B6055" s="80" t="s">
        <v>5239</v>
      </c>
      <c r="C6055" s="80" t="s">
        <v>419</v>
      </c>
      <c r="D6055" s="80">
        <v>700</v>
      </c>
      <c r="E6055" s="80">
        <v>6</v>
      </c>
      <c r="F6055" s="80" t="s">
        <v>5059</v>
      </c>
      <c r="G6055" s="80">
        <v>104.99</v>
      </c>
    </row>
    <row r="6056" spans="1:7">
      <c r="A6056" s="80">
        <v>41099</v>
      </c>
      <c r="B6056" s="80" t="s">
        <v>5344</v>
      </c>
      <c r="C6056" s="80" t="s">
        <v>422</v>
      </c>
      <c r="D6056" s="80">
        <v>473</v>
      </c>
      <c r="E6056" s="80">
        <v>24</v>
      </c>
      <c r="F6056" s="80" t="s">
        <v>5066</v>
      </c>
      <c r="G6056" s="80">
        <v>3.99</v>
      </c>
    </row>
    <row r="6057" spans="1:7">
      <c r="A6057" s="80">
        <v>41100</v>
      </c>
      <c r="B6057" s="80" t="s">
        <v>5345</v>
      </c>
      <c r="C6057" s="80" t="s">
        <v>422</v>
      </c>
      <c r="D6057" s="80">
        <v>4260</v>
      </c>
      <c r="E6057" s="80">
        <v>1</v>
      </c>
      <c r="F6057" s="80" t="s">
        <v>5066</v>
      </c>
      <c r="G6057" s="80">
        <v>28.99</v>
      </c>
    </row>
    <row r="6058" spans="1:7">
      <c r="A6058" s="80">
        <v>41101</v>
      </c>
      <c r="B6058" s="80" t="s">
        <v>5864</v>
      </c>
      <c r="C6058" s="80" t="s">
        <v>422</v>
      </c>
      <c r="D6058" s="80">
        <v>4000</v>
      </c>
      <c r="E6058" s="80">
        <v>4</v>
      </c>
      <c r="F6058" s="80" t="s">
        <v>5080</v>
      </c>
      <c r="G6058" s="80">
        <v>24.99</v>
      </c>
    </row>
    <row r="6059" spans="1:7">
      <c r="A6059" s="80">
        <v>41102</v>
      </c>
      <c r="B6059" s="80" t="s">
        <v>5657</v>
      </c>
      <c r="C6059" s="80" t="s">
        <v>419</v>
      </c>
      <c r="D6059" s="80">
        <v>750</v>
      </c>
      <c r="E6059" s="80">
        <v>6</v>
      </c>
      <c r="F6059" s="80" t="s">
        <v>5045</v>
      </c>
      <c r="G6059" s="80">
        <v>59.95</v>
      </c>
    </row>
    <row r="6060" spans="1:7">
      <c r="A6060" s="80">
        <v>41103</v>
      </c>
      <c r="B6060" s="80" t="s">
        <v>5241</v>
      </c>
      <c r="C6060" s="80" t="s">
        <v>422</v>
      </c>
      <c r="D6060" s="80">
        <v>473</v>
      </c>
      <c r="E6060" s="80">
        <v>24</v>
      </c>
      <c r="F6060" s="80" t="s">
        <v>5195</v>
      </c>
      <c r="G6060" s="80">
        <v>4.8899999999999997</v>
      </c>
    </row>
    <row r="6061" spans="1:7">
      <c r="A6061" s="80">
        <v>41104</v>
      </c>
      <c r="B6061" s="80" t="s">
        <v>5867</v>
      </c>
      <c r="C6061" s="80" t="s">
        <v>419</v>
      </c>
      <c r="D6061" s="80">
        <v>700</v>
      </c>
      <c r="E6061" s="80">
        <v>6</v>
      </c>
      <c r="F6061" s="80" t="s">
        <v>6483</v>
      </c>
      <c r="G6061" s="80">
        <v>65.75</v>
      </c>
    </row>
    <row r="6062" spans="1:7">
      <c r="A6062" s="80">
        <v>41106</v>
      </c>
      <c r="B6062" s="80" t="s">
        <v>5398</v>
      </c>
      <c r="C6062" s="80" t="s">
        <v>419</v>
      </c>
      <c r="D6062" s="80">
        <v>750</v>
      </c>
      <c r="E6062" s="80">
        <v>6</v>
      </c>
      <c r="F6062" s="80" t="s">
        <v>5039</v>
      </c>
      <c r="G6062" s="80">
        <v>62.99</v>
      </c>
    </row>
    <row r="6063" spans="1:7">
      <c r="A6063" s="80">
        <v>41111</v>
      </c>
      <c r="B6063" s="80" t="s">
        <v>5326</v>
      </c>
      <c r="C6063" s="80" t="s">
        <v>421</v>
      </c>
      <c r="D6063" s="80">
        <v>473</v>
      </c>
      <c r="E6063" s="80">
        <v>24</v>
      </c>
      <c r="F6063" s="80" t="s">
        <v>5195</v>
      </c>
      <c r="G6063" s="80">
        <v>3.99</v>
      </c>
    </row>
    <row r="6064" spans="1:7">
      <c r="A6064" s="80">
        <v>41113</v>
      </c>
      <c r="B6064" s="80" t="s">
        <v>5240</v>
      </c>
      <c r="C6064" s="80" t="s">
        <v>419</v>
      </c>
      <c r="D6064" s="80">
        <v>750</v>
      </c>
      <c r="E6064" s="80">
        <v>6</v>
      </c>
      <c r="F6064" s="80" t="s">
        <v>5044</v>
      </c>
      <c r="G6064" s="80">
        <v>89.99</v>
      </c>
    </row>
    <row r="6065" spans="1:7">
      <c r="A6065" s="80">
        <v>41121</v>
      </c>
      <c r="B6065" s="80" t="s">
        <v>5247</v>
      </c>
      <c r="C6065" s="80" t="s">
        <v>419</v>
      </c>
      <c r="D6065" s="80">
        <v>750</v>
      </c>
      <c r="E6065" s="80">
        <v>12</v>
      </c>
      <c r="F6065" s="80" t="s">
        <v>5039</v>
      </c>
      <c r="G6065" s="80">
        <v>92.99</v>
      </c>
    </row>
    <row r="6066" spans="1:7">
      <c r="A6066" s="80">
        <v>41124</v>
      </c>
      <c r="B6066" s="80" t="s">
        <v>5423</v>
      </c>
      <c r="C6066" s="80" t="s">
        <v>421</v>
      </c>
      <c r="D6066" s="80">
        <v>473</v>
      </c>
      <c r="E6066" s="80">
        <v>24</v>
      </c>
      <c r="F6066" s="80" t="s">
        <v>5142</v>
      </c>
      <c r="G6066" s="80">
        <v>5.46</v>
      </c>
    </row>
    <row r="6067" spans="1:7">
      <c r="A6067" s="80">
        <v>41125</v>
      </c>
      <c r="B6067" s="80" t="s">
        <v>5396</v>
      </c>
      <c r="C6067" s="80" t="s">
        <v>421</v>
      </c>
      <c r="D6067" s="80">
        <v>473</v>
      </c>
      <c r="E6067" s="80">
        <v>24</v>
      </c>
      <c r="F6067" s="80" t="s">
        <v>5142</v>
      </c>
      <c r="G6067" s="80">
        <v>5.46</v>
      </c>
    </row>
    <row r="6068" spans="1:7">
      <c r="A6068" s="80">
        <v>41127</v>
      </c>
      <c r="B6068" s="80" t="s">
        <v>5860</v>
      </c>
      <c r="C6068" s="80" t="s">
        <v>419</v>
      </c>
      <c r="D6068" s="80">
        <v>750</v>
      </c>
      <c r="E6068" s="80">
        <v>6</v>
      </c>
      <c r="F6068" s="80" t="s">
        <v>5067</v>
      </c>
      <c r="G6068" s="80">
        <v>54.99</v>
      </c>
    </row>
    <row r="6069" spans="1:7">
      <c r="A6069" s="80">
        <v>41130</v>
      </c>
      <c r="B6069" s="80" t="s">
        <v>5315</v>
      </c>
      <c r="C6069" s="80" t="s">
        <v>419</v>
      </c>
      <c r="D6069" s="80">
        <v>750</v>
      </c>
      <c r="E6069" s="80">
        <v>6</v>
      </c>
      <c r="F6069" s="80" t="s">
        <v>5046</v>
      </c>
      <c r="G6069" s="80">
        <v>98.05</v>
      </c>
    </row>
    <row r="6070" spans="1:7">
      <c r="A6070" s="80">
        <v>41131</v>
      </c>
      <c r="B6070" s="80" t="s">
        <v>5390</v>
      </c>
      <c r="C6070" s="80" t="s">
        <v>420</v>
      </c>
      <c r="D6070" s="80">
        <v>375</v>
      </c>
      <c r="E6070" s="80">
        <v>6</v>
      </c>
      <c r="F6070" s="80" t="s">
        <v>5118</v>
      </c>
      <c r="G6070" s="80">
        <v>15</v>
      </c>
    </row>
    <row r="6071" spans="1:7">
      <c r="A6071" s="80">
        <v>41136</v>
      </c>
      <c r="B6071" s="80" t="s">
        <v>5391</v>
      </c>
      <c r="C6071" s="80" t="s">
        <v>419</v>
      </c>
      <c r="D6071" s="80">
        <v>750</v>
      </c>
      <c r="E6071" s="80">
        <v>6</v>
      </c>
      <c r="F6071" s="80" t="s">
        <v>5045</v>
      </c>
      <c r="G6071" s="80">
        <v>59.99</v>
      </c>
    </row>
    <row r="6072" spans="1:7">
      <c r="A6072" s="80">
        <v>34637</v>
      </c>
      <c r="B6072" s="80" t="s">
        <v>487</v>
      </c>
      <c r="C6072" s="80" t="s">
        <v>419</v>
      </c>
      <c r="D6072" s="80">
        <v>1750</v>
      </c>
      <c r="E6072" s="80">
        <v>6</v>
      </c>
      <c r="F6072" s="80" t="s">
        <v>5043</v>
      </c>
      <c r="G6072" s="80">
        <v>51.49</v>
      </c>
    </row>
    <row r="6073" spans="1:7">
      <c r="A6073" s="80">
        <v>34647</v>
      </c>
      <c r="B6073" s="80" t="s">
        <v>4024</v>
      </c>
      <c r="C6073" s="80" t="s">
        <v>421</v>
      </c>
      <c r="D6073" s="80">
        <v>473</v>
      </c>
      <c r="E6073" s="80">
        <v>24</v>
      </c>
      <c r="F6073" s="80" t="s">
        <v>5095</v>
      </c>
      <c r="G6073" s="80">
        <v>3.49</v>
      </c>
    </row>
    <row r="6074" spans="1:7">
      <c r="A6074" s="80">
        <v>34682</v>
      </c>
      <c r="B6074" s="80" t="s">
        <v>3809</v>
      </c>
      <c r="C6074" s="80" t="s">
        <v>421</v>
      </c>
      <c r="D6074" s="80">
        <v>473</v>
      </c>
      <c r="E6074" s="80">
        <v>24</v>
      </c>
      <c r="F6074" s="80" t="s">
        <v>5147</v>
      </c>
      <c r="G6074" s="80">
        <v>3.85</v>
      </c>
    </row>
    <row r="6075" spans="1:7">
      <c r="A6075" s="80">
        <v>34688</v>
      </c>
      <c r="B6075" s="80" t="s">
        <v>1881</v>
      </c>
      <c r="C6075" s="80" t="s">
        <v>420</v>
      </c>
      <c r="D6075" s="80">
        <v>750</v>
      </c>
      <c r="E6075" s="80">
        <v>12</v>
      </c>
      <c r="F6075" s="80" t="s">
        <v>5101</v>
      </c>
      <c r="G6075" s="80">
        <v>15.95</v>
      </c>
    </row>
    <row r="6076" spans="1:7">
      <c r="A6076" s="80">
        <v>34690</v>
      </c>
      <c r="B6076" s="80" t="s">
        <v>3789</v>
      </c>
      <c r="C6076" s="80" t="s">
        <v>421</v>
      </c>
      <c r="D6076" s="80">
        <v>473</v>
      </c>
      <c r="E6076" s="80">
        <v>24</v>
      </c>
      <c r="F6076" s="80" t="s">
        <v>5183</v>
      </c>
      <c r="G6076" s="80">
        <v>4.5</v>
      </c>
    </row>
    <row r="6077" spans="1:7">
      <c r="A6077" s="80">
        <v>34691</v>
      </c>
      <c r="B6077" s="80" t="s">
        <v>3790</v>
      </c>
      <c r="C6077" s="80" t="s">
        <v>421</v>
      </c>
      <c r="D6077" s="80">
        <v>473</v>
      </c>
      <c r="E6077" s="80">
        <v>24</v>
      </c>
      <c r="F6077" s="80" t="s">
        <v>5183</v>
      </c>
      <c r="G6077" s="80">
        <v>4.8499999999999996</v>
      </c>
    </row>
    <row r="6078" spans="1:7">
      <c r="A6078" s="80">
        <v>34696</v>
      </c>
      <c r="B6078" s="80" t="s">
        <v>214</v>
      </c>
      <c r="C6078" s="80" t="s">
        <v>419</v>
      </c>
      <c r="D6078" s="80">
        <v>750</v>
      </c>
      <c r="E6078" s="80">
        <v>12</v>
      </c>
      <c r="F6078" s="80" t="s">
        <v>5040</v>
      </c>
      <c r="G6078" s="80">
        <v>23.99</v>
      </c>
    </row>
    <row r="6079" spans="1:7">
      <c r="A6079" s="80">
        <v>34697</v>
      </c>
      <c r="B6079" s="80" t="s">
        <v>5639</v>
      </c>
      <c r="C6079" s="80" t="s">
        <v>422</v>
      </c>
      <c r="D6079" s="80">
        <v>355</v>
      </c>
      <c r="E6079" s="80">
        <v>24</v>
      </c>
      <c r="F6079" s="80" t="s">
        <v>5204</v>
      </c>
      <c r="G6079" s="80">
        <v>2.68</v>
      </c>
    </row>
    <row r="6080" spans="1:7">
      <c r="A6080" s="80">
        <v>34701</v>
      </c>
      <c r="B6080" s="80" t="s">
        <v>2785</v>
      </c>
      <c r="C6080" s="80" t="s">
        <v>419</v>
      </c>
      <c r="D6080" s="80">
        <v>1750</v>
      </c>
      <c r="E6080" s="80">
        <v>6</v>
      </c>
      <c r="F6080" s="80" t="s">
        <v>5039</v>
      </c>
      <c r="G6080" s="80">
        <v>79.989999999999995</v>
      </c>
    </row>
    <row r="6081" spans="1:7">
      <c r="A6081" s="80">
        <v>34705</v>
      </c>
      <c r="B6081" s="80" t="s">
        <v>3861</v>
      </c>
      <c r="C6081" s="80" t="s">
        <v>420</v>
      </c>
      <c r="D6081" s="80">
        <v>750</v>
      </c>
      <c r="E6081" s="80">
        <v>6</v>
      </c>
      <c r="F6081" s="80" t="s">
        <v>5049</v>
      </c>
      <c r="G6081" s="80">
        <v>19.989999999999998</v>
      </c>
    </row>
    <row r="6082" spans="1:7">
      <c r="A6082" s="80">
        <v>34707</v>
      </c>
      <c r="B6082" s="80" t="s">
        <v>3862</v>
      </c>
      <c r="C6082" s="80" t="s">
        <v>419</v>
      </c>
      <c r="D6082" s="80">
        <v>750</v>
      </c>
      <c r="E6082" s="80">
        <v>12</v>
      </c>
      <c r="F6082" s="80" t="s">
        <v>5050</v>
      </c>
      <c r="G6082" s="80">
        <v>29.99</v>
      </c>
    </row>
    <row r="6083" spans="1:7">
      <c r="A6083" s="80">
        <v>34709</v>
      </c>
      <c r="B6083" s="80" t="s">
        <v>1930</v>
      </c>
      <c r="C6083" s="80" t="s">
        <v>419</v>
      </c>
      <c r="D6083" s="80">
        <v>750</v>
      </c>
      <c r="E6083" s="80">
        <v>6</v>
      </c>
      <c r="F6083" s="80" t="s">
        <v>5050</v>
      </c>
      <c r="G6083" s="80">
        <v>49.99</v>
      </c>
    </row>
    <row r="6084" spans="1:7">
      <c r="A6084" s="80">
        <v>34710</v>
      </c>
      <c r="B6084" s="80" t="s">
        <v>3863</v>
      </c>
      <c r="C6084" s="80" t="s">
        <v>420</v>
      </c>
      <c r="D6084" s="80">
        <v>750</v>
      </c>
      <c r="E6084" s="80">
        <v>6</v>
      </c>
      <c r="F6084" s="80" t="s">
        <v>5068</v>
      </c>
      <c r="G6084" s="80">
        <v>49.99</v>
      </c>
    </row>
    <row r="6085" spans="1:7">
      <c r="A6085" s="80">
        <v>34711</v>
      </c>
      <c r="B6085" s="80" t="s">
        <v>3864</v>
      </c>
      <c r="C6085" s="80" t="s">
        <v>420</v>
      </c>
      <c r="D6085" s="80">
        <v>750</v>
      </c>
      <c r="E6085" s="80">
        <v>12</v>
      </c>
      <c r="F6085" s="80" t="s">
        <v>5068</v>
      </c>
      <c r="G6085" s="80">
        <v>25.99</v>
      </c>
    </row>
    <row r="6086" spans="1:7">
      <c r="A6086" s="80">
        <v>34713</v>
      </c>
      <c r="B6086" s="80" t="s">
        <v>3865</v>
      </c>
      <c r="C6086" s="80" t="s">
        <v>420</v>
      </c>
      <c r="D6086" s="80">
        <v>750</v>
      </c>
      <c r="E6086" s="80">
        <v>6</v>
      </c>
      <c r="F6086" s="80" t="s">
        <v>5049</v>
      </c>
      <c r="G6086" s="80">
        <v>18.989999999999998</v>
      </c>
    </row>
    <row r="6087" spans="1:7">
      <c r="A6087" s="80">
        <v>34717</v>
      </c>
      <c r="B6087" s="80" t="s">
        <v>3866</v>
      </c>
      <c r="C6087" s="80" t="s">
        <v>420</v>
      </c>
      <c r="D6087" s="80">
        <v>750</v>
      </c>
      <c r="E6087" s="80">
        <v>12</v>
      </c>
      <c r="F6087" s="80" t="s">
        <v>5045</v>
      </c>
      <c r="G6087" s="80">
        <v>13.99</v>
      </c>
    </row>
    <row r="6088" spans="1:7">
      <c r="A6088" s="80">
        <v>34718</v>
      </c>
      <c r="B6088" s="80" t="s">
        <v>3867</v>
      </c>
      <c r="C6088" s="80" t="s">
        <v>420</v>
      </c>
      <c r="D6088" s="80">
        <v>750</v>
      </c>
      <c r="E6088" s="80">
        <v>12</v>
      </c>
      <c r="F6088" s="80" t="s">
        <v>5053</v>
      </c>
      <c r="G6088" s="80">
        <v>15.11</v>
      </c>
    </row>
    <row r="6089" spans="1:7">
      <c r="A6089" s="80">
        <v>34719</v>
      </c>
      <c r="B6089" s="80" t="s">
        <v>3761</v>
      </c>
      <c r="C6089" s="80" t="s">
        <v>420</v>
      </c>
      <c r="D6089" s="80">
        <v>375</v>
      </c>
      <c r="E6089" s="80">
        <v>24</v>
      </c>
      <c r="F6089" s="80" t="s">
        <v>5049</v>
      </c>
      <c r="G6089" s="80">
        <v>9.49</v>
      </c>
    </row>
    <row r="6090" spans="1:7">
      <c r="A6090" s="80">
        <v>34720</v>
      </c>
      <c r="B6090" s="80" t="s">
        <v>2103</v>
      </c>
      <c r="C6090" s="80" t="s">
        <v>420</v>
      </c>
      <c r="D6090" s="80">
        <v>750</v>
      </c>
      <c r="E6090" s="80">
        <v>12</v>
      </c>
      <c r="F6090" s="80" t="s">
        <v>5101</v>
      </c>
      <c r="G6090" s="80">
        <v>17.989999999999998</v>
      </c>
    </row>
    <row r="6091" spans="1:7">
      <c r="A6091" s="80">
        <v>34721</v>
      </c>
      <c r="B6091" s="80" t="s">
        <v>1292</v>
      </c>
      <c r="C6091" s="80" t="s">
        <v>420</v>
      </c>
      <c r="D6091" s="80">
        <v>750</v>
      </c>
      <c r="E6091" s="80">
        <v>6</v>
      </c>
      <c r="F6091" s="80" t="s">
        <v>5063</v>
      </c>
      <c r="G6091" s="80">
        <v>13.99</v>
      </c>
    </row>
    <row r="6092" spans="1:7">
      <c r="A6092" s="80">
        <v>34722</v>
      </c>
      <c r="B6092" s="80" t="s">
        <v>601</v>
      </c>
      <c r="C6092" s="80" t="s">
        <v>421</v>
      </c>
      <c r="D6092" s="80">
        <v>330</v>
      </c>
      <c r="E6092" s="80">
        <v>24</v>
      </c>
      <c r="F6092" s="80" t="s">
        <v>5045</v>
      </c>
      <c r="G6092" s="80">
        <v>2.5</v>
      </c>
    </row>
    <row r="6093" spans="1:7">
      <c r="A6093" s="80">
        <v>34723</v>
      </c>
      <c r="B6093" s="80" t="s">
        <v>2031</v>
      </c>
      <c r="C6093" s="80" t="s">
        <v>421</v>
      </c>
      <c r="D6093" s="80">
        <v>284</v>
      </c>
      <c r="E6093" s="80">
        <v>24</v>
      </c>
      <c r="F6093" s="80" t="s">
        <v>5045</v>
      </c>
      <c r="G6093" s="80">
        <v>2.4</v>
      </c>
    </row>
    <row r="6094" spans="1:7">
      <c r="A6094" s="80">
        <v>34724</v>
      </c>
      <c r="B6094" s="80" t="s">
        <v>3830</v>
      </c>
      <c r="C6094" s="80" t="s">
        <v>421</v>
      </c>
      <c r="D6094" s="80">
        <v>5676</v>
      </c>
      <c r="E6094" s="80">
        <v>1</v>
      </c>
      <c r="F6094" s="80" t="s">
        <v>5176</v>
      </c>
      <c r="G6094" s="80">
        <v>36.799999999999997</v>
      </c>
    </row>
    <row r="6095" spans="1:7">
      <c r="A6095" s="80">
        <v>34726</v>
      </c>
      <c r="B6095" s="80" t="s">
        <v>3772</v>
      </c>
      <c r="C6095" s="80" t="s">
        <v>421</v>
      </c>
      <c r="D6095" s="80">
        <v>4260</v>
      </c>
      <c r="E6095" s="80">
        <v>1</v>
      </c>
      <c r="F6095" s="80" t="s">
        <v>5094</v>
      </c>
      <c r="G6095" s="80">
        <v>27.49</v>
      </c>
    </row>
    <row r="6096" spans="1:7">
      <c r="A6096" s="80">
        <v>34727</v>
      </c>
      <c r="B6096" s="80" t="s">
        <v>4025</v>
      </c>
      <c r="C6096" s="80" t="s">
        <v>421</v>
      </c>
      <c r="D6096" s="80">
        <v>473</v>
      </c>
      <c r="E6096" s="80">
        <v>24</v>
      </c>
      <c r="F6096" s="80" t="s">
        <v>5095</v>
      </c>
      <c r="G6096" s="80">
        <v>3.49</v>
      </c>
    </row>
    <row r="6097" spans="1:7">
      <c r="A6097" s="80">
        <v>34730</v>
      </c>
      <c r="B6097" s="80" t="s">
        <v>3798</v>
      </c>
      <c r="C6097" s="80" t="s">
        <v>421</v>
      </c>
      <c r="D6097" s="80">
        <v>473</v>
      </c>
      <c r="E6097" s="80">
        <v>24</v>
      </c>
      <c r="F6097" s="80" t="s">
        <v>5135</v>
      </c>
      <c r="G6097" s="80">
        <v>6.43</v>
      </c>
    </row>
    <row r="6098" spans="1:7">
      <c r="A6098" s="80">
        <v>34731</v>
      </c>
      <c r="B6098" s="80" t="s">
        <v>3799</v>
      </c>
      <c r="C6098" s="80" t="s">
        <v>421</v>
      </c>
      <c r="D6098" s="80">
        <v>473</v>
      </c>
      <c r="E6098" s="80">
        <v>24</v>
      </c>
      <c r="F6098" s="80" t="s">
        <v>5135</v>
      </c>
      <c r="G6098" s="80">
        <v>4.26</v>
      </c>
    </row>
    <row r="6099" spans="1:7">
      <c r="A6099" s="80">
        <v>34732</v>
      </c>
      <c r="B6099" s="80" t="s">
        <v>3751</v>
      </c>
      <c r="C6099" s="80" t="s">
        <v>421</v>
      </c>
      <c r="D6099" s="80">
        <v>355</v>
      </c>
      <c r="E6099" s="80">
        <v>24</v>
      </c>
      <c r="F6099" s="80" t="s">
        <v>5135</v>
      </c>
      <c r="G6099" s="80">
        <v>3.1</v>
      </c>
    </row>
    <row r="6100" spans="1:7">
      <c r="A6100" s="80">
        <v>34733</v>
      </c>
      <c r="B6100" s="80" t="s">
        <v>3752</v>
      </c>
      <c r="C6100" s="80" t="s">
        <v>421</v>
      </c>
      <c r="D6100" s="80">
        <v>355</v>
      </c>
      <c r="E6100" s="80">
        <v>24</v>
      </c>
      <c r="F6100" s="80" t="s">
        <v>5135</v>
      </c>
      <c r="G6100" s="80">
        <v>3.1</v>
      </c>
    </row>
    <row r="6101" spans="1:7">
      <c r="A6101" s="80">
        <v>34734</v>
      </c>
      <c r="B6101" s="80" t="s">
        <v>3800</v>
      </c>
      <c r="C6101" s="80" t="s">
        <v>421</v>
      </c>
      <c r="D6101" s="80">
        <v>473</v>
      </c>
      <c r="E6101" s="80">
        <v>24</v>
      </c>
      <c r="F6101" s="80" t="s">
        <v>5135</v>
      </c>
      <c r="G6101" s="80">
        <v>4.26</v>
      </c>
    </row>
    <row r="6102" spans="1:7">
      <c r="A6102" s="80">
        <v>34735</v>
      </c>
      <c r="B6102" s="80" t="s">
        <v>3801</v>
      </c>
      <c r="C6102" s="80" t="s">
        <v>421</v>
      </c>
      <c r="D6102" s="80">
        <v>473</v>
      </c>
      <c r="E6102" s="80">
        <v>24</v>
      </c>
      <c r="F6102" s="80" t="s">
        <v>5135</v>
      </c>
      <c r="G6102" s="80">
        <v>4.26</v>
      </c>
    </row>
    <row r="6103" spans="1:7">
      <c r="A6103" s="80">
        <v>34738</v>
      </c>
      <c r="B6103" s="80" t="s">
        <v>3251</v>
      </c>
      <c r="C6103" s="80" t="s">
        <v>419</v>
      </c>
      <c r="D6103" s="80">
        <v>750</v>
      </c>
      <c r="E6103" s="80">
        <v>12</v>
      </c>
      <c r="F6103" s="80" t="s">
        <v>5187</v>
      </c>
      <c r="G6103" s="80">
        <v>42.95</v>
      </c>
    </row>
    <row r="6104" spans="1:7">
      <c r="A6104" s="80">
        <v>34740</v>
      </c>
      <c r="B6104" s="80" t="s">
        <v>3802</v>
      </c>
      <c r="C6104" s="80" t="s">
        <v>421</v>
      </c>
      <c r="D6104" s="80">
        <v>473</v>
      </c>
      <c r="E6104" s="80">
        <v>24</v>
      </c>
      <c r="F6104" s="80" t="s">
        <v>5135</v>
      </c>
      <c r="G6104" s="80">
        <v>2.65</v>
      </c>
    </row>
    <row r="6105" spans="1:7">
      <c r="A6105" s="80">
        <v>34113</v>
      </c>
      <c r="B6105" s="80" t="s">
        <v>3538</v>
      </c>
      <c r="C6105" s="80" t="s">
        <v>421</v>
      </c>
      <c r="D6105" s="80">
        <v>2838</v>
      </c>
      <c r="E6105" s="80">
        <v>4</v>
      </c>
      <c r="F6105" s="80" t="s">
        <v>5176</v>
      </c>
      <c r="G6105" s="80">
        <v>19.95</v>
      </c>
    </row>
    <row r="6106" spans="1:7">
      <c r="A6106" s="80">
        <v>34114</v>
      </c>
      <c r="B6106" s="80" t="s">
        <v>3539</v>
      </c>
      <c r="C6106" s="80" t="s">
        <v>421</v>
      </c>
      <c r="D6106" s="80">
        <v>5676</v>
      </c>
      <c r="E6106" s="80">
        <v>2</v>
      </c>
      <c r="F6106" s="80" t="s">
        <v>5176</v>
      </c>
      <c r="G6106" s="80">
        <v>37.75</v>
      </c>
    </row>
    <row r="6107" spans="1:7">
      <c r="A6107" s="80">
        <v>34115</v>
      </c>
      <c r="B6107" s="80" t="s">
        <v>3711</v>
      </c>
      <c r="C6107" s="80" t="s">
        <v>420</v>
      </c>
      <c r="D6107" s="80">
        <v>750</v>
      </c>
      <c r="E6107" s="80">
        <v>12</v>
      </c>
      <c r="F6107" s="80" t="s">
        <v>5157</v>
      </c>
      <c r="G6107" s="80">
        <v>17.989999999999998</v>
      </c>
    </row>
    <row r="6108" spans="1:7">
      <c r="A6108" s="80">
        <v>34116</v>
      </c>
      <c r="B6108" s="80" t="s">
        <v>3540</v>
      </c>
      <c r="C6108" s="80" t="s">
        <v>421</v>
      </c>
      <c r="D6108" s="80">
        <v>11352</v>
      </c>
      <c r="E6108" s="80">
        <v>1</v>
      </c>
      <c r="F6108" s="80" t="s">
        <v>5176</v>
      </c>
      <c r="G6108" s="80">
        <v>67.59</v>
      </c>
    </row>
    <row r="6109" spans="1:7">
      <c r="A6109" s="80">
        <v>34117</v>
      </c>
      <c r="B6109" s="80" t="s">
        <v>6300</v>
      </c>
      <c r="C6109" s="80" t="s">
        <v>421</v>
      </c>
      <c r="D6109" s="80">
        <v>330</v>
      </c>
      <c r="E6109" s="80">
        <v>24</v>
      </c>
      <c r="F6109" s="80" t="s">
        <v>5051</v>
      </c>
      <c r="G6109" s="80">
        <v>5.59</v>
      </c>
    </row>
    <row r="6110" spans="1:7">
      <c r="A6110" s="80">
        <v>34121</v>
      </c>
      <c r="B6110" s="80" t="s">
        <v>3712</v>
      </c>
      <c r="C6110" s="80" t="s">
        <v>421</v>
      </c>
      <c r="D6110" s="80">
        <v>473</v>
      </c>
      <c r="E6110" s="80">
        <v>24</v>
      </c>
      <c r="F6110" s="80" t="s">
        <v>5133</v>
      </c>
      <c r="G6110" s="80">
        <v>3.09</v>
      </c>
    </row>
    <row r="6111" spans="1:7">
      <c r="A6111" s="80">
        <v>34124</v>
      </c>
      <c r="B6111" s="80" t="s">
        <v>31</v>
      </c>
      <c r="C6111" s="80" t="s">
        <v>419</v>
      </c>
      <c r="D6111" s="80">
        <v>1750</v>
      </c>
      <c r="E6111" s="80">
        <v>6</v>
      </c>
      <c r="F6111" s="80" t="s">
        <v>5040</v>
      </c>
      <c r="G6111" s="80">
        <v>49.99</v>
      </c>
    </row>
    <row r="6112" spans="1:7">
      <c r="A6112" s="80">
        <v>34128</v>
      </c>
      <c r="B6112" s="80" t="s">
        <v>3708</v>
      </c>
      <c r="C6112" s="80" t="s">
        <v>421</v>
      </c>
      <c r="D6112" s="80">
        <v>473</v>
      </c>
      <c r="E6112" s="80">
        <v>24</v>
      </c>
      <c r="F6112" s="80" t="s">
        <v>5178</v>
      </c>
      <c r="G6112" s="80">
        <v>3.75</v>
      </c>
    </row>
    <row r="6113" spans="1:7">
      <c r="A6113" s="80">
        <v>34130</v>
      </c>
      <c r="B6113" s="80" t="s">
        <v>3713</v>
      </c>
      <c r="C6113" s="80" t="s">
        <v>420</v>
      </c>
      <c r="D6113" s="80">
        <v>375</v>
      </c>
      <c r="E6113" s="80">
        <v>12</v>
      </c>
      <c r="F6113" s="80" t="s">
        <v>5068</v>
      </c>
      <c r="G6113" s="80">
        <v>8.99</v>
      </c>
    </row>
    <row r="6114" spans="1:7">
      <c r="A6114" s="80">
        <v>34131</v>
      </c>
      <c r="B6114" s="80" t="s">
        <v>3709</v>
      </c>
      <c r="C6114" s="80" t="s">
        <v>421</v>
      </c>
      <c r="D6114" s="80">
        <v>473</v>
      </c>
      <c r="E6114" s="80">
        <v>24</v>
      </c>
      <c r="F6114" s="80" t="s">
        <v>5173</v>
      </c>
      <c r="G6114" s="80">
        <v>4.29</v>
      </c>
    </row>
    <row r="6115" spans="1:7">
      <c r="A6115" s="80">
        <v>34132</v>
      </c>
      <c r="B6115" s="80" t="s">
        <v>3710</v>
      </c>
      <c r="C6115" s="80" t="s">
        <v>421</v>
      </c>
      <c r="D6115" s="80">
        <v>473</v>
      </c>
      <c r="E6115" s="80">
        <v>24</v>
      </c>
      <c r="F6115" s="80" t="s">
        <v>5173</v>
      </c>
      <c r="G6115" s="80">
        <v>4.29</v>
      </c>
    </row>
    <row r="6116" spans="1:7">
      <c r="A6116" s="80">
        <v>34139</v>
      </c>
      <c r="B6116" s="80" t="s">
        <v>3714</v>
      </c>
      <c r="C6116" s="80" t="s">
        <v>419</v>
      </c>
      <c r="D6116" s="80">
        <v>750</v>
      </c>
      <c r="E6116" s="80">
        <v>12</v>
      </c>
      <c r="F6116" s="80" t="s">
        <v>5038</v>
      </c>
      <c r="G6116" s="80">
        <v>29.79</v>
      </c>
    </row>
    <row r="6117" spans="1:7">
      <c r="A6117" s="80">
        <v>34140</v>
      </c>
      <c r="B6117" s="80" t="s">
        <v>4058</v>
      </c>
      <c r="C6117" s="80" t="s">
        <v>419</v>
      </c>
      <c r="D6117" s="80">
        <v>750</v>
      </c>
      <c r="E6117" s="80">
        <v>12</v>
      </c>
      <c r="F6117" s="80" t="s">
        <v>5038</v>
      </c>
      <c r="G6117" s="80">
        <v>29.79</v>
      </c>
    </row>
    <row r="6118" spans="1:7">
      <c r="A6118" s="80">
        <v>34153</v>
      </c>
      <c r="B6118" s="80" t="s">
        <v>3715</v>
      </c>
      <c r="C6118" s="80" t="s">
        <v>419</v>
      </c>
      <c r="D6118" s="80">
        <v>750</v>
      </c>
      <c r="E6118" s="80">
        <v>6</v>
      </c>
      <c r="F6118" s="80" t="s">
        <v>5066</v>
      </c>
      <c r="G6118" s="80">
        <v>84.95</v>
      </c>
    </row>
    <row r="6119" spans="1:7">
      <c r="A6119" s="80">
        <v>34157</v>
      </c>
      <c r="B6119" s="80" t="s">
        <v>1395</v>
      </c>
      <c r="C6119" s="80" t="s">
        <v>419</v>
      </c>
      <c r="D6119" s="80">
        <v>1140</v>
      </c>
      <c r="E6119" s="80">
        <v>12</v>
      </c>
      <c r="F6119" s="80" t="s">
        <v>5150</v>
      </c>
      <c r="G6119" s="80">
        <v>32.89</v>
      </c>
    </row>
    <row r="6120" spans="1:7">
      <c r="A6120" s="80">
        <v>34159</v>
      </c>
      <c r="B6120" s="80" t="s">
        <v>6032</v>
      </c>
      <c r="C6120" s="80" t="s">
        <v>421</v>
      </c>
      <c r="D6120" s="80">
        <v>473</v>
      </c>
      <c r="E6120" s="80">
        <v>24</v>
      </c>
      <c r="F6120" s="80" t="s">
        <v>5110</v>
      </c>
      <c r="G6120" s="80">
        <v>5.35</v>
      </c>
    </row>
    <row r="6121" spans="1:7">
      <c r="A6121" s="80">
        <v>34163</v>
      </c>
      <c r="B6121" s="80" t="s">
        <v>3148</v>
      </c>
      <c r="C6121" s="80" t="s">
        <v>421</v>
      </c>
      <c r="D6121" s="80">
        <v>473</v>
      </c>
      <c r="E6121" s="80">
        <v>24</v>
      </c>
      <c r="F6121" s="80" t="s">
        <v>5183</v>
      </c>
      <c r="G6121" s="80">
        <v>4.2</v>
      </c>
    </row>
    <row r="6122" spans="1:7">
      <c r="A6122" s="80">
        <v>34168</v>
      </c>
      <c r="B6122" s="80" t="s">
        <v>3716</v>
      </c>
      <c r="C6122" s="80" t="s">
        <v>419</v>
      </c>
      <c r="D6122" s="80">
        <v>50</v>
      </c>
      <c r="E6122" s="80">
        <v>120</v>
      </c>
      <c r="F6122" s="80" t="s">
        <v>5045</v>
      </c>
      <c r="G6122" s="80">
        <v>3.99</v>
      </c>
    </row>
    <row r="6123" spans="1:7">
      <c r="A6123" s="80">
        <v>34178</v>
      </c>
      <c r="B6123" s="80" t="s">
        <v>5854</v>
      </c>
      <c r="C6123" s="80" t="s">
        <v>421</v>
      </c>
      <c r="D6123" s="80">
        <v>473</v>
      </c>
      <c r="E6123" s="80">
        <v>24</v>
      </c>
      <c r="F6123" s="80" t="s">
        <v>5188</v>
      </c>
      <c r="G6123" s="80">
        <v>4.1500000000000004</v>
      </c>
    </row>
    <row r="6124" spans="1:7">
      <c r="A6124" s="80">
        <v>34179</v>
      </c>
      <c r="B6124" s="80" t="s">
        <v>3810</v>
      </c>
      <c r="C6124" s="80" t="s">
        <v>421</v>
      </c>
      <c r="D6124" s="80">
        <v>473</v>
      </c>
      <c r="E6124" s="80">
        <v>24</v>
      </c>
      <c r="F6124" s="80" t="s">
        <v>5170</v>
      </c>
      <c r="G6124" s="80">
        <v>4.4400000000000004</v>
      </c>
    </row>
    <row r="6125" spans="1:7">
      <c r="A6125" s="80">
        <v>34180</v>
      </c>
      <c r="B6125" s="80" t="s">
        <v>3811</v>
      </c>
      <c r="C6125" s="80" t="s">
        <v>421</v>
      </c>
      <c r="D6125" s="80">
        <v>473</v>
      </c>
      <c r="E6125" s="80">
        <v>24</v>
      </c>
      <c r="F6125" s="80" t="s">
        <v>5170</v>
      </c>
      <c r="G6125" s="80">
        <v>4.4400000000000004</v>
      </c>
    </row>
    <row r="6126" spans="1:7">
      <c r="A6126" s="80">
        <v>34182</v>
      </c>
      <c r="B6126" s="80" t="s">
        <v>1913</v>
      </c>
      <c r="C6126" s="80" t="s">
        <v>419</v>
      </c>
      <c r="D6126" s="80">
        <v>375</v>
      </c>
      <c r="E6126" s="80">
        <v>12</v>
      </c>
      <c r="F6126" s="80" t="s">
        <v>5040</v>
      </c>
      <c r="G6126" s="80">
        <v>46.99</v>
      </c>
    </row>
    <row r="6127" spans="1:7">
      <c r="A6127" s="80">
        <v>34191</v>
      </c>
      <c r="B6127" s="80" t="s">
        <v>1913</v>
      </c>
      <c r="C6127" s="80" t="s">
        <v>419</v>
      </c>
      <c r="D6127" s="80">
        <v>50</v>
      </c>
      <c r="E6127" s="80">
        <v>60</v>
      </c>
      <c r="F6127" s="80" t="s">
        <v>5040</v>
      </c>
      <c r="G6127" s="80">
        <v>9.99</v>
      </c>
    </row>
    <row r="6128" spans="1:7">
      <c r="A6128" s="80">
        <v>34192</v>
      </c>
      <c r="B6128" s="80" t="s">
        <v>1916</v>
      </c>
      <c r="C6128" s="80" t="s">
        <v>419</v>
      </c>
      <c r="D6128" s="80">
        <v>375</v>
      </c>
      <c r="E6128" s="80">
        <v>12</v>
      </c>
      <c r="F6128" s="80" t="s">
        <v>5040</v>
      </c>
      <c r="G6128" s="80">
        <v>50.99</v>
      </c>
    </row>
    <row r="6129" spans="1:7">
      <c r="A6129" s="80">
        <v>34197</v>
      </c>
      <c r="B6129" s="80" t="s">
        <v>3717</v>
      </c>
      <c r="C6129" s="80" t="s">
        <v>419</v>
      </c>
      <c r="D6129" s="80">
        <v>750</v>
      </c>
      <c r="E6129" s="80">
        <v>12</v>
      </c>
      <c r="F6129" s="80" t="s">
        <v>5054</v>
      </c>
      <c r="G6129" s="80">
        <v>26.99</v>
      </c>
    </row>
    <row r="6130" spans="1:7">
      <c r="A6130" s="80">
        <v>34202</v>
      </c>
      <c r="B6130" s="80" t="s">
        <v>3718</v>
      </c>
      <c r="C6130" s="80" t="s">
        <v>419</v>
      </c>
      <c r="D6130" s="80">
        <v>750</v>
      </c>
      <c r="E6130" s="80">
        <v>12</v>
      </c>
      <c r="F6130" s="80" t="s">
        <v>5056</v>
      </c>
      <c r="G6130" s="80">
        <v>33.99</v>
      </c>
    </row>
    <row r="6131" spans="1:7">
      <c r="A6131" s="80">
        <v>34206</v>
      </c>
      <c r="B6131" s="80" t="s">
        <v>3868</v>
      </c>
      <c r="C6131" s="80" t="s">
        <v>419</v>
      </c>
      <c r="D6131" s="80">
        <v>750</v>
      </c>
      <c r="E6131" s="80">
        <v>6</v>
      </c>
      <c r="F6131" s="80" t="s">
        <v>5042</v>
      </c>
      <c r="G6131" s="80">
        <v>30.49</v>
      </c>
    </row>
    <row r="6132" spans="1:7">
      <c r="A6132" s="80">
        <v>33041</v>
      </c>
      <c r="B6132" s="80" t="s">
        <v>3449</v>
      </c>
      <c r="C6132" s="80" t="s">
        <v>421</v>
      </c>
      <c r="D6132" s="80">
        <v>473</v>
      </c>
      <c r="E6132" s="80">
        <v>24</v>
      </c>
      <c r="F6132" s="80" t="s">
        <v>5135</v>
      </c>
      <c r="G6132" s="80">
        <v>5.66</v>
      </c>
    </row>
    <row r="6133" spans="1:7">
      <c r="A6133" s="80">
        <v>33045</v>
      </c>
      <c r="B6133" s="80" t="s">
        <v>3450</v>
      </c>
      <c r="C6133" s="80" t="s">
        <v>421</v>
      </c>
      <c r="D6133" s="80">
        <v>473</v>
      </c>
      <c r="E6133" s="80">
        <v>24</v>
      </c>
      <c r="F6133" s="80" t="s">
        <v>5135</v>
      </c>
      <c r="G6133" s="80">
        <v>5.66</v>
      </c>
    </row>
    <row r="6134" spans="1:7">
      <c r="A6134" s="80">
        <v>33047</v>
      </c>
      <c r="B6134" s="80" t="s">
        <v>3451</v>
      </c>
      <c r="C6134" s="80" t="s">
        <v>421</v>
      </c>
      <c r="D6134" s="80">
        <v>375</v>
      </c>
      <c r="E6134" s="80">
        <v>12</v>
      </c>
      <c r="F6134" s="80" t="s">
        <v>5135</v>
      </c>
      <c r="G6134" s="80">
        <v>17.61</v>
      </c>
    </row>
    <row r="6135" spans="1:7">
      <c r="A6135" s="80">
        <v>33226</v>
      </c>
      <c r="B6135" s="80" t="s">
        <v>3452</v>
      </c>
      <c r="C6135" s="80" t="s">
        <v>421</v>
      </c>
      <c r="D6135" s="80">
        <v>473</v>
      </c>
      <c r="E6135" s="80">
        <v>24</v>
      </c>
      <c r="F6135" s="80" t="s">
        <v>5135</v>
      </c>
      <c r="G6135" s="80">
        <v>3.49</v>
      </c>
    </row>
    <row r="6136" spans="1:7">
      <c r="A6136" s="80">
        <v>33232</v>
      </c>
      <c r="B6136" s="80" t="s">
        <v>5646</v>
      </c>
      <c r="C6136" s="80" t="s">
        <v>421</v>
      </c>
      <c r="D6136" s="80">
        <v>473</v>
      </c>
      <c r="E6136" s="80">
        <v>24</v>
      </c>
      <c r="F6136" s="80" t="s">
        <v>5159</v>
      </c>
      <c r="G6136" s="80">
        <v>4.5999999999999996</v>
      </c>
    </row>
    <row r="6137" spans="1:7">
      <c r="A6137" s="80">
        <v>33239</v>
      </c>
      <c r="B6137" s="80" t="s">
        <v>3453</v>
      </c>
      <c r="C6137" s="80" t="s">
        <v>421</v>
      </c>
      <c r="D6137" s="80">
        <v>473</v>
      </c>
      <c r="E6137" s="80">
        <v>24</v>
      </c>
      <c r="F6137" s="80" t="s">
        <v>5135</v>
      </c>
      <c r="G6137" s="80">
        <v>3.49</v>
      </c>
    </row>
    <row r="6138" spans="1:7">
      <c r="A6138" s="80">
        <v>33306</v>
      </c>
      <c r="B6138" s="80" t="s">
        <v>3454</v>
      </c>
      <c r="C6138" s="80" t="s">
        <v>421</v>
      </c>
      <c r="D6138" s="80">
        <v>473</v>
      </c>
      <c r="E6138" s="80">
        <v>24</v>
      </c>
      <c r="F6138" s="80" t="s">
        <v>5135</v>
      </c>
      <c r="G6138" s="80">
        <v>3.49</v>
      </c>
    </row>
    <row r="6139" spans="1:7">
      <c r="A6139" s="80">
        <v>33309</v>
      </c>
      <c r="B6139" s="80" t="s">
        <v>3455</v>
      </c>
      <c r="C6139" s="80" t="s">
        <v>421</v>
      </c>
      <c r="D6139" s="80">
        <v>473</v>
      </c>
      <c r="E6139" s="80">
        <v>24</v>
      </c>
      <c r="F6139" s="80" t="s">
        <v>5135</v>
      </c>
      <c r="G6139" s="80">
        <v>4.49</v>
      </c>
    </row>
    <row r="6140" spans="1:7">
      <c r="A6140" s="80">
        <v>33342</v>
      </c>
      <c r="B6140" s="80" t="s">
        <v>3456</v>
      </c>
      <c r="C6140" s="80" t="s">
        <v>421</v>
      </c>
      <c r="D6140" s="80">
        <v>355</v>
      </c>
      <c r="E6140" s="80">
        <v>24</v>
      </c>
      <c r="F6140" s="80" t="s">
        <v>5135</v>
      </c>
      <c r="G6140" s="80">
        <v>2.75</v>
      </c>
    </row>
    <row r="6141" spans="1:7">
      <c r="A6141" s="80">
        <v>33441</v>
      </c>
      <c r="B6141" s="80" t="s">
        <v>5504</v>
      </c>
      <c r="C6141" s="80" t="s">
        <v>421</v>
      </c>
      <c r="D6141" s="80">
        <v>473</v>
      </c>
      <c r="E6141" s="80">
        <v>24</v>
      </c>
      <c r="F6141" s="80" t="s">
        <v>5135</v>
      </c>
      <c r="G6141" s="80">
        <v>3.49</v>
      </c>
    </row>
    <row r="6142" spans="1:7">
      <c r="A6142" s="80">
        <v>33753</v>
      </c>
      <c r="B6142" s="80" t="s">
        <v>3273</v>
      </c>
      <c r="C6142" s="80" t="s">
        <v>421</v>
      </c>
      <c r="D6142" s="80">
        <v>355</v>
      </c>
      <c r="E6142" s="80">
        <v>24</v>
      </c>
      <c r="F6142" s="80" t="s">
        <v>5215</v>
      </c>
      <c r="G6142" s="80">
        <v>3.19</v>
      </c>
    </row>
    <row r="6143" spans="1:7">
      <c r="A6143" s="80">
        <v>33816</v>
      </c>
      <c r="B6143" s="80" t="s">
        <v>3368</v>
      </c>
      <c r="C6143" s="80" t="s">
        <v>421</v>
      </c>
      <c r="D6143" s="80">
        <v>473</v>
      </c>
      <c r="E6143" s="80">
        <v>24</v>
      </c>
      <c r="F6143" s="80" t="s">
        <v>5215</v>
      </c>
      <c r="G6143" s="80">
        <v>4.2</v>
      </c>
    </row>
    <row r="6144" spans="1:7">
      <c r="A6144" s="80">
        <v>33952</v>
      </c>
      <c r="B6144" s="80" t="s">
        <v>3384</v>
      </c>
      <c r="C6144" s="80" t="s">
        <v>421</v>
      </c>
      <c r="D6144" s="80">
        <v>473</v>
      </c>
      <c r="E6144" s="80">
        <v>24</v>
      </c>
      <c r="F6144" s="80" t="s">
        <v>5215</v>
      </c>
      <c r="G6144" s="80">
        <v>4.1900000000000004</v>
      </c>
    </row>
    <row r="6145" spans="1:7">
      <c r="A6145" s="80">
        <v>34026</v>
      </c>
      <c r="B6145" s="80" t="s">
        <v>2327</v>
      </c>
      <c r="C6145" s="80" t="s">
        <v>421</v>
      </c>
      <c r="D6145" s="80">
        <v>355</v>
      </c>
      <c r="E6145" s="80">
        <v>24</v>
      </c>
      <c r="F6145" s="80" t="s">
        <v>5135</v>
      </c>
      <c r="G6145" s="80">
        <v>2.75</v>
      </c>
    </row>
    <row r="6146" spans="1:7">
      <c r="A6146" s="80">
        <v>34028</v>
      </c>
      <c r="B6146" s="80" t="s">
        <v>2328</v>
      </c>
      <c r="C6146" s="80" t="s">
        <v>421</v>
      </c>
      <c r="D6146" s="80">
        <v>473</v>
      </c>
      <c r="E6146" s="80">
        <v>24</v>
      </c>
      <c r="F6146" s="80" t="s">
        <v>5135</v>
      </c>
      <c r="G6146" s="80">
        <v>3.49</v>
      </c>
    </row>
    <row r="6147" spans="1:7">
      <c r="A6147" s="80">
        <v>34029</v>
      </c>
      <c r="B6147" s="80" t="s">
        <v>2329</v>
      </c>
      <c r="C6147" s="80" t="s">
        <v>421</v>
      </c>
      <c r="D6147" s="80">
        <v>355</v>
      </c>
      <c r="E6147" s="80">
        <v>24</v>
      </c>
      <c r="F6147" s="80" t="s">
        <v>5135</v>
      </c>
      <c r="G6147" s="80">
        <v>2.75</v>
      </c>
    </row>
    <row r="6148" spans="1:7">
      <c r="A6148" s="80">
        <v>34031</v>
      </c>
      <c r="B6148" s="80" t="s">
        <v>2331</v>
      </c>
      <c r="C6148" s="80" t="s">
        <v>421</v>
      </c>
      <c r="D6148" s="80">
        <v>2840</v>
      </c>
      <c r="E6148" s="80">
        <v>3</v>
      </c>
      <c r="F6148" s="80" t="s">
        <v>5135</v>
      </c>
      <c r="G6148" s="80">
        <v>12.99</v>
      </c>
    </row>
    <row r="6149" spans="1:7">
      <c r="A6149" s="80">
        <v>34247</v>
      </c>
      <c r="B6149" s="80" t="s">
        <v>3773</v>
      </c>
      <c r="C6149" s="80" t="s">
        <v>421</v>
      </c>
      <c r="D6149" s="80">
        <v>4260</v>
      </c>
      <c r="E6149" s="80">
        <v>2</v>
      </c>
      <c r="F6149" s="80" t="s">
        <v>5135</v>
      </c>
      <c r="G6149" s="80">
        <v>25.99</v>
      </c>
    </row>
    <row r="6150" spans="1:7">
      <c r="A6150" s="80">
        <v>34295</v>
      </c>
      <c r="B6150" s="80" t="s">
        <v>3794</v>
      </c>
      <c r="C6150" s="80" t="s">
        <v>421</v>
      </c>
      <c r="D6150" s="80">
        <v>473</v>
      </c>
      <c r="E6150" s="80">
        <v>24</v>
      </c>
      <c r="F6150" s="80" t="s">
        <v>5215</v>
      </c>
      <c r="G6150" s="80">
        <v>4.1900000000000004</v>
      </c>
    </row>
    <row r="6151" spans="1:7">
      <c r="A6151" s="80">
        <v>34378</v>
      </c>
      <c r="B6151" s="80" t="s">
        <v>3781</v>
      </c>
      <c r="C6151" s="80" t="s">
        <v>421</v>
      </c>
      <c r="D6151" s="80">
        <v>473</v>
      </c>
      <c r="E6151" s="80">
        <v>24</v>
      </c>
      <c r="F6151" s="80" t="s">
        <v>5183</v>
      </c>
      <c r="G6151" s="80">
        <v>3.79</v>
      </c>
    </row>
    <row r="6152" spans="1:7">
      <c r="A6152" s="80">
        <v>34379</v>
      </c>
      <c r="B6152" s="80" t="s">
        <v>3782</v>
      </c>
      <c r="C6152" s="80" t="s">
        <v>421</v>
      </c>
      <c r="D6152" s="80">
        <v>473</v>
      </c>
      <c r="E6152" s="80">
        <v>24</v>
      </c>
      <c r="F6152" s="80" t="s">
        <v>5183</v>
      </c>
      <c r="G6152" s="80">
        <v>8</v>
      </c>
    </row>
    <row r="6153" spans="1:7">
      <c r="A6153" s="80">
        <v>34380</v>
      </c>
      <c r="B6153" s="80" t="s">
        <v>3783</v>
      </c>
      <c r="C6153" s="80" t="s">
        <v>421</v>
      </c>
      <c r="D6153" s="80">
        <v>473</v>
      </c>
      <c r="E6153" s="80">
        <v>24</v>
      </c>
      <c r="F6153" s="80" t="s">
        <v>5183</v>
      </c>
      <c r="G6153" s="80">
        <v>7</v>
      </c>
    </row>
    <row r="6154" spans="1:7">
      <c r="A6154" s="80">
        <v>34382</v>
      </c>
      <c r="B6154" s="80" t="s">
        <v>3784</v>
      </c>
      <c r="C6154" s="80" t="s">
        <v>421</v>
      </c>
      <c r="D6154" s="80">
        <v>473</v>
      </c>
      <c r="E6154" s="80">
        <v>24</v>
      </c>
      <c r="F6154" s="80" t="s">
        <v>5183</v>
      </c>
      <c r="G6154" s="80">
        <v>6</v>
      </c>
    </row>
    <row r="6155" spans="1:7">
      <c r="A6155" s="80">
        <v>34384</v>
      </c>
      <c r="B6155" s="80" t="s">
        <v>3785</v>
      </c>
      <c r="C6155" s="80" t="s">
        <v>421</v>
      </c>
      <c r="D6155" s="80">
        <v>473</v>
      </c>
      <c r="E6155" s="80">
        <v>24</v>
      </c>
      <c r="F6155" s="80" t="s">
        <v>5183</v>
      </c>
      <c r="G6155" s="80">
        <v>5</v>
      </c>
    </row>
    <row r="6156" spans="1:7">
      <c r="A6156" s="80">
        <v>34385</v>
      </c>
      <c r="B6156" s="80" t="s">
        <v>3786</v>
      </c>
      <c r="C6156" s="80" t="s">
        <v>421</v>
      </c>
      <c r="D6156" s="80">
        <v>473</v>
      </c>
      <c r="E6156" s="80">
        <v>24</v>
      </c>
      <c r="F6156" s="80" t="s">
        <v>5183</v>
      </c>
      <c r="G6156" s="80">
        <v>4</v>
      </c>
    </row>
    <row r="6157" spans="1:7">
      <c r="A6157" s="80">
        <v>34395</v>
      </c>
      <c r="B6157" s="80" t="s">
        <v>3795</v>
      </c>
      <c r="C6157" s="80" t="s">
        <v>421</v>
      </c>
      <c r="D6157" s="80">
        <v>473</v>
      </c>
      <c r="E6157" s="80">
        <v>24</v>
      </c>
      <c r="F6157" s="80" t="s">
        <v>5630</v>
      </c>
      <c r="G6157" s="80">
        <v>4.24</v>
      </c>
    </row>
    <row r="6158" spans="1:7">
      <c r="A6158" s="80">
        <v>34399</v>
      </c>
      <c r="B6158" s="80" t="s">
        <v>4308</v>
      </c>
      <c r="C6158" s="80" t="s">
        <v>421</v>
      </c>
      <c r="D6158" s="80">
        <v>2130</v>
      </c>
      <c r="E6158" s="80">
        <v>4</v>
      </c>
      <c r="F6158" s="80" t="s">
        <v>5135</v>
      </c>
      <c r="G6158" s="80">
        <v>9.5</v>
      </c>
    </row>
    <row r="6159" spans="1:7">
      <c r="A6159" s="80">
        <v>34434</v>
      </c>
      <c r="B6159" s="80" t="s">
        <v>3796</v>
      </c>
      <c r="C6159" s="80" t="s">
        <v>421</v>
      </c>
      <c r="D6159" s="80">
        <v>473</v>
      </c>
      <c r="E6159" s="80">
        <v>24</v>
      </c>
      <c r="F6159" s="80" t="s">
        <v>5159</v>
      </c>
      <c r="G6159" s="80">
        <v>6</v>
      </c>
    </row>
    <row r="6160" spans="1:7">
      <c r="A6160" s="80">
        <v>34437</v>
      </c>
      <c r="B6160" s="80" t="s">
        <v>4670</v>
      </c>
      <c r="C6160" s="80" t="s">
        <v>421</v>
      </c>
      <c r="D6160" s="80">
        <v>473</v>
      </c>
      <c r="E6160" s="80">
        <v>24</v>
      </c>
      <c r="F6160" s="80" t="s">
        <v>5159</v>
      </c>
      <c r="G6160" s="80">
        <v>3.49</v>
      </c>
    </row>
    <row r="6161" spans="1:7">
      <c r="A6161" s="80">
        <v>34539</v>
      </c>
      <c r="B6161" s="80" t="s">
        <v>3797</v>
      </c>
      <c r="C6161" s="80" t="s">
        <v>421</v>
      </c>
      <c r="D6161" s="80">
        <v>473</v>
      </c>
      <c r="E6161" s="80">
        <v>24</v>
      </c>
      <c r="F6161" s="80" t="s">
        <v>5135</v>
      </c>
      <c r="G6161" s="80">
        <v>6.44</v>
      </c>
    </row>
    <row r="6162" spans="1:7">
      <c r="A6162" s="80">
        <v>34730</v>
      </c>
      <c r="B6162" s="80" t="s">
        <v>3798</v>
      </c>
      <c r="C6162" s="80" t="s">
        <v>421</v>
      </c>
      <c r="D6162" s="80">
        <v>473</v>
      </c>
      <c r="E6162" s="80">
        <v>24</v>
      </c>
      <c r="F6162" s="80" t="s">
        <v>5135</v>
      </c>
      <c r="G6162" s="80">
        <v>6.43</v>
      </c>
    </row>
    <row r="6163" spans="1:7">
      <c r="A6163" s="80">
        <v>34731</v>
      </c>
      <c r="B6163" s="80" t="s">
        <v>3799</v>
      </c>
      <c r="C6163" s="80" t="s">
        <v>421</v>
      </c>
      <c r="D6163" s="80">
        <v>473</v>
      </c>
      <c r="E6163" s="80">
        <v>24</v>
      </c>
      <c r="F6163" s="80" t="s">
        <v>5135</v>
      </c>
      <c r="G6163" s="80">
        <v>4.26</v>
      </c>
    </row>
    <row r="6164" spans="1:7">
      <c r="A6164" s="80">
        <v>34732</v>
      </c>
      <c r="B6164" s="80" t="s">
        <v>3751</v>
      </c>
      <c r="C6164" s="80" t="s">
        <v>421</v>
      </c>
      <c r="D6164" s="80">
        <v>355</v>
      </c>
      <c r="E6164" s="80">
        <v>24</v>
      </c>
      <c r="F6164" s="80" t="s">
        <v>5135</v>
      </c>
      <c r="G6164" s="80">
        <v>3.1</v>
      </c>
    </row>
    <row r="6165" spans="1:7">
      <c r="A6165" s="80">
        <v>34733</v>
      </c>
      <c r="B6165" s="80" t="s">
        <v>3752</v>
      </c>
      <c r="C6165" s="80" t="s">
        <v>421</v>
      </c>
      <c r="D6165" s="80">
        <v>355</v>
      </c>
      <c r="E6165" s="80">
        <v>24</v>
      </c>
      <c r="F6165" s="80" t="s">
        <v>5135</v>
      </c>
      <c r="G6165" s="80">
        <v>3.1</v>
      </c>
    </row>
    <row r="6166" spans="1:7">
      <c r="A6166" s="80">
        <v>34734</v>
      </c>
      <c r="B6166" s="80" t="s">
        <v>3800</v>
      </c>
      <c r="C6166" s="80" t="s">
        <v>421</v>
      </c>
      <c r="D6166" s="80">
        <v>473</v>
      </c>
      <c r="E6166" s="80">
        <v>24</v>
      </c>
      <c r="F6166" s="80" t="s">
        <v>5135</v>
      </c>
      <c r="G6166" s="80">
        <v>4.26</v>
      </c>
    </row>
    <row r="6167" spans="1:7">
      <c r="A6167" s="80">
        <v>34735</v>
      </c>
      <c r="B6167" s="80" t="s">
        <v>3801</v>
      </c>
      <c r="C6167" s="80" t="s">
        <v>421</v>
      </c>
      <c r="D6167" s="80">
        <v>473</v>
      </c>
      <c r="E6167" s="80">
        <v>24</v>
      </c>
      <c r="F6167" s="80" t="s">
        <v>5135</v>
      </c>
      <c r="G6167" s="80">
        <v>4.26</v>
      </c>
    </row>
    <row r="6168" spans="1:7">
      <c r="A6168" s="80">
        <v>34740</v>
      </c>
      <c r="B6168" s="80" t="s">
        <v>3802</v>
      </c>
      <c r="C6168" s="80" t="s">
        <v>421</v>
      </c>
      <c r="D6168" s="80">
        <v>473</v>
      </c>
      <c r="E6168" s="80">
        <v>24</v>
      </c>
      <c r="F6168" s="80" t="s">
        <v>5135</v>
      </c>
      <c r="G6168" s="80">
        <v>2.65</v>
      </c>
    </row>
    <row r="6169" spans="1:7">
      <c r="A6169" s="80">
        <v>34741</v>
      </c>
      <c r="B6169" s="80" t="s">
        <v>3774</v>
      </c>
      <c r="C6169" s="80" t="s">
        <v>421</v>
      </c>
      <c r="D6169" s="80">
        <v>4260</v>
      </c>
      <c r="E6169" s="80">
        <v>2</v>
      </c>
      <c r="F6169" s="80" t="s">
        <v>5135</v>
      </c>
      <c r="G6169" s="80">
        <v>23.99</v>
      </c>
    </row>
    <row r="6170" spans="1:7">
      <c r="A6170" s="80">
        <v>34743</v>
      </c>
      <c r="B6170" s="80" t="s">
        <v>3803</v>
      </c>
      <c r="C6170" s="80" t="s">
        <v>421</v>
      </c>
      <c r="D6170" s="80">
        <v>473</v>
      </c>
      <c r="E6170" s="80">
        <v>24</v>
      </c>
      <c r="F6170" s="80" t="s">
        <v>5215</v>
      </c>
      <c r="G6170" s="80">
        <v>4.1900000000000004</v>
      </c>
    </row>
    <row r="6171" spans="1:7">
      <c r="A6171" s="80">
        <v>34747</v>
      </c>
      <c r="B6171" s="80" t="s">
        <v>3753</v>
      </c>
      <c r="C6171" s="80" t="s">
        <v>421</v>
      </c>
      <c r="D6171" s="80">
        <v>355</v>
      </c>
      <c r="E6171" s="80">
        <v>24</v>
      </c>
      <c r="F6171" s="80" t="s">
        <v>5135</v>
      </c>
      <c r="G6171" s="80">
        <v>2.75</v>
      </c>
    </row>
    <row r="6172" spans="1:7">
      <c r="A6172" s="80">
        <v>34980</v>
      </c>
      <c r="B6172" s="80" t="s">
        <v>4059</v>
      </c>
      <c r="C6172" s="80" t="s">
        <v>421</v>
      </c>
      <c r="D6172" s="80">
        <v>473</v>
      </c>
      <c r="E6172" s="80">
        <v>24</v>
      </c>
      <c r="F6172" s="80" t="s">
        <v>5135</v>
      </c>
      <c r="G6172" s="80">
        <v>3.49</v>
      </c>
    </row>
    <row r="6173" spans="1:7">
      <c r="A6173" s="80">
        <v>35190</v>
      </c>
      <c r="B6173" s="80" t="s">
        <v>3988</v>
      </c>
      <c r="C6173" s="80" t="s">
        <v>421</v>
      </c>
      <c r="D6173" s="80">
        <v>473</v>
      </c>
      <c r="E6173" s="80">
        <v>24</v>
      </c>
      <c r="F6173" s="80" t="s">
        <v>5135</v>
      </c>
      <c r="G6173" s="80">
        <v>4.49</v>
      </c>
    </row>
    <row r="6174" spans="1:7">
      <c r="A6174" s="80">
        <v>35205</v>
      </c>
      <c r="B6174" s="80" t="s">
        <v>3991</v>
      </c>
      <c r="C6174" s="80" t="s">
        <v>421</v>
      </c>
      <c r="D6174" s="80">
        <v>473</v>
      </c>
      <c r="E6174" s="80">
        <v>24</v>
      </c>
      <c r="F6174" s="80" t="s">
        <v>5215</v>
      </c>
      <c r="G6174" s="80">
        <v>4.1900000000000004</v>
      </c>
    </row>
    <row r="6175" spans="1:7">
      <c r="A6175" s="80">
        <v>35206</v>
      </c>
      <c r="B6175" s="80" t="s">
        <v>3992</v>
      </c>
      <c r="C6175" s="80" t="s">
        <v>421</v>
      </c>
      <c r="D6175" s="80">
        <v>473</v>
      </c>
      <c r="E6175" s="80">
        <v>24</v>
      </c>
      <c r="F6175" s="80" t="s">
        <v>5215</v>
      </c>
      <c r="G6175" s="80">
        <v>4.1900000000000004</v>
      </c>
    </row>
    <row r="6176" spans="1:7">
      <c r="A6176" s="80">
        <v>35225</v>
      </c>
      <c r="B6176" s="80" t="s">
        <v>3998</v>
      </c>
      <c r="C6176" s="80" t="s">
        <v>421</v>
      </c>
      <c r="D6176" s="80">
        <v>8520</v>
      </c>
      <c r="E6176" s="80">
        <v>1</v>
      </c>
      <c r="F6176" s="80" t="s">
        <v>5159</v>
      </c>
      <c r="G6176" s="80">
        <v>42.21</v>
      </c>
    </row>
    <row r="6177" spans="1:7">
      <c r="A6177" s="80">
        <v>35437</v>
      </c>
      <c r="B6177" s="80" t="s">
        <v>4051</v>
      </c>
      <c r="C6177" s="80" t="s">
        <v>421</v>
      </c>
      <c r="D6177" s="80">
        <v>473</v>
      </c>
      <c r="E6177" s="80">
        <v>24</v>
      </c>
      <c r="F6177" s="80" t="s">
        <v>5135</v>
      </c>
      <c r="G6177" s="80">
        <v>3.33</v>
      </c>
    </row>
    <row r="6178" spans="1:7">
      <c r="A6178" s="80">
        <v>35439</v>
      </c>
      <c r="B6178" s="80" t="s">
        <v>4052</v>
      </c>
      <c r="C6178" s="80" t="s">
        <v>421</v>
      </c>
      <c r="D6178" s="80">
        <v>473</v>
      </c>
      <c r="E6178" s="80">
        <v>24</v>
      </c>
      <c r="F6178" s="80" t="s">
        <v>5135</v>
      </c>
      <c r="G6178" s="80">
        <v>3.33</v>
      </c>
    </row>
    <row r="6179" spans="1:7">
      <c r="A6179" s="80">
        <v>35440</v>
      </c>
      <c r="B6179" s="80" t="s">
        <v>4053</v>
      </c>
      <c r="C6179" s="80" t="s">
        <v>421</v>
      </c>
      <c r="D6179" s="80">
        <v>473</v>
      </c>
      <c r="E6179" s="80">
        <v>24</v>
      </c>
      <c r="F6179" s="80" t="s">
        <v>5135</v>
      </c>
      <c r="G6179" s="80">
        <v>3.33</v>
      </c>
    </row>
    <row r="6180" spans="1:7">
      <c r="A6180" s="80">
        <v>35441</v>
      </c>
      <c r="B6180" s="80" t="s">
        <v>4054</v>
      </c>
      <c r="C6180" s="80" t="s">
        <v>421</v>
      </c>
      <c r="D6180" s="80">
        <v>473</v>
      </c>
      <c r="E6180" s="80">
        <v>24</v>
      </c>
      <c r="F6180" s="80" t="s">
        <v>5135</v>
      </c>
      <c r="G6180" s="80">
        <v>3.33</v>
      </c>
    </row>
    <row r="6181" spans="1:7">
      <c r="A6181" s="80">
        <v>35445</v>
      </c>
      <c r="B6181" s="80" t="s">
        <v>4055</v>
      </c>
      <c r="C6181" s="80" t="s">
        <v>421</v>
      </c>
      <c r="D6181" s="80">
        <v>473</v>
      </c>
      <c r="E6181" s="80">
        <v>24</v>
      </c>
      <c r="F6181" s="80" t="s">
        <v>5135</v>
      </c>
      <c r="G6181" s="80">
        <v>3.33</v>
      </c>
    </row>
    <row r="6182" spans="1:7">
      <c r="A6182" s="80">
        <v>35540</v>
      </c>
      <c r="B6182" s="80" t="s">
        <v>4672</v>
      </c>
      <c r="C6182" s="80" t="s">
        <v>421</v>
      </c>
      <c r="D6182" s="80">
        <v>473</v>
      </c>
      <c r="E6182" s="80">
        <v>24</v>
      </c>
      <c r="F6182" s="80" t="s">
        <v>5159</v>
      </c>
      <c r="G6182" s="80">
        <v>4.1900000000000004</v>
      </c>
    </row>
    <row r="6183" spans="1:7">
      <c r="A6183" s="80">
        <v>35590</v>
      </c>
      <c r="B6183" s="80" t="s">
        <v>4060</v>
      </c>
      <c r="C6183" s="80" t="s">
        <v>421</v>
      </c>
      <c r="D6183" s="80">
        <v>473</v>
      </c>
      <c r="E6183" s="80">
        <v>24</v>
      </c>
      <c r="F6183" s="80" t="s">
        <v>5135</v>
      </c>
      <c r="G6183" s="80">
        <v>3.49</v>
      </c>
    </row>
    <row r="6184" spans="1:7">
      <c r="A6184" s="80">
        <v>41143</v>
      </c>
      <c r="B6184" s="80" t="s">
        <v>5368</v>
      </c>
      <c r="C6184" s="80" t="s">
        <v>421</v>
      </c>
      <c r="D6184" s="80">
        <v>473</v>
      </c>
      <c r="E6184" s="80">
        <v>24</v>
      </c>
      <c r="F6184" s="80" t="s">
        <v>5215</v>
      </c>
      <c r="G6184" s="80">
        <v>4.1900000000000004</v>
      </c>
    </row>
    <row r="6185" spans="1:7">
      <c r="A6185" s="80">
        <v>41144</v>
      </c>
      <c r="B6185" s="80" t="s">
        <v>511</v>
      </c>
      <c r="C6185" s="80" t="s">
        <v>419</v>
      </c>
      <c r="D6185" s="80">
        <v>1750</v>
      </c>
      <c r="E6185" s="80">
        <v>6</v>
      </c>
      <c r="F6185" s="80" t="s">
        <v>5040</v>
      </c>
      <c r="G6185" s="80">
        <v>64.989999999999995</v>
      </c>
    </row>
    <row r="6186" spans="1:7">
      <c r="A6186" s="80">
        <v>41149</v>
      </c>
      <c r="B6186" s="80" t="s">
        <v>5373</v>
      </c>
      <c r="C6186" s="80" t="s">
        <v>420</v>
      </c>
      <c r="D6186" s="80">
        <v>750</v>
      </c>
      <c r="E6186" s="80">
        <v>6</v>
      </c>
      <c r="F6186" s="80" t="s">
        <v>5049</v>
      </c>
      <c r="G6186" s="80">
        <v>149.99</v>
      </c>
    </row>
    <row r="6187" spans="1:7">
      <c r="A6187" s="80">
        <v>41154</v>
      </c>
      <c r="B6187" s="80" t="s">
        <v>5369</v>
      </c>
      <c r="C6187" s="80" t="s">
        <v>419</v>
      </c>
      <c r="D6187" s="80">
        <v>750</v>
      </c>
      <c r="E6187" s="80">
        <v>6</v>
      </c>
      <c r="F6187" s="80" t="s">
        <v>5059</v>
      </c>
      <c r="G6187" s="80">
        <v>56.99</v>
      </c>
    </row>
    <row r="6188" spans="1:7">
      <c r="A6188" s="80">
        <v>41155</v>
      </c>
      <c r="B6188" s="80" t="s">
        <v>3657</v>
      </c>
      <c r="C6188" s="80" t="s">
        <v>419</v>
      </c>
      <c r="D6188" s="80">
        <v>375</v>
      </c>
      <c r="E6188" s="80">
        <v>24</v>
      </c>
      <c r="F6188" s="80" t="s">
        <v>5056</v>
      </c>
      <c r="G6188" s="80">
        <v>12.99</v>
      </c>
    </row>
    <row r="6189" spans="1:7">
      <c r="A6189" s="80">
        <v>41176</v>
      </c>
      <c r="B6189" s="80" t="s">
        <v>5293</v>
      </c>
      <c r="C6189" s="80" t="s">
        <v>421</v>
      </c>
      <c r="D6189" s="80">
        <v>473</v>
      </c>
      <c r="E6189" s="80">
        <v>24</v>
      </c>
      <c r="F6189" s="80" t="s">
        <v>5226</v>
      </c>
      <c r="G6189" s="80">
        <v>3.98</v>
      </c>
    </row>
    <row r="6190" spans="1:7">
      <c r="A6190" s="80">
        <v>41179</v>
      </c>
      <c r="B6190" s="80" t="s">
        <v>5292</v>
      </c>
      <c r="C6190" s="80" t="s">
        <v>421</v>
      </c>
      <c r="D6190" s="80">
        <v>473</v>
      </c>
      <c r="E6190" s="80">
        <v>24</v>
      </c>
      <c r="F6190" s="80" t="s">
        <v>5226</v>
      </c>
      <c r="G6190" s="80">
        <v>3.95</v>
      </c>
    </row>
    <row r="6191" spans="1:7">
      <c r="A6191" s="80">
        <v>41183</v>
      </c>
      <c r="B6191" s="80" t="s">
        <v>5254</v>
      </c>
      <c r="C6191" s="80" t="s">
        <v>420</v>
      </c>
      <c r="D6191" s="80">
        <v>750</v>
      </c>
      <c r="E6191" s="80">
        <v>6</v>
      </c>
      <c r="F6191" s="80" t="s">
        <v>5049</v>
      </c>
      <c r="G6191" s="80">
        <v>99.99</v>
      </c>
    </row>
    <row r="6192" spans="1:7">
      <c r="A6192" s="80">
        <v>41184</v>
      </c>
      <c r="B6192" s="80" t="s">
        <v>5377</v>
      </c>
      <c r="C6192" s="80" t="s">
        <v>422</v>
      </c>
      <c r="D6192" s="80">
        <v>270</v>
      </c>
      <c r="E6192" s="80">
        <v>24</v>
      </c>
      <c r="F6192" s="80" t="s">
        <v>5080</v>
      </c>
      <c r="G6192" s="80">
        <v>3.69</v>
      </c>
    </row>
    <row r="6193" spans="1:7">
      <c r="A6193" s="80">
        <v>41186</v>
      </c>
      <c r="B6193" s="80" t="s">
        <v>5338</v>
      </c>
      <c r="C6193" s="80" t="s">
        <v>419</v>
      </c>
      <c r="D6193" s="80">
        <v>750</v>
      </c>
      <c r="E6193" s="80">
        <v>6</v>
      </c>
      <c r="F6193" s="80" t="s">
        <v>5043</v>
      </c>
      <c r="G6193" s="80">
        <v>66.989999999999995</v>
      </c>
    </row>
    <row r="6194" spans="1:7">
      <c r="A6194" s="80">
        <v>41190</v>
      </c>
      <c r="B6194" s="80" t="s">
        <v>5250</v>
      </c>
      <c r="C6194" s="80" t="s">
        <v>420</v>
      </c>
      <c r="D6194" s="80">
        <v>750</v>
      </c>
      <c r="E6194" s="80">
        <v>6</v>
      </c>
      <c r="F6194" s="80" t="s">
        <v>5049</v>
      </c>
      <c r="G6194" s="80">
        <v>49.99</v>
      </c>
    </row>
    <row r="6195" spans="1:7">
      <c r="A6195" s="80">
        <v>41193</v>
      </c>
      <c r="B6195" s="80" t="s">
        <v>6301</v>
      </c>
      <c r="C6195" s="80" t="s">
        <v>419</v>
      </c>
      <c r="D6195" s="80">
        <v>1000</v>
      </c>
      <c r="E6195" s="80">
        <v>6</v>
      </c>
      <c r="F6195" s="80" t="s">
        <v>5038</v>
      </c>
      <c r="G6195" s="80">
        <v>36.99</v>
      </c>
    </row>
    <row r="6196" spans="1:7">
      <c r="A6196" s="80">
        <v>41194</v>
      </c>
      <c r="B6196" s="80" t="s">
        <v>5255</v>
      </c>
      <c r="C6196" s="80" t="s">
        <v>420</v>
      </c>
      <c r="D6196" s="80">
        <v>750</v>
      </c>
      <c r="E6196" s="80">
        <v>6</v>
      </c>
      <c r="F6196" s="80" t="s">
        <v>5049</v>
      </c>
      <c r="G6196" s="80">
        <v>55.99</v>
      </c>
    </row>
    <row r="6197" spans="1:7">
      <c r="A6197" s="80">
        <v>41197</v>
      </c>
      <c r="B6197" s="80" t="s">
        <v>5238</v>
      </c>
      <c r="C6197" s="80" t="s">
        <v>419</v>
      </c>
      <c r="D6197" s="80">
        <v>150</v>
      </c>
      <c r="E6197" s="80">
        <v>20</v>
      </c>
      <c r="F6197" s="80" t="s">
        <v>5044</v>
      </c>
      <c r="G6197" s="80">
        <v>29.99</v>
      </c>
    </row>
    <row r="6198" spans="1:7">
      <c r="A6198" s="80">
        <v>41198</v>
      </c>
      <c r="B6198" s="80" t="s">
        <v>5347</v>
      </c>
      <c r="C6198" s="80" t="s">
        <v>420</v>
      </c>
      <c r="D6198" s="80">
        <v>375</v>
      </c>
      <c r="E6198" s="80">
        <v>12</v>
      </c>
      <c r="F6198" s="80" t="s">
        <v>5063</v>
      </c>
      <c r="G6198" s="80">
        <v>54.99</v>
      </c>
    </row>
    <row r="6199" spans="1:7">
      <c r="A6199" s="80">
        <v>41215</v>
      </c>
      <c r="B6199" s="80" t="s">
        <v>5339</v>
      </c>
      <c r="C6199" s="80" t="s">
        <v>421</v>
      </c>
      <c r="D6199" s="80">
        <v>473</v>
      </c>
      <c r="E6199" s="80">
        <v>24</v>
      </c>
      <c r="F6199" s="80" t="s">
        <v>5141</v>
      </c>
      <c r="G6199" s="80">
        <v>3.89</v>
      </c>
    </row>
    <row r="6200" spans="1:7">
      <c r="A6200" s="80">
        <v>41216</v>
      </c>
      <c r="B6200" s="80" t="s">
        <v>5287</v>
      </c>
      <c r="C6200" s="80" t="s">
        <v>419</v>
      </c>
      <c r="D6200" s="80">
        <v>750</v>
      </c>
      <c r="E6200" s="80">
        <v>6</v>
      </c>
      <c r="F6200" s="80" t="s">
        <v>6483</v>
      </c>
      <c r="G6200" s="80">
        <v>59.99</v>
      </c>
    </row>
    <row r="6201" spans="1:7">
      <c r="A6201" s="80">
        <v>41217</v>
      </c>
      <c r="B6201" s="80" t="s">
        <v>5340</v>
      </c>
      <c r="C6201" s="80" t="s">
        <v>421</v>
      </c>
      <c r="D6201" s="80">
        <v>473</v>
      </c>
      <c r="E6201" s="80">
        <v>24</v>
      </c>
      <c r="F6201" s="80" t="s">
        <v>5141</v>
      </c>
      <c r="G6201" s="80">
        <v>3.89</v>
      </c>
    </row>
    <row r="6202" spans="1:7">
      <c r="A6202" s="80">
        <v>41218</v>
      </c>
      <c r="B6202" s="80" t="s">
        <v>5341</v>
      </c>
      <c r="C6202" s="80" t="s">
        <v>421</v>
      </c>
      <c r="D6202" s="80">
        <v>473</v>
      </c>
      <c r="E6202" s="80">
        <v>24</v>
      </c>
      <c r="F6202" s="80" t="s">
        <v>5141</v>
      </c>
      <c r="G6202" s="80">
        <v>3.89</v>
      </c>
    </row>
    <row r="6203" spans="1:7">
      <c r="A6203" s="80">
        <v>41219</v>
      </c>
      <c r="B6203" s="80" t="s">
        <v>5346</v>
      </c>
      <c r="C6203" s="80" t="s">
        <v>422</v>
      </c>
      <c r="D6203" s="80">
        <v>473</v>
      </c>
      <c r="E6203" s="80">
        <v>24</v>
      </c>
      <c r="F6203" s="80" t="s">
        <v>5141</v>
      </c>
      <c r="G6203" s="80">
        <v>3.48</v>
      </c>
    </row>
    <row r="6204" spans="1:7">
      <c r="A6204" s="80">
        <v>41220</v>
      </c>
      <c r="B6204" s="80" t="s">
        <v>5366</v>
      </c>
      <c r="C6204" s="80" t="s">
        <v>422</v>
      </c>
      <c r="D6204" s="80">
        <v>4260</v>
      </c>
      <c r="E6204" s="80">
        <v>1</v>
      </c>
      <c r="F6204" s="80" t="s">
        <v>5176</v>
      </c>
      <c r="G6204" s="80">
        <v>28.99</v>
      </c>
    </row>
    <row r="6205" spans="1:7">
      <c r="A6205" s="80">
        <v>41222</v>
      </c>
      <c r="B6205" s="80" t="s">
        <v>5019</v>
      </c>
      <c r="C6205" s="80" t="s">
        <v>420</v>
      </c>
      <c r="D6205" s="80">
        <v>750</v>
      </c>
      <c r="E6205" s="80">
        <v>12</v>
      </c>
      <c r="F6205" s="80" t="s">
        <v>5063</v>
      </c>
      <c r="G6205" s="80">
        <v>105.99</v>
      </c>
    </row>
    <row r="6206" spans="1:7">
      <c r="A6206" s="80">
        <v>41223</v>
      </c>
      <c r="B6206" s="80" t="s">
        <v>5303</v>
      </c>
      <c r="C6206" s="80" t="s">
        <v>420</v>
      </c>
      <c r="D6206" s="80">
        <v>750</v>
      </c>
      <c r="E6206" s="80">
        <v>6</v>
      </c>
      <c r="F6206" s="80" t="s">
        <v>5039</v>
      </c>
      <c r="G6206" s="80">
        <v>39.99</v>
      </c>
    </row>
    <row r="6207" spans="1:7">
      <c r="A6207" s="80">
        <v>41224</v>
      </c>
      <c r="B6207" s="80" t="s">
        <v>5394</v>
      </c>
      <c r="C6207" s="80" t="s">
        <v>421</v>
      </c>
      <c r="D6207" s="80">
        <v>355</v>
      </c>
      <c r="E6207" s="80">
        <v>24</v>
      </c>
      <c r="F6207" s="80" t="s">
        <v>5156</v>
      </c>
      <c r="G6207" s="80">
        <v>4.5</v>
      </c>
    </row>
    <row r="6208" spans="1:7">
      <c r="A6208" s="80">
        <v>41225</v>
      </c>
      <c r="B6208" s="80" t="s">
        <v>5386</v>
      </c>
      <c r="C6208" s="80" t="s">
        <v>421</v>
      </c>
      <c r="D6208" s="80">
        <v>473</v>
      </c>
      <c r="E6208" s="80">
        <v>24</v>
      </c>
      <c r="F6208" s="80" t="s">
        <v>5066</v>
      </c>
      <c r="G6208" s="80">
        <v>4.49</v>
      </c>
    </row>
    <row r="6209" spans="1:7">
      <c r="A6209" s="80">
        <v>41226</v>
      </c>
      <c r="B6209" s="80" t="s">
        <v>5416</v>
      </c>
      <c r="C6209" s="80" t="s">
        <v>421</v>
      </c>
      <c r="D6209" s="80">
        <v>473</v>
      </c>
      <c r="E6209" s="80">
        <v>24</v>
      </c>
      <c r="F6209" s="80" t="s">
        <v>5066</v>
      </c>
      <c r="G6209" s="80">
        <v>3.99</v>
      </c>
    </row>
    <row r="6210" spans="1:7">
      <c r="A6210" s="80">
        <v>41227</v>
      </c>
      <c r="B6210" s="80" t="s">
        <v>5532</v>
      </c>
      <c r="C6210" s="80" t="s">
        <v>421</v>
      </c>
      <c r="D6210" s="80">
        <v>473</v>
      </c>
      <c r="E6210" s="80">
        <v>24</v>
      </c>
      <c r="F6210" s="80" t="s">
        <v>5066</v>
      </c>
      <c r="G6210" s="80">
        <v>4.5</v>
      </c>
    </row>
    <row r="6211" spans="1:7">
      <c r="A6211" s="80">
        <v>36504</v>
      </c>
      <c r="B6211" s="80" t="s">
        <v>4999</v>
      </c>
      <c r="C6211" s="80" t="s">
        <v>421</v>
      </c>
      <c r="D6211" s="80">
        <v>473</v>
      </c>
      <c r="E6211" s="80">
        <v>24</v>
      </c>
      <c r="F6211" s="80" t="s">
        <v>5142</v>
      </c>
      <c r="G6211" s="80">
        <v>4.05</v>
      </c>
    </row>
    <row r="6212" spans="1:7">
      <c r="A6212" s="80">
        <v>36507</v>
      </c>
      <c r="B6212" s="80" t="s">
        <v>4216</v>
      </c>
      <c r="C6212" s="80" t="s">
        <v>421</v>
      </c>
      <c r="D6212" s="80">
        <v>355</v>
      </c>
      <c r="E6212" s="80">
        <v>24</v>
      </c>
      <c r="F6212" s="80" t="s">
        <v>5156</v>
      </c>
      <c r="G6212" s="80">
        <v>3</v>
      </c>
    </row>
    <row r="6213" spans="1:7">
      <c r="A6213" s="80">
        <v>36508</v>
      </c>
      <c r="B6213" s="80" t="s">
        <v>4217</v>
      </c>
      <c r="C6213" s="80" t="s">
        <v>420</v>
      </c>
      <c r="D6213" s="80">
        <v>750</v>
      </c>
      <c r="E6213" s="80">
        <v>12</v>
      </c>
      <c r="F6213" s="80" t="s">
        <v>5060</v>
      </c>
      <c r="G6213" s="80">
        <v>10.99</v>
      </c>
    </row>
    <row r="6214" spans="1:7">
      <c r="A6214" s="80">
        <v>36509</v>
      </c>
      <c r="B6214" s="80" t="s">
        <v>4218</v>
      </c>
      <c r="C6214" s="80" t="s">
        <v>421</v>
      </c>
      <c r="D6214" s="80">
        <v>473</v>
      </c>
      <c r="E6214" s="80">
        <v>24</v>
      </c>
      <c r="F6214" s="80" t="s">
        <v>5156</v>
      </c>
      <c r="G6214" s="80">
        <v>4</v>
      </c>
    </row>
    <row r="6215" spans="1:7">
      <c r="A6215" s="80">
        <v>36510</v>
      </c>
      <c r="B6215" s="80" t="s">
        <v>4219</v>
      </c>
      <c r="C6215" s="80" t="s">
        <v>421</v>
      </c>
      <c r="D6215" s="80">
        <v>750</v>
      </c>
      <c r="E6215" s="80">
        <v>12</v>
      </c>
      <c r="F6215" s="80" t="s">
        <v>5156</v>
      </c>
      <c r="G6215" s="80">
        <v>5</v>
      </c>
    </row>
    <row r="6216" spans="1:7">
      <c r="A6216" s="80">
        <v>36514</v>
      </c>
      <c r="B6216" s="80" t="s">
        <v>4220</v>
      </c>
      <c r="C6216" s="80" t="s">
        <v>421</v>
      </c>
      <c r="D6216" s="80">
        <v>473</v>
      </c>
      <c r="E6216" s="80">
        <v>24</v>
      </c>
      <c r="F6216" s="80" t="s">
        <v>5188</v>
      </c>
      <c r="G6216" s="80">
        <v>3.99</v>
      </c>
    </row>
    <row r="6217" spans="1:7">
      <c r="A6217" s="80">
        <v>36515</v>
      </c>
      <c r="B6217" s="80" t="s">
        <v>4221</v>
      </c>
      <c r="C6217" s="80" t="s">
        <v>421</v>
      </c>
      <c r="D6217" s="80">
        <v>473</v>
      </c>
      <c r="E6217" s="80">
        <v>24</v>
      </c>
      <c r="F6217" s="80" t="s">
        <v>5188</v>
      </c>
      <c r="G6217" s="80">
        <v>4.29</v>
      </c>
    </row>
    <row r="6218" spans="1:7">
      <c r="A6218" s="80">
        <v>36520</v>
      </c>
      <c r="B6218" s="80" t="s">
        <v>4222</v>
      </c>
      <c r="C6218" s="80" t="s">
        <v>422</v>
      </c>
      <c r="D6218" s="80">
        <v>473</v>
      </c>
      <c r="E6218" s="80">
        <v>24</v>
      </c>
      <c r="F6218" s="80" t="s">
        <v>5157</v>
      </c>
      <c r="G6218" s="80">
        <v>4.99</v>
      </c>
    </row>
    <row r="6219" spans="1:7">
      <c r="A6219" s="80">
        <v>41673</v>
      </c>
      <c r="B6219" s="80" t="s">
        <v>5522</v>
      </c>
      <c r="C6219" s="80" t="s">
        <v>421</v>
      </c>
      <c r="D6219" s="80">
        <v>473</v>
      </c>
      <c r="E6219" s="80">
        <v>24</v>
      </c>
      <c r="F6219" s="80" t="s">
        <v>5178</v>
      </c>
      <c r="G6219" s="80">
        <v>4.3</v>
      </c>
    </row>
    <row r="6220" spans="1:7">
      <c r="A6220" s="80">
        <v>41676</v>
      </c>
      <c r="B6220" s="80" t="s">
        <v>6036</v>
      </c>
      <c r="C6220" s="80" t="s">
        <v>421</v>
      </c>
      <c r="D6220" s="80">
        <v>1760</v>
      </c>
      <c r="E6220" s="80">
        <v>6</v>
      </c>
      <c r="F6220" s="80" t="s">
        <v>5045</v>
      </c>
      <c r="G6220" s="80">
        <v>13.99</v>
      </c>
    </row>
    <row r="6221" spans="1:7">
      <c r="A6221" s="80">
        <v>41695</v>
      </c>
      <c r="B6221" s="80" t="s">
        <v>5533</v>
      </c>
      <c r="C6221" s="80" t="s">
        <v>421</v>
      </c>
      <c r="D6221" s="80">
        <v>473</v>
      </c>
      <c r="E6221" s="80">
        <v>24</v>
      </c>
      <c r="F6221" s="80" t="s">
        <v>5195</v>
      </c>
      <c r="G6221" s="80">
        <v>5.25</v>
      </c>
    </row>
    <row r="6222" spans="1:7">
      <c r="A6222" s="80">
        <v>41715</v>
      </c>
      <c r="B6222" s="80" t="s">
        <v>5535</v>
      </c>
      <c r="C6222" s="80" t="s">
        <v>421</v>
      </c>
      <c r="D6222" s="80">
        <v>473</v>
      </c>
      <c r="E6222" s="80">
        <v>24</v>
      </c>
      <c r="F6222" s="80" t="s">
        <v>5168</v>
      </c>
      <c r="G6222" s="80">
        <v>4.24</v>
      </c>
    </row>
    <row r="6223" spans="1:7">
      <c r="A6223" s="80">
        <v>41726</v>
      </c>
      <c r="B6223" s="80" t="s">
        <v>5536</v>
      </c>
      <c r="C6223" s="80" t="s">
        <v>420</v>
      </c>
      <c r="D6223" s="80">
        <v>750</v>
      </c>
      <c r="E6223" s="80">
        <v>6</v>
      </c>
      <c r="F6223" s="80" t="s">
        <v>5039</v>
      </c>
      <c r="G6223" s="80">
        <v>29.99</v>
      </c>
    </row>
    <row r="6224" spans="1:7">
      <c r="A6224" s="80">
        <v>41727</v>
      </c>
      <c r="B6224" s="80" t="s">
        <v>5537</v>
      </c>
      <c r="C6224" s="80" t="s">
        <v>420</v>
      </c>
      <c r="D6224" s="80">
        <v>750</v>
      </c>
      <c r="E6224" s="80">
        <v>6</v>
      </c>
      <c r="F6224" s="80" t="s">
        <v>5039</v>
      </c>
      <c r="G6224" s="80">
        <v>29.99</v>
      </c>
    </row>
    <row r="6225" spans="1:7">
      <c r="A6225" s="80">
        <v>41728</v>
      </c>
      <c r="B6225" s="80" t="s">
        <v>5926</v>
      </c>
      <c r="C6225" s="80" t="s">
        <v>419</v>
      </c>
      <c r="D6225" s="80">
        <v>750</v>
      </c>
      <c r="E6225" s="80">
        <v>6</v>
      </c>
      <c r="F6225" s="80" t="s">
        <v>5050</v>
      </c>
      <c r="G6225" s="80">
        <v>79.989999999999995</v>
      </c>
    </row>
    <row r="6226" spans="1:7">
      <c r="A6226" s="80">
        <v>41730</v>
      </c>
      <c r="B6226" s="80" t="s">
        <v>5538</v>
      </c>
      <c r="C6226" s="80" t="s">
        <v>421</v>
      </c>
      <c r="D6226" s="80">
        <v>473</v>
      </c>
      <c r="E6226" s="80">
        <v>24</v>
      </c>
      <c r="F6226" s="80" t="s">
        <v>5094</v>
      </c>
      <c r="G6226" s="80">
        <v>3.79</v>
      </c>
    </row>
    <row r="6227" spans="1:7">
      <c r="A6227" s="80">
        <v>41736</v>
      </c>
      <c r="B6227" s="80" t="s">
        <v>5539</v>
      </c>
      <c r="C6227" s="80" t="s">
        <v>421</v>
      </c>
      <c r="D6227" s="80">
        <v>473</v>
      </c>
      <c r="E6227" s="80">
        <v>24</v>
      </c>
      <c r="F6227" s="80" t="s">
        <v>5195</v>
      </c>
      <c r="G6227" s="80">
        <v>4.5</v>
      </c>
    </row>
    <row r="6228" spans="1:7">
      <c r="A6228" s="80">
        <v>41746</v>
      </c>
      <c r="B6228" s="80" t="s">
        <v>5755</v>
      </c>
      <c r="C6228" s="80" t="s">
        <v>422</v>
      </c>
      <c r="D6228" s="80">
        <v>355</v>
      </c>
      <c r="E6228" s="80">
        <v>24</v>
      </c>
      <c r="F6228" s="80" t="s">
        <v>5157</v>
      </c>
      <c r="G6228" s="80">
        <v>3.88</v>
      </c>
    </row>
    <row r="6229" spans="1:7">
      <c r="A6229" s="80">
        <v>41753</v>
      </c>
      <c r="B6229" s="80" t="s">
        <v>5540</v>
      </c>
      <c r="C6229" s="80" t="s">
        <v>422</v>
      </c>
      <c r="D6229" s="80">
        <v>355</v>
      </c>
      <c r="E6229" s="80">
        <v>24</v>
      </c>
      <c r="F6229" s="80" t="s">
        <v>5157</v>
      </c>
      <c r="G6229" s="80">
        <v>3.88</v>
      </c>
    </row>
    <row r="6230" spans="1:7">
      <c r="A6230" s="80">
        <v>41754</v>
      </c>
      <c r="B6230" s="80" t="s">
        <v>5541</v>
      </c>
      <c r="C6230" s="80" t="s">
        <v>422</v>
      </c>
      <c r="D6230" s="80">
        <v>355</v>
      </c>
      <c r="E6230" s="80">
        <v>24</v>
      </c>
      <c r="F6230" s="80" t="s">
        <v>5157</v>
      </c>
      <c r="G6230" s="80">
        <v>3.88</v>
      </c>
    </row>
    <row r="6231" spans="1:7">
      <c r="A6231" s="80">
        <v>41765</v>
      </c>
      <c r="B6231" s="80" t="s">
        <v>5542</v>
      </c>
      <c r="C6231" s="80" t="s">
        <v>421</v>
      </c>
      <c r="D6231" s="80">
        <v>750</v>
      </c>
      <c r="E6231" s="80">
        <v>12</v>
      </c>
      <c r="F6231" s="80" t="s">
        <v>5170</v>
      </c>
      <c r="G6231" s="80">
        <v>15.74</v>
      </c>
    </row>
    <row r="6232" spans="1:7">
      <c r="A6232" s="80">
        <v>41770</v>
      </c>
      <c r="B6232" s="80" t="s">
        <v>5543</v>
      </c>
      <c r="C6232" s="80" t="s">
        <v>421</v>
      </c>
      <c r="D6232" s="80">
        <v>750</v>
      </c>
      <c r="E6232" s="80">
        <v>12</v>
      </c>
      <c r="F6232" s="80" t="s">
        <v>5170</v>
      </c>
      <c r="G6232" s="80">
        <v>15.74</v>
      </c>
    </row>
    <row r="6233" spans="1:7">
      <c r="A6233" s="80">
        <v>41772</v>
      </c>
      <c r="B6233" s="80" t="s">
        <v>5544</v>
      </c>
      <c r="C6233" s="80" t="s">
        <v>421</v>
      </c>
      <c r="D6233" s="80">
        <v>473</v>
      </c>
      <c r="E6233" s="80">
        <v>24</v>
      </c>
      <c r="F6233" s="80" t="s">
        <v>5170</v>
      </c>
      <c r="G6233" s="80">
        <v>3.94</v>
      </c>
    </row>
    <row r="6234" spans="1:7">
      <c r="A6234" s="80">
        <v>41773</v>
      </c>
      <c r="B6234" s="80" t="s">
        <v>5545</v>
      </c>
      <c r="C6234" s="80" t="s">
        <v>421</v>
      </c>
      <c r="D6234" s="80">
        <v>473</v>
      </c>
      <c r="E6234" s="80">
        <v>24</v>
      </c>
      <c r="F6234" s="80" t="s">
        <v>5170</v>
      </c>
      <c r="G6234" s="80">
        <v>3.94</v>
      </c>
    </row>
    <row r="6235" spans="1:7">
      <c r="A6235" s="80">
        <v>41774</v>
      </c>
      <c r="B6235" s="80" t="s">
        <v>5680</v>
      </c>
      <c r="C6235" s="80" t="s">
        <v>421</v>
      </c>
      <c r="D6235" s="80">
        <v>750</v>
      </c>
      <c r="E6235" s="80">
        <v>12</v>
      </c>
      <c r="F6235" s="80" t="s">
        <v>5170</v>
      </c>
      <c r="G6235" s="80">
        <v>15.74</v>
      </c>
    </row>
    <row r="6236" spans="1:7">
      <c r="A6236" s="80">
        <v>35590</v>
      </c>
      <c r="B6236" s="80" t="s">
        <v>4060</v>
      </c>
      <c r="C6236" s="80" t="s">
        <v>421</v>
      </c>
      <c r="D6236" s="80">
        <v>473</v>
      </c>
      <c r="E6236" s="80">
        <v>24</v>
      </c>
      <c r="F6236" s="80" t="s">
        <v>5135</v>
      </c>
      <c r="G6236" s="80">
        <v>3.49</v>
      </c>
    </row>
    <row r="6237" spans="1:7">
      <c r="A6237" s="80">
        <v>35614</v>
      </c>
      <c r="B6237" s="80" t="s">
        <v>4037</v>
      </c>
      <c r="C6237" s="80" t="s">
        <v>421</v>
      </c>
      <c r="D6237" s="80">
        <v>1776</v>
      </c>
      <c r="E6237" s="80">
        <v>3</v>
      </c>
      <c r="F6237" s="80" t="s">
        <v>5094</v>
      </c>
      <c r="G6237" s="80">
        <v>8.2899999999999991</v>
      </c>
    </row>
    <row r="6238" spans="1:7">
      <c r="A6238" s="80">
        <v>35625</v>
      </c>
      <c r="B6238" s="80" t="s">
        <v>4194</v>
      </c>
      <c r="C6238" s="80" t="s">
        <v>421</v>
      </c>
      <c r="D6238" s="80">
        <v>473</v>
      </c>
      <c r="E6238" s="80">
        <v>24</v>
      </c>
      <c r="F6238" s="80" t="s">
        <v>5178</v>
      </c>
      <c r="G6238" s="80">
        <v>4.4000000000000004</v>
      </c>
    </row>
    <row r="6239" spans="1:7">
      <c r="A6239" s="80">
        <v>35626</v>
      </c>
      <c r="B6239" s="80" t="s">
        <v>3976</v>
      </c>
      <c r="C6239" s="80" t="s">
        <v>421</v>
      </c>
      <c r="D6239" s="80">
        <v>473</v>
      </c>
      <c r="E6239" s="80">
        <v>24</v>
      </c>
      <c r="F6239" s="80" t="s">
        <v>5178</v>
      </c>
      <c r="G6239" s="80">
        <v>4.3</v>
      </c>
    </row>
    <row r="6240" spans="1:7">
      <c r="A6240" s="80">
        <v>35629</v>
      </c>
      <c r="B6240" s="80" t="s">
        <v>3947</v>
      </c>
      <c r="C6240" s="80" t="s">
        <v>421</v>
      </c>
      <c r="D6240" s="80">
        <v>2000</v>
      </c>
      <c r="E6240" s="80">
        <v>8</v>
      </c>
      <c r="F6240" s="80" t="s">
        <v>5100</v>
      </c>
      <c r="G6240" s="80">
        <v>9.19</v>
      </c>
    </row>
    <row r="6241" spans="1:7">
      <c r="A6241" s="80">
        <v>35630</v>
      </c>
      <c r="B6241" s="80" t="s">
        <v>4067</v>
      </c>
      <c r="C6241" s="80" t="s">
        <v>420</v>
      </c>
      <c r="D6241" s="80">
        <v>750</v>
      </c>
      <c r="E6241" s="80">
        <v>6</v>
      </c>
      <c r="F6241" s="80" t="s">
        <v>5054</v>
      </c>
      <c r="G6241" s="80">
        <v>19.989999999999998</v>
      </c>
    </row>
    <row r="6242" spans="1:7">
      <c r="A6242" s="80">
        <v>35631</v>
      </c>
      <c r="B6242" s="80" t="s">
        <v>4068</v>
      </c>
      <c r="C6242" s="80" t="s">
        <v>421</v>
      </c>
      <c r="D6242" s="80">
        <v>4260</v>
      </c>
      <c r="E6242" s="80">
        <v>2</v>
      </c>
      <c r="F6242" s="80" t="s">
        <v>5066</v>
      </c>
      <c r="G6242" s="80">
        <v>26.99</v>
      </c>
    </row>
    <row r="6243" spans="1:7">
      <c r="A6243" s="80">
        <v>35632</v>
      </c>
      <c r="B6243" s="80" t="s">
        <v>4069</v>
      </c>
      <c r="C6243" s="80" t="s">
        <v>420</v>
      </c>
      <c r="D6243" s="80">
        <v>750</v>
      </c>
      <c r="E6243" s="80">
        <v>6</v>
      </c>
      <c r="F6243" s="80" t="s">
        <v>5054</v>
      </c>
      <c r="G6243" s="80">
        <v>19.989999999999998</v>
      </c>
    </row>
    <row r="6244" spans="1:7">
      <c r="A6244" s="80">
        <v>35634</v>
      </c>
      <c r="B6244" s="80" t="s">
        <v>4070</v>
      </c>
      <c r="C6244" s="80" t="s">
        <v>421</v>
      </c>
      <c r="D6244" s="80">
        <v>473</v>
      </c>
      <c r="E6244" s="80">
        <v>24</v>
      </c>
      <c r="F6244" s="80" t="s">
        <v>5142</v>
      </c>
      <c r="G6244" s="80">
        <v>4.3499999999999996</v>
      </c>
    </row>
    <row r="6245" spans="1:7">
      <c r="A6245" s="80">
        <v>35635</v>
      </c>
      <c r="B6245" s="80" t="s">
        <v>4071</v>
      </c>
      <c r="C6245" s="80" t="s">
        <v>420</v>
      </c>
      <c r="D6245" s="80">
        <v>1500</v>
      </c>
      <c r="E6245" s="80">
        <v>6</v>
      </c>
      <c r="F6245" s="80" t="s">
        <v>5065</v>
      </c>
      <c r="G6245" s="80">
        <v>21.99</v>
      </c>
    </row>
    <row r="6246" spans="1:7">
      <c r="A6246" s="80">
        <v>35636</v>
      </c>
      <c r="B6246" s="80" t="s">
        <v>4072</v>
      </c>
      <c r="C6246" s="80" t="s">
        <v>421</v>
      </c>
      <c r="D6246" s="80">
        <v>473</v>
      </c>
      <c r="E6246" s="80">
        <v>24</v>
      </c>
      <c r="F6246" s="80" t="s">
        <v>5142</v>
      </c>
      <c r="G6246" s="80">
        <v>4.3499999999999996</v>
      </c>
    </row>
    <row r="6247" spans="1:7">
      <c r="A6247" s="80">
        <v>35637</v>
      </c>
      <c r="B6247" s="80" t="s">
        <v>4073</v>
      </c>
      <c r="C6247" s="80" t="s">
        <v>421</v>
      </c>
      <c r="D6247" s="80">
        <v>473</v>
      </c>
      <c r="E6247" s="80">
        <v>24</v>
      </c>
      <c r="F6247" s="80" t="s">
        <v>5142</v>
      </c>
      <c r="G6247" s="80">
        <v>4.3499999999999996</v>
      </c>
    </row>
    <row r="6248" spans="1:7">
      <c r="A6248" s="80">
        <v>35638</v>
      </c>
      <c r="B6248" s="80" t="s">
        <v>4074</v>
      </c>
      <c r="C6248" s="80" t="s">
        <v>421</v>
      </c>
      <c r="D6248" s="80">
        <v>473</v>
      </c>
      <c r="E6248" s="80">
        <v>24</v>
      </c>
      <c r="F6248" s="80" t="s">
        <v>5142</v>
      </c>
      <c r="G6248" s="80">
        <v>4.3499999999999996</v>
      </c>
    </row>
    <row r="6249" spans="1:7">
      <c r="A6249" s="80">
        <v>35639</v>
      </c>
      <c r="B6249" s="80" t="s">
        <v>4075</v>
      </c>
      <c r="C6249" s="80" t="s">
        <v>419</v>
      </c>
      <c r="D6249" s="80">
        <v>750</v>
      </c>
      <c r="E6249" s="80">
        <v>12</v>
      </c>
      <c r="F6249" s="80" t="s">
        <v>5043</v>
      </c>
      <c r="G6249" s="80">
        <v>149.99</v>
      </c>
    </row>
    <row r="6250" spans="1:7">
      <c r="A6250" s="80">
        <v>35642</v>
      </c>
      <c r="B6250" s="80" t="s">
        <v>4076</v>
      </c>
      <c r="C6250" s="80" t="s">
        <v>419</v>
      </c>
      <c r="D6250" s="80">
        <v>750</v>
      </c>
      <c r="E6250" s="80">
        <v>6</v>
      </c>
      <c r="F6250" s="80" t="s">
        <v>5040</v>
      </c>
      <c r="G6250" s="80">
        <v>104.99</v>
      </c>
    </row>
    <row r="6251" spans="1:7">
      <c r="A6251" s="80">
        <v>35644</v>
      </c>
      <c r="B6251" s="80" t="s">
        <v>4077</v>
      </c>
      <c r="C6251" s="80" t="s">
        <v>420</v>
      </c>
      <c r="D6251" s="80">
        <v>750</v>
      </c>
      <c r="E6251" s="80">
        <v>6</v>
      </c>
      <c r="F6251" s="80" t="s">
        <v>5070</v>
      </c>
      <c r="G6251" s="80">
        <v>19.989999999999998</v>
      </c>
    </row>
    <row r="6252" spans="1:7">
      <c r="A6252" s="80">
        <v>35645</v>
      </c>
      <c r="B6252" s="80" t="s">
        <v>4078</v>
      </c>
      <c r="C6252" s="80" t="s">
        <v>420</v>
      </c>
      <c r="D6252" s="80">
        <v>750</v>
      </c>
      <c r="E6252" s="80">
        <v>6</v>
      </c>
      <c r="F6252" s="80" t="s">
        <v>5070</v>
      </c>
      <c r="G6252" s="80">
        <v>19.989999999999998</v>
      </c>
    </row>
    <row r="6253" spans="1:7">
      <c r="A6253" s="80">
        <v>35646</v>
      </c>
      <c r="B6253" s="80" t="s">
        <v>5231</v>
      </c>
      <c r="C6253" s="80" t="s">
        <v>421</v>
      </c>
      <c r="D6253" s="80">
        <v>473</v>
      </c>
      <c r="E6253" s="80">
        <v>24</v>
      </c>
      <c r="F6253" s="80" t="s">
        <v>5169</v>
      </c>
      <c r="G6253" s="80">
        <v>3.79</v>
      </c>
    </row>
    <row r="6254" spans="1:7">
      <c r="A6254" s="80">
        <v>35657</v>
      </c>
      <c r="B6254" s="80" t="s">
        <v>4079</v>
      </c>
      <c r="C6254" s="80" t="s">
        <v>421</v>
      </c>
      <c r="D6254" s="80">
        <v>473</v>
      </c>
      <c r="E6254" s="80">
        <v>24</v>
      </c>
      <c r="F6254" s="80" t="s">
        <v>5188</v>
      </c>
      <c r="G6254" s="80">
        <v>4.75</v>
      </c>
    </row>
    <row r="6255" spans="1:7">
      <c r="A6255" s="80">
        <v>35658</v>
      </c>
      <c r="B6255" s="80" t="s">
        <v>4080</v>
      </c>
      <c r="C6255" s="80" t="s">
        <v>421</v>
      </c>
      <c r="D6255" s="80">
        <v>473</v>
      </c>
      <c r="E6255" s="80">
        <v>24</v>
      </c>
      <c r="F6255" s="80" t="s">
        <v>5173</v>
      </c>
      <c r="G6255" s="80">
        <v>3.89</v>
      </c>
    </row>
    <row r="6256" spans="1:7">
      <c r="A6256" s="80">
        <v>35692</v>
      </c>
      <c r="B6256" s="80" t="s">
        <v>4038</v>
      </c>
      <c r="C6256" s="80" t="s">
        <v>421</v>
      </c>
      <c r="D6256" s="80">
        <v>2130</v>
      </c>
      <c r="E6256" s="80">
        <v>4</v>
      </c>
      <c r="F6256" s="80" t="s">
        <v>5097</v>
      </c>
      <c r="G6256" s="80">
        <v>13.29</v>
      </c>
    </row>
    <row r="6257" spans="1:7">
      <c r="A6257" s="80">
        <v>35693</v>
      </c>
      <c r="B6257" s="80" t="s">
        <v>4039</v>
      </c>
      <c r="C6257" s="80" t="s">
        <v>421</v>
      </c>
      <c r="D6257" s="80">
        <v>2130</v>
      </c>
      <c r="E6257" s="80">
        <v>4</v>
      </c>
      <c r="F6257" s="80" t="s">
        <v>5097</v>
      </c>
      <c r="G6257" s="80">
        <v>12.79</v>
      </c>
    </row>
    <row r="6258" spans="1:7">
      <c r="A6258" s="80">
        <v>35694</v>
      </c>
      <c r="B6258" s="80" t="s">
        <v>4040</v>
      </c>
      <c r="C6258" s="80" t="s">
        <v>421</v>
      </c>
      <c r="D6258" s="80">
        <v>2130</v>
      </c>
      <c r="E6258" s="80">
        <v>4</v>
      </c>
      <c r="F6258" s="80" t="s">
        <v>5097</v>
      </c>
      <c r="G6258" s="80">
        <v>13.29</v>
      </c>
    </row>
    <row r="6259" spans="1:7">
      <c r="A6259" s="80">
        <v>35695</v>
      </c>
      <c r="B6259" s="80" t="s">
        <v>4041</v>
      </c>
      <c r="C6259" s="80" t="s">
        <v>421</v>
      </c>
      <c r="D6259" s="80">
        <v>5325</v>
      </c>
      <c r="E6259" s="80">
        <v>1</v>
      </c>
      <c r="F6259" s="80" t="s">
        <v>5097</v>
      </c>
      <c r="G6259" s="80">
        <v>29.49</v>
      </c>
    </row>
    <row r="6260" spans="1:7">
      <c r="A6260" s="80">
        <v>35715</v>
      </c>
      <c r="B6260" s="80" t="s">
        <v>4081</v>
      </c>
      <c r="C6260" s="80" t="s">
        <v>421</v>
      </c>
      <c r="D6260" s="80">
        <v>473</v>
      </c>
      <c r="E6260" s="80">
        <v>24</v>
      </c>
      <c r="F6260" s="80" t="s">
        <v>5188</v>
      </c>
      <c r="G6260" s="80">
        <v>4.29</v>
      </c>
    </row>
    <row r="6261" spans="1:7">
      <c r="A6261" s="80">
        <v>35727</v>
      </c>
      <c r="B6261" s="80" t="s">
        <v>4082</v>
      </c>
      <c r="C6261" s="80" t="s">
        <v>421</v>
      </c>
      <c r="D6261" s="80">
        <v>500</v>
      </c>
      <c r="E6261" s="80">
        <v>24</v>
      </c>
      <c r="F6261" s="80" t="s">
        <v>5158</v>
      </c>
      <c r="G6261" s="80">
        <v>2.25</v>
      </c>
    </row>
    <row r="6262" spans="1:7">
      <c r="A6262" s="80">
        <v>35732</v>
      </c>
      <c r="B6262" s="80" t="s">
        <v>4042</v>
      </c>
      <c r="C6262" s="80" t="s">
        <v>421</v>
      </c>
      <c r="D6262" s="80">
        <v>11352</v>
      </c>
      <c r="E6262" s="80">
        <v>1</v>
      </c>
      <c r="F6262" s="80" t="s">
        <v>5094</v>
      </c>
      <c r="G6262" s="80">
        <v>45.49</v>
      </c>
    </row>
    <row r="6263" spans="1:7">
      <c r="A6263" s="80">
        <v>35734</v>
      </c>
      <c r="B6263" s="80" t="s">
        <v>2790</v>
      </c>
      <c r="C6263" s="80" t="s">
        <v>419</v>
      </c>
      <c r="D6263" s="80">
        <v>360</v>
      </c>
      <c r="E6263" s="80">
        <v>20</v>
      </c>
      <c r="F6263" s="80" t="s">
        <v>5151</v>
      </c>
      <c r="G6263" s="80">
        <v>10.36</v>
      </c>
    </row>
    <row r="6264" spans="1:7">
      <c r="A6264" s="80">
        <v>35760</v>
      </c>
      <c r="B6264" s="80" t="s">
        <v>2026</v>
      </c>
      <c r="C6264" s="80" t="s">
        <v>421</v>
      </c>
      <c r="D6264" s="80">
        <v>1000</v>
      </c>
      <c r="E6264" s="80">
        <v>6</v>
      </c>
      <c r="F6264" s="80" t="s">
        <v>5051</v>
      </c>
      <c r="G6264" s="80">
        <v>14.66</v>
      </c>
    </row>
    <row r="6265" spans="1:7">
      <c r="A6265" s="80">
        <v>38056</v>
      </c>
      <c r="B6265" s="80" t="s">
        <v>4636</v>
      </c>
      <c r="C6265" s="80" t="s">
        <v>422</v>
      </c>
      <c r="D6265" s="80">
        <v>2130</v>
      </c>
      <c r="E6265" s="80">
        <v>4</v>
      </c>
      <c r="F6265" s="80" t="s">
        <v>5091</v>
      </c>
      <c r="G6265" s="80">
        <v>16.989999999999998</v>
      </c>
    </row>
    <row r="6266" spans="1:7">
      <c r="A6266" s="80">
        <v>38070</v>
      </c>
      <c r="B6266" s="80" t="s">
        <v>4600</v>
      </c>
      <c r="C6266" s="80" t="s">
        <v>422</v>
      </c>
      <c r="D6266" s="80">
        <v>1420</v>
      </c>
      <c r="E6266" s="80">
        <v>6</v>
      </c>
      <c r="F6266" s="80" t="s">
        <v>5038</v>
      </c>
      <c r="G6266" s="80">
        <v>12.99</v>
      </c>
    </row>
    <row r="6267" spans="1:7">
      <c r="A6267" s="80">
        <v>38071</v>
      </c>
      <c r="B6267" s="80" t="s">
        <v>4597</v>
      </c>
      <c r="C6267" s="80" t="s">
        <v>421</v>
      </c>
      <c r="D6267" s="80">
        <v>2840</v>
      </c>
      <c r="E6267" s="80">
        <v>3</v>
      </c>
      <c r="F6267" s="80" t="s">
        <v>5170</v>
      </c>
      <c r="G6267" s="80">
        <v>19.940000000000001</v>
      </c>
    </row>
    <row r="6268" spans="1:7">
      <c r="A6268" s="80">
        <v>38073</v>
      </c>
      <c r="B6268" s="80" t="s">
        <v>4686</v>
      </c>
      <c r="C6268" s="80" t="s">
        <v>421</v>
      </c>
      <c r="D6268" s="80">
        <v>473</v>
      </c>
      <c r="E6268" s="80">
        <v>24</v>
      </c>
      <c r="F6268" s="80" t="s">
        <v>5159</v>
      </c>
      <c r="G6268" s="80">
        <v>3.69</v>
      </c>
    </row>
    <row r="6269" spans="1:7">
      <c r="A6269" s="80">
        <v>38083</v>
      </c>
      <c r="B6269" s="80" t="s">
        <v>4551</v>
      </c>
      <c r="C6269" s="80" t="s">
        <v>422</v>
      </c>
      <c r="D6269" s="80">
        <v>2130</v>
      </c>
      <c r="E6269" s="80">
        <v>4</v>
      </c>
      <c r="F6269" s="80" t="s">
        <v>5096</v>
      </c>
      <c r="G6269" s="80">
        <v>15.75</v>
      </c>
    </row>
    <row r="6270" spans="1:7">
      <c r="A6270" s="80">
        <v>38084</v>
      </c>
      <c r="B6270" s="80" t="s">
        <v>4547</v>
      </c>
      <c r="C6270" s="80" t="s">
        <v>420</v>
      </c>
      <c r="D6270" s="80">
        <v>3000</v>
      </c>
      <c r="E6270" s="80">
        <v>4</v>
      </c>
      <c r="F6270" s="80" t="s">
        <v>5117</v>
      </c>
      <c r="G6270" s="80">
        <v>41.99</v>
      </c>
    </row>
    <row r="6271" spans="1:7">
      <c r="A6271" s="80">
        <v>38086</v>
      </c>
      <c r="B6271" s="80" t="s">
        <v>4552</v>
      </c>
      <c r="C6271" s="80" t="s">
        <v>420</v>
      </c>
      <c r="D6271" s="80">
        <v>3000</v>
      </c>
      <c r="E6271" s="80">
        <v>4</v>
      </c>
      <c r="F6271" s="80" t="s">
        <v>5117</v>
      </c>
      <c r="G6271" s="80">
        <v>41.99</v>
      </c>
    </row>
    <row r="6272" spans="1:7">
      <c r="A6272" s="80">
        <v>38087</v>
      </c>
      <c r="B6272" s="80" t="s">
        <v>2923</v>
      </c>
      <c r="C6272" s="80" t="s">
        <v>419</v>
      </c>
      <c r="D6272" s="80">
        <v>750</v>
      </c>
      <c r="E6272" s="80">
        <v>12</v>
      </c>
      <c r="F6272" s="80" t="s">
        <v>5063</v>
      </c>
      <c r="G6272" s="80">
        <v>29.99</v>
      </c>
    </row>
    <row r="6273" spans="1:7">
      <c r="A6273" s="80">
        <v>38089</v>
      </c>
      <c r="B6273" s="80" t="s">
        <v>4523</v>
      </c>
      <c r="C6273" s="80" t="s">
        <v>421</v>
      </c>
      <c r="D6273" s="80">
        <v>473</v>
      </c>
      <c r="E6273" s="80">
        <v>24</v>
      </c>
      <c r="F6273" s="80" t="s">
        <v>5188</v>
      </c>
      <c r="G6273" s="80">
        <v>5.25</v>
      </c>
    </row>
    <row r="6274" spans="1:7">
      <c r="A6274" s="80">
        <v>38090</v>
      </c>
      <c r="B6274" s="80" t="s">
        <v>4524</v>
      </c>
      <c r="C6274" s="80" t="s">
        <v>421</v>
      </c>
      <c r="D6274" s="80">
        <v>500</v>
      </c>
      <c r="E6274" s="80">
        <v>12</v>
      </c>
      <c r="F6274" s="80" t="s">
        <v>5188</v>
      </c>
      <c r="G6274" s="80">
        <v>12.99</v>
      </c>
    </row>
    <row r="6275" spans="1:7">
      <c r="A6275" s="80">
        <v>38091</v>
      </c>
      <c r="B6275" s="80" t="s">
        <v>4525</v>
      </c>
      <c r="C6275" s="80" t="s">
        <v>421</v>
      </c>
      <c r="D6275" s="80">
        <v>500</v>
      </c>
      <c r="E6275" s="80">
        <v>12</v>
      </c>
      <c r="F6275" s="80" t="s">
        <v>5188</v>
      </c>
      <c r="G6275" s="80">
        <v>12.99</v>
      </c>
    </row>
    <row r="6276" spans="1:7">
      <c r="A6276" s="80">
        <v>38092</v>
      </c>
      <c r="B6276" s="80" t="s">
        <v>4531</v>
      </c>
      <c r="C6276" s="80" t="s">
        <v>419</v>
      </c>
      <c r="D6276" s="80">
        <v>750</v>
      </c>
      <c r="E6276" s="80">
        <v>6</v>
      </c>
      <c r="F6276" s="80" t="s">
        <v>5045</v>
      </c>
      <c r="G6276" s="80">
        <v>59.99</v>
      </c>
    </row>
    <row r="6277" spans="1:7">
      <c r="A6277" s="80">
        <v>38093</v>
      </c>
      <c r="B6277" s="80" t="s">
        <v>4526</v>
      </c>
      <c r="C6277" s="80" t="s">
        <v>421</v>
      </c>
      <c r="D6277" s="80">
        <v>500</v>
      </c>
      <c r="E6277" s="80">
        <v>12</v>
      </c>
      <c r="F6277" s="80" t="s">
        <v>5188</v>
      </c>
      <c r="G6277" s="80">
        <v>12.99</v>
      </c>
    </row>
    <row r="6278" spans="1:7">
      <c r="A6278" s="80">
        <v>38094</v>
      </c>
      <c r="B6278" s="80" t="s">
        <v>4687</v>
      </c>
      <c r="C6278" s="80" t="s">
        <v>421</v>
      </c>
      <c r="D6278" s="80">
        <v>473</v>
      </c>
      <c r="E6278" s="80">
        <v>24</v>
      </c>
      <c r="F6278" s="80" t="s">
        <v>5168</v>
      </c>
      <c r="G6278" s="80">
        <v>3.96</v>
      </c>
    </row>
    <row r="6279" spans="1:7">
      <c r="A6279" s="80">
        <v>38096</v>
      </c>
      <c r="B6279" s="80" t="s">
        <v>4553</v>
      </c>
      <c r="C6279" s="80" t="s">
        <v>422</v>
      </c>
      <c r="D6279" s="80">
        <v>1420</v>
      </c>
      <c r="E6279" s="80">
        <v>6</v>
      </c>
      <c r="F6279" s="80" t="s">
        <v>5062</v>
      </c>
      <c r="G6279" s="80">
        <v>11.99</v>
      </c>
    </row>
    <row r="6280" spans="1:7">
      <c r="A6280" s="80">
        <v>38098</v>
      </c>
      <c r="B6280" s="80" t="s">
        <v>4593</v>
      </c>
      <c r="C6280" s="80" t="s">
        <v>422</v>
      </c>
      <c r="D6280" s="80">
        <v>2130</v>
      </c>
      <c r="E6280" s="80">
        <v>4</v>
      </c>
      <c r="F6280" s="80" t="s">
        <v>5091</v>
      </c>
      <c r="G6280" s="80">
        <v>16.489999999999998</v>
      </c>
    </row>
    <row r="6281" spans="1:7">
      <c r="A6281" s="80">
        <v>38102</v>
      </c>
      <c r="B6281" s="80" t="s">
        <v>2541</v>
      </c>
      <c r="C6281" s="80" t="s">
        <v>421</v>
      </c>
      <c r="D6281" s="80">
        <v>500</v>
      </c>
      <c r="E6281" s="80">
        <v>24</v>
      </c>
      <c r="F6281" s="80" t="s">
        <v>5096</v>
      </c>
      <c r="G6281" s="80">
        <v>2.99</v>
      </c>
    </row>
    <row r="6282" spans="1:7">
      <c r="A6282" s="80">
        <v>38103</v>
      </c>
      <c r="B6282" s="80" t="s">
        <v>2584</v>
      </c>
      <c r="C6282" s="80" t="s">
        <v>421</v>
      </c>
      <c r="D6282" s="80">
        <v>500</v>
      </c>
      <c r="E6282" s="80">
        <v>24</v>
      </c>
      <c r="F6282" s="80" t="s">
        <v>5096</v>
      </c>
      <c r="G6282" s="80">
        <v>2.99</v>
      </c>
    </row>
    <row r="6283" spans="1:7">
      <c r="A6283" s="80">
        <v>38105</v>
      </c>
      <c r="B6283" s="80" t="s">
        <v>4601</v>
      </c>
      <c r="C6283" s="80" t="s">
        <v>422</v>
      </c>
      <c r="D6283" s="80">
        <v>2130</v>
      </c>
      <c r="E6283" s="80">
        <v>4</v>
      </c>
      <c r="F6283" s="80" t="s">
        <v>5175</v>
      </c>
      <c r="G6283" s="80">
        <v>15.99</v>
      </c>
    </row>
    <row r="6284" spans="1:7">
      <c r="A6284" s="80">
        <v>38106</v>
      </c>
      <c r="B6284" s="80" t="s">
        <v>4602</v>
      </c>
      <c r="C6284" s="80" t="s">
        <v>422</v>
      </c>
      <c r="D6284" s="80">
        <v>1420</v>
      </c>
      <c r="E6284" s="80">
        <v>6</v>
      </c>
      <c r="F6284" s="80" t="s">
        <v>5062</v>
      </c>
      <c r="G6284" s="80">
        <v>11.99</v>
      </c>
    </row>
    <row r="6285" spans="1:7">
      <c r="A6285" s="80">
        <v>38107</v>
      </c>
      <c r="B6285" s="80" t="s">
        <v>4533</v>
      </c>
      <c r="C6285" s="80" t="s">
        <v>422</v>
      </c>
      <c r="D6285" s="80">
        <v>473</v>
      </c>
      <c r="E6285" s="80">
        <v>24</v>
      </c>
      <c r="F6285" s="80" t="s">
        <v>5038</v>
      </c>
      <c r="G6285" s="80">
        <v>3.5</v>
      </c>
    </row>
    <row r="6286" spans="1:7">
      <c r="A6286" s="80">
        <v>38110</v>
      </c>
      <c r="B6286" s="80" t="s">
        <v>4534</v>
      </c>
      <c r="C6286" s="80" t="s">
        <v>420</v>
      </c>
      <c r="D6286" s="80">
        <v>4000</v>
      </c>
      <c r="E6286" s="80">
        <v>4</v>
      </c>
      <c r="F6286" s="80" t="s">
        <v>5060</v>
      </c>
      <c r="G6286" s="80">
        <v>41.99</v>
      </c>
    </row>
    <row r="6287" spans="1:7">
      <c r="A6287" s="80">
        <v>38114</v>
      </c>
      <c r="B6287" s="80" t="s">
        <v>4629</v>
      </c>
      <c r="C6287" s="80" t="s">
        <v>421</v>
      </c>
      <c r="D6287" s="80">
        <v>473</v>
      </c>
      <c r="E6287" s="80">
        <v>24</v>
      </c>
      <c r="F6287" s="80" t="s">
        <v>5095</v>
      </c>
      <c r="G6287" s="80">
        <v>4.09</v>
      </c>
    </row>
    <row r="6288" spans="1:7">
      <c r="A6288" s="80">
        <v>38115</v>
      </c>
      <c r="B6288" s="80" t="s">
        <v>6029</v>
      </c>
      <c r="C6288" s="80" t="s">
        <v>421</v>
      </c>
      <c r="D6288" s="80">
        <v>4260</v>
      </c>
      <c r="E6288" s="80">
        <v>1</v>
      </c>
      <c r="F6288" s="80" t="s">
        <v>5095</v>
      </c>
      <c r="G6288" s="80">
        <v>25.99</v>
      </c>
    </row>
    <row r="6289" spans="1:7">
      <c r="A6289" s="80">
        <v>38116</v>
      </c>
      <c r="B6289" s="80" t="s">
        <v>4631</v>
      </c>
      <c r="C6289" s="80" t="s">
        <v>421</v>
      </c>
      <c r="D6289" s="80">
        <v>4260</v>
      </c>
      <c r="E6289" s="80">
        <v>2</v>
      </c>
      <c r="F6289" s="80" t="s">
        <v>5095</v>
      </c>
      <c r="G6289" s="80">
        <v>26.99</v>
      </c>
    </row>
    <row r="6290" spans="1:7">
      <c r="A6290" s="80">
        <v>38117</v>
      </c>
      <c r="B6290" s="80" t="s">
        <v>6030</v>
      </c>
      <c r="C6290" s="80" t="s">
        <v>421</v>
      </c>
      <c r="D6290" s="80">
        <v>4260</v>
      </c>
      <c r="E6290" s="80">
        <v>2</v>
      </c>
      <c r="F6290" s="80" t="s">
        <v>5095</v>
      </c>
      <c r="G6290" s="80">
        <v>26.99</v>
      </c>
    </row>
    <row r="6291" spans="1:7">
      <c r="A6291" s="80">
        <v>38123</v>
      </c>
      <c r="B6291" s="80" t="s">
        <v>4555</v>
      </c>
      <c r="C6291" s="80" t="s">
        <v>421</v>
      </c>
      <c r="D6291" s="80">
        <v>473</v>
      </c>
      <c r="E6291" s="80">
        <v>24</v>
      </c>
      <c r="F6291" s="80" t="s">
        <v>5095</v>
      </c>
      <c r="G6291" s="80">
        <v>3.59</v>
      </c>
    </row>
    <row r="6292" spans="1:7">
      <c r="A6292" s="80">
        <v>38138</v>
      </c>
      <c r="B6292" s="80" t="s">
        <v>4581</v>
      </c>
      <c r="C6292" s="80" t="s">
        <v>422</v>
      </c>
      <c r="D6292" s="80">
        <v>4260</v>
      </c>
      <c r="E6292" s="80">
        <v>2</v>
      </c>
      <c r="F6292" s="80" t="s">
        <v>5040</v>
      </c>
      <c r="G6292" s="80">
        <v>28.99</v>
      </c>
    </row>
    <row r="6293" spans="1:7">
      <c r="A6293" s="80">
        <v>38139</v>
      </c>
      <c r="B6293" s="80" t="s">
        <v>2037</v>
      </c>
      <c r="C6293" s="80" t="s">
        <v>419</v>
      </c>
      <c r="D6293" s="80">
        <v>1750</v>
      </c>
      <c r="E6293" s="80">
        <v>6</v>
      </c>
      <c r="F6293" s="80" t="s">
        <v>5056</v>
      </c>
      <c r="G6293" s="80">
        <v>68.989999999999995</v>
      </c>
    </row>
    <row r="6294" spans="1:7">
      <c r="A6294" s="80">
        <v>38145</v>
      </c>
      <c r="B6294" s="80" t="s">
        <v>4566</v>
      </c>
      <c r="C6294" s="80" t="s">
        <v>420</v>
      </c>
      <c r="D6294" s="80">
        <v>750</v>
      </c>
      <c r="E6294" s="80">
        <v>12</v>
      </c>
      <c r="F6294" s="80" t="s">
        <v>5081</v>
      </c>
      <c r="G6294" s="80">
        <v>13.99</v>
      </c>
    </row>
    <row r="6295" spans="1:7">
      <c r="A6295" s="80">
        <v>38148</v>
      </c>
      <c r="B6295" s="80" t="s">
        <v>4688</v>
      </c>
      <c r="C6295" s="80" t="s">
        <v>421</v>
      </c>
      <c r="D6295" s="80">
        <v>473</v>
      </c>
      <c r="E6295" s="80">
        <v>24</v>
      </c>
      <c r="F6295" s="80" t="s">
        <v>5226</v>
      </c>
      <c r="G6295" s="80">
        <v>4.05</v>
      </c>
    </row>
    <row r="6296" spans="1:7">
      <c r="A6296" s="80">
        <v>38149</v>
      </c>
      <c r="B6296" s="80" t="s">
        <v>4538</v>
      </c>
      <c r="C6296" s="80" t="s">
        <v>421</v>
      </c>
      <c r="D6296" s="80">
        <v>473</v>
      </c>
      <c r="E6296" s="80">
        <v>24</v>
      </c>
      <c r="F6296" s="80" t="s">
        <v>5173</v>
      </c>
      <c r="G6296" s="80">
        <v>4.4000000000000004</v>
      </c>
    </row>
    <row r="6297" spans="1:7">
      <c r="A6297" s="80">
        <v>38150</v>
      </c>
      <c r="B6297" s="80" t="s">
        <v>4689</v>
      </c>
      <c r="C6297" s="80" t="s">
        <v>421</v>
      </c>
      <c r="D6297" s="80">
        <v>473</v>
      </c>
      <c r="E6297" s="80">
        <v>24</v>
      </c>
      <c r="F6297" s="80" t="s">
        <v>5095</v>
      </c>
      <c r="G6297" s="80">
        <v>3.79</v>
      </c>
    </row>
    <row r="6298" spans="1:7">
      <c r="A6298" s="80">
        <v>38151</v>
      </c>
      <c r="B6298" s="80" t="s">
        <v>4690</v>
      </c>
      <c r="C6298" s="80" t="s">
        <v>421</v>
      </c>
      <c r="D6298" s="80">
        <v>5325</v>
      </c>
      <c r="E6298" s="80">
        <v>1</v>
      </c>
      <c r="F6298" s="80" t="s">
        <v>5095</v>
      </c>
      <c r="G6298" s="80">
        <v>30.99</v>
      </c>
    </row>
    <row r="6299" spans="1:7">
      <c r="A6299" s="80">
        <v>41225</v>
      </c>
      <c r="B6299" s="80" t="s">
        <v>5386</v>
      </c>
      <c r="C6299" s="80" t="s">
        <v>421</v>
      </c>
      <c r="D6299" s="80">
        <v>473</v>
      </c>
      <c r="E6299" s="80">
        <v>24</v>
      </c>
      <c r="F6299" s="80" t="s">
        <v>5066</v>
      </c>
      <c r="G6299" s="80">
        <v>4.49</v>
      </c>
    </row>
    <row r="6300" spans="1:7">
      <c r="A6300" s="80">
        <v>41226</v>
      </c>
      <c r="B6300" s="80" t="s">
        <v>5416</v>
      </c>
      <c r="C6300" s="80" t="s">
        <v>421</v>
      </c>
      <c r="D6300" s="80">
        <v>473</v>
      </c>
      <c r="E6300" s="80">
        <v>24</v>
      </c>
      <c r="F6300" s="80" t="s">
        <v>5066</v>
      </c>
      <c r="G6300" s="80">
        <v>3.99</v>
      </c>
    </row>
    <row r="6301" spans="1:7">
      <c r="A6301" s="80">
        <v>41227</v>
      </c>
      <c r="B6301" s="80" t="s">
        <v>5532</v>
      </c>
      <c r="C6301" s="80" t="s">
        <v>421</v>
      </c>
      <c r="D6301" s="80">
        <v>473</v>
      </c>
      <c r="E6301" s="80">
        <v>24</v>
      </c>
      <c r="F6301" s="80" t="s">
        <v>5066</v>
      </c>
      <c r="G6301" s="80">
        <v>4.5</v>
      </c>
    </row>
    <row r="6302" spans="1:7">
      <c r="A6302" s="80">
        <v>41321</v>
      </c>
      <c r="B6302" s="80" t="s">
        <v>5546</v>
      </c>
      <c r="C6302" s="80" t="s">
        <v>421</v>
      </c>
      <c r="D6302" s="80">
        <v>473</v>
      </c>
      <c r="E6302" s="80">
        <v>24</v>
      </c>
      <c r="F6302" s="80" t="s">
        <v>5066</v>
      </c>
      <c r="G6302" s="80">
        <v>4.25</v>
      </c>
    </row>
    <row r="6303" spans="1:7">
      <c r="A6303" s="80">
        <v>41322</v>
      </c>
      <c r="B6303" s="80" t="s">
        <v>5547</v>
      </c>
      <c r="C6303" s="80" t="s">
        <v>421</v>
      </c>
      <c r="D6303" s="80">
        <v>473</v>
      </c>
      <c r="E6303" s="80">
        <v>24</v>
      </c>
      <c r="F6303" s="80" t="s">
        <v>5066</v>
      </c>
      <c r="G6303" s="80">
        <v>4.25</v>
      </c>
    </row>
    <row r="6304" spans="1:7">
      <c r="A6304" s="80">
        <v>41323</v>
      </c>
      <c r="B6304" s="80" t="s">
        <v>5548</v>
      </c>
      <c r="C6304" s="80" t="s">
        <v>421</v>
      </c>
      <c r="D6304" s="80">
        <v>4260</v>
      </c>
      <c r="E6304" s="80">
        <v>2</v>
      </c>
      <c r="F6304" s="80" t="s">
        <v>5066</v>
      </c>
      <c r="G6304" s="80">
        <v>27.99</v>
      </c>
    </row>
    <row r="6305" spans="1:7">
      <c r="A6305" s="80">
        <v>41326</v>
      </c>
      <c r="B6305" s="80" t="s">
        <v>5549</v>
      </c>
      <c r="C6305" s="80" t="s">
        <v>421</v>
      </c>
      <c r="D6305" s="80">
        <v>355</v>
      </c>
      <c r="E6305" s="80">
        <v>24</v>
      </c>
      <c r="F6305" s="80" t="s">
        <v>5066</v>
      </c>
      <c r="G6305" s="80">
        <v>3.79</v>
      </c>
    </row>
    <row r="6306" spans="1:7">
      <c r="A6306" s="80">
        <v>41334</v>
      </c>
      <c r="B6306" s="80" t="s">
        <v>5550</v>
      </c>
      <c r="C6306" s="80" t="s">
        <v>421</v>
      </c>
      <c r="D6306" s="80">
        <v>1420</v>
      </c>
      <c r="E6306" s="80">
        <v>6</v>
      </c>
      <c r="F6306" s="80" t="s">
        <v>5066</v>
      </c>
      <c r="G6306" s="80">
        <v>10.99</v>
      </c>
    </row>
    <row r="6307" spans="1:7">
      <c r="A6307" s="80">
        <v>41765</v>
      </c>
      <c r="B6307" s="80" t="s">
        <v>5542</v>
      </c>
      <c r="C6307" s="80" t="s">
        <v>421</v>
      </c>
      <c r="D6307" s="80">
        <v>750</v>
      </c>
      <c r="E6307" s="80">
        <v>12</v>
      </c>
      <c r="F6307" s="80" t="s">
        <v>5170</v>
      </c>
      <c r="G6307" s="80">
        <v>15.74</v>
      </c>
    </row>
    <row r="6308" spans="1:7">
      <c r="A6308" s="80">
        <v>41770</v>
      </c>
      <c r="B6308" s="80" t="s">
        <v>5543</v>
      </c>
      <c r="C6308" s="80" t="s">
        <v>421</v>
      </c>
      <c r="D6308" s="80">
        <v>750</v>
      </c>
      <c r="E6308" s="80">
        <v>12</v>
      </c>
      <c r="F6308" s="80" t="s">
        <v>5170</v>
      </c>
      <c r="G6308" s="80">
        <v>15.74</v>
      </c>
    </row>
    <row r="6309" spans="1:7">
      <c r="A6309" s="80">
        <v>41772</v>
      </c>
      <c r="B6309" s="80" t="s">
        <v>5544</v>
      </c>
      <c r="C6309" s="80" t="s">
        <v>421</v>
      </c>
      <c r="D6309" s="80">
        <v>473</v>
      </c>
      <c r="E6309" s="80">
        <v>24</v>
      </c>
      <c r="F6309" s="80" t="s">
        <v>5170</v>
      </c>
      <c r="G6309" s="80">
        <v>3.94</v>
      </c>
    </row>
    <row r="6310" spans="1:7">
      <c r="A6310" s="80">
        <v>41773</v>
      </c>
      <c r="B6310" s="80" t="s">
        <v>5545</v>
      </c>
      <c r="C6310" s="80" t="s">
        <v>421</v>
      </c>
      <c r="D6310" s="80">
        <v>473</v>
      </c>
      <c r="E6310" s="80">
        <v>24</v>
      </c>
      <c r="F6310" s="80" t="s">
        <v>5170</v>
      </c>
      <c r="G6310" s="80">
        <v>3.94</v>
      </c>
    </row>
    <row r="6311" spans="1:7">
      <c r="A6311" s="80">
        <v>41774</v>
      </c>
      <c r="B6311" s="80" t="s">
        <v>5680</v>
      </c>
      <c r="C6311" s="80" t="s">
        <v>421</v>
      </c>
      <c r="D6311" s="80">
        <v>750</v>
      </c>
      <c r="E6311" s="80">
        <v>12</v>
      </c>
      <c r="F6311" s="80" t="s">
        <v>5170</v>
      </c>
      <c r="G6311" s="80">
        <v>15.74</v>
      </c>
    </row>
    <row r="6312" spans="1:7">
      <c r="A6312" s="80">
        <v>41776</v>
      </c>
      <c r="B6312" s="80" t="s">
        <v>5551</v>
      </c>
      <c r="C6312" s="80" t="s">
        <v>421</v>
      </c>
      <c r="D6312" s="80">
        <v>473</v>
      </c>
      <c r="E6312" s="80">
        <v>24</v>
      </c>
      <c r="F6312" s="80" t="s">
        <v>5100</v>
      </c>
      <c r="G6312" s="80">
        <v>3.59</v>
      </c>
    </row>
    <row r="6313" spans="1:7">
      <c r="A6313" s="80">
        <v>41778</v>
      </c>
      <c r="B6313" s="80" t="s">
        <v>5552</v>
      </c>
      <c r="C6313" s="80" t="s">
        <v>421</v>
      </c>
      <c r="D6313" s="80">
        <v>750</v>
      </c>
      <c r="E6313" s="80">
        <v>12</v>
      </c>
      <c r="F6313" s="80" t="s">
        <v>5170</v>
      </c>
      <c r="G6313" s="80">
        <v>15.74</v>
      </c>
    </row>
    <row r="6314" spans="1:7">
      <c r="A6314" s="80">
        <v>41851</v>
      </c>
      <c r="B6314" s="80" t="s">
        <v>5553</v>
      </c>
      <c r="C6314" s="80" t="s">
        <v>421</v>
      </c>
      <c r="D6314" s="80">
        <v>473</v>
      </c>
      <c r="E6314" s="80">
        <v>24</v>
      </c>
      <c r="F6314" s="80" t="s">
        <v>5170</v>
      </c>
      <c r="G6314" s="80">
        <v>3.94</v>
      </c>
    </row>
    <row r="6315" spans="1:7">
      <c r="A6315" s="80">
        <v>41914</v>
      </c>
      <c r="B6315" s="80" t="s">
        <v>5554</v>
      </c>
      <c r="C6315" s="80" t="s">
        <v>421</v>
      </c>
      <c r="D6315" s="80">
        <v>473</v>
      </c>
      <c r="E6315" s="80">
        <v>24</v>
      </c>
      <c r="F6315" s="80" t="s">
        <v>5170</v>
      </c>
      <c r="G6315" s="80">
        <v>3.94</v>
      </c>
    </row>
    <row r="6316" spans="1:7">
      <c r="A6316" s="80">
        <v>41998</v>
      </c>
      <c r="B6316" s="80" t="s">
        <v>5555</v>
      </c>
      <c r="C6316" s="80" t="s">
        <v>421</v>
      </c>
      <c r="D6316" s="80">
        <v>473</v>
      </c>
      <c r="E6316" s="80">
        <v>24</v>
      </c>
      <c r="F6316" s="80" t="s">
        <v>5170</v>
      </c>
      <c r="G6316" s="80">
        <v>4.4400000000000004</v>
      </c>
    </row>
    <row r="6317" spans="1:7">
      <c r="A6317" s="80">
        <v>42304</v>
      </c>
      <c r="B6317" s="80" t="s">
        <v>5590</v>
      </c>
      <c r="C6317" s="80" t="s">
        <v>421</v>
      </c>
      <c r="D6317" s="80">
        <v>2838</v>
      </c>
      <c r="E6317" s="80">
        <v>4</v>
      </c>
      <c r="F6317" s="80" t="s">
        <v>5147</v>
      </c>
      <c r="G6317" s="80">
        <v>19.989999999999998</v>
      </c>
    </row>
    <row r="6318" spans="1:7">
      <c r="A6318" s="80">
        <v>42891</v>
      </c>
      <c r="B6318" s="80" t="s">
        <v>5818</v>
      </c>
      <c r="C6318" s="80" t="s">
        <v>421</v>
      </c>
      <c r="D6318" s="80">
        <v>3784</v>
      </c>
      <c r="E6318" s="80">
        <v>1</v>
      </c>
      <c r="F6318" s="80" t="s">
        <v>5100</v>
      </c>
      <c r="G6318" s="80">
        <v>26.99</v>
      </c>
    </row>
    <row r="6319" spans="1:7">
      <c r="A6319" s="80">
        <v>43213</v>
      </c>
      <c r="B6319" s="80" t="s">
        <v>5688</v>
      </c>
      <c r="C6319" s="80" t="s">
        <v>422</v>
      </c>
      <c r="D6319" s="80">
        <v>2000</v>
      </c>
      <c r="E6319" s="80">
        <v>8</v>
      </c>
      <c r="F6319" s="80" t="s">
        <v>5100</v>
      </c>
      <c r="G6319" s="80">
        <v>10.49</v>
      </c>
    </row>
    <row r="6320" spans="1:7">
      <c r="A6320" s="80">
        <v>43420</v>
      </c>
      <c r="B6320" s="80" t="s">
        <v>5912</v>
      </c>
      <c r="C6320" s="80" t="s">
        <v>421</v>
      </c>
      <c r="D6320" s="80">
        <v>473</v>
      </c>
      <c r="E6320" s="80">
        <v>24</v>
      </c>
      <c r="F6320" s="80" t="s">
        <v>5170</v>
      </c>
      <c r="G6320" s="80">
        <v>4.4400000000000004</v>
      </c>
    </row>
    <row r="6321" spans="1:7">
      <c r="A6321" s="80">
        <v>43424</v>
      </c>
      <c r="B6321" s="80" t="s">
        <v>5913</v>
      </c>
      <c r="C6321" s="80" t="s">
        <v>421</v>
      </c>
      <c r="D6321" s="80">
        <v>473</v>
      </c>
      <c r="E6321" s="80">
        <v>24</v>
      </c>
      <c r="F6321" s="80" t="s">
        <v>5170</v>
      </c>
      <c r="G6321" s="80">
        <v>4.24</v>
      </c>
    </row>
    <row r="6322" spans="1:7">
      <c r="A6322" s="80">
        <v>43431</v>
      </c>
      <c r="B6322" s="80" t="s">
        <v>5914</v>
      </c>
      <c r="C6322" s="80" t="s">
        <v>421</v>
      </c>
      <c r="D6322" s="80">
        <v>473</v>
      </c>
      <c r="E6322" s="80">
        <v>24</v>
      </c>
      <c r="F6322" s="80" t="s">
        <v>5170</v>
      </c>
      <c r="G6322" s="80">
        <v>4.4400000000000004</v>
      </c>
    </row>
    <row r="6323" spans="1:7">
      <c r="A6323" s="80">
        <v>43433</v>
      </c>
      <c r="B6323" s="80" t="s">
        <v>5915</v>
      </c>
      <c r="C6323" s="80" t="s">
        <v>421</v>
      </c>
      <c r="D6323" s="80">
        <v>473</v>
      </c>
      <c r="E6323" s="80">
        <v>24</v>
      </c>
      <c r="F6323" s="80" t="s">
        <v>5170</v>
      </c>
      <c r="G6323" s="80">
        <v>3.94</v>
      </c>
    </row>
    <row r="6324" spans="1:7">
      <c r="A6324" s="80">
        <v>43621</v>
      </c>
      <c r="B6324" s="80" t="s">
        <v>5967</v>
      </c>
      <c r="C6324" s="80" t="s">
        <v>422</v>
      </c>
      <c r="D6324" s="80">
        <v>3784</v>
      </c>
      <c r="E6324" s="80">
        <v>1</v>
      </c>
      <c r="F6324" s="80" t="s">
        <v>5100</v>
      </c>
      <c r="G6324" s="80">
        <v>29.99</v>
      </c>
    </row>
    <row r="6325" spans="1:7">
      <c r="A6325" s="80">
        <v>43624</v>
      </c>
      <c r="B6325" s="80" t="s">
        <v>5924</v>
      </c>
      <c r="C6325" s="80" t="s">
        <v>422</v>
      </c>
      <c r="D6325" s="80">
        <v>473</v>
      </c>
      <c r="E6325" s="80">
        <v>24</v>
      </c>
      <c r="F6325" s="80" t="s">
        <v>5100</v>
      </c>
      <c r="G6325" s="80">
        <v>3.89</v>
      </c>
    </row>
    <row r="6326" spans="1:7">
      <c r="A6326" s="80">
        <v>43625</v>
      </c>
      <c r="B6326" s="80" t="s">
        <v>5925</v>
      </c>
      <c r="C6326" s="80" t="s">
        <v>422</v>
      </c>
      <c r="D6326" s="80">
        <v>473</v>
      </c>
      <c r="E6326" s="80">
        <v>24</v>
      </c>
      <c r="F6326" s="80" t="s">
        <v>5100</v>
      </c>
      <c r="G6326" s="80">
        <v>3.89</v>
      </c>
    </row>
    <row r="6327" spans="1:7">
      <c r="A6327" s="80">
        <v>44311</v>
      </c>
      <c r="B6327" s="80" t="s">
        <v>6037</v>
      </c>
      <c r="C6327" s="80" t="s">
        <v>421</v>
      </c>
      <c r="D6327" s="80">
        <v>3784</v>
      </c>
      <c r="E6327" s="80">
        <v>1</v>
      </c>
      <c r="F6327" s="80" t="s">
        <v>5100</v>
      </c>
      <c r="G6327" s="80">
        <v>27.99</v>
      </c>
    </row>
    <row r="6328" spans="1:7">
      <c r="A6328" s="80">
        <v>44313</v>
      </c>
      <c r="B6328" s="80" t="s">
        <v>6038</v>
      </c>
      <c r="C6328" s="80" t="s">
        <v>422</v>
      </c>
      <c r="D6328" s="80">
        <v>2130</v>
      </c>
      <c r="E6328" s="80">
        <v>4</v>
      </c>
      <c r="F6328" s="80" t="s">
        <v>5066</v>
      </c>
      <c r="G6328" s="80">
        <v>14.74</v>
      </c>
    </row>
    <row r="6329" spans="1:7">
      <c r="A6329" s="80">
        <v>44326</v>
      </c>
      <c r="B6329" s="80" t="s">
        <v>6039</v>
      </c>
      <c r="C6329" s="80" t="s">
        <v>421</v>
      </c>
      <c r="D6329" s="80">
        <v>3784</v>
      </c>
      <c r="E6329" s="80">
        <v>3</v>
      </c>
      <c r="F6329" s="80" t="s">
        <v>5178</v>
      </c>
      <c r="G6329" s="80">
        <v>28</v>
      </c>
    </row>
    <row r="6330" spans="1:7">
      <c r="A6330" s="80">
        <v>44447</v>
      </c>
      <c r="B6330" s="80" t="s">
        <v>6040</v>
      </c>
      <c r="C6330" s="80" t="s">
        <v>421</v>
      </c>
      <c r="D6330" s="80">
        <v>473</v>
      </c>
      <c r="E6330" s="80">
        <v>24</v>
      </c>
      <c r="F6330" s="80" t="s">
        <v>5170</v>
      </c>
      <c r="G6330" s="80">
        <v>3.94</v>
      </c>
    </row>
    <row r="6331" spans="1:7">
      <c r="A6331" s="80">
        <v>44451</v>
      </c>
      <c r="B6331" s="80" t="s">
        <v>6041</v>
      </c>
      <c r="C6331" s="80" t="s">
        <v>421</v>
      </c>
      <c r="D6331" s="80">
        <v>473</v>
      </c>
      <c r="E6331" s="80">
        <v>24</v>
      </c>
      <c r="F6331" s="80" t="s">
        <v>5170</v>
      </c>
      <c r="G6331" s="80">
        <v>3.74</v>
      </c>
    </row>
    <row r="6332" spans="1:7">
      <c r="A6332" s="80">
        <v>44452</v>
      </c>
      <c r="B6332" s="80" t="s">
        <v>6042</v>
      </c>
      <c r="C6332" s="80" t="s">
        <v>421</v>
      </c>
      <c r="D6332" s="80">
        <v>473</v>
      </c>
      <c r="E6332" s="80">
        <v>24</v>
      </c>
      <c r="F6332" s="80" t="s">
        <v>5170</v>
      </c>
      <c r="G6332" s="80">
        <v>3.74</v>
      </c>
    </row>
    <row r="6333" spans="1:7">
      <c r="A6333" s="80">
        <v>44557</v>
      </c>
      <c r="B6333" s="80" t="s">
        <v>6043</v>
      </c>
      <c r="C6333" s="80" t="s">
        <v>421</v>
      </c>
      <c r="D6333" s="80">
        <v>473</v>
      </c>
      <c r="E6333" s="80">
        <v>24</v>
      </c>
      <c r="F6333" s="80" t="s">
        <v>5170</v>
      </c>
      <c r="G6333" s="80">
        <v>3.94</v>
      </c>
    </row>
    <row r="6334" spans="1:7">
      <c r="A6334" s="80">
        <v>44605</v>
      </c>
      <c r="B6334" s="80" t="s">
        <v>6044</v>
      </c>
      <c r="C6334" s="80" t="s">
        <v>421</v>
      </c>
      <c r="D6334" s="80">
        <v>473</v>
      </c>
      <c r="E6334" s="80">
        <v>24</v>
      </c>
      <c r="F6334" s="80" t="s">
        <v>5100</v>
      </c>
      <c r="G6334" s="80">
        <v>3.99</v>
      </c>
    </row>
    <row r="6335" spans="1:7">
      <c r="A6335" s="80">
        <v>44620</v>
      </c>
      <c r="B6335" s="80" t="s">
        <v>6045</v>
      </c>
      <c r="C6335" s="80" t="s">
        <v>421</v>
      </c>
      <c r="D6335" s="80">
        <v>473</v>
      </c>
      <c r="E6335" s="80">
        <v>24</v>
      </c>
      <c r="F6335" s="80" t="s">
        <v>5170</v>
      </c>
      <c r="G6335" s="80">
        <v>3.94</v>
      </c>
    </row>
    <row r="6336" spans="1:7">
      <c r="A6336" s="80">
        <v>44622</v>
      </c>
      <c r="B6336" s="80" t="s">
        <v>6046</v>
      </c>
      <c r="C6336" s="80" t="s">
        <v>421</v>
      </c>
      <c r="D6336" s="80">
        <v>473</v>
      </c>
      <c r="E6336" s="80">
        <v>24</v>
      </c>
      <c r="F6336" s="80" t="s">
        <v>5147</v>
      </c>
      <c r="G6336" s="80">
        <v>4.49</v>
      </c>
    </row>
    <row r="6337" spans="1:7">
      <c r="A6337" s="80">
        <v>44667</v>
      </c>
      <c r="B6337" s="80" t="s">
        <v>6047</v>
      </c>
      <c r="C6337" s="80" t="s">
        <v>421</v>
      </c>
      <c r="D6337" s="80">
        <v>4260</v>
      </c>
      <c r="E6337" s="80">
        <v>2</v>
      </c>
      <c r="F6337" s="80" t="s">
        <v>5147</v>
      </c>
      <c r="G6337" s="80">
        <v>26.99</v>
      </c>
    </row>
    <row r="6338" spans="1:7">
      <c r="A6338" s="80">
        <v>44936</v>
      </c>
      <c r="B6338" s="80" t="s">
        <v>6302</v>
      </c>
      <c r="C6338" s="80" t="s">
        <v>421</v>
      </c>
      <c r="D6338" s="80">
        <v>473</v>
      </c>
      <c r="E6338" s="80">
        <v>24</v>
      </c>
      <c r="F6338" s="80" t="s">
        <v>5147</v>
      </c>
      <c r="G6338" s="80">
        <v>4.29</v>
      </c>
    </row>
    <row r="6339" spans="1:7">
      <c r="A6339" s="80">
        <v>44942</v>
      </c>
      <c r="B6339" s="80" t="s">
        <v>6303</v>
      </c>
      <c r="C6339" s="80" t="s">
        <v>421</v>
      </c>
      <c r="D6339" s="80">
        <v>8520</v>
      </c>
      <c r="E6339" s="80">
        <v>1</v>
      </c>
      <c r="F6339" s="80" t="s">
        <v>5147</v>
      </c>
      <c r="G6339" s="80">
        <v>74.89</v>
      </c>
    </row>
    <row r="6340" spans="1:7">
      <c r="A6340" s="80">
        <v>45002</v>
      </c>
      <c r="B6340" s="80" t="s">
        <v>6304</v>
      </c>
      <c r="C6340" s="80" t="s">
        <v>422</v>
      </c>
      <c r="D6340" s="80">
        <v>2000</v>
      </c>
      <c r="E6340" s="80">
        <v>8</v>
      </c>
      <c r="F6340" s="80" t="s">
        <v>5100</v>
      </c>
      <c r="G6340" s="80">
        <v>10.49</v>
      </c>
    </row>
    <row r="6341" spans="1:7">
      <c r="A6341" s="80">
        <v>45035</v>
      </c>
      <c r="B6341" s="80" t="s">
        <v>6305</v>
      </c>
      <c r="C6341" s="80" t="s">
        <v>421</v>
      </c>
      <c r="D6341" s="80">
        <v>473</v>
      </c>
      <c r="E6341" s="80">
        <v>24</v>
      </c>
      <c r="F6341" s="80" t="s">
        <v>5170</v>
      </c>
      <c r="G6341" s="80">
        <v>4.24</v>
      </c>
    </row>
    <row r="6342" spans="1:7">
      <c r="A6342" s="80">
        <v>45037</v>
      </c>
      <c r="B6342" s="80" t="s">
        <v>6306</v>
      </c>
      <c r="C6342" s="80" t="s">
        <v>421</v>
      </c>
      <c r="D6342" s="80">
        <v>473</v>
      </c>
      <c r="E6342" s="80">
        <v>24</v>
      </c>
      <c r="F6342" s="80" t="s">
        <v>5170</v>
      </c>
      <c r="G6342" s="80">
        <v>3.94</v>
      </c>
    </row>
    <row r="6343" spans="1:7">
      <c r="A6343" s="80">
        <v>45240</v>
      </c>
      <c r="B6343" s="80" t="s">
        <v>6307</v>
      </c>
      <c r="C6343" s="80" t="s">
        <v>421</v>
      </c>
      <c r="D6343" s="80">
        <v>473</v>
      </c>
      <c r="E6343" s="80">
        <v>24</v>
      </c>
      <c r="F6343" s="80" t="s">
        <v>5170</v>
      </c>
      <c r="G6343" s="80">
        <v>3.94</v>
      </c>
    </row>
    <row r="6344" spans="1:7">
      <c r="A6344" s="80">
        <v>45630</v>
      </c>
      <c r="B6344" s="80" t="s">
        <v>6308</v>
      </c>
      <c r="C6344" s="80" t="s">
        <v>421</v>
      </c>
      <c r="D6344" s="80">
        <v>473</v>
      </c>
      <c r="E6344" s="80">
        <v>24</v>
      </c>
      <c r="F6344" s="80" t="s">
        <v>5066</v>
      </c>
      <c r="G6344" s="80">
        <v>3.79</v>
      </c>
    </row>
    <row r="6345" spans="1:7">
      <c r="A6345" s="80">
        <v>45648</v>
      </c>
      <c r="B6345" s="80" t="s">
        <v>6309</v>
      </c>
      <c r="C6345" s="80" t="s">
        <v>421</v>
      </c>
      <c r="D6345" s="80">
        <v>1420</v>
      </c>
      <c r="E6345" s="80">
        <v>6</v>
      </c>
      <c r="F6345" s="80" t="s">
        <v>5066</v>
      </c>
      <c r="G6345" s="80">
        <v>10.99</v>
      </c>
    </row>
    <row r="6346" spans="1:7">
      <c r="A6346" s="80">
        <v>45670</v>
      </c>
      <c r="B6346" s="80" t="s">
        <v>6310</v>
      </c>
      <c r="C6346" s="80" t="s">
        <v>421</v>
      </c>
      <c r="D6346" s="80">
        <v>1420</v>
      </c>
      <c r="E6346" s="80">
        <v>6</v>
      </c>
      <c r="F6346" s="80" t="s">
        <v>5066</v>
      </c>
      <c r="G6346" s="80">
        <v>10.99</v>
      </c>
    </row>
    <row r="6347" spans="1:7">
      <c r="A6347" s="80">
        <v>45762</v>
      </c>
      <c r="B6347" s="80" t="s">
        <v>6311</v>
      </c>
      <c r="C6347" s="80" t="s">
        <v>421</v>
      </c>
      <c r="D6347" s="80">
        <v>473</v>
      </c>
      <c r="E6347" s="80">
        <v>24</v>
      </c>
      <c r="F6347" s="80" t="s">
        <v>5066</v>
      </c>
      <c r="G6347" s="80">
        <v>4.99</v>
      </c>
    </row>
    <row r="6348" spans="1:7">
      <c r="A6348" s="80">
        <v>539817</v>
      </c>
      <c r="B6348" s="80" t="s">
        <v>2729</v>
      </c>
      <c r="C6348" s="80" t="s">
        <v>421</v>
      </c>
      <c r="D6348" s="80">
        <v>4092</v>
      </c>
      <c r="E6348" s="80">
        <v>1</v>
      </c>
      <c r="F6348" s="80" t="s">
        <v>5100</v>
      </c>
      <c r="G6348" s="80">
        <v>23.53</v>
      </c>
    </row>
    <row r="6349" spans="1:7">
      <c r="A6349" s="80">
        <v>553735</v>
      </c>
      <c r="B6349" s="80" t="s">
        <v>2745</v>
      </c>
      <c r="C6349" s="80" t="s">
        <v>421</v>
      </c>
      <c r="D6349" s="80">
        <v>4092</v>
      </c>
      <c r="E6349" s="80">
        <v>1</v>
      </c>
      <c r="F6349" s="80" t="s">
        <v>5100</v>
      </c>
      <c r="G6349" s="80">
        <v>26.99</v>
      </c>
    </row>
    <row r="6350" spans="1:7">
      <c r="A6350" s="80">
        <v>553743</v>
      </c>
      <c r="B6350" s="80" t="s">
        <v>2746</v>
      </c>
      <c r="C6350" s="80" t="s">
        <v>421</v>
      </c>
      <c r="D6350" s="80">
        <v>4092</v>
      </c>
      <c r="E6350" s="80">
        <v>1</v>
      </c>
      <c r="F6350" s="80" t="s">
        <v>5100</v>
      </c>
      <c r="G6350" s="80">
        <v>26.99</v>
      </c>
    </row>
    <row r="6351" spans="1:7">
      <c r="A6351" s="80">
        <v>840009</v>
      </c>
      <c r="B6351" s="80" t="s">
        <v>3011</v>
      </c>
      <c r="C6351" s="80" t="s">
        <v>421</v>
      </c>
      <c r="D6351" s="80">
        <v>4092</v>
      </c>
      <c r="E6351" s="80">
        <v>1</v>
      </c>
      <c r="F6351" s="80" t="s">
        <v>5100</v>
      </c>
      <c r="G6351" s="80">
        <v>20.89</v>
      </c>
    </row>
    <row r="6352" spans="1:7">
      <c r="A6352" s="80">
        <v>861443</v>
      </c>
      <c r="B6352" s="80" t="s">
        <v>3018</v>
      </c>
      <c r="C6352" s="80" t="s">
        <v>421</v>
      </c>
      <c r="D6352" s="80">
        <v>2000</v>
      </c>
      <c r="E6352" s="80">
        <v>8</v>
      </c>
      <c r="F6352" s="80" t="s">
        <v>5100</v>
      </c>
      <c r="G6352" s="80">
        <v>9.19</v>
      </c>
    </row>
    <row r="6353" spans="1:7">
      <c r="A6353" s="80">
        <v>1385</v>
      </c>
      <c r="B6353" s="80" t="s">
        <v>522</v>
      </c>
      <c r="C6353" s="80" t="s">
        <v>421</v>
      </c>
      <c r="D6353" s="80">
        <v>2130</v>
      </c>
      <c r="E6353" s="80">
        <v>4</v>
      </c>
      <c r="F6353" s="80" t="s">
        <v>5103</v>
      </c>
      <c r="G6353" s="80">
        <v>9.43</v>
      </c>
    </row>
    <row r="6354" spans="1:7">
      <c r="A6354" s="80">
        <v>1388</v>
      </c>
      <c r="B6354" s="80" t="s">
        <v>523</v>
      </c>
      <c r="C6354" s="80" t="s">
        <v>421</v>
      </c>
      <c r="D6354" s="80">
        <v>8520</v>
      </c>
      <c r="E6354" s="80">
        <v>1</v>
      </c>
      <c r="F6354" s="80" t="s">
        <v>5103</v>
      </c>
      <c r="G6354" s="80">
        <v>32.72</v>
      </c>
    </row>
    <row r="6355" spans="1:7">
      <c r="A6355" s="80">
        <v>2426</v>
      </c>
      <c r="B6355" s="80" t="s">
        <v>551</v>
      </c>
      <c r="C6355" s="80" t="s">
        <v>421</v>
      </c>
      <c r="D6355" s="80">
        <v>5325</v>
      </c>
      <c r="E6355" s="80">
        <v>4</v>
      </c>
      <c r="F6355" s="80" t="s">
        <v>5103</v>
      </c>
      <c r="G6355" s="80">
        <v>22.52</v>
      </c>
    </row>
    <row r="6356" spans="1:7">
      <c r="A6356" s="80">
        <v>6875</v>
      </c>
      <c r="B6356" s="80" t="s">
        <v>671</v>
      </c>
      <c r="C6356" s="80" t="s">
        <v>421</v>
      </c>
      <c r="D6356" s="80">
        <v>2130</v>
      </c>
      <c r="E6356" s="80">
        <v>4</v>
      </c>
      <c r="F6356" s="80" t="s">
        <v>5103</v>
      </c>
      <c r="G6356" s="80">
        <v>8.5399999999999991</v>
      </c>
    </row>
    <row r="6357" spans="1:7">
      <c r="A6357" s="80">
        <v>34211</v>
      </c>
      <c r="B6357" s="80" t="s">
        <v>3719</v>
      </c>
      <c r="C6357" s="80" t="s">
        <v>420</v>
      </c>
      <c r="D6357" s="80">
        <v>750</v>
      </c>
      <c r="E6357" s="80">
        <v>12</v>
      </c>
      <c r="F6357" s="80" t="s">
        <v>5060</v>
      </c>
      <c r="G6357" s="80">
        <v>10.49</v>
      </c>
    </row>
    <row r="6358" spans="1:7">
      <c r="A6358" s="80">
        <v>34213</v>
      </c>
      <c r="B6358" s="80" t="s">
        <v>3720</v>
      </c>
      <c r="C6358" s="80" t="s">
        <v>420</v>
      </c>
      <c r="D6358" s="80">
        <v>750</v>
      </c>
      <c r="E6358" s="80">
        <v>12</v>
      </c>
      <c r="F6358" s="80" t="s">
        <v>5060</v>
      </c>
      <c r="G6358" s="80">
        <v>10.49</v>
      </c>
    </row>
    <row r="6359" spans="1:7">
      <c r="A6359" s="80">
        <v>34214</v>
      </c>
      <c r="B6359" s="80" t="s">
        <v>3721</v>
      </c>
      <c r="C6359" s="80" t="s">
        <v>419</v>
      </c>
      <c r="D6359" s="80">
        <v>750</v>
      </c>
      <c r="E6359" s="80">
        <v>9</v>
      </c>
      <c r="F6359" s="80" t="s">
        <v>5068</v>
      </c>
      <c r="G6359" s="80">
        <v>39.99</v>
      </c>
    </row>
    <row r="6360" spans="1:7">
      <c r="A6360" s="80">
        <v>34215</v>
      </c>
      <c r="B6360" s="80" t="s">
        <v>3722</v>
      </c>
      <c r="C6360" s="80" t="s">
        <v>420</v>
      </c>
      <c r="D6360" s="80">
        <v>750</v>
      </c>
      <c r="E6360" s="80">
        <v>12</v>
      </c>
      <c r="F6360" s="80" t="s">
        <v>5060</v>
      </c>
      <c r="G6360" s="80">
        <v>9.49</v>
      </c>
    </row>
    <row r="6361" spans="1:7">
      <c r="A6361" s="80">
        <v>34217</v>
      </c>
      <c r="B6361" s="80" t="s">
        <v>3723</v>
      </c>
      <c r="C6361" s="80" t="s">
        <v>420</v>
      </c>
      <c r="D6361" s="80">
        <v>750</v>
      </c>
      <c r="E6361" s="80">
        <v>12</v>
      </c>
      <c r="F6361" s="80" t="s">
        <v>5060</v>
      </c>
      <c r="G6361" s="80">
        <v>9.49</v>
      </c>
    </row>
    <row r="6362" spans="1:7">
      <c r="A6362" s="80">
        <v>34219</v>
      </c>
      <c r="B6362" s="80" t="s">
        <v>3834</v>
      </c>
      <c r="C6362" s="80" t="s">
        <v>421</v>
      </c>
      <c r="D6362" s="80">
        <v>710</v>
      </c>
      <c r="E6362" s="80">
        <v>12</v>
      </c>
      <c r="F6362" s="80" t="s">
        <v>5102</v>
      </c>
      <c r="G6362" s="80">
        <v>3.39</v>
      </c>
    </row>
    <row r="6363" spans="1:7">
      <c r="A6363" s="80">
        <v>34222</v>
      </c>
      <c r="B6363" s="80" t="s">
        <v>4083</v>
      </c>
      <c r="C6363" s="80" t="s">
        <v>420</v>
      </c>
      <c r="D6363" s="80">
        <v>750</v>
      </c>
      <c r="E6363" s="80">
        <v>12</v>
      </c>
      <c r="F6363" s="80" t="s">
        <v>5041</v>
      </c>
      <c r="G6363" s="80">
        <v>26.99</v>
      </c>
    </row>
    <row r="6364" spans="1:7">
      <c r="A6364" s="80">
        <v>34234</v>
      </c>
      <c r="B6364" s="80" t="s">
        <v>3724</v>
      </c>
      <c r="C6364" s="80" t="s">
        <v>419</v>
      </c>
      <c r="D6364" s="80">
        <v>375</v>
      </c>
      <c r="E6364" s="80">
        <v>12</v>
      </c>
      <c r="F6364" s="80" t="s">
        <v>5043</v>
      </c>
      <c r="G6364" s="80">
        <v>20.49</v>
      </c>
    </row>
    <row r="6365" spans="1:7">
      <c r="A6365" s="80">
        <v>34235</v>
      </c>
      <c r="B6365" s="80" t="s">
        <v>3725</v>
      </c>
      <c r="C6365" s="80" t="s">
        <v>419</v>
      </c>
      <c r="D6365" s="80">
        <v>375</v>
      </c>
      <c r="E6365" s="80">
        <v>12</v>
      </c>
      <c r="F6365" s="80" t="s">
        <v>5043</v>
      </c>
      <c r="G6365" s="80">
        <v>20.49</v>
      </c>
    </row>
    <row r="6366" spans="1:7">
      <c r="A6366" s="80">
        <v>34238</v>
      </c>
      <c r="B6366" s="80" t="s">
        <v>3726</v>
      </c>
      <c r="C6366" s="80" t="s">
        <v>419</v>
      </c>
      <c r="D6366" s="80">
        <v>375</v>
      </c>
      <c r="E6366" s="80">
        <v>12</v>
      </c>
      <c r="F6366" s="80" t="s">
        <v>5043</v>
      </c>
      <c r="G6366" s="80">
        <v>20.49</v>
      </c>
    </row>
    <row r="6367" spans="1:7">
      <c r="A6367" s="80">
        <v>34243</v>
      </c>
      <c r="B6367" s="80" t="s">
        <v>3748</v>
      </c>
      <c r="C6367" s="80" t="s">
        <v>420</v>
      </c>
      <c r="D6367" s="80">
        <v>3000</v>
      </c>
      <c r="E6367" s="80">
        <v>4</v>
      </c>
      <c r="F6367" s="80" t="s">
        <v>5068</v>
      </c>
      <c r="G6367" s="80">
        <v>42.99</v>
      </c>
    </row>
    <row r="6368" spans="1:7">
      <c r="A6368" s="80">
        <v>34245</v>
      </c>
      <c r="B6368" s="80" t="s">
        <v>3869</v>
      </c>
      <c r="C6368" s="80" t="s">
        <v>420</v>
      </c>
      <c r="D6368" s="80">
        <v>750</v>
      </c>
      <c r="E6368" s="80">
        <v>6</v>
      </c>
      <c r="F6368" s="80" t="s">
        <v>5068</v>
      </c>
      <c r="G6368" s="80">
        <v>25.99</v>
      </c>
    </row>
    <row r="6369" spans="1:7">
      <c r="A6369" s="80">
        <v>34246</v>
      </c>
      <c r="B6369" s="80" t="s">
        <v>3749</v>
      </c>
      <c r="C6369" s="80" t="s">
        <v>420</v>
      </c>
      <c r="D6369" s="80">
        <v>3000</v>
      </c>
      <c r="E6369" s="80">
        <v>4</v>
      </c>
      <c r="F6369" s="80" t="s">
        <v>5063</v>
      </c>
      <c r="G6369" s="80">
        <v>43.99</v>
      </c>
    </row>
    <row r="6370" spans="1:7">
      <c r="A6370" s="80">
        <v>34247</v>
      </c>
      <c r="B6370" s="80" t="s">
        <v>3773</v>
      </c>
      <c r="C6370" s="80" t="s">
        <v>421</v>
      </c>
      <c r="D6370" s="80">
        <v>4260</v>
      </c>
      <c r="E6370" s="80">
        <v>2</v>
      </c>
      <c r="F6370" s="80" t="s">
        <v>5135</v>
      </c>
      <c r="G6370" s="80">
        <v>25.99</v>
      </c>
    </row>
    <row r="6371" spans="1:7">
      <c r="A6371" s="80">
        <v>34249</v>
      </c>
      <c r="B6371" s="80" t="s">
        <v>3827</v>
      </c>
      <c r="C6371" s="80" t="s">
        <v>421</v>
      </c>
      <c r="D6371" s="80">
        <v>5325</v>
      </c>
      <c r="E6371" s="80">
        <v>1</v>
      </c>
      <c r="F6371" s="80" t="s">
        <v>5158</v>
      </c>
      <c r="G6371" s="80">
        <v>24.99</v>
      </c>
    </row>
    <row r="6372" spans="1:7">
      <c r="A6372" s="80">
        <v>34251</v>
      </c>
      <c r="B6372" s="80" t="s">
        <v>3248</v>
      </c>
      <c r="C6372" s="80" t="s">
        <v>421</v>
      </c>
      <c r="D6372" s="80">
        <v>473</v>
      </c>
      <c r="E6372" s="80">
        <v>12</v>
      </c>
      <c r="F6372" s="80" t="s">
        <v>5169</v>
      </c>
      <c r="G6372" s="80">
        <v>3.89</v>
      </c>
    </row>
    <row r="6373" spans="1:7">
      <c r="A6373" s="80">
        <v>34254</v>
      </c>
      <c r="B6373" s="80" t="s">
        <v>4456</v>
      </c>
      <c r="C6373" s="80" t="s">
        <v>421</v>
      </c>
      <c r="D6373" s="80">
        <v>473</v>
      </c>
      <c r="E6373" s="80">
        <v>24</v>
      </c>
      <c r="F6373" s="80" t="s">
        <v>5156</v>
      </c>
      <c r="G6373" s="80">
        <v>4.5</v>
      </c>
    </row>
    <row r="6374" spans="1:7">
      <c r="A6374" s="80">
        <v>34255</v>
      </c>
      <c r="B6374" s="80" t="s">
        <v>3775</v>
      </c>
      <c r="C6374" s="80" t="s">
        <v>421</v>
      </c>
      <c r="D6374" s="80">
        <v>4260</v>
      </c>
      <c r="E6374" s="80">
        <v>1</v>
      </c>
      <c r="F6374" s="80" t="s">
        <v>5096</v>
      </c>
      <c r="G6374" s="80">
        <v>23.79</v>
      </c>
    </row>
    <row r="6375" spans="1:7">
      <c r="A6375" s="80">
        <v>34263</v>
      </c>
      <c r="B6375" s="80" t="s">
        <v>3768</v>
      </c>
      <c r="C6375" s="80" t="s">
        <v>422</v>
      </c>
      <c r="D6375" s="80">
        <v>3784</v>
      </c>
      <c r="E6375" s="80">
        <v>3</v>
      </c>
      <c r="F6375" s="80" t="s">
        <v>5096</v>
      </c>
      <c r="G6375" s="80">
        <v>31.6</v>
      </c>
    </row>
    <row r="6376" spans="1:7">
      <c r="A6376" s="80">
        <v>34271</v>
      </c>
      <c r="B6376" s="80" t="s">
        <v>3812</v>
      </c>
      <c r="C6376" s="80" t="s">
        <v>422</v>
      </c>
      <c r="D6376" s="80">
        <v>473</v>
      </c>
      <c r="E6376" s="80">
        <v>24</v>
      </c>
      <c r="F6376" s="80" t="s">
        <v>5091</v>
      </c>
      <c r="G6376" s="80">
        <v>3.99</v>
      </c>
    </row>
    <row r="6377" spans="1:7">
      <c r="A6377" s="80">
        <v>34273</v>
      </c>
      <c r="B6377" s="80" t="s">
        <v>3736</v>
      </c>
      <c r="C6377" s="80" t="s">
        <v>421</v>
      </c>
      <c r="D6377" s="80">
        <v>2046</v>
      </c>
      <c r="E6377" s="80">
        <v>4</v>
      </c>
      <c r="F6377" s="80" t="s">
        <v>5095</v>
      </c>
      <c r="G6377" s="80">
        <v>9.99</v>
      </c>
    </row>
    <row r="6378" spans="1:7">
      <c r="A6378" s="80">
        <v>34275</v>
      </c>
      <c r="B6378" s="80" t="s">
        <v>3792</v>
      </c>
      <c r="C6378" s="80" t="s">
        <v>421</v>
      </c>
      <c r="D6378" s="80">
        <v>473</v>
      </c>
      <c r="E6378" s="80">
        <v>12</v>
      </c>
      <c r="F6378" s="80" t="s">
        <v>5095</v>
      </c>
      <c r="G6378" s="80">
        <v>2.4900000000000002</v>
      </c>
    </row>
    <row r="6379" spans="1:7">
      <c r="A6379" s="80">
        <v>34281</v>
      </c>
      <c r="B6379" s="80" t="s">
        <v>3738</v>
      </c>
      <c r="C6379" s="80" t="s">
        <v>421</v>
      </c>
      <c r="D6379" s="80">
        <v>2130</v>
      </c>
      <c r="E6379" s="80">
        <v>4</v>
      </c>
      <c r="F6379" s="80" t="s">
        <v>5095</v>
      </c>
      <c r="G6379" s="80">
        <v>9.99</v>
      </c>
    </row>
    <row r="6380" spans="1:7">
      <c r="A6380" s="80">
        <v>34283</v>
      </c>
      <c r="B6380" s="80" t="s">
        <v>3832</v>
      </c>
      <c r="C6380" s="80" t="s">
        <v>421</v>
      </c>
      <c r="D6380" s="80">
        <v>625</v>
      </c>
      <c r="E6380" s="80">
        <v>12</v>
      </c>
      <c r="F6380" s="80" t="s">
        <v>5094</v>
      </c>
      <c r="G6380" s="80">
        <v>4.99</v>
      </c>
    </row>
    <row r="6381" spans="1:7">
      <c r="A6381" s="80">
        <v>34284</v>
      </c>
      <c r="B6381" s="80" t="s">
        <v>3888</v>
      </c>
      <c r="C6381" s="80" t="s">
        <v>421</v>
      </c>
      <c r="D6381" s="80">
        <v>944</v>
      </c>
      <c r="E6381" s="80">
        <v>6</v>
      </c>
      <c r="F6381" s="80" t="s">
        <v>5095</v>
      </c>
      <c r="G6381" s="80">
        <v>5.49</v>
      </c>
    </row>
    <row r="6382" spans="1:7">
      <c r="A6382" s="80">
        <v>34287</v>
      </c>
      <c r="B6382" s="80" t="s">
        <v>3771</v>
      </c>
      <c r="C6382" s="80" t="s">
        <v>421</v>
      </c>
      <c r="D6382" s="80">
        <v>4260</v>
      </c>
      <c r="E6382" s="80">
        <v>1</v>
      </c>
      <c r="F6382" s="80" t="s">
        <v>5095</v>
      </c>
      <c r="G6382" s="80">
        <v>16.989999999999998</v>
      </c>
    </row>
    <row r="6383" spans="1:7">
      <c r="A6383" s="80">
        <v>34295</v>
      </c>
      <c r="B6383" s="80" t="s">
        <v>3794</v>
      </c>
      <c r="C6383" s="80" t="s">
        <v>421</v>
      </c>
      <c r="D6383" s="80">
        <v>473</v>
      </c>
      <c r="E6383" s="80">
        <v>24</v>
      </c>
      <c r="F6383" s="80" t="s">
        <v>5215</v>
      </c>
      <c r="G6383" s="80">
        <v>4.1900000000000004</v>
      </c>
    </row>
    <row r="6384" spans="1:7">
      <c r="A6384" s="80">
        <v>34299</v>
      </c>
      <c r="B6384" s="80" t="s">
        <v>3747</v>
      </c>
      <c r="C6384" s="80" t="s">
        <v>421</v>
      </c>
      <c r="D6384" s="80">
        <v>2838</v>
      </c>
      <c r="E6384" s="80">
        <v>4</v>
      </c>
      <c r="F6384" s="80" t="s">
        <v>5176</v>
      </c>
      <c r="G6384" s="80">
        <v>20.55</v>
      </c>
    </row>
    <row r="6385" spans="1:7">
      <c r="A6385" s="80">
        <v>34302</v>
      </c>
      <c r="B6385" s="80" t="s">
        <v>3870</v>
      </c>
      <c r="C6385" s="80" t="s">
        <v>419</v>
      </c>
      <c r="D6385" s="80">
        <v>750</v>
      </c>
      <c r="E6385" s="80">
        <v>6</v>
      </c>
      <c r="F6385" s="80" t="s">
        <v>5044</v>
      </c>
      <c r="G6385" s="80">
        <v>33.99</v>
      </c>
    </row>
    <row r="6386" spans="1:7">
      <c r="A6386" s="80">
        <v>34304</v>
      </c>
      <c r="B6386" s="80" t="s">
        <v>3750</v>
      </c>
      <c r="C6386" s="80" t="s">
        <v>420</v>
      </c>
      <c r="D6386" s="80">
        <v>3000</v>
      </c>
      <c r="E6386" s="80">
        <v>3</v>
      </c>
      <c r="F6386" s="80" t="s">
        <v>5072</v>
      </c>
      <c r="G6386" s="80">
        <v>39.99</v>
      </c>
    </row>
    <row r="6387" spans="1:7">
      <c r="A6387" s="80">
        <v>34316</v>
      </c>
      <c r="B6387" s="80" t="s">
        <v>3770</v>
      </c>
      <c r="C6387" s="80" t="s">
        <v>421</v>
      </c>
      <c r="D6387" s="80">
        <v>4000</v>
      </c>
      <c r="E6387" s="80">
        <v>3</v>
      </c>
      <c r="F6387" s="80" t="s">
        <v>5158</v>
      </c>
      <c r="G6387" s="80">
        <v>23.99</v>
      </c>
    </row>
    <row r="6388" spans="1:7">
      <c r="A6388" s="80">
        <v>41776</v>
      </c>
      <c r="B6388" s="80" t="s">
        <v>5551</v>
      </c>
      <c r="C6388" s="80" t="s">
        <v>421</v>
      </c>
      <c r="D6388" s="80">
        <v>473</v>
      </c>
      <c r="E6388" s="80">
        <v>24</v>
      </c>
      <c r="F6388" s="80" t="s">
        <v>5100</v>
      </c>
      <c r="G6388" s="80">
        <v>3.59</v>
      </c>
    </row>
    <row r="6389" spans="1:7">
      <c r="A6389" s="80">
        <v>41778</v>
      </c>
      <c r="B6389" s="80" t="s">
        <v>5552</v>
      </c>
      <c r="C6389" s="80" t="s">
        <v>421</v>
      </c>
      <c r="D6389" s="80">
        <v>750</v>
      </c>
      <c r="E6389" s="80">
        <v>12</v>
      </c>
      <c r="F6389" s="80" t="s">
        <v>5170</v>
      </c>
      <c r="G6389" s="80">
        <v>15.74</v>
      </c>
    </row>
    <row r="6390" spans="1:7">
      <c r="A6390" s="80">
        <v>41819</v>
      </c>
      <c r="B6390" s="80" t="s">
        <v>5556</v>
      </c>
      <c r="C6390" s="80" t="s">
        <v>419</v>
      </c>
      <c r="D6390" s="80">
        <v>750</v>
      </c>
      <c r="E6390" s="80">
        <v>12</v>
      </c>
      <c r="F6390" s="80" t="s">
        <v>5045</v>
      </c>
      <c r="G6390" s="80">
        <v>39.99</v>
      </c>
    </row>
    <row r="6391" spans="1:7">
      <c r="A6391" s="80">
        <v>41826</v>
      </c>
      <c r="B6391" s="80" t="s">
        <v>5557</v>
      </c>
      <c r="C6391" s="80" t="s">
        <v>421</v>
      </c>
      <c r="D6391" s="80">
        <v>473</v>
      </c>
      <c r="E6391" s="80">
        <v>24</v>
      </c>
      <c r="F6391" s="80" t="s">
        <v>5173</v>
      </c>
      <c r="G6391" s="80">
        <v>3.99</v>
      </c>
    </row>
    <row r="6392" spans="1:7">
      <c r="A6392" s="80">
        <v>41829</v>
      </c>
      <c r="B6392" s="80" t="s">
        <v>5558</v>
      </c>
      <c r="C6392" s="80" t="s">
        <v>419</v>
      </c>
      <c r="D6392" s="80">
        <v>375</v>
      </c>
      <c r="E6392" s="80">
        <v>12</v>
      </c>
      <c r="F6392" s="80" t="s">
        <v>5043</v>
      </c>
      <c r="G6392" s="80">
        <v>52.99</v>
      </c>
    </row>
    <row r="6393" spans="1:7">
      <c r="A6393" s="80">
        <v>41830</v>
      </c>
      <c r="B6393" s="80" t="s">
        <v>5496</v>
      </c>
      <c r="C6393" s="80" t="s">
        <v>419</v>
      </c>
      <c r="D6393" s="80">
        <v>350</v>
      </c>
      <c r="E6393" s="80">
        <v>12</v>
      </c>
      <c r="F6393" s="80" t="s">
        <v>5043</v>
      </c>
      <c r="G6393" s="80">
        <v>34.99</v>
      </c>
    </row>
    <row r="6394" spans="1:7">
      <c r="A6394" s="80">
        <v>41831</v>
      </c>
      <c r="B6394" s="80" t="s">
        <v>5559</v>
      </c>
      <c r="C6394" s="80" t="s">
        <v>421</v>
      </c>
      <c r="D6394" s="80">
        <v>473</v>
      </c>
      <c r="E6394" s="80">
        <v>24</v>
      </c>
      <c r="F6394" s="80" t="s">
        <v>5066</v>
      </c>
      <c r="G6394" s="80">
        <v>4.49</v>
      </c>
    </row>
    <row r="6395" spans="1:7">
      <c r="A6395" s="80">
        <v>41832</v>
      </c>
      <c r="B6395" s="80" t="s">
        <v>5560</v>
      </c>
      <c r="C6395" s="80" t="s">
        <v>421</v>
      </c>
      <c r="D6395" s="80">
        <v>473</v>
      </c>
      <c r="E6395" s="80">
        <v>24</v>
      </c>
      <c r="F6395" s="80" t="s">
        <v>5066</v>
      </c>
      <c r="G6395" s="80">
        <v>4.49</v>
      </c>
    </row>
    <row r="6396" spans="1:7">
      <c r="A6396" s="80">
        <v>41836</v>
      </c>
      <c r="B6396" s="80" t="s">
        <v>5561</v>
      </c>
      <c r="C6396" s="80" t="s">
        <v>421</v>
      </c>
      <c r="D6396" s="80">
        <v>473</v>
      </c>
      <c r="E6396" s="80">
        <v>24</v>
      </c>
      <c r="F6396" s="80" t="s">
        <v>5188</v>
      </c>
      <c r="G6396" s="80">
        <v>4.1500000000000004</v>
      </c>
    </row>
    <row r="6397" spans="1:7">
      <c r="A6397" s="80">
        <v>41848</v>
      </c>
      <c r="B6397" s="80" t="s">
        <v>5562</v>
      </c>
      <c r="C6397" s="80" t="s">
        <v>421</v>
      </c>
      <c r="D6397" s="80">
        <v>473</v>
      </c>
      <c r="E6397" s="80">
        <v>24</v>
      </c>
      <c r="F6397" s="80" t="s">
        <v>5173</v>
      </c>
      <c r="G6397" s="80">
        <v>3.95</v>
      </c>
    </row>
    <row r="6398" spans="1:7">
      <c r="A6398" s="80">
        <v>41851</v>
      </c>
      <c r="B6398" s="80" t="s">
        <v>5553</v>
      </c>
      <c r="C6398" s="80" t="s">
        <v>421</v>
      </c>
      <c r="D6398" s="80">
        <v>473</v>
      </c>
      <c r="E6398" s="80">
        <v>24</v>
      </c>
      <c r="F6398" s="80" t="s">
        <v>5170</v>
      </c>
      <c r="G6398" s="80">
        <v>3.94</v>
      </c>
    </row>
    <row r="6399" spans="1:7">
      <c r="A6399" s="80">
        <v>40000</v>
      </c>
      <c r="B6399" s="80" t="s">
        <v>5030</v>
      </c>
      <c r="C6399" s="80" t="s">
        <v>421</v>
      </c>
      <c r="D6399" s="80">
        <v>473</v>
      </c>
      <c r="E6399" s="80">
        <v>24</v>
      </c>
      <c r="F6399" s="80" t="s">
        <v>5176</v>
      </c>
      <c r="G6399" s="80">
        <v>4.3899999999999997</v>
      </c>
    </row>
    <row r="6400" spans="1:7">
      <c r="A6400" s="80">
        <v>40001</v>
      </c>
      <c r="B6400" s="80" t="s">
        <v>5009</v>
      </c>
      <c r="C6400" s="80" t="s">
        <v>420</v>
      </c>
      <c r="D6400" s="80">
        <v>750</v>
      </c>
      <c r="E6400" s="80">
        <v>12</v>
      </c>
      <c r="F6400" s="80" t="s">
        <v>5117</v>
      </c>
      <c r="G6400" s="80">
        <v>14.99</v>
      </c>
    </row>
    <row r="6401" spans="1:7">
      <c r="A6401" s="80">
        <v>40026</v>
      </c>
      <c r="B6401" s="80" t="s">
        <v>5505</v>
      </c>
      <c r="C6401" s="80" t="s">
        <v>421</v>
      </c>
      <c r="D6401" s="80">
        <v>473</v>
      </c>
      <c r="E6401" s="80">
        <v>24</v>
      </c>
      <c r="F6401" s="80" t="s">
        <v>5100</v>
      </c>
      <c r="G6401" s="80">
        <v>3.99</v>
      </c>
    </row>
    <row r="6402" spans="1:7">
      <c r="A6402" s="80">
        <v>40077</v>
      </c>
      <c r="B6402" s="80" t="s">
        <v>5028</v>
      </c>
      <c r="C6402" s="80" t="s">
        <v>421</v>
      </c>
      <c r="D6402" s="80">
        <v>473</v>
      </c>
      <c r="E6402" s="80">
        <v>24</v>
      </c>
      <c r="F6402" s="80" t="s">
        <v>5170</v>
      </c>
      <c r="G6402" s="80">
        <v>4.24</v>
      </c>
    </row>
    <row r="6403" spans="1:7">
      <c r="A6403" s="80">
        <v>40081</v>
      </c>
      <c r="B6403" s="80" t="s">
        <v>5018</v>
      </c>
      <c r="C6403" s="80" t="s">
        <v>421</v>
      </c>
      <c r="D6403" s="80">
        <v>473</v>
      </c>
      <c r="E6403" s="80">
        <v>24</v>
      </c>
      <c r="F6403" s="80" t="s">
        <v>5142</v>
      </c>
      <c r="G6403" s="80">
        <v>5.15</v>
      </c>
    </row>
    <row r="6404" spans="1:7">
      <c r="A6404" s="80">
        <v>40082</v>
      </c>
      <c r="B6404" s="80" t="s">
        <v>5306</v>
      </c>
      <c r="C6404" s="80" t="s">
        <v>422</v>
      </c>
      <c r="D6404" s="80">
        <v>355</v>
      </c>
      <c r="E6404" s="80">
        <v>24</v>
      </c>
      <c r="F6404" s="80" t="s">
        <v>5187</v>
      </c>
      <c r="G6404" s="80">
        <v>3.39</v>
      </c>
    </row>
    <row r="6405" spans="1:7">
      <c r="A6405" s="80">
        <v>40088</v>
      </c>
      <c r="B6405" s="80" t="s">
        <v>5017</v>
      </c>
      <c r="C6405" s="80" t="s">
        <v>420</v>
      </c>
      <c r="D6405" s="80">
        <v>750</v>
      </c>
      <c r="E6405" s="80">
        <v>12</v>
      </c>
      <c r="F6405" s="80" t="s">
        <v>5117</v>
      </c>
      <c r="G6405" s="80">
        <v>14.99</v>
      </c>
    </row>
    <row r="6406" spans="1:7">
      <c r="A6406" s="80">
        <v>40089</v>
      </c>
      <c r="B6406" s="80" t="s">
        <v>5389</v>
      </c>
      <c r="C6406" s="80" t="s">
        <v>421</v>
      </c>
      <c r="D6406" s="80">
        <v>473</v>
      </c>
      <c r="E6406" s="80">
        <v>24</v>
      </c>
      <c r="F6406" s="80" t="s">
        <v>5195</v>
      </c>
      <c r="G6406" s="80">
        <v>4.5</v>
      </c>
    </row>
    <row r="6407" spans="1:7">
      <c r="A6407" s="80">
        <v>40091</v>
      </c>
      <c r="B6407" s="80" t="s">
        <v>5667</v>
      </c>
      <c r="C6407" s="80" t="s">
        <v>422</v>
      </c>
      <c r="D6407" s="80">
        <v>4260</v>
      </c>
      <c r="E6407" s="80">
        <v>2</v>
      </c>
      <c r="F6407" s="80" t="s">
        <v>5040</v>
      </c>
      <c r="G6407" s="80">
        <v>28.99</v>
      </c>
    </row>
    <row r="6408" spans="1:7">
      <c r="A6408" s="80">
        <v>40092</v>
      </c>
      <c r="B6408" s="80" t="s">
        <v>5011</v>
      </c>
      <c r="C6408" s="80" t="s">
        <v>421</v>
      </c>
      <c r="D6408" s="80">
        <v>355</v>
      </c>
      <c r="E6408" s="80">
        <v>24</v>
      </c>
      <c r="F6408" s="80" t="s">
        <v>5142</v>
      </c>
      <c r="G6408" s="80">
        <v>5.99</v>
      </c>
    </row>
    <row r="6409" spans="1:7">
      <c r="A6409" s="80">
        <v>40098</v>
      </c>
      <c r="B6409" s="80" t="s">
        <v>5363</v>
      </c>
      <c r="C6409" s="80" t="s">
        <v>421</v>
      </c>
      <c r="D6409" s="80">
        <v>473</v>
      </c>
      <c r="E6409" s="80">
        <v>24</v>
      </c>
      <c r="F6409" s="80" t="s">
        <v>5156</v>
      </c>
      <c r="G6409" s="80">
        <v>4.75</v>
      </c>
    </row>
    <row r="6410" spans="1:7">
      <c r="A6410" s="80">
        <v>40099</v>
      </c>
      <c r="B6410" s="80" t="s">
        <v>5019</v>
      </c>
      <c r="C6410" s="80" t="s">
        <v>420</v>
      </c>
      <c r="D6410" s="80">
        <v>1500</v>
      </c>
      <c r="E6410" s="80">
        <v>6</v>
      </c>
      <c r="F6410" s="80" t="s">
        <v>5063</v>
      </c>
      <c r="G6410" s="80">
        <v>224.99</v>
      </c>
    </row>
    <row r="6411" spans="1:7">
      <c r="A6411" s="80">
        <v>34539</v>
      </c>
      <c r="B6411" s="80" t="s">
        <v>3797</v>
      </c>
      <c r="C6411" s="80" t="s">
        <v>421</v>
      </c>
      <c r="D6411" s="80">
        <v>473</v>
      </c>
      <c r="E6411" s="80">
        <v>24</v>
      </c>
      <c r="F6411" s="80" t="s">
        <v>5135</v>
      </c>
      <c r="G6411" s="80">
        <v>6.44</v>
      </c>
    </row>
    <row r="6412" spans="1:7">
      <c r="A6412" s="80">
        <v>34543</v>
      </c>
      <c r="B6412" s="80" t="s">
        <v>3754</v>
      </c>
      <c r="C6412" s="80" t="s">
        <v>421</v>
      </c>
      <c r="D6412" s="80">
        <v>355</v>
      </c>
      <c r="E6412" s="80">
        <v>24</v>
      </c>
      <c r="F6412" s="80" t="s">
        <v>5054</v>
      </c>
      <c r="G6412" s="80">
        <v>3.95</v>
      </c>
    </row>
    <row r="6413" spans="1:7">
      <c r="A6413" s="80">
        <v>34548</v>
      </c>
      <c r="B6413" s="80" t="s">
        <v>4998</v>
      </c>
      <c r="C6413" s="80" t="s">
        <v>421</v>
      </c>
      <c r="D6413" s="80">
        <v>473</v>
      </c>
      <c r="E6413" s="80">
        <v>24</v>
      </c>
      <c r="F6413" s="80" t="s">
        <v>5142</v>
      </c>
      <c r="G6413" s="80">
        <v>4.25</v>
      </c>
    </row>
    <row r="6414" spans="1:7">
      <c r="A6414" s="80">
        <v>34549</v>
      </c>
      <c r="B6414" s="80" t="s">
        <v>3762</v>
      </c>
      <c r="C6414" s="80" t="s">
        <v>421</v>
      </c>
      <c r="D6414" s="80">
        <v>375</v>
      </c>
      <c r="E6414" s="80">
        <v>12</v>
      </c>
      <c r="F6414" s="80" t="s">
        <v>5142</v>
      </c>
      <c r="G6414" s="80">
        <v>11.08</v>
      </c>
    </row>
    <row r="6415" spans="1:7">
      <c r="A6415" s="80">
        <v>34550</v>
      </c>
      <c r="B6415" s="80" t="s">
        <v>3763</v>
      </c>
      <c r="C6415" s="80" t="s">
        <v>421</v>
      </c>
      <c r="D6415" s="80">
        <v>375</v>
      </c>
      <c r="E6415" s="80">
        <v>12</v>
      </c>
      <c r="F6415" s="80" t="s">
        <v>5142</v>
      </c>
      <c r="G6415" s="80">
        <v>11.08</v>
      </c>
    </row>
    <row r="6416" spans="1:7">
      <c r="A6416" s="80">
        <v>34552</v>
      </c>
      <c r="B6416" s="80" t="s">
        <v>3813</v>
      </c>
      <c r="C6416" s="80" t="s">
        <v>421</v>
      </c>
      <c r="D6416" s="80">
        <v>473</v>
      </c>
      <c r="E6416" s="80">
        <v>24</v>
      </c>
      <c r="F6416" s="80" t="s">
        <v>5066</v>
      </c>
      <c r="G6416" s="80">
        <v>2.69</v>
      </c>
    </row>
    <row r="6417" spans="1:7">
      <c r="A6417" s="80">
        <v>34554</v>
      </c>
      <c r="B6417" s="80" t="s">
        <v>3764</v>
      </c>
      <c r="C6417" s="80" t="s">
        <v>421</v>
      </c>
      <c r="D6417" s="80">
        <v>375</v>
      </c>
      <c r="E6417" s="80">
        <v>12</v>
      </c>
      <c r="F6417" s="80" t="s">
        <v>5142</v>
      </c>
      <c r="G6417" s="80">
        <v>11.08</v>
      </c>
    </row>
    <row r="6418" spans="1:7">
      <c r="A6418" s="80">
        <v>34558</v>
      </c>
      <c r="B6418" s="80" t="s">
        <v>3765</v>
      </c>
      <c r="C6418" s="80" t="s">
        <v>421</v>
      </c>
      <c r="D6418" s="80">
        <v>375</v>
      </c>
      <c r="E6418" s="80">
        <v>12</v>
      </c>
      <c r="F6418" s="80" t="s">
        <v>5142</v>
      </c>
      <c r="G6418" s="80">
        <v>11.08</v>
      </c>
    </row>
    <row r="6419" spans="1:7">
      <c r="A6419" s="80">
        <v>34561</v>
      </c>
      <c r="B6419" s="80" t="s">
        <v>3740</v>
      </c>
      <c r="C6419" s="80" t="s">
        <v>421</v>
      </c>
      <c r="D6419" s="80">
        <v>2130</v>
      </c>
      <c r="E6419" s="80">
        <v>4</v>
      </c>
      <c r="F6419" s="80" t="s">
        <v>5066</v>
      </c>
      <c r="G6419" s="80">
        <v>11.99</v>
      </c>
    </row>
    <row r="6420" spans="1:7">
      <c r="A6420" s="80">
        <v>34562</v>
      </c>
      <c r="B6420" s="80" t="s">
        <v>3766</v>
      </c>
      <c r="C6420" s="80" t="s">
        <v>421</v>
      </c>
      <c r="D6420" s="80">
        <v>375</v>
      </c>
      <c r="E6420" s="80">
        <v>12</v>
      </c>
      <c r="F6420" s="80" t="s">
        <v>5142</v>
      </c>
      <c r="G6420" s="80">
        <v>9.24</v>
      </c>
    </row>
    <row r="6421" spans="1:7">
      <c r="A6421" s="80">
        <v>34564</v>
      </c>
      <c r="B6421" s="80" t="s">
        <v>3767</v>
      </c>
      <c r="C6421" s="80" t="s">
        <v>421</v>
      </c>
      <c r="D6421" s="80">
        <v>375</v>
      </c>
      <c r="E6421" s="80">
        <v>12</v>
      </c>
      <c r="F6421" s="80" t="s">
        <v>5142</v>
      </c>
      <c r="G6421" s="80">
        <v>11.08</v>
      </c>
    </row>
    <row r="6422" spans="1:7">
      <c r="A6422" s="80">
        <v>34565</v>
      </c>
      <c r="B6422" s="80" t="s">
        <v>3755</v>
      </c>
      <c r="C6422" s="80" t="s">
        <v>421</v>
      </c>
      <c r="D6422" s="80">
        <v>355</v>
      </c>
      <c r="E6422" s="80">
        <v>24</v>
      </c>
      <c r="F6422" s="80" t="s">
        <v>5142</v>
      </c>
      <c r="G6422" s="80">
        <v>5.05</v>
      </c>
    </row>
    <row r="6423" spans="1:7">
      <c r="A6423" s="80">
        <v>34566</v>
      </c>
      <c r="B6423" s="80" t="s">
        <v>3756</v>
      </c>
      <c r="C6423" s="80" t="s">
        <v>421</v>
      </c>
      <c r="D6423" s="80">
        <v>355</v>
      </c>
      <c r="E6423" s="80">
        <v>24</v>
      </c>
      <c r="F6423" s="80" t="s">
        <v>5142</v>
      </c>
      <c r="G6423" s="80">
        <v>5.05</v>
      </c>
    </row>
    <row r="6424" spans="1:7">
      <c r="A6424" s="80">
        <v>34567</v>
      </c>
      <c r="B6424" s="80" t="s">
        <v>3814</v>
      </c>
      <c r="C6424" s="80" t="s">
        <v>421</v>
      </c>
      <c r="D6424" s="80">
        <v>473</v>
      </c>
      <c r="E6424" s="80">
        <v>24</v>
      </c>
      <c r="F6424" s="80" t="s">
        <v>5142</v>
      </c>
      <c r="G6424" s="80">
        <v>5.14</v>
      </c>
    </row>
    <row r="6425" spans="1:7">
      <c r="A6425" s="80">
        <v>34569</v>
      </c>
      <c r="B6425" s="80" t="s">
        <v>3815</v>
      </c>
      <c r="C6425" s="80" t="s">
        <v>421</v>
      </c>
      <c r="D6425" s="80">
        <v>473</v>
      </c>
      <c r="E6425" s="80">
        <v>24</v>
      </c>
      <c r="F6425" s="80" t="s">
        <v>5142</v>
      </c>
      <c r="G6425" s="80">
        <v>5.0599999999999996</v>
      </c>
    </row>
    <row r="6426" spans="1:7">
      <c r="A6426" s="80">
        <v>34570</v>
      </c>
      <c r="B6426" s="80" t="s">
        <v>3816</v>
      </c>
      <c r="C6426" s="80" t="s">
        <v>421</v>
      </c>
      <c r="D6426" s="80">
        <v>473</v>
      </c>
      <c r="E6426" s="80">
        <v>24</v>
      </c>
      <c r="F6426" s="80" t="s">
        <v>5142</v>
      </c>
      <c r="G6426" s="80">
        <v>5.19</v>
      </c>
    </row>
    <row r="6427" spans="1:7">
      <c r="A6427" s="80">
        <v>34571</v>
      </c>
      <c r="B6427" s="80" t="s">
        <v>3817</v>
      </c>
      <c r="C6427" s="80" t="s">
        <v>421</v>
      </c>
      <c r="D6427" s="80">
        <v>473</v>
      </c>
      <c r="E6427" s="80">
        <v>24</v>
      </c>
      <c r="F6427" s="80" t="s">
        <v>5142</v>
      </c>
      <c r="G6427" s="80">
        <v>5.85</v>
      </c>
    </row>
    <row r="6428" spans="1:7">
      <c r="A6428" s="80">
        <v>34573</v>
      </c>
      <c r="B6428" s="80" t="s">
        <v>3818</v>
      </c>
      <c r="C6428" s="80" t="s">
        <v>421</v>
      </c>
      <c r="D6428" s="80">
        <v>473</v>
      </c>
      <c r="E6428" s="80">
        <v>24</v>
      </c>
      <c r="F6428" s="80" t="s">
        <v>5142</v>
      </c>
      <c r="G6428" s="80">
        <v>5.85</v>
      </c>
    </row>
    <row r="6429" spans="1:7">
      <c r="A6429" s="80">
        <v>34575</v>
      </c>
      <c r="B6429" s="80" t="s">
        <v>3819</v>
      </c>
      <c r="C6429" s="80" t="s">
        <v>421</v>
      </c>
      <c r="D6429" s="80">
        <v>473</v>
      </c>
      <c r="E6429" s="80">
        <v>24</v>
      </c>
      <c r="F6429" s="80" t="s">
        <v>5142</v>
      </c>
      <c r="G6429" s="80">
        <v>5.0599999999999996</v>
      </c>
    </row>
    <row r="6430" spans="1:7">
      <c r="A6430" s="80">
        <v>34606</v>
      </c>
      <c r="B6430" s="80" t="s">
        <v>3808</v>
      </c>
      <c r="C6430" s="80" t="s">
        <v>421</v>
      </c>
      <c r="D6430" s="80">
        <v>473</v>
      </c>
      <c r="E6430" s="80">
        <v>24</v>
      </c>
      <c r="F6430" s="80" t="s">
        <v>5188</v>
      </c>
      <c r="G6430" s="80">
        <v>4.75</v>
      </c>
    </row>
    <row r="6431" spans="1:7">
      <c r="A6431" s="80">
        <v>34609</v>
      </c>
      <c r="B6431" s="80" t="s">
        <v>3833</v>
      </c>
      <c r="C6431" s="80" t="s">
        <v>421</v>
      </c>
      <c r="D6431" s="80">
        <v>650</v>
      </c>
      <c r="E6431" s="80">
        <v>24</v>
      </c>
      <c r="F6431" s="80" t="s">
        <v>5188</v>
      </c>
      <c r="G6431" s="80">
        <v>12.99</v>
      </c>
    </row>
    <row r="6432" spans="1:7">
      <c r="A6432" s="80">
        <v>34611</v>
      </c>
      <c r="B6432" s="80" t="s">
        <v>3828</v>
      </c>
      <c r="C6432" s="80" t="s">
        <v>421</v>
      </c>
      <c r="D6432" s="80">
        <v>5325</v>
      </c>
      <c r="E6432" s="80">
        <v>1</v>
      </c>
      <c r="F6432" s="80" t="s">
        <v>5066</v>
      </c>
      <c r="G6432" s="80">
        <v>24.99</v>
      </c>
    </row>
    <row r="6433" spans="1:7">
      <c r="A6433" s="80">
        <v>34615</v>
      </c>
      <c r="B6433" s="80" t="s">
        <v>3776</v>
      </c>
      <c r="C6433" s="80" t="s">
        <v>421</v>
      </c>
      <c r="D6433" s="80">
        <v>4260</v>
      </c>
      <c r="E6433" s="80">
        <v>2</v>
      </c>
      <c r="F6433" s="80" t="s">
        <v>5066</v>
      </c>
      <c r="G6433" s="80">
        <v>24.99</v>
      </c>
    </row>
    <row r="6434" spans="1:7">
      <c r="A6434" s="80">
        <v>34616</v>
      </c>
      <c r="B6434" s="80" t="s">
        <v>3871</v>
      </c>
      <c r="C6434" s="80" t="s">
        <v>420</v>
      </c>
      <c r="D6434" s="80">
        <v>750</v>
      </c>
      <c r="E6434" s="80">
        <v>6</v>
      </c>
      <c r="F6434" s="80" t="s">
        <v>5049</v>
      </c>
      <c r="G6434" s="80">
        <v>16.989999999999998</v>
      </c>
    </row>
    <row r="6435" spans="1:7">
      <c r="A6435" s="80">
        <v>34617</v>
      </c>
      <c r="B6435" s="80" t="s">
        <v>3820</v>
      </c>
      <c r="C6435" s="80" t="s">
        <v>421</v>
      </c>
      <c r="D6435" s="80">
        <v>473</v>
      </c>
      <c r="E6435" s="80">
        <v>24</v>
      </c>
      <c r="F6435" s="80" t="s">
        <v>5096</v>
      </c>
      <c r="G6435" s="80">
        <v>3.49</v>
      </c>
    </row>
    <row r="6436" spans="1:7">
      <c r="A6436" s="80">
        <v>34618</v>
      </c>
      <c r="B6436" s="80" t="s">
        <v>3730</v>
      </c>
      <c r="C6436" s="80" t="s">
        <v>421</v>
      </c>
      <c r="D6436" s="80">
        <v>1000</v>
      </c>
      <c r="E6436" s="80">
        <v>12</v>
      </c>
      <c r="F6436" s="80" t="s">
        <v>5096</v>
      </c>
      <c r="G6436" s="80">
        <v>10.19</v>
      </c>
    </row>
    <row r="6437" spans="1:7">
      <c r="A6437" s="80">
        <v>34620</v>
      </c>
      <c r="B6437" s="80" t="s">
        <v>3757</v>
      </c>
      <c r="C6437" s="80" t="s">
        <v>421</v>
      </c>
      <c r="D6437" s="80">
        <v>355</v>
      </c>
      <c r="E6437" s="80">
        <v>24</v>
      </c>
      <c r="F6437" s="80" t="s">
        <v>5096</v>
      </c>
      <c r="G6437" s="80">
        <v>3.39</v>
      </c>
    </row>
    <row r="6438" spans="1:7">
      <c r="A6438" s="80">
        <v>34623</v>
      </c>
      <c r="B6438" s="80" t="s">
        <v>3821</v>
      </c>
      <c r="C6438" s="80" t="s">
        <v>421</v>
      </c>
      <c r="D6438" s="80">
        <v>473</v>
      </c>
      <c r="E6438" s="80">
        <v>12</v>
      </c>
      <c r="F6438" s="80" t="s">
        <v>5096</v>
      </c>
      <c r="G6438" s="80">
        <v>3.49</v>
      </c>
    </row>
    <row r="6439" spans="1:7">
      <c r="A6439" s="80">
        <v>34624</v>
      </c>
      <c r="B6439" s="80" t="s">
        <v>3758</v>
      </c>
      <c r="C6439" s="80" t="s">
        <v>421</v>
      </c>
      <c r="D6439" s="80">
        <v>355</v>
      </c>
      <c r="E6439" s="80">
        <v>24</v>
      </c>
      <c r="F6439" s="80" t="s">
        <v>5096</v>
      </c>
      <c r="G6439" s="80">
        <v>3.39</v>
      </c>
    </row>
    <row r="6440" spans="1:7">
      <c r="A6440" s="80">
        <v>34629</v>
      </c>
      <c r="B6440" s="80" t="s">
        <v>3822</v>
      </c>
      <c r="C6440" s="80" t="s">
        <v>421</v>
      </c>
      <c r="D6440" s="80">
        <v>473</v>
      </c>
      <c r="E6440" s="80">
        <v>12</v>
      </c>
      <c r="F6440" s="80" t="s">
        <v>5096</v>
      </c>
      <c r="G6440" s="80">
        <v>3.49</v>
      </c>
    </row>
    <row r="6441" spans="1:7">
      <c r="A6441" s="80">
        <v>34682</v>
      </c>
      <c r="B6441" s="80" t="s">
        <v>3809</v>
      </c>
      <c r="C6441" s="80" t="s">
        <v>421</v>
      </c>
      <c r="D6441" s="80">
        <v>473</v>
      </c>
      <c r="E6441" s="80">
        <v>24</v>
      </c>
      <c r="F6441" s="80" t="s">
        <v>5147</v>
      </c>
      <c r="G6441" s="80">
        <v>3.85</v>
      </c>
    </row>
    <row r="6442" spans="1:7">
      <c r="A6442" s="80">
        <v>34742</v>
      </c>
      <c r="B6442" s="80" t="s">
        <v>3829</v>
      </c>
      <c r="C6442" s="80" t="s">
        <v>421</v>
      </c>
      <c r="D6442" s="80">
        <v>5325</v>
      </c>
      <c r="E6442" s="80">
        <v>2</v>
      </c>
      <c r="F6442" s="80" t="s">
        <v>5066</v>
      </c>
      <c r="G6442" s="80">
        <v>28.99</v>
      </c>
    </row>
    <row r="6443" spans="1:7">
      <c r="A6443" s="80">
        <v>34915</v>
      </c>
      <c r="B6443" s="80" t="s">
        <v>4084</v>
      </c>
      <c r="C6443" s="80" t="s">
        <v>421</v>
      </c>
      <c r="D6443" s="80">
        <v>3784</v>
      </c>
      <c r="E6443" s="80">
        <v>3</v>
      </c>
      <c r="F6443" s="80" t="s">
        <v>5066</v>
      </c>
      <c r="G6443" s="80">
        <v>27.99</v>
      </c>
    </row>
    <row r="6444" spans="1:7">
      <c r="A6444" s="80">
        <v>34917</v>
      </c>
      <c r="B6444" s="80" t="s">
        <v>4085</v>
      </c>
      <c r="C6444" s="80" t="s">
        <v>421</v>
      </c>
      <c r="D6444" s="80">
        <v>2130</v>
      </c>
      <c r="E6444" s="80">
        <v>4</v>
      </c>
      <c r="F6444" s="80" t="s">
        <v>5066</v>
      </c>
      <c r="G6444" s="80">
        <v>15.49</v>
      </c>
    </row>
    <row r="6445" spans="1:7">
      <c r="A6445" s="80">
        <v>34918</v>
      </c>
      <c r="B6445" s="80" t="s">
        <v>4086</v>
      </c>
      <c r="C6445" s="80" t="s">
        <v>421</v>
      </c>
      <c r="D6445" s="80">
        <v>2130</v>
      </c>
      <c r="E6445" s="80">
        <v>4</v>
      </c>
      <c r="F6445" s="80" t="s">
        <v>5066</v>
      </c>
      <c r="G6445" s="80">
        <v>15.49</v>
      </c>
    </row>
    <row r="6446" spans="1:7">
      <c r="A6446" s="80">
        <v>34951</v>
      </c>
      <c r="B6446" s="80" t="s">
        <v>4087</v>
      </c>
      <c r="C6446" s="80" t="s">
        <v>421</v>
      </c>
      <c r="D6446" s="80">
        <v>2130</v>
      </c>
      <c r="E6446" s="80">
        <v>4</v>
      </c>
      <c r="F6446" s="80" t="s">
        <v>5066</v>
      </c>
      <c r="G6446" s="80">
        <v>15.49</v>
      </c>
    </row>
    <row r="6447" spans="1:7">
      <c r="A6447" s="80">
        <v>34969</v>
      </c>
      <c r="B6447" s="80" t="s">
        <v>4088</v>
      </c>
      <c r="C6447" s="80" t="s">
        <v>421</v>
      </c>
      <c r="D6447" s="80">
        <v>750</v>
      </c>
      <c r="E6447" s="80">
        <v>12</v>
      </c>
      <c r="F6447" s="80" t="s">
        <v>5147</v>
      </c>
      <c r="G6447" s="80">
        <v>6.98</v>
      </c>
    </row>
    <row r="6448" spans="1:7">
      <c r="A6448" s="80">
        <v>34971</v>
      </c>
      <c r="B6448" s="80" t="s">
        <v>4089</v>
      </c>
      <c r="C6448" s="80" t="s">
        <v>421</v>
      </c>
      <c r="D6448" s="80">
        <v>750</v>
      </c>
      <c r="E6448" s="80">
        <v>12</v>
      </c>
      <c r="F6448" s="80" t="s">
        <v>5147</v>
      </c>
      <c r="G6448" s="80">
        <v>6.98</v>
      </c>
    </row>
    <row r="6449" spans="1:7">
      <c r="A6449" s="80">
        <v>34979</v>
      </c>
      <c r="B6449" s="80" t="s">
        <v>4090</v>
      </c>
      <c r="C6449" s="80" t="s">
        <v>421</v>
      </c>
      <c r="D6449" s="80">
        <v>3784</v>
      </c>
      <c r="E6449" s="80">
        <v>3</v>
      </c>
      <c r="F6449" s="80" t="s">
        <v>5147</v>
      </c>
      <c r="G6449" s="80">
        <v>27.99</v>
      </c>
    </row>
    <row r="6450" spans="1:7">
      <c r="A6450" s="80">
        <v>35059</v>
      </c>
      <c r="B6450" s="80" t="s">
        <v>4091</v>
      </c>
      <c r="C6450" s="80" t="s">
        <v>421</v>
      </c>
      <c r="D6450" s="80">
        <v>4260</v>
      </c>
      <c r="E6450" s="80">
        <v>2</v>
      </c>
      <c r="F6450" s="80" t="s">
        <v>5170</v>
      </c>
      <c r="G6450" s="80">
        <v>26.74</v>
      </c>
    </row>
    <row r="6451" spans="1:7">
      <c r="A6451" s="80">
        <v>35109</v>
      </c>
      <c r="B6451" s="80" t="s">
        <v>4092</v>
      </c>
      <c r="C6451" s="80" t="s">
        <v>421</v>
      </c>
      <c r="D6451" s="80">
        <v>500</v>
      </c>
      <c r="E6451" s="80">
        <v>12</v>
      </c>
      <c r="F6451" s="80" t="s">
        <v>5142</v>
      </c>
      <c r="G6451" s="80">
        <v>10.82</v>
      </c>
    </row>
    <row r="6452" spans="1:7">
      <c r="A6452" s="80">
        <v>35112</v>
      </c>
      <c r="B6452" s="80" t="s">
        <v>4093</v>
      </c>
      <c r="C6452" s="80" t="s">
        <v>421</v>
      </c>
      <c r="D6452" s="80">
        <v>473</v>
      </c>
      <c r="E6452" s="80">
        <v>24</v>
      </c>
      <c r="F6452" s="80" t="s">
        <v>5142</v>
      </c>
      <c r="G6452" s="80">
        <v>6.95</v>
      </c>
    </row>
    <row r="6453" spans="1:7">
      <c r="A6453" s="80">
        <v>35123</v>
      </c>
      <c r="B6453" s="80" t="s">
        <v>4094</v>
      </c>
      <c r="C6453" s="80" t="s">
        <v>421</v>
      </c>
      <c r="D6453" s="80">
        <v>473</v>
      </c>
      <c r="E6453" s="80">
        <v>24</v>
      </c>
      <c r="F6453" s="80" t="s">
        <v>5142</v>
      </c>
      <c r="G6453" s="80">
        <v>7.76</v>
      </c>
    </row>
    <row r="6454" spans="1:7">
      <c r="A6454" s="80">
        <v>35132</v>
      </c>
      <c r="B6454" s="80" t="s">
        <v>4095</v>
      </c>
      <c r="C6454" s="80" t="s">
        <v>421</v>
      </c>
      <c r="D6454" s="80">
        <v>473</v>
      </c>
      <c r="E6454" s="80">
        <v>24</v>
      </c>
      <c r="F6454" s="80" t="s">
        <v>5142</v>
      </c>
      <c r="G6454" s="80">
        <v>6.95</v>
      </c>
    </row>
    <row r="6455" spans="1:7">
      <c r="A6455" s="80">
        <v>35154</v>
      </c>
      <c r="B6455" s="80" t="s">
        <v>4096</v>
      </c>
      <c r="C6455" s="80" t="s">
        <v>421</v>
      </c>
      <c r="D6455" s="80">
        <v>355</v>
      </c>
      <c r="E6455" s="80">
        <v>24</v>
      </c>
      <c r="F6455" s="80" t="s">
        <v>5142</v>
      </c>
      <c r="G6455" s="80">
        <v>5.01</v>
      </c>
    </row>
    <row r="6456" spans="1:7">
      <c r="A6456" s="80">
        <v>35187</v>
      </c>
      <c r="B6456" s="80" t="s">
        <v>3985</v>
      </c>
      <c r="C6456" s="80" t="s">
        <v>421</v>
      </c>
      <c r="D6456" s="80">
        <v>473</v>
      </c>
      <c r="E6456" s="80">
        <v>24</v>
      </c>
      <c r="F6456" s="80" t="s">
        <v>5066</v>
      </c>
      <c r="G6456" s="80">
        <v>4.25</v>
      </c>
    </row>
    <row r="6457" spans="1:7">
      <c r="A6457" s="80">
        <v>35188</v>
      </c>
      <c r="B6457" s="80" t="s">
        <v>3986</v>
      </c>
      <c r="C6457" s="80" t="s">
        <v>421</v>
      </c>
      <c r="D6457" s="80">
        <v>473</v>
      </c>
      <c r="E6457" s="80">
        <v>24</v>
      </c>
      <c r="F6457" s="80" t="s">
        <v>5066</v>
      </c>
      <c r="G6457" s="80">
        <v>4.25</v>
      </c>
    </row>
    <row r="6458" spans="1:7">
      <c r="A6458" s="80">
        <v>35189</v>
      </c>
      <c r="B6458" s="80" t="s">
        <v>3987</v>
      </c>
      <c r="C6458" s="80" t="s">
        <v>421</v>
      </c>
      <c r="D6458" s="80">
        <v>473</v>
      </c>
      <c r="E6458" s="80">
        <v>24</v>
      </c>
      <c r="F6458" s="80" t="s">
        <v>5066</v>
      </c>
      <c r="G6458" s="80">
        <v>4</v>
      </c>
    </row>
    <row r="6459" spans="1:7">
      <c r="A6459" s="80">
        <v>35198</v>
      </c>
      <c r="B6459" s="80" t="s">
        <v>3989</v>
      </c>
      <c r="C6459" s="80" t="s">
        <v>421</v>
      </c>
      <c r="D6459" s="80">
        <v>473</v>
      </c>
      <c r="E6459" s="80">
        <v>24</v>
      </c>
      <c r="F6459" s="80" t="s">
        <v>5142</v>
      </c>
      <c r="G6459" s="80">
        <v>5.99</v>
      </c>
    </row>
    <row r="6460" spans="1:7">
      <c r="A6460" s="80">
        <v>35202</v>
      </c>
      <c r="B6460" s="80" t="s">
        <v>3990</v>
      </c>
      <c r="C6460" s="80" t="s">
        <v>421</v>
      </c>
      <c r="D6460" s="80">
        <v>2130</v>
      </c>
      <c r="E6460" s="80">
        <v>4</v>
      </c>
      <c r="F6460" s="80" t="s">
        <v>5066</v>
      </c>
      <c r="G6460" s="80">
        <v>16.39</v>
      </c>
    </row>
    <row r="6461" spans="1:7">
      <c r="A6461" s="80">
        <v>35218</v>
      </c>
      <c r="B6461" s="80" t="s">
        <v>3996</v>
      </c>
      <c r="C6461" s="80" t="s">
        <v>421</v>
      </c>
      <c r="D6461" s="80">
        <v>2130</v>
      </c>
      <c r="E6461" s="80">
        <v>4</v>
      </c>
      <c r="F6461" s="80" t="s">
        <v>5066</v>
      </c>
      <c r="G6461" s="80">
        <v>16.39</v>
      </c>
    </row>
    <row r="6462" spans="1:7">
      <c r="A6462" s="80">
        <v>35219</v>
      </c>
      <c r="B6462" s="80" t="s">
        <v>3997</v>
      </c>
      <c r="C6462" s="80" t="s">
        <v>421</v>
      </c>
      <c r="D6462" s="80">
        <v>2130</v>
      </c>
      <c r="E6462" s="80">
        <v>4</v>
      </c>
      <c r="F6462" s="80" t="s">
        <v>5066</v>
      </c>
      <c r="G6462" s="80">
        <v>16.79</v>
      </c>
    </row>
    <row r="6463" spans="1:7">
      <c r="A6463" s="80">
        <v>35284</v>
      </c>
      <c r="B6463" s="80" t="s">
        <v>3948</v>
      </c>
      <c r="C6463" s="80" t="s">
        <v>421</v>
      </c>
      <c r="D6463" s="80">
        <v>473</v>
      </c>
      <c r="E6463" s="80">
        <v>24</v>
      </c>
      <c r="F6463" s="80" t="s">
        <v>5142</v>
      </c>
      <c r="G6463" s="80">
        <v>4.28</v>
      </c>
    </row>
    <row r="6464" spans="1:7">
      <c r="A6464" s="80">
        <v>35285</v>
      </c>
      <c r="B6464" s="80" t="s">
        <v>3949</v>
      </c>
      <c r="C6464" s="80" t="s">
        <v>421</v>
      </c>
      <c r="D6464" s="80">
        <v>473</v>
      </c>
      <c r="E6464" s="80">
        <v>24</v>
      </c>
      <c r="F6464" s="80" t="s">
        <v>5142</v>
      </c>
      <c r="G6464" s="80">
        <v>4.82</v>
      </c>
    </row>
    <row r="6465" spans="1:7">
      <c r="A6465" s="80">
        <v>35286</v>
      </c>
      <c r="B6465" s="80" t="s">
        <v>3950</v>
      </c>
      <c r="C6465" s="80" t="s">
        <v>421</v>
      </c>
      <c r="D6465" s="80">
        <v>473</v>
      </c>
      <c r="E6465" s="80">
        <v>24</v>
      </c>
      <c r="F6465" s="80" t="s">
        <v>5142</v>
      </c>
      <c r="G6465" s="80">
        <v>5.74</v>
      </c>
    </row>
    <row r="6466" spans="1:7">
      <c r="A6466" s="80">
        <v>35287</v>
      </c>
      <c r="B6466" s="80" t="s">
        <v>3951</v>
      </c>
      <c r="C6466" s="80" t="s">
        <v>421</v>
      </c>
      <c r="D6466" s="80">
        <v>473</v>
      </c>
      <c r="E6466" s="80">
        <v>24</v>
      </c>
      <c r="F6466" s="80" t="s">
        <v>5142</v>
      </c>
      <c r="G6466" s="80">
        <v>5.74</v>
      </c>
    </row>
    <row r="6467" spans="1:7">
      <c r="A6467" s="80">
        <v>35290</v>
      </c>
      <c r="B6467" s="80" t="s">
        <v>3952</v>
      </c>
      <c r="C6467" s="80" t="s">
        <v>421</v>
      </c>
      <c r="D6467" s="80">
        <v>473</v>
      </c>
      <c r="E6467" s="80">
        <v>24</v>
      </c>
      <c r="F6467" s="80" t="s">
        <v>5142</v>
      </c>
      <c r="G6467" s="80">
        <v>4.28</v>
      </c>
    </row>
    <row r="6468" spans="1:7">
      <c r="A6468" s="80">
        <v>35291</v>
      </c>
      <c r="B6468" s="80" t="s">
        <v>3953</v>
      </c>
      <c r="C6468" s="80" t="s">
        <v>421</v>
      </c>
      <c r="D6468" s="80">
        <v>473</v>
      </c>
      <c r="E6468" s="80">
        <v>24</v>
      </c>
      <c r="F6468" s="80" t="s">
        <v>5142</v>
      </c>
      <c r="G6468" s="80">
        <v>4.28</v>
      </c>
    </row>
    <row r="6469" spans="1:7">
      <c r="A6469" s="80">
        <v>35292</v>
      </c>
      <c r="B6469" s="80" t="s">
        <v>3954</v>
      </c>
      <c r="C6469" s="80" t="s">
        <v>421</v>
      </c>
      <c r="D6469" s="80">
        <v>473</v>
      </c>
      <c r="E6469" s="80">
        <v>24</v>
      </c>
      <c r="F6469" s="80" t="s">
        <v>5142</v>
      </c>
      <c r="G6469" s="80">
        <v>4.28</v>
      </c>
    </row>
    <row r="6470" spans="1:7">
      <c r="A6470" s="80">
        <v>35313</v>
      </c>
      <c r="B6470" s="80" t="s">
        <v>3960</v>
      </c>
      <c r="C6470" s="80" t="s">
        <v>421</v>
      </c>
      <c r="D6470" s="80">
        <v>473</v>
      </c>
      <c r="E6470" s="80">
        <v>24</v>
      </c>
      <c r="F6470" s="80" t="s">
        <v>5066</v>
      </c>
      <c r="G6470" s="80">
        <v>3.95</v>
      </c>
    </row>
    <row r="6471" spans="1:7">
      <c r="A6471" s="80">
        <v>35315</v>
      </c>
      <c r="B6471" s="80" t="s">
        <v>3961</v>
      </c>
      <c r="C6471" s="80" t="s">
        <v>421</v>
      </c>
      <c r="D6471" s="80">
        <v>473</v>
      </c>
      <c r="E6471" s="80">
        <v>24</v>
      </c>
      <c r="F6471" s="80" t="s">
        <v>5066</v>
      </c>
      <c r="G6471" s="80">
        <v>3.95</v>
      </c>
    </row>
    <row r="6472" spans="1:7">
      <c r="A6472" s="80">
        <v>35321</v>
      </c>
      <c r="B6472" s="80" t="s">
        <v>3962</v>
      </c>
      <c r="C6472" s="80" t="s">
        <v>421</v>
      </c>
      <c r="D6472" s="80">
        <v>2130</v>
      </c>
      <c r="E6472" s="80">
        <v>4</v>
      </c>
      <c r="F6472" s="80" t="s">
        <v>5066</v>
      </c>
      <c r="G6472" s="80">
        <v>16.39</v>
      </c>
    </row>
    <row r="6473" spans="1:7">
      <c r="A6473" s="80">
        <v>35368</v>
      </c>
      <c r="B6473" s="80" t="s">
        <v>3967</v>
      </c>
      <c r="C6473" s="80" t="s">
        <v>421</v>
      </c>
      <c r="D6473" s="80">
        <v>355</v>
      </c>
      <c r="E6473" s="80">
        <v>24</v>
      </c>
      <c r="F6473" s="80" t="s">
        <v>5096</v>
      </c>
      <c r="G6473" s="80">
        <v>3.69</v>
      </c>
    </row>
    <row r="6474" spans="1:7">
      <c r="A6474" s="80">
        <v>35369</v>
      </c>
      <c r="B6474" s="80" t="s">
        <v>3968</v>
      </c>
      <c r="C6474" s="80" t="s">
        <v>421</v>
      </c>
      <c r="D6474" s="80">
        <v>355</v>
      </c>
      <c r="E6474" s="80">
        <v>24</v>
      </c>
      <c r="F6474" s="80" t="s">
        <v>5096</v>
      </c>
      <c r="G6474" s="80">
        <v>3.69</v>
      </c>
    </row>
    <row r="6475" spans="1:7">
      <c r="A6475" s="80">
        <v>35370</v>
      </c>
      <c r="B6475" s="80" t="s">
        <v>3969</v>
      </c>
      <c r="C6475" s="80" t="s">
        <v>421</v>
      </c>
      <c r="D6475" s="80">
        <v>750</v>
      </c>
      <c r="E6475" s="80">
        <v>12</v>
      </c>
      <c r="F6475" s="80" t="s">
        <v>5096</v>
      </c>
      <c r="G6475" s="80">
        <v>9.59</v>
      </c>
    </row>
    <row r="6476" spans="1:7">
      <c r="A6476" s="80">
        <v>35371</v>
      </c>
      <c r="B6476" s="80" t="s">
        <v>3970</v>
      </c>
      <c r="C6476" s="80" t="s">
        <v>421</v>
      </c>
      <c r="D6476" s="80">
        <v>750</v>
      </c>
      <c r="E6476" s="80">
        <v>12</v>
      </c>
      <c r="F6476" s="80" t="s">
        <v>5096</v>
      </c>
      <c r="G6476" s="80">
        <v>9.59</v>
      </c>
    </row>
    <row r="6477" spans="1:7">
      <c r="A6477" s="80">
        <v>35475</v>
      </c>
      <c r="B6477" s="80" t="s">
        <v>4057</v>
      </c>
      <c r="C6477" s="80" t="s">
        <v>421</v>
      </c>
      <c r="D6477" s="80">
        <v>3960</v>
      </c>
      <c r="E6477" s="80">
        <v>2</v>
      </c>
      <c r="F6477" s="80" t="s">
        <v>5066</v>
      </c>
      <c r="G6477" s="80">
        <v>27.95</v>
      </c>
    </row>
    <row r="6478" spans="1:7">
      <c r="A6478" s="80">
        <v>35524</v>
      </c>
      <c r="B6478" s="80" t="s">
        <v>4097</v>
      </c>
      <c r="C6478" s="80" t="s">
        <v>421</v>
      </c>
      <c r="D6478" s="80">
        <v>500</v>
      </c>
      <c r="E6478" s="80">
        <v>12</v>
      </c>
      <c r="F6478" s="80" t="s">
        <v>5142</v>
      </c>
      <c r="G6478" s="80">
        <v>9.86</v>
      </c>
    </row>
    <row r="6479" spans="1:7">
      <c r="A6479" s="80">
        <v>35525</v>
      </c>
      <c r="B6479" s="80" t="s">
        <v>4098</v>
      </c>
      <c r="C6479" s="80" t="s">
        <v>421</v>
      </c>
      <c r="D6479" s="80">
        <v>355</v>
      </c>
      <c r="E6479" s="80">
        <v>24</v>
      </c>
      <c r="F6479" s="80" t="s">
        <v>5142</v>
      </c>
      <c r="G6479" s="80">
        <v>5.89</v>
      </c>
    </row>
    <row r="6480" spans="1:7">
      <c r="A6480" s="80">
        <v>35526</v>
      </c>
      <c r="B6480" s="80" t="s">
        <v>4099</v>
      </c>
      <c r="C6480" s="80" t="s">
        <v>421</v>
      </c>
      <c r="D6480" s="80">
        <v>355</v>
      </c>
      <c r="E6480" s="80">
        <v>24</v>
      </c>
      <c r="F6480" s="80" t="s">
        <v>5142</v>
      </c>
      <c r="G6480" s="80">
        <v>5.89</v>
      </c>
    </row>
    <row r="6481" spans="1:7">
      <c r="A6481" s="80">
        <v>35528</v>
      </c>
      <c r="B6481" s="80" t="s">
        <v>4100</v>
      </c>
      <c r="C6481" s="80" t="s">
        <v>421</v>
      </c>
      <c r="D6481" s="80">
        <v>500</v>
      </c>
      <c r="E6481" s="80">
        <v>12</v>
      </c>
      <c r="F6481" s="80" t="s">
        <v>5142</v>
      </c>
      <c r="G6481" s="80">
        <v>8.9499999999999993</v>
      </c>
    </row>
    <row r="6482" spans="1:7">
      <c r="A6482" s="80">
        <v>35529</v>
      </c>
      <c r="B6482" s="80" t="s">
        <v>4101</v>
      </c>
      <c r="C6482" s="80" t="s">
        <v>421</v>
      </c>
      <c r="D6482" s="80">
        <v>500</v>
      </c>
      <c r="E6482" s="80">
        <v>12</v>
      </c>
      <c r="F6482" s="80" t="s">
        <v>5142</v>
      </c>
      <c r="G6482" s="80">
        <v>9.86</v>
      </c>
    </row>
    <row r="6483" spans="1:7">
      <c r="A6483" s="80">
        <v>35544</v>
      </c>
      <c r="B6483" s="80" t="s">
        <v>4102</v>
      </c>
      <c r="C6483" s="80" t="s">
        <v>421</v>
      </c>
      <c r="D6483" s="80">
        <v>473</v>
      </c>
      <c r="E6483" s="80">
        <v>24</v>
      </c>
      <c r="F6483" s="80" t="s">
        <v>5096</v>
      </c>
      <c r="G6483" s="80">
        <v>3.31</v>
      </c>
    </row>
    <row r="6484" spans="1:7">
      <c r="A6484" s="80">
        <v>35631</v>
      </c>
      <c r="B6484" s="80" t="s">
        <v>4068</v>
      </c>
      <c r="C6484" s="80" t="s">
        <v>421</v>
      </c>
      <c r="D6484" s="80">
        <v>4260</v>
      </c>
      <c r="E6484" s="80">
        <v>2</v>
      </c>
      <c r="F6484" s="80" t="s">
        <v>5066</v>
      </c>
      <c r="G6484" s="80">
        <v>26.99</v>
      </c>
    </row>
    <row r="6485" spans="1:7">
      <c r="A6485" s="80">
        <v>35634</v>
      </c>
      <c r="B6485" s="80" t="s">
        <v>4070</v>
      </c>
      <c r="C6485" s="80" t="s">
        <v>421</v>
      </c>
      <c r="D6485" s="80">
        <v>473</v>
      </c>
      <c r="E6485" s="80">
        <v>24</v>
      </c>
      <c r="F6485" s="80" t="s">
        <v>5142</v>
      </c>
      <c r="G6485" s="80">
        <v>4.3499999999999996</v>
      </c>
    </row>
    <row r="6486" spans="1:7">
      <c r="A6486" s="80">
        <v>35636</v>
      </c>
      <c r="B6486" s="80" t="s">
        <v>4072</v>
      </c>
      <c r="C6486" s="80" t="s">
        <v>421</v>
      </c>
      <c r="D6486" s="80">
        <v>473</v>
      </c>
      <c r="E6486" s="80">
        <v>24</v>
      </c>
      <c r="F6486" s="80" t="s">
        <v>5142</v>
      </c>
      <c r="G6486" s="80">
        <v>4.3499999999999996</v>
      </c>
    </row>
    <row r="6487" spans="1:7">
      <c r="A6487" s="80">
        <v>35637</v>
      </c>
      <c r="B6487" s="80" t="s">
        <v>4073</v>
      </c>
      <c r="C6487" s="80" t="s">
        <v>421</v>
      </c>
      <c r="D6487" s="80">
        <v>473</v>
      </c>
      <c r="E6487" s="80">
        <v>24</v>
      </c>
      <c r="F6487" s="80" t="s">
        <v>5142</v>
      </c>
      <c r="G6487" s="80">
        <v>4.3499999999999996</v>
      </c>
    </row>
    <row r="6488" spans="1:7">
      <c r="A6488" s="80">
        <v>35638</v>
      </c>
      <c r="B6488" s="80" t="s">
        <v>4074</v>
      </c>
      <c r="C6488" s="80" t="s">
        <v>421</v>
      </c>
      <c r="D6488" s="80">
        <v>473</v>
      </c>
      <c r="E6488" s="80">
        <v>24</v>
      </c>
      <c r="F6488" s="80" t="s">
        <v>5142</v>
      </c>
      <c r="G6488" s="80">
        <v>4.3499999999999996</v>
      </c>
    </row>
    <row r="6489" spans="1:7">
      <c r="A6489" s="80">
        <v>35727</v>
      </c>
      <c r="B6489" s="80" t="s">
        <v>4082</v>
      </c>
      <c r="C6489" s="80" t="s">
        <v>421</v>
      </c>
      <c r="D6489" s="80">
        <v>500</v>
      </c>
      <c r="E6489" s="80">
        <v>24</v>
      </c>
      <c r="F6489" s="80" t="s">
        <v>5158</v>
      </c>
      <c r="G6489" s="80">
        <v>2.25</v>
      </c>
    </row>
    <row r="6490" spans="1:7">
      <c r="A6490" s="80">
        <v>35801</v>
      </c>
      <c r="B6490" s="80" t="s">
        <v>4103</v>
      </c>
      <c r="C6490" s="80" t="s">
        <v>421</v>
      </c>
      <c r="D6490" s="80">
        <v>500</v>
      </c>
      <c r="E6490" s="80">
        <v>12</v>
      </c>
      <c r="F6490" s="80" t="s">
        <v>5142</v>
      </c>
      <c r="G6490" s="80">
        <v>10.37</v>
      </c>
    </row>
    <row r="6491" spans="1:7">
      <c r="A6491" s="80">
        <v>35805</v>
      </c>
      <c r="B6491" s="80" t="s">
        <v>4104</v>
      </c>
      <c r="C6491" s="80" t="s">
        <v>421</v>
      </c>
      <c r="D6491" s="80">
        <v>473</v>
      </c>
      <c r="E6491" s="80">
        <v>24</v>
      </c>
      <c r="F6491" s="80" t="s">
        <v>5142</v>
      </c>
      <c r="G6491" s="80">
        <v>4.28</v>
      </c>
    </row>
    <row r="6492" spans="1:7">
      <c r="A6492" s="80">
        <v>35807</v>
      </c>
      <c r="B6492" s="80" t="s">
        <v>4105</v>
      </c>
      <c r="C6492" s="80" t="s">
        <v>421</v>
      </c>
      <c r="D6492" s="80">
        <v>500</v>
      </c>
      <c r="E6492" s="80">
        <v>12</v>
      </c>
      <c r="F6492" s="80" t="s">
        <v>5142</v>
      </c>
      <c r="G6492" s="80">
        <v>10.37</v>
      </c>
    </row>
    <row r="6493" spans="1:7">
      <c r="A6493" s="80">
        <v>36093</v>
      </c>
      <c r="B6493" s="80" t="s">
        <v>4223</v>
      </c>
      <c r="C6493" s="80" t="s">
        <v>421</v>
      </c>
      <c r="D6493" s="80">
        <v>473</v>
      </c>
      <c r="E6493" s="80">
        <v>24</v>
      </c>
      <c r="F6493" s="80" t="s">
        <v>5096</v>
      </c>
      <c r="G6493" s="80">
        <v>3.31</v>
      </c>
    </row>
    <row r="6494" spans="1:7">
      <c r="A6494" s="80">
        <v>36097</v>
      </c>
      <c r="B6494" s="80" t="s">
        <v>4106</v>
      </c>
      <c r="C6494" s="80" t="s">
        <v>421</v>
      </c>
      <c r="D6494" s="80">
        <v>2130</v>
      </c>
      <c r="E6494" s="80">
        <v>4</v>
      </c>
      <c r="F6494" s="80" t="s">
        <v>5066</v>
      </c>
      <c r="G6494" s="80">
        <v>11.99</v>
      </c>
    </row>
    <row r="6495" spans="1:7">
      <c r="A6495" s="80">
        <v>36108</v>
      </c>
      <c r="B6495" s="80" t="s">
        <v>4224</v>
      </c>
      <c r="C6495" s="80" t="s">
        <v>421</v>
      </c>
      <c r="D6495" s="80">
        <v>473</v>
      </c>
      <c r="E6495" s="80">
        <v>24</v>
      </c>
      <c r="F6495" s="80" t="s">
        <v>5096</v>
      </c>
      <c r="G6495" s="80">
        <v>3.31</v>
      </c>
    </row>
    <row r="6496" spans="1:7">
      <c r="A6496" s="80">
        <v>36161</v>
      </c>
      <c r="B6496" s="80" t="s">
        <v>4225</v>
      </c>
      <c r="C6496" s="80" t="s">
        <v>421</v>
      </c>
      <c r="D6496" s="80">
        <v>473</v>
      </c>
      <c r="E6496" s="80">
        <v>24</v>
      </c>
      <c r="F6496" s="80" t="s">
        <v>5066</v>
      </c>
      <c r="G6496" s="80">
        <v>4.29</v>
      </c>
    </row>
    <row r="6497" spans="1:7">
      <c r="A6497" s="80">
        <v>36167</v>
      </c>
      <c r="B6497" s="80" t="s">
        <v>4226</v>
      </c>
      <c r="C6497" s="80" t="s">
        <v>421</v>
      </c>
      <c r="D6497" s="80">
        <v>355</v>
      </c>
      <c r="E6497" s="80">
        <v>24</v>
      </c>
      <c r="F6497" s="80" t="s">
        <v>5142</v>
      </c>
      <c r="G6497" s="80">
        <v>5.99</v>
      </c>
    </row>
    <row r="6498" spans="1:7">
      <c r="A6498" s="80">
        <v>36169</v>
      </c>
      <c r="B6498" s="80" t="s">
        <v>4227</v>
      </c>
      <c r="C6498" s="80" t="s">
        <v>421</v>
      </c>
      <c r="D6498" s="80">
        <v>375</v>
      </c>
      <c r="E6498" s="80">
        <v>12</v>
      </c>
      <c r="F6498" s="80" t="s">
        <v>5142</v>
      </c>
      <c r="G6498" s="80">
        <v>6.51</v>
      </c>
    </row>
    <row r="6499" spans="1:7">
      <c r="A6499" s="80">
        <v>36171</v>
      </c>
      <c r="B6499" s="80" t="s">
        <v>4228</v>
      </c>
      <c r="C6499" s="80" t="s">
        <v>421</v>
      </c>
      <c r="D6499" s="80">
        <v>375</v>
      </c>
      <c r="E6499" s="80">
        <v>12</v>
      </c>
      <c r="F6499" s="80" t="s">
        <v>5142</v>
      </c>
      <c r="G6499" s="80">
        <v>5.96</v>
      </c>
    </row>
    <row r="6500" spans="1:7">
      <c r="A6500" s="80">
        <v>36174</v>
      </c>
      <c r="B6500" s="80" t="s">
        <v>4229</v>
      </c>
      <c r="C6500" s="80" t="s">
        <v>421</v>
      </c>
      <c r="D6500" s="80">
        <v>375</v>
      </c>
      <c r="E6500" s="80">
        <v>12</v>
      </c>
      <c r="F6500" s="80" t="s">
        <v>5142</v>
      </c>
      <c r="G6500" s="80">
        <v>7.25</v>
      </c>
    </row>
    <row r="6501" spans="1:7">
      <c r="A6501" s="80">
        <v>36177</v>
      </c>
      <c r="B6501" s="80" t="s">
        <v>4230</v>
      </c>
      <c r="C6501" s="80" t="s">
        <v>421</v>
      </c>
      <c r="D6501" s="80">
        <v>500</v>
      </c>
      <c r="E6501" s="80">
        <v>12</v>
      </c>
      <c r="F6501" s="80" t="s">
        <v>5142</v>
      </c>
      <c r="G6501" s="80">
        <v>10.37</v>
      </c>
    </row>
    <row r="6502" spans="1:7">
      <c r="A6502" s="80">
        <v>36178</v>
      </c>
      <c r="B6502" s="80" t="s">
        <v>4231</v>
      </c>
      <c r="C6502" s="80" t="s">
        <v>421</v>
      </c>
      <c r="D6502" s="80">
        <v>355</v>
      </c>
      <c r="E6502" s="80">
        <v>24</v>
      </c>
      <c r="F6502" s="80" t="s">
        <v>5142</v>
      </c>
      <c r="G6502" s="80">
        <v>5.89</v>
      </c>
    </row>
    <row r="6503" spans="1:7">
      <c r="A6503" s="80">
        <v>36179</v>
      </c>
      <c r="B6503" s="80" t="s">
        <v>4232</v>
      </c>
      <c r="C6503" s="80" t="s">
        <v>421</v>
      </c>
      <c r="D6503" s="80">
        <v>355</v>
      </c>
      <c r="E6503" s="80">
        <v>24</v>
      </c>
      <c r="F6503" s="80" t="s">
        <v>5142</v>
      </c>
      <c r="G6503" s="80">
        <v>5.84</v>
      </c>
    </row>
    <row r="6504" spans="1:7">
      <c r="A6504" s="80">
        <v>36180</v>
      </c>
      <c r="B6504" s="80" t="s">
        <v>4233</v>
      </c>
      <c r="C6504" s="80" t="s">
        <v>421</v>
      </c>
      <c r="D6504" s="80">
        <v>473</v>
      </c>
      <c r="E6504" s="80">
        <v>24</v>
      </c>
      <c r="F6504" s="80" t="s">
        <v>5142</v>
      </c>
      <c r="G6504" s="80">
        <v>5.03</v>
      </c>
    </row>
    <row r="6505" spans="1:7">
      <c r="A6505" s="80">
        <v>36181</v>
      </c>
      <c r="B6505" s="80" t="s">
        <v>4234</v>
      </c>
      <c r="C6505" s="80" t="s">
        <v>421</v>
      </c>
      <c r="D6505" s="80">
        <v>750</v>
      </c>
      <c r="E6505" s="80">
        <v>12</v>
      </c>
      <c r="F6505" s="80" t="s">
        <v>5142</v>
      </c>
      <c r="G6505" s="80">
        <v>23.96</v>
      </c>
    </row>
    <row r="6506" spans="1:7">
      <c r="A6506" s="80">
        <v>36288</v>
      </c>
      <c r="B6506" s="80" t="s">
        <v>4235</v>
      </c>
      <c r="C6506" s="80" t="s">
        <v>421</v>
      </c>
      <c r="D6506" s="80">
        <v>2130</v>
      </c>
      <c r="E6506" s="80">
        <v>4</v>
      </c>
      <c r="F6506" s="80" t="s">
        <v>5141</v>
      </c>
      <c r="G6506" s="80">
        <v>16.32</v>
      </c>
    </row>
    <row r="6507" spans="1:7">
      <c r="A6507" s="80">
        <v>36289</v>
      </c>
      <c r="B6507" s="80" t="s">
        <v>4236</v>
      </c>
      <c r="C6507" s="80" t="s">
        <v>421</v>
      </c>
      <c r="D6507" s="80">
        <v>2130</v>
      </c>
      <c r="E6507" s="80">
        <v>4</v>
      </c>
      <c r="F6507" s="80" t="s">
        <v>5141</v>
      </c>
      <c r="G6507" s="80">
        <v>16.32</v>
      </c>
    </row>
    <row r="6508" spans="1:7">
      <c r="A6508" s="80">
        <v>36291</v>
      </c>
      <c r="B6508" s="80" t="s">
        <v>4237</v>
      </c>
      <c r="C6508" s="80" t="s">
        <v>421</v>
      </c>
      <c r="D6508" s="80">
        <v>2130</v>
      </c>
      <c r="E6508" s="80">
        <v>4</v>
      </c>
      <c r="F6508" s="80" t="s">
        <v>5141</v>
      </c>
      <c r="G6508" s="80">
        <v>16.32</v>
      </c>
    </row>
    <row r="6509" spans="1:7">
      <c r="A6509" s="80">
        <v>42227</v>
      </c>
      <c r="B6509" s="80" t="s">
        <v>6048</v>
      </c>
      <c r="C6509" s="80" t="s">
        <v>421</v>
      </c>
      <c r="D6509" s="80">
        <v>355</v>
      </c>
      <c r="E6509" s="80">
        <v>24</v>
      </c>
      <c r="F6509" s="80" t="s">
        <v>5156</v>
      </c>
      <c r="G6509" s="80">
        <v>3</v>
      </c>
    </row>
    <row r="6510" spans="1:7">
      <c r="A6510" s="80">
        <v>42234</v>
      </c>
      <c r="B6510" s="80" t="s">
        <v>5563</v>
      </c>
      <c r="C6510" s="80" t="s">
        <v>421</v>
      </c>
      <c r="D6510" s="80">
        <v>473</v>
      </c>
      <c r="E6510" s="80">
        <v>24</v>
      </c>
      <c r="F6510" s="80" t="s">
        <v>5156</v>
      </c>
      <c r="G6510" s="80">
        <v>4.75</v>
      </c>
    </row>
    <row r="6511" spans="1:7">
      <c r="A6511" s="80">
        <v>42295</v>
      </c>
      <c r="B6511" s="80" t="s">
        <v>2026</v>
      </c>
      <c r="C6511" s="80" t="s">
        <v>421</v>
      </c>
      <c r="D6511" s="80">
        <v>750</v>
      </c>
      <c r="E6511" s="80">
        <v>12</v>
      </c>
      <c r="F6511" s="80" t="s">
        <v>5525</v>
      </c>
      <c r="G6511" s="80">
        <v>17</v>
      </c>
    </row>
    <row r="6512" spans="1:7">
      <c r="A6512" s="80">
        <v>42296</v>
      </c>
      <c r="B6512" s="80" t="s">
        <v>5520</v>
      </c>
      <c r="C6512" s="80" t="s">
        <v>421</v>
      </c>
      <c r="D6512" s="80">
        <v>473</v>
      </c>
      <c r="E6512" s="80">
        <v>24</v>
      </c>
      <c r="F6512" s="80" t="s">
        <v>5159</v>
      </c>
      <c r="G6512" s="80">
        <v>4.25</v>
      </c>
    </row>
    <row r="6513" spans="1:7">
      <c r="A6513" s="80">
        <v>85811</v>
      </c>
      <c r="B6513" s="80" t="s">
        <v>13</v>
      </c>
      <c r="C6513" s="80" t="s">
        <v>419</v>
      </c>
      <c r="D6513" s="80">
        <v>1750</v>
      </c>
      <c r="E6513" s="80">
        <v>6</v>
      </c>
      <c r="F6513" s="80" t="s">
        <v>5044</v>
      </c>
      <c r="G6513" s="80">
        <v>53.99</v>
      </c>
    </row>
    <row r="6514" spans="1:7">
      <c r="A6514" s="80">
        <v>86124</v>
      </c>
      <c r="B6514" s="80" t="s">
        <v>2373</v>
      </c>
      <c r="C6514" s="80" t="s">
        <v>420</v>
      </c>
      <c r="D6514" s="80">
        <v>750</v>
      </c>
      <c r="E6514" s="80">
        <v>12</v>
      </c>
      <c r="F6514" s="80" t="s">
        <v>5057</v>
      </c>
      <c r="G6514" s="80">
        <v>22.99</v>
      </c>
    </row>
    <row r="6515" spans="1:7">
      <c r="A6515" s="80">
        <v>87015</v>
      </c>
      <c r="B6515" s="80" t="s">
        <v>2</v>
      </c>
      <c r="C6515" s="80" t="s">
        <v>419</v>
      </c>
      <c r="D6515" s="80">
        <v>1750</v>
      </c>
      <c r="E6515" s="80">
        <v>6</v>
      </c>
      <c r="F6515" s="80" t="s">
        <v>5038</v>
      </c>
      <c r="G6515" s="80">
        <v>52.29</v>
      </c>
    </row>
    <row r="6516" spans="1:7">
      <c r="A6516" s="80">
        <v>93401</v>
      </c>
      <c r="B6516" s="80" t="s">
        <v>2374</v>
      </c>
      <c r="C6516" s="80" t="s">
        <v>420</v>
      </c>
      <c r="D6516" s="80">
        <v>750</v>
      </c>
      <c r="E6516" s="80">
        <v>12</v>
      </c>
      <c r="F6516" s="80" t="s">
        <v>5038</v>
      </c>
      <c r="G6516" s="80">
        <v>15.49</v>
      </c>
    </row>
    <row r="6517" spans="1:7">
      <c r="A6517" s="80">
        <v>93823</v>
      </c>
      <c r="B6517" s="80" t="s">
        <v>2375</v>
      </c>
      <c r="C6517" s="80" t="s">
        <v>420</v>
      </c>
      <c r="D6517" s="80">
        <v>750</v>
      </c>
      <c r="E6517" s="80">
        <v>12</v>
      </c>
      <c r="F6517" s="80" t="s">
        <v>5049</v>
      </c>
      <c r="G6517" s="80">
        <v>35.99</v>
      </c>
    </row>
    <row r="6518" spans="1:7">
      <c r="A6518" s="80">
        <v>95331</v>
      </c>
      <c r="B6518" s="80" t="s">
        <v>2376</v>
      </c>
      <c r="C6518" s="80" t="s">
        <v>420</v>
      </c>
      <c r="D6518" s="80">
        <v>750</v>
      </c>
      <c r="E6518" s="80">
        <v>12</v>
      </c>
      <c r="F6518" s="80" t="s">
        <v>5058</v>
      </c>
      <c r="G6518" s="80">
        <v>12.99</v>
      </c>
    </row>
    <row r="6519" spans="1:7">
      <c r="A6519" s="80">
        <v>95711</v>
      </c>
      <c r="B6519" s="80" t="s">
        <v>2377</v>
      </c>
      <c r="C6519" s="80" t="s">
        <v>420</v>
      </c>
      <c r="D6519" s="80">
        <v>750</v>
      </c>
      <c r="E6519" s="80">
        <v>12</v>
      </c>
      <c r="F6519" s="80" t="s">
        <v>5057</v>
      </c>
      <c r="G6519" s="80">
        <v>19.989999999999998</v>
      </c>
    </row>
    <row r="6520" spans="1:7">
      <c r="A6520" s="80">
        <v>96065</v>
      </c>
      <c r="B6520" s="80" t="s">
        <v>2378</v>
      </c>
      <c r="C6520" s="80" t="s">
        <v>419</v>
      </c>
      <c r="D6520" s="80">
        <v>750</v>
      </c>
      <c r="E6520" s="80">
        <v>12</v>
      </c>
      <c r="F6520" s="80" t="s">
        <v>5056</v>
      </c>
      <c r="G6520" s="80">
        <v>23.99</v>
      </c>
    </row>
    <row r="6521" spans="1:7">
      <c r="A6521" s="80">
        <v>42415</v>
      </c>
      <c r="B6521" s="80" t="s">
        <v>5678</v>
      </c>
      <c r="C6521" s="80" t="s">
        <v>421</v>
      </c>
      <c r="D6521" s="80">
        <v>473</v>
      </c>
      <c r="E6521" s="80">
        <v>24</v>
      </c>
      <c r="F6521" s="80" t="s">
        <v>5156</v>
      </c>
      <c r="G6521" s="80">
        <v>4.6500000000000004</v>
      </c>
    </row>
    <row r="6522" spans="1:7">
      <c r="A6522" s="80">
        <v>42418</v>
      </c>
      <c r="B6522" s="80" t="s">
        <v>5679</v>
      </c>
      <c r="C6522" s="80" t="s">
        <v>421</v>
      </c>
      <c r="D6522" s="80">
        <v>473</v>
      </c>
      <c r="E6522" s="80">
        <v>24</v>
      </c>
      <c r="F6522" s="80" t="s">
        <v>5156</v>
      </c>
      <c r="G6522" s="80">
        <v>4.75</v>
      </c>
    </row>
    <row r="6523" spans="1:7">
      <c r="A6523" s="80">
        <v>42431</v>
      </c>
      <c r="B6523" s="80" t="s">
        <v>5765</v>
      </c>
      <c r="C6523" s="80" t="s">
        <v>421</v>
      </c>
      <c r="D6523" s="80">
        <v>330</v>
      </c>
      <c r="E6523" s="80">
        <v>24</v>
      </c>
      <c r="F6523" s="80" t="s">
        <v>5095</v>
      </c>
      <c r="G6523" s="80">
        <v>1.83</v>
      </c>
    </row>
    <row r="6524" spans="1:7">
      <c r="A6524" s="80">
        <v>42432</v>
      </c>
      <c r="B6524" s="80" t="s">
        <v>5733</v>
      </c>
      <c r="C6524" s="80" t="s">
        <v>421</v>
      </c>
      <c r="D6524" s="80">
        <v>473</v>
      </c>
      <c r="E6524" s="80">
        <v>24</v>
      </c>
      <c r="F6524" s="80" t="s">
        <v>5215</v>
      </c>
      <c r="G6524" s="80">
        <v>4.6900000000000004</v>
      </c>
    </row>
    <row r="6525" spans="1:7">
      <c r="A6525" s="80">
        <v>42435</v>
      </c>
      <c r="B6525" s="80" t="s">
        <v>5766</v>
      </c>
      <c r="C6525" s="80" t="s">
        <v>421</v>
      </c>
      <c r="D6525" s="80">
        <v>473</v>
      </c>
      <c r="E6525" s="80">
        <v>24</v>
      </c>
      <c r="F6525" s="80" t="s">
        <v>5183</v>
      </c>
      <c r="G6525" s="80">
        <v>3.99</v>
      </c>
    </row>
    <row r="6526" spans="1:7">
      <c r="A6526" s="80">
        <v>42438</v>
      </c>
      <c r="B6526" s="80" t="s">
        <v>5735</v>
      </c>
      <c r="C6526" s="80" t="s">
        <v>421</v>
      </c>
      <c r="D6526" s="80">
        <v>473</v>
      </c>
      <c r="E6526" s="80">
        <v>24</v>
      </c>
      <c r="F6526" s="80" t="s">
        <v>5141</v>
      </c>
      <c r="G6526" s="80">
        <v>3.89</v>
      </c>
    </row>
    <row r="6527" spans="1:7">
      <c r="A6527" s="80">
        <v>42441</v>
      </c>
      <c r="B6527" s="80" t="s">
        <v>5777</v>
      </c>
      <c r="C6527" s="80" t="s">
        <v>419</v>
      </c>
      <c r="D6527" s="80">
        <v>750</v>
      </c>
      <c r="E6527" s="80">
        <v>6</v>
      </c>
      <c r="F6527" s="80" t="s">
        <v>5045</v>
      </c>
      <c r="G6527" s="80">
        <v>59.95</v>
      </c>
    </row>
    <row r="6528" spans="1:7">
      <c r="A6528" s="80">
        <v>42449</v>
      </c>
      <c r="B6528" s="80" t="s">
        <v>6312</v>
      </c>
      <c r="C6528" s="80" t="s">
        <v>421</v>
      </c>
      <c r="D6528" s="80">
        <v>473</v>
      </c>
      <c r="E6528" s="80">
        <v>24</v>
      </c>
      <c r="F6528" s="80" t="s">
        <v>5141</v>
      </c>
      <c r="G6528" s="80">
        <v>3.99</v>
      </c>
    </row>
    <row r="6529" spans="1:7">
      <c r="A6529" s="80">
        <v>42456</v>
      </c>
      <c r="B6529" s="80" t="s">
        <v>5769</v>
      </c>
      <c r="C6529" s="80" t="s">
        <v>422</v>
      </c>
      <c r="D6529" s="80">
        <v>473</v>
      </c>
      <c r="E6529" s="80">
        <v>24</v>
      </c>
      <c r="F6529" s="80" t="s">
        <v>5091</v>
      </c>
      <c r="G6529" s="80">
        <v>3.99</v>
      </c>
    </row>
    <row r="6530" spans="1:7">
      <c r="A6530" s="80">
        <v>42475</v>
      </c>
      <c r="B6530" s="80" t="s">
        <v>1628</v>
      </c>
      <c r="C6530" s="80" t="s">
        <v>422</v>
      </c>
      <c r="D6530" s="80">
        <v>2130</v>
      </c>
      <c r="E6530" s="80">
        <v>4</v>
      </c>
      <c r="F6530" s="80" t="s">
        <v>5096</v>
      </c>
      <c r="G6530" s="80">
        <v>14.06</v>
      </c>
    </row>
    <row r="6531" spans="1:7">
      <c r="A6531" s="80">
        <v>42489</v>
      </c>
      <c r="B6531" s="80" t="s">
        <v>5760</v>
      </c>
      <c r="C6531" s="80" t="s">
        <v>419</v>
      </c>
      <c r="D6531" s="80">
        <v>750</v>
      </c>
      <c r="E6531" s="80">
        <v>6</v>
      </c>
      <c r="F6531" s="80" t="s">
        <v>5038</v>
      </c>
      <c r="G6531" s="80">
        <v>84.99</v>
      </c>
    </row>
    <row r="6532" spans="1:7">
      <c r="A6532" s="80">
        <v>42501</v>
      </c>
      <c r="B6532" s="80" t="s">
        <v>3750</v>
      </c>
      <c r="C6532" s="80" t="s">
        <v>420</v>
      </c>
      <c r="D6532" s="80">
        <v>3000</v>
      </c>
      <c r="E6532" s="80">
        <v>4</v>
      </c>
      <c r="F6532" s="80" t="s">
        <v>5072</v>
      </c>
      <c r="G6532" s="80">
        <v>39.99</v>
      </c>
    </row>
    <row r="6533" spans="1:7">
      <c r="A6533" s="80">
        <v>42502</v>
      </c>
      <c r="B6533" s="80" t="s">
        <v>5779</v>
      </c>
      <c r="C6533" s="80" t="s">
        <v>421</v>
      </c>
      <c r="D6533" s="80">
        <v>473</v>
      </c>
      <c r="E6533" s="80">
        <v>24</v>
      </c>
      <c r="F6533" s="80" t="s">
        <v>5095</v>
      </c>
      <c r="G6533" s="80">
        <v>3.39</v>
      </c>
    </row>
    <row r="6534" spans="1:7">
      <c r="A6534" s="80">
        <v>42503</v>
      </c>
      <c r="B6534" s="80" t="s">
        <v>5675</v>
      </c>
      <c r="C6534" s="80" t="s">
        <v>421</v>
      </c>
      <c r="D6534" s="80">
        <v>5325</v>
      </c>
      <c r="E6534" s="80">
        <v>1</v>
      </c>
      <c r="F6534" s="80" t="s">
        <v>5095</v>
      </c>
      <c r="G6534" s="80">
        <v>28.48</v>
      </c>
    </row>
    <row r="6535" spans="1:7">
      <c r="A6535" s="80">
        <v>42504</v>
      </c>
      <c r="B6535" s="80" t="s">
        <v>5763</v>
      </c>
      <c r="C6535" s="80" t="s">
        <v>419</v>
      </c>
      <c r="D6535" s="80">
        <v>750</v>
      </c>
      <c r="E6535" s="80">
        <v>6</v>
      </c>
      <c r="F6535" s="80" t="s">
        <v>5066</v>
      </c>
      <c r="G6535" s="80">
        <v>58.99</v>
      </c>
    </row>
    <row r="6536" spans="1:7">
      <c r="A6536" s="80">
        <v>42505</v>
      </c>
      <c r="B6536" s="80" t="s">
        <v>5730</v>
      </c>
      <c r="C6536" s="80" t="s">
        <v>421</v>
      </c>
      <c r="D6536" s="80">
        <v>473</v>
      </c>
      <c r="E6536" s="80">
        <v>24</v>
      </c>
      <c r="F6536" s="80" t="s">
        <v>5188</v>
      </c>
      <c r="G6536" s="80">
        <v>4.49</v>
      </c>
    </row>
    <row r="6537" spans="1:7">
      <c r="A6537" s="80">
        <v>42509</v>
      </c>
      <c r="B6537" s="80" t="s">
        <v>5676</v>
      </c>
      <c r="C6537" s="80" t="s">
        <v>421</v>
      </c>
      <c r="D6537" s="80">
        <v>473</v>
      </c>
      <c r="E6537" s="80">
        <v>24</v>
      </c>
      <c r="F6537" s="80" t="s">
        <v>5188</v>
      </c>
      <c r="G6537" s="80">
        <v>4.49</v>
      </c>
    </row>
    <row r="6538" spans="1:7">
      <c r="A6538" s="80">
        <v>42511</v>
      </c>
      <c r="B6538" s="80" t="s">
        <v>5677</v>
      </c>
      <c r="C6538" s="80" t="s">
        <v>421</v>
      </c>
      <c r="D6538" s="80">
        <v>473</v>
      </c>
      <c r="E6538" s="80">
        <v>24</v>
      </c>
      <c r="F6538" s="80" t="s">
        <v>5188</v>
      </c>
      <c r="G6538" s="80">
        <v>4.75</v>
      </c>
    </row>
    <row r="6539" spans="1:7">
      <c r="A6539" s="80">
        <v>42514</v>
      </c>
      <c r="B6539" s="80" t="s">
        <v>5799</v>
      </c>
      <c r="C6539" s="80" t="s">
        <v>421</v>
      </c>
      <c r="D6539" s="80">
        <v>473</v>
      </c>
      <c r="E6539" s="80">
        <v>24</v>
      </c>
      <c r="F6539" s="80" t="s">
        <v>5135</v>
      </c>
      <c r="G6539" s="80">
        <v>3.49</v>
      </c>
    </row>
    <row r="6540" spans="1:7">
      <c r="A6540" s="80">
        <v>39109</v>
      </c>
      <c r="B6540" s="80" t="s">
        <v>4809</v>
      </c>
      <c r="C6540" s="80" t="s">
        <v>421</v>
      </c>
      <c r="D6540" s="80">
        <v>473</v>
      </c>
      <c r="E6540" s="80">
        <v>24</v>
      </c>
      <c r="F6540" s="80" t="s">
        <v>5142</v>
      </c>
      <c r="G6540" s="80">
        <v>5.15</v>
      </c>
    </row>
    <row r="6541" spans="1:7">
      <c r="A6541" s="80">
        <v>39111</v>
      </c>
      <c r="B6541" s="80" t="s">
        <v>4810</v>
      </c>
      <c r="C6541" s="80" t="s">
        <v>422</v>
      </c>
      <c r="D6541" s="80">
        <v>355</v>
      </c>
      <c r="E6541" s="80">
        <v>24</v>
      </c>
      <c r="F6541" s="80" t="s">
        <v>5198</v>
      </c>
      <c r="G6541" s="80">
        <v>3.98</v>
      </c>
    </row>
    <row r="6542" spans="1:7">
      <c r="A6542" s="80">
        <v>39113</v>
      </c>
      <c r="B6542" s="80" t="s">
        <v>4811</v>
      </c>
      <c r="C6542" s="80" t="s">
        <v>422</v>
      </c>
      <c r="D6542" s="80">
        <v>355</v>
      </c>
      <c r="E6542" s="80">
        <v>24</v>
      </c>
      <c r="F6542" s="80" t="s">
        <v>5198</v>
      </c>
      <c r="G6542" s="80">
        <v>3.98</v>
      </c>
    </row>
    <row r="6543" spans="1:7">
      <c r="A6543" s="80">
        <v>39114</v>
      </c>
      <c r="B6543" s="80" t="s">
        <v>4812</v>
      </c>
      <c r="C6543" s="80" t="s">
        <v>422</v>
      </c>
      <c r="D6543" s="80">
        <v>1420</v>
      </c>
      <c r="E6543" s="80">
        <v>6</v>
      </c>
      <c r="F6543" s="80" t="s">
        <v>5198</v>
      </c>
      <c r="G6543" s="80">
        <v>15.75</v>
      </c>
    </row>
    <row r="6544" spans="1:7">
      <c r="A6544" s="80">
        <v>39119</v>
      </c>
      <c r="B6544" s="80" t="s">
        <v>4813</v>
      </c>
      <c r="C6544" s="80" t="s">
        <v>421</v>
      </c>
      <c r="D6544" s="80">
        <v>355</v>
      </c>
      <c r="E6544" s="80">
        <v>24</v>
      </c>
      <c r="F6544" s="80" t="s">
        <v>5135</v>
      </c>
      <c r="G6544" s="80">
        <v>4.8099999999999996</v>
      </c>
    </row>
    <row r="6545" spans="1:7">
      <c r="A6545" s="80">
        <v>39120</v>
      </c>
      <c r="B6545" s="80" t="s">
        <v>4814</v>
      </c>
      <c r="C6545" s="80" t="s">
        <v>421</v>
      </c>
      <c r="D6545" s="80">
        <v>473</v>
      </c>
      <c r="E6545" s="80">
        <v>24</v>
      </c>
      <c r="F6545" s="80" t="s">
        <v>5142</v>
      </c>
      <c r="G6545" s="80">
        <v>3.57</v>
      </c>
    </row>
    <row r="6546" spans="1:7">
      <c r="A6546" s="80">
        <v>39121</v>
      </c>
      <c r="B6546" s="80" t="s">
        <v>4815</v>
      </c>
      <c r="C6546" s="80" t="s">
        <v>421</v>
      </c>
      <c r="D6546" s="80">
        <v>473</v>
      </c>
      <c r="E6546" s="80">
        <v>24</v>
      </c>
      <c r="F6546" s="80" t="s">
        <v>5142</v>
      </c>
      <c r="G6546" s="80">
        <v>3.57</v>
      </c>
    </row>
    <row r="6547" spans="1:7">
      <c r="A6547" s="80">
        <v>39125</v>
      </c>
      <c r="B6547" s="80" t="s">
        <v>4816</v>
      </c>
      <c r="C6547" s="80" t="s">
        <v>422</v>
      </c>
      <c r="D6547" s="80">
        <v>473</v>
      </c>
      <c r="E6547" s="80">
        <v>24</v>
      </c>
      <c r="F6547" s="80" t="s">
        <v>5060</v>
      </c>
      <c r="G6547" s="80">
        <v>4.1500000000000004</v>
      </c>
    </row>
    <row r="6548" spans="1:7">
      <c r="A6548" s="80">
        <v>39126</v>
      </c>
      <c r="B6548" s="80" t="s">
        <v>4817</v>
      </c>
      <c r="C6548" s="80" t="s">
        <v>419</v>
      </c>
      <c r="D6548" s="80">
        <v>500</v>
      </c>
      <c r="E6548" s="80">
        <v>6</v>
      </c>
      <c r="F6548" s="80" t="s">
        <v>5057</v>
      </c>
      <c r="G6548" s="80">
        <v>29.99</v>
      </c>
    </row>
    <row r="6549" spans="1:7">
      <c r="A6549" s="80">
        <v>39127</v>
      </c>
      <c r="B6549" s="80" t="s">
        <v>4818</v>
      </c>
      <c r="C6549" s="80" t="s">
        <v>421</v>
      </c>
      <c r="D6549" s="80">
        <v>473</v>
      </c>
      <c r="E6549" s="80">
        <v>24</v>
      </c>
      <c r="F6549" s="80" t="s">
        <v>5142</v>
      </c>
      <c r="G6549" s="80">
        <v>3.57</v>
      </c>
    </row>
    <row r="6550" spans="1:7">
      <c r="A6550" s="80">
        <v>39129</v>
      </c>
      <c r="B6550" s="80" t="s">
        <v>4819</v>
      </c>
      <c r="C6550" s="80" t="s">
        <v>422</v>
      </c>
      <c r="D6550" s="80">
        <v>473</v>
      </c>
      <c r="E6550" s="80">
        <v>24</v>
      </c>
      <c r="F6550" s="80" t="s">
        <v>5060</v>
      </c>
      <c r="G6550" s="80">
        <v>4.1500000000000004</v>
      </c>
    </row>
    <row r="6551" spans="1:7">
      <c r="A6551" s="80">
        <v>39132</v>
      </c>
      <c r="B6551" s="80" t="s">
        <v>4820</v>
      </c>
      <c r="C6551" s="80" t="s">
        <v>422</v>
      </c>
      <c r="D6551" s="80">
        <v>2838</v>
      </c>
      <c r="E6551" s="80">
        <v>4</v>
      </c>
      <c r="F6551" s="80" t="s">
        <v>5100</v>
      </c>
      <c r="G6551" s="80">
        <v>20</v>
      </c>
    </row>
    <row r="6552" spans="1:7">
      <c r="A6552" s="80">
        <v>39133</v>
      </c>
      <c r="B6552" s="80" t="s">
        <v>4821</v>
      </c>
      <c r="C6552" s="80" t="s">
        <v>421</v>
      </c>
      <c r="D6552" s="80">
        <v>473</v>
      </c>
      <c r="E6552" s="80">
        <v>24</v>
      </c>
      <c r="F6552" s="80" t="s">
        <v>5188</v>
      </c>
      <c r="G6552" s="80">
        <v>4.1500000000000004</v>
      </c>
    </row>
    <row r="6553" spans="1:7">
      <c r="A6553" s="80">
        <v>39137</v>
      </c>
      <c r="B6553" s="80" t="s">
        <v>4822</v>
      </c>
      <c r="C6553" s="80" t="s">
        <v>419</v>
      </c>
      <c r="D6553" s="80">
        <v>500</v>
      </c>
      <c r="E6553" s="80">
        <v>6</v>
      </c>
      <c r="F6553" s="80" t="s">
        <v>5057</v>
      </c>
      <c r="G6553" s="80">
        <v>29.99</v>
      </c>
    </row>
    <row r="6554" spans="1:7">
      <c r="A6554" s="80">
        <v>39146</v>
      </c>
      <c r="B6554" s="80" t="s">
        <v>4823</v>
      </c>
      <c r="C6554" s="80" t="s">
        <v>421</v>
      </c>
      <c r="D6554" s="80">
        <v>473</v>
      </c>
      <c r="E6554" s="80">
        <v>24</v>
      </c>
      <c r="F6554" s="80" t="s">
        <v>5188</v>
      </c>
      <c r="G6554" s="80">
        <v>3.99</v>
      </c>
    </row>
    <row r="6555" spans="1:7">
      <c r="A6555" s="80">
        <v>39152</v>
      </c>
      <c r="B6555" s="80" t="s">
        <v>4824</v>
      </c>
      <c r="C6555" s="80" t="s">
        <v>421</v>
      </c>
      <c r="D6555" s="80">
        <v>473</v>
      </c>
      <c r="E6555" s="80">
        <v>24</v>
      </c>
      <c r="F6555" s="80" t="s">
        <v>5142</v>
      </c>
      <c r="G6555" s="80">
        <v>3.57</v>
      </c>
    </row>
    <row r="6556" spans="1:7">
      <c r="A6556" s="80">
        <v>39153</v>
      </c>
      <c r="B6556" s="80" t="s">
        <v>4825</v>
      </c>
      <c r="C6556" s="80" t="s">
        <v>421</v>
      </c>
      <c r="D6556" s="80">
        <v>473</v>
      </c>
      <c r="E6556" s="80">
        <v>24</v>
      </c>
      <c r="F6556" s="80" t="s">
        <v>5142</v>
      </c>
      <c r="G6556" s="80">
        <v>3.57</v>
      </c>
    </row>
    <row r="6557" spans="1:7">
      <c r="A6557" s="80">
        <v>39184</v>
      </c>
      <c r="B6557" s="80" t="s">
        <v>5869</v>
      </c>
      <c r="C6557" s="80" t="s">
        <v>421</v>
      </c>
      <c r="D6557" s="80">
        <v>473</v>
      </c>
      <c r="E6557" s="80">
        <v>24</v>
      </c>
      <c r="F6557" s="80" t="s">
        <v>5178</v>
      </c>
      <c r="G6557" s="80">
        <v>4.99</v>
      </c>
    </row>
    <row r="6558" spans="1:7">
      <c r="A6558" s="80">
        <v>39187</v>
      </c>
      <c r="B6558" s="80" t="s">
        <v>4826</v>
      </c>
      <c r="C6558" s="80" t="s">
        <v>421</v>
      </c>
      <c r="D6558" s="80">
        <v>5325</v>
      </c>
      <c r="E6558" s="80">
        <v>1</v>
      </c>
      <c r="F6558" s="80" t="s">
        <v>5059</v>
      </c>
      <c r="G6558" s="80">
        <v>28.49</v>
      </c>
    </row>
    <row r="6559" spans="1:7">
      <c r="A6559" s="80">
        <v>42515</v>
      </c>
      <c r="B6559" s="80" t="s">
        <v>5734</v>
      </c>
      <c r="C6559" s="80" t="s">
        <v>421</v>
      </c>
      <c r="D6559" s="80">
        <v>500</v>
      </c>
      <c r="E6559" s="80">
        <v>12</v>
      </c>
      <c r="F6559" s="80" t="s">
        <v>5188</v>
      </c>
      <c r="G6559" s="80">
        <v>12.99</v>
      </c>
    </row>
    <row r="6560" spans="1:7">
      <c r="A6560" s="80">
        <v>42522</v>
      </c>
      <c r="B6560" s="80" t="s">
        <v>5668</v>
      </c>
      <c r="C6560" s="80" t="s">
        <v>421</v>
      </c>
      <c r="D6560" s="80">
        <v>355</v>
      </c>
      <c r="E6560" s="80">
        <v>24</v>
      </c>
      <c r="F6560" s="80" t="s">
        <v>5135</v>
      </c>
      <c r="G6560" s="80">
        <v>2.75</v>
      </c>
    </row>
    <row r="6561" spans="1:7">
      <c r="A6561" s="80">
        <v>42528</v>
      </c>
      <c r="B6561" s="80" t="s">
        <v>5692</v>
      </c>
      <c r="C6561" s="80" t="s">
        <v>421</v>
      </c>
      <c r="D6561" s="80">
        <v>4260</v>
      </c>
      <c r="E6561" s="80">
        <v>2</v>
      </c>
      <c r="F6561" s="80" t="s">
        <v>5135</v>
      </c>
      <c r="G6561" s="80">
        <v>26.48</v>
      </c>
    </row>
    <row r="6562" spans="1:7">
      <c r="A6562" s="80">
        <v>42529</v>
      </c>
      <c r="B6562" s="80" t="s">
        <v>5693</v>
      </c>
      <c r="C6562" s="80" t="s">
        <v>421</v>
      </c>
      <c r="D6562" s="80">
        <v>4260</v>
      </c>
      <c r="E6562" s="80">
        <v>2</v>
      </c>
      <c r="F6562" s="80" t="s">
        <v>5135</v>
      </c>
      <c r="G6562" s="80">
        <v>26.47</v>
      </c>
    </row>
    <row r="6563" spans="1:7">
      <c r="A6563" s="80">
        <v>42530</v>
      </c>
      <c r="B6563" s="80" t="s">
        <v>5694</v>
      </c>
      <c r="C6563" s="80" t="s">
        <v>421</v>
      </c>
      <c r="D6563" s="80">
        <v>355</v>
      </c>
      <c r="E6563" s="80">
        <v>24</v>
      </c>
      <c r="F6563" s="80" t="s">
        <v>5135</v>
      </c>
      <c r="G6563" s="80">
        <v>2.75</v>
      </c>
    </row>
    <row r="6564" spans="1:7">
      <c r="A6564" s="80">
        <v>42531</v>
      </c>
      <c r="B6564" s="80" t="s">
        <v>5695</v>
      </c>
      <c r="C6564" s="80" t="s">
        <v>421</v>
      </c>
      <c r="D6564" s="80">
        <v>355</v>
      </c>
      <c r="E6564" s="80">
        <v>24</v>
      </c>
      <c r="F6564" s="80" t="s">
        <v>5135</v>
      </c>
      <c r="G6564" s="80">
        <v>2.75</v>
      </c>
    </row>
    <row r="6565" spans="1:7">
      <c r="A6565" s="80">
        <v>42532</v>
      </c>
      <c r="B6565" s="80" t="s">
        <v>5703</v>
      </c>
      <c r="C6565" s="80" t="s">
        <v>420</v>
      </c>
      <c r="D6565" s="80">
        <v>750</v>
      </c>
      <c r="E6565" s="80">
        <v>6</v>
      </c>
      <c r="F6565" s="80" t="s">
        <v>5049</v>
      </c>
      <c r="G6565" s="80">
        <v>156.99</v>
      </c>
    </row>
    <row r="6566" spans="1:7">
      <c r="A6566" s="80">
        <v>42537</v>
      </c>
      <c r="B6566" s="80" t="s">
        <v>5824</v>
      </c>
      <c r="C6566" s="80" t="s">
        <v>420</v>
      </c>
      <c r="D6566" s="80">
        <v>750</v>
      </c>
      <c r="E6566" s="80">
        <v>12</v>
      </c>
      <c r="F6566" s="80" t="s">
        <v>5063</v>
      </c>
      <c r="G6566" s="80">
        <v>16.989999999999998</v>
      </c>
    </row>
    <row r="6567" spans="1:7">
      <c r="A6567" s="80">
        <v>42538</v>
      </c>
      <c r="B6567" s="80" t="s">
        <v>5804</v>
      </c>
      <c r="C6567" s="80" t="s">
        <v>420</v>
      </c>
      <c r="D6567" s="80">
        <v>750</v>
      </c>
      <c r="E6567" s="80">
        <v>12</v>
      </c>
      <c r="F6567" s="80" t="s">
        <v>5068</v>
      </c>
      <c r="G6567" s="80">
        <v>15.99</v>
      </c>
    </row>
    <row r="6568" spans="1:7">
      <c r="A6568" s="80">
        <v>42539</v>
      </c>
      <c r="B6568" s="80" t="s">
        <v>5761</v>
      </c>
      <c r="C6568" s="80" t="s">
        <v>420</v>
      </c>
      <c r="D6568" s="80">
        <v>750</v>
      </c>
      <c r="E6568" s="80">
        <v>12</v>
      </c>
      <c r="F6568" s="80" t="s">
        <v>5068</v>
      </c>
      <c r="G6568" s="80">
        <v>15.99</v>
      </c>
    </row>
    <row r="6569" spans="1:7">
      <c r="A6569" s="80">
        <v>42540</v>
      </c>
      <c r="B6569" s="80" t="s">
        <v>5762</v>
      </c>
      <c r="C6569" s="80" t="s">
        <v>420</v>
      </c>
      <c r="D6569" s="80">
        <v>750</v>
      </c>
      <c r="E6569" s="80">
        <v>12</v>
      </c>
      <c r="F6569" s="80" t="s">
        <v>5053</v>
      </c>
      <c r="G6569" s="80">
        <v>19.54</v>
      </c>
    </row>
    <row r="6570" spans="1:7">
      <c r="A6570" s="80">
        <v>42542</v>
      </c>
      <c r="B6570" s="80" t="s">
        <v>5704</v>
      </c>
      <c r="C6570" s="80" t="s">
        <v>419</v>
      </c>
      <c r="D6570" s="80">
        <v>700</v>
      </c>
      <c r="E6570" s="80">
        <v>6</v>
      </c>
      <c r="F6570" s="80" t="s">
        <v>5045</v>
      </c>
      <c r="G6570" s="80">
        <v>99.99</v>
      </c>
    </row>
    <row r="6571" spans="1:7">
      <c r="A6571" s="80">
        <v>42546</v>
      </c>
      <c r="B6571" s="80" t="s">
        <v>5756</v>
      </c>
      <c r="C6571" s="80" t="s">
        <v>422</v>
      </c>
      <c r="D6571" s="80">
        <v>2130</v>
      </c>
      <c r="E6571" s="80">
        <v>4</v>
      </c>
      <c r="F6571" s="80" t="s">
        <v>5091</v>
      </c>
      <c r="G6571" s="80">
        <v>15.79</v>
      </c>
    </row>
    <row r="6572" spans="1:7">
      <c r="A6572" s="80">
        <v>42547</v>
      </c>
      <c r="B6572" s="80" t="s">
        <v>5757</v>
      </c>
      <c r="C6572" s="80" t="s">
        <v>422</v>
      </c>
      <c r="D6572" s="80">
        <v>2130</v>
      </c>
      <c r="E6572" s="80">
        <v>4</v>
      </c>
      <c r="F6572" s="80" t="s">
        <v>5091</v>
      </c>
      <c r="G6572" s="80">
        <v>15.79</v>
      </c>
    </row>
    <row r="6573" spans="1:7">
      <c r="A6573" s="80">
        <v>42554</v>
      </c>
      <c r="B6573" s="80" t="s">
        <v>5788</v>
      </c>
      <c r="C6573" s="80" t="s">
        <v>419</v>
      </c>
      <c r="D6573" s="80">
        <v>700</v>
      </c>
      <c r="E6573" s="80">
        <v>6</v>
      </c>
      <c r="F6573" s="80" t="s">
        <v>5040</v>
      </c>
      <c r="G6573" s="80">
        <v>28.99</v>
      </c>
    </row>
    <row r="6574" spans="1:7">
      <c r="A6574" s="80">
        <v>42555</v>
      </c>
      <c r="B6574" s="80" t="s">
        <v>5956</v>
      </c>
      <c r="C6574" s="80" t="s">
        <v>419</v>
      </c>
      <c r="D6574" s="80">
        <v>700</v>
      </c>
      <c r="E6574" s="80">
        <v>6</v>
      </c>
      <c r="F6574" s="80" t="s">
        <v>5039</v>
      </c>
      <c r="G6574" s="80">
        <v>74.989999999999995</v>
      </c>
    </row>
    <row r="6575" spans="1:7">
      <c r="A6575" s="80">
        <v>42558</v>
      </c>
      <c r="B6575" s="80" t="s">
        <v>5793</v>
      </c>
      <c r="C6575" s="80" t="s">
        <v>421</v>
      </c>
      <c r="D6575" s="80">
        <v>1892</v>
      </c>
      <c r="E6575" s="80">
        <v>6</v>
      </c>
      <c r="F6575" s="80" t="s">
        <v>5142</v>
      </c>
      <c r="G6575" s="80">
        <v>19.95</v>
      </c>
    </row>
    <row r="6576" spans="1:7">
      <c r="A6576" s="80">
        <v>42559</v>
      </c>
      <c r="B6576" s="80" t="s">
        <v>5795</v>
      </c>
      <c r="C6576" s="80" t="s">
        <v>421</v>
      </c>
      <c r="D6576" s="80">
        <v>1892</v>
      </c>
      <c r="E6576" s="80">
        <v>6</v>
      </c>
      <c r="F6576" s="80" t="s">
        <v>5142</v>
      </c>
      <c r="G6576" s="80">
        <v>19.95</v>
      </c>
    </row>
    <row r="6577" spans="1:7">
      <c r="A6577" s="80">
        <v>42560</v>
      </c>
      <c r="B6577" s="80" t="s">
        <v>5794</v>
      </c>
      <c r="C6577" s="80" t="s">
        <v>421</v>
      </c>
      <c r="D6577" s="80">
        <v>355</v>
      </c>
      <c r="E6577" s="80">
        <v>24</v>
      </c>
      <c r="F6577" s="80" t="s">
        <v>5156</v>
      </c>
      <c r="G6577" s="80">
        <v>3.65</v>
      </c>
    </row>
    <row r="6578" spans="1:7">
      <c r="A6578" s="80">
        <v>42568</v>
      </c>
      <c r="B6578" s="80" t="s">
        <v>5796</v>
      </c>
      <c r="C6578" s="80" t="s">
        <v>422</v>
      </c>
      <c r="D6578" s="80">
        <v>4260</v>
      </c>
      <c r="E6578" s="80">
        <v>2</v>
      </c>
      <c r="F6578" s="80" t="s">
        <v>5091</v>
      </c>
      <c r="G6578" s="80">
        <v>29.98</v>
      </c>
    </row>
    <row r="6579" spans="1:7">
      <c r="A6579" s="80">
        <v>42572</v>
      </c>
      <c r="B6579" s="80" t="s">
        <v>5797</v>
      </c>
      <c r="C6579" s="80" t="s">
        <v>420</v>
      </c>
      <c r="D6579" s="80">
        <v>750</v>
      </c>
      <c r="E6579" s="80">
        <v>6</v>
      </c>
      <c r="F6579" s="80" t="s">
        <v>5064</v>
      </c>
      <c r="G6579" s="80">
        <v>18.989999999999998</v>
      </c>
    </row>
    <row r="6580" spans="1:7">
      <c r="A6580" s="80">
        <v>42575</v>
      </c>
      <c r="B6580" s="80" t="s">
        <v>5789</v>
      </c>
      <c r="C6580" s="80" t="s">
        <v>421</v>
      </c>
      <c r="D6580" s="80">
        <v>355</v>
      </c>
      <c r="E6580" s="80">
        <v>24</v>
      </c>
      <c r="F6580" s="80" t="s">
        <v>5110</v>
      </c>
      <c r="G6580" s="80">
        <v>3.95</v>
      </c>
    </row>
    <row r="6581" spans="1:7">
      <c r="A6581" s="80">
        <v>42577</v>
      </c>
      <c r="B6581" s="80" t="s">
        <v>5790</v>
      </c>
      <c r="C6581" s="80" t="s">
        <v>421</v>
      </c>
      <c r="D6581" s="80">
        <v>355</v>
      </c>
      <c r="E6581" s="80">
        <v>24</v>
      </c>
      <c r="F6581" s="80" t="s">
        <v>5110</v>
      </c>
      <c r="G6581" s="80">
        <v>5.95</v>
      </c>
    </row>
    <row r="6582" spans="1:7">
      <c r="A6582" s="80">
        <v>42578</v>
      </c>
      <c r="B6582" s="80" t="s">
        <v>5791</v>
      </c>
      <c r="C6582" s="80" t="s">
        <v>421</v>
      </c>
      <c r="D6582" s="80">
        <v>473</v>
      </c>
      <c r="E6582" s="80">
        <v>24</v>
      </c>
      <c r="F6582" s="80" t="s">
        <v>5110</v>
      </c>
      <c r="G6582" s="80">
        <v>4.29</v>
      </c>
    </row>
    <row r="6583" spans="1:7">
      <c r="A6583" s="80">
        <v>42590</v>
      </c>
      <c r="B6583" s="80" t="s">
        <v>5971</v>
      </c>
      <c r="C6583" s="80" t="s">
        <v>419</v>
      </c>
      <c r="D6583" s="80">
        <v>750</v>
      </c>
      <c r="E6583" s="80">
        <v>6</v>
      </c>
      <c r="F6583" s="80" t="s">
        <v>5086</v>
      </c>
      <c r="G6583" s="80">
        <v>54.99</v>
      </c>
    </row>
    <row r="6584" spans="1:7">
      <c r="A6584" s="80">
        <v>42604</v>
      </c>
      <c r="B6584" s="80" t="s">
        <v>5783</v>
      </c>
      <c r="C6584" s="80" t="s">
        <v>419</v>
      </c>
      <c r="D6584" s="80">
        <v>750</v>
      </c>
      <c r="E6584" s="80">
        <v>6</v>
      </c>
      <c r="F6584" s="80" t="s">
        <v>5038</v>
      </c>
      <c r="G6584" s="80">
        <v>49.99</v>
      </c>
    </row>
    <row r="6585" spans="1:7">
      <c r="A6585" s="80">
        <v>36091</v>
      </c>
      <c r="B6585" s="80" t="s">
        <v>4107</v>
      </c>
      <c r="C6585" s="80" t="s">
        <v>420</v>
      </c>
      <c r="D6585" s="80">
        <v>3000</v>
      </c>
      <c r="E6585" s="80">
        <v>4</v>
      </c>
      <c r="F6585" s="80" t="s">
        <v>5154</v>
      </c>
      <c r="G6585" s="80">
        <v>30</v>
      </c>
    </row>
    <row r="6586" spans="1:7">
      <c r="A6586" s="80">
        <v>36093</v>
      </c>
      <c r="B6586" s="80" t="s">
        <v>4223</v>
      </c>
      <c r="C6586" s="80" t="s">
        <v>421</v>
      </c>
      <c r="D6586" s="80">
        <v>473</v>
      </c>
      <c r="E6586" s="80">
        <v>24</v>
      </c>
      <c r="F6586" s="80" t="s">
        <v>5096</v>
      </c>
      <c r="G6586" s="80">
        <v>3.31</v>
      </c>
    </row>
    <row r="6587" spans="1:7">
      <c r="A6587" s="80">
        <v>36097</v>
      </c>
      <c r="B6587" s="80" t="s">
        <v>4106</v>
      </c>
      <c r="C6587" s="80" t="s">
        <v>421</v>
      </c>
      <c r="D6587" s="80">
        <v>2130</v>
      </c>
      <c r="E6587" s="80">
        <v>4</v>
      </c>
      <c r="F6587" s="80" t="s">
        <v>5066</v>
      </c>
      <c r="G6587" s="80">
        <v>11.99</v>
      </c>
    </row>
    <row r="6588" spans="1:7">
      <c r="A6588" s="80">
        <v>36103</v>
      </c>
      <c r="B6588" s="80" t="s">
        <v>4182</v>
      </c>
      <c r="C6588" s="80" t="s">
        <v>421</v>
      </c>
      <c r="D6588" s="80">
        <v>473</v>
      </c>
      <c r="E6588" s="80">
        <v>24</v>
      </c>
      <c r="F6588" s="80" t="s">
        <v>5183</v>
      </c>
      <c r="G6588" s="80">
        <v>4.3899999999999997</v>
      </c>
    </row>
    <row r="6589" spans="1:7">
      <c r="A6589" s="80">
        <v>36108</v>
      </c>
      <c r="B6589" s="80" t="s">
        <v>4224</v>
      </c>
      <c r="C6589" s="80" t="s">
        <v>421</v>
      </c>
      <c r="D6589" s="80">
        <v>473</v>
      </c>
      <c r="E6589" s="80">
        <v>24</v>
      </c>
      <c r="F6589" s="80" t="s">
        <v>5096</v>
      </c>
      <c r="G6589" s="80">
        <v>3.31</v>
      </c>
    </row>
    <row r="6590" spans="1:7">
      <c r="A6590" s="80">
        <v>36109</v>
      </c>
      <c r="B6590" s="80" t="s">
        <v>4061</v>
      </c>
      <c r="C6590" s="80" t="s">
        <v>421</v>
      </c>
      <c r="D6590" s="80">
        <v>473</v>
      </c>
      <c r="E6590" s="80">
        <v>24</v>
      </c>
      <c r="F6590" s="80" t="s">
        <v>5135</v>
      </c>
      <c r="G6590" s="80">
        <v>5</v>
      </c>
    </row>
    <row r="6591" spans="1:7">
      <c r="A6591" s="80">
        <v>36115</v>
      </c>
      <c r="B6591" s="80" t="s">
        <v>4062</v>
      </c>
      <c r="C6591" s="80" t="s">
        <v>421</v>
      </c>
      <c r="D6591" s="80">
        <v>473</v>
      </c>
      <c r="E6591" s="80">
        <v>24</v>
      </c>
      <c r="F6591" s="80" t="s">
        <v>5135</v>
      </c>
      <c r="G6591" s="80">
        <v>4.04</v>
      </c>
    </row>
    <row r="6592" spans="1:7">
      <c r="A6592" s="80">
        <v>36116</v>
      </c>
      <c r="B6592" s="80" t="s">
        <v>4063</v>
      </c>
      <c r="C6592" s="80" t="s">
        <v>421</v>
      </c>
      <c r="D6592" s="80">
        <v>473</v>
      </c>
      <c r="E6592" s="80">
        <v>24</v>
      </c>
      <c r="F6592" s="80" t="s">
        <v>5135</v>
      </c>
      <c r="G6592" s="80">
        <v>4.2</v>
      </c>
    </row>
    <row r="6593" spans="1:7">
      <c r="A6593" s="80">
        <v>36118</v>
      </c>
      <c r="B6593" s="80" t="s">
        <v>4064</v>
      </c>
      <c r="C6593" s="80" t="s">
        <v>421</v>
      </c>
      <c r="D6593" s="80">
        <v>473</v>
      </c>
      <c r="E6593" s="80">
        <v>24</v>
      </c>
      <c r="F6593" s="80" t="s">
        <v>5135</v>
      </c>
      <c r="G6593" s="80">
        <v>4.04</v>
      </c>
    </row>
    <row r="6594" spans="1:7">
      <c r="A6594" s="80">
        <v>36127</v>
      </c>
      <c r="B6594" s="80" t="s">
        <v>4065</v>
      </c>
      <c r="C6594" s="80" t="s">
        <v>421</v>
      </c>
      <c r="D6594" s="80">
        <v>4260</v>
      </c>
      <c r="E6594" s="80">
        <v>1</v>
      </c>
      <c r="F6594" s="80" t="s">
        <v>5135</v>
      </c>
      <c r="G6594" s="80">
        <v>35.94</v>
      </c>
    </row>
    <row r="6595" spans="1:7">
      <c r="A6595" s="80">
        <v>36138</v>
      </c>
      <c r="B6595" s="80" t="s">
        <v>4191</v>
      </c>
      <c r="C6595" s="80" t="s">
        <v>421</v>
      </c>
      <c r="D6595" s="80">
        <v>473</v>
      </c>
      <c r="E6595" s="80">
        <v>24</v>
      </c>
      <c r="F6595" s="80" t="s">
        <v>5100</v>
      </c>
      <c r="G6595" s="80">
        <v>3.79</v>
      </c>
    </row>
    <row r="6596" spans="1:7">
      <c r="A6596" s="80">
        <v>36139</v>
      </c>
      <c r="B6596" s="80" t="s">
        <v>4066</v>
      </c>
      <c r="C6596" s="80" t="s">
        <v>421</v>
      </c>
      <c r="D6596" s="80">
        <v>473</v>
      </c>
      <c r="E6596" s="80">
        <v>24</v>
      </c>
      <c r="F6596" s="80" t="s">
        <v>5230</v>
      </c>
      <c r="G6596" s="80">
        <v>3</v>
      </c>
    </row>
    <row r="6597" spans="1:7">
      <c r="A6597" s="80">
        <v>36142</v>
      </c>
      <c r="B6597" s="80" t="s">
        <v>1458</v>
      </c>
      <c r="C6597" s="80" t="s">
        <v>420</v>
      </c>
      <c r="D6597" s="80">
        <v>750</v>
      </c>
      <c r="E6597" s="80">
        <v>12</v>
      </c>
      <c r="F6597" s="80" t="s">
        <v>5065</v>
      </c>
      <c r="G6597" s="80">
        <v>29.99</v>
      </c>
    </row>
    <row r="6598" spans="1:7">
      <c r="A6598" s="80">
        <v>36148</v>
      </c>
      <c r="B6598" s="80" t="s">
        <v>4252</v>
      </c>
      <c r="C6598" s="80" t="s">
        <v>419</v>
      </c>
      <c r="D6598" s="80">
        <v>700</v>
      </c>
      <c r="E6598" s="80">
        <v>6</v>
      </c>
      <c r="F6598" s="80" t="s">
        <v>5042</v>
      </c>
      <c r="G6598" s="80">
        <v>120.06</v>
      </c>
    </row>
    <row r="6599" spans="1:7">
      <c r="A6599" s="80">
        <v>36156</v>
      </c>
      <c r="B6599" s="80" t="s">
        <v>4253</v>
      </c>
      <c r="C6599" s="80" t="s">
        <v>420</v>
      </c>
      <c r="D6599" s="80">
        <v>750</v>
      </c>
      <c r="E6599" s="80">
        <v>6</v>
      </c>
      <c r="F6599" s="80" t="s">
        <v>5074</v>
      </c>
      <c r="G6599" s="80">
        <v>99.99</v>
      </c>
    </row>
    <row r="6600" spans="1:7">
      <c r="A6600" s="80">
        <v>36161</v>
      </c>
      <c r="B6600" s="80" t="s">
        <v>4225</v>
      </c>
      <c r="C6600" s="80" t="s">
        <v>421</v>
      </c>
      <c r="D6600" s="80">
        <v>473</v>
      </c>
      <c r="E6600" s="80">
        <v>24</v>
      </c>
      <c r="F6600" s="80" t="s">
        <v>5066</v>
      </c>
      <c r="G6600" s="80">
        <v>4.29</v>
      </c>
    </row>
    <row r="6601" spans="1:7">
      <c r="A6601" s="80">
        <v>36167</v>
      </c>
      <c r="B6601" s="80" t="s">
        <v>4226</v>
      </c>
      <c r="C6601" s="80" t="s">
        <v>421</v>
      </c>
      <c r="D6601" s="80">
        <v>355</v>
      </c>
      <c r="E6601" s="80">
        <v>24</v>
      </c>
      <c r="F6601" s="80" t="s">
        <v>5142</v>
      </c>
      <c r="G6601" s="80">
        <v>5.99</v>
      </c>
    </row>
    <row r="6602" spans="1:7">
      <c r="A6602" s="80">
        <v>36169</v>
      </c>
      <c r="B6602" s="80" t="s">
        <v>4227</v>
      </c>
      <c r="C6602" s="80" t="s">
        <v>421</v>
      </c>
      <c r="D6602" s="80">
        <v>375</v>
      </c>
      <c r="E6602" s="80">
        <v>12</v>
      </c>
      <c r="F6602" s="80" t="s">
        <v>5142</v>
      </c>
      <c r="G6602" s="80">
        <v>6.51</v>
      </c>
    </row>
    <row r="6603" spans="1:7">
      <c r="A6603" s="80">
        <v>36171</v>
      </c>
      <c r="B6603" s="80" t="s">
        <v>4228</v>
      </c>
      <c r="C6603" s="80" t="s">
        <v>421</v>
      </c>
      <c r="D6603" s="80">
        <v>375</v>
      </c>
      <c r="E6603" s="80">
        <v>12</v>
      </c>
      <c r="F6603" s="80" t="s">
        <v>5142</v>
      </c>
      <c r="G6603" s="80">
        <v>5.96</v>
      </c>
    </row>
    <row r="6604" spans="1:7">
      <c r="A6604" s="80">
        <v>36173</v>
      </c>
      <c r="B6604" s="80" t="s">
        <v>4192</v>
      </c>
      <c r="C6604" s="80" t="s">
        <v>421</v>
      </c>
      <c r="D6604" s="80">
        <v>473</v>
      </c>
      <c r="E6604" s="80">
        <v>24</v>
      </c>
      <c r="F6604" s="80" t="s">
        <v>5100</v>
      </c>
      <c r="G6604" s="80">
        <v>3.39</v>
      </c>
    </row>
    <row r="6605" spans="1:7">
      <c r="A6605" s="80">
        <v>36174</v>
      </c>
      <c r="B6605" s="80" t="s">
        <v>4229</v>
      </c>
      <c r="C6605" s="80" t="s">
        <v>421</v>
      </c>
      <c r="D6605" s="80">
        <v>375</v>
      </c>
      <c r="E6605" s="80">
        <v>12</v>
      </c>
      <c r="F6605" s="80" t="s">
        <v>5142</v>
      </c>
      <c r="G6605" s="80">
        <v>7.25</v>
      </c>
    </row>
    <row r="6606" spans="1:7">
      <c r="A6606" s="80">
        <v>36176</v>
      </c>
      <c r="B6606" s="80" t="s">
        <v>4459</v>
      </c>
      <c r="C6606" s="80" t="s">
        <v>421</v>
      </c>
      <c r="D6606" s="80">
        <v>473</v>
      </c>
      <c r="E6606" s="80">
        <v>24</v>
      </c>
      <c r="F6606" s="80" t="s">
        <v>5142</v>
      </c>
      <c r="G6606" s="80">
        <v>3.99</v>
      </c>
    </row>
    <row r="6607" spans="1:7">
      <c r="A6607" s="80">
        <v>36177</v>
      </c>
      <c r="B6607" s="80" t="s">
        <v>4230</v>
      </c>
      <c r="C6607" s="80" t="s">
        <v>421</v>
      </c>
      <c r="D6607" s="80">
        <v>500</v>
      </c>
      <c r="E6607" s="80">
        <v>12</v>
      </c>
      <c r="F6607" s="80" t="s">
        <v>5142</v>
      </c>
      <c r="G6607" s="80">
        <v>10.37</v>
      </c>
    </row>
    <row r="6608" spans="1:7">
      <c r="A6608" s="80">
        <v>36178</v>
      </c>
      <c r="B6608" s="80" t="s">
        <v>4231</v>
      </c>
      <c r="C6608" s="80" t="s">
        <v>421</v>
      </c>
      <c r="D6608" s="80">
        <v>355</v>
      </c>
      <c r="E6608" s="80">
        <v>24</v>
      </c>
      <c r="F6608" s="80" t="s">
        <v>5142</v>
      </c>
      <c r="G6608" s="80">
        <v>5.89</v>
      </c>
    </row>
    <row r="6609" spans="1:7">
      <c r="A6609" s="80">
        <v>36179</v>
      </c>
      <c r="B6609" s="80" t="s">
        <v>4232</v>
      </c>
      <c r="C6609" s="80" t="s">
        <v>421</v>
      </c>
      <c r="D6609" s="80">
        <v>355</v>
      </c>
      <c r="E6609" s="80">
        <v>24</v>
      </c>
      <c r="F6609" s="80" t="s">
        <v>5142</v>
      </c>
      <c r="G6609" s="80">
        <v>5.84</v>
      </c>
    </row>
    <row r="6610" spans="1:7">
      <c r="A6610" s="80">
        <v>36180</v>
      </c>
      <c r="B6610" s="80" t="s">
        <v>4233</v>
      </c>
      <c r="C6610" s="80" t="s">
        <v>421</v>
      </c>
      <c r="D6610" s="80">
        <v>473</v>
      </c>
      <c r="E6610" s="80">
        <v>24</v>
      </c>
      <c r="F6610" s="80" t="s">
        <v>5142</v>
      </c>
      <c r="G6610" s="80">
        <v>5.03</v>
      </c>
    </row>
    <row r="6611" spans="1:7">
      <c r="A6611" s="80">
        <v>36181</v>
      </c>
      <c r="B6611" s="80" t="s">
        <v>4234</v>
      </c>
      <c r="C6611" s="80" t="s">
        <v>421</v>
      </c>
      <c r="D6611" s="80">
        <v>750</v>
      </c>
      <c r="E6611" s="80">
        <v>12</v>
      </c>
      <c r="F6611" s="80" t="s">
        <v>5142</v>
      </c>
      <c r="G6611" s="80">
        <v>23.96</v>
      </c>
    </row>
    <row r="6612" spans="1:7">
      <c r="A6612" s="80">
        <v>41990</v>
      </c>
      <c r="B6612" s="80" t="s">
        <v>5564</v>
      </c>
      <c r="C6612" s="80" t="s">
        <v>421</v>
      </c>
      <c r="D6612" s="80">
        <v>473</v>
      </c>
      <c r="E6612" s="80">
        <v>24</v>
      </c>
      <c r="F6612" s="80" t="s">
        <v>5215</v>
      </c>
      <c r="G6612" s="80">
        <v>4.6900000000000004</v>
      </c>
    </row>
    <row r="6613" spans="1:7">
      <c r="A6613" s="80">
        <v>41991</v>
      </c>
      <c r="B6613" s="80" t="s">
        <v>5565</v>
      </c>
      <c r="C6613" s="80" t="s">
        <v>421</v>
      </c>
      <c r="D6613" s="80">
        <v>473</v>
      </c>
      <c r="E6613" s="80">
        <v>24</v>
      </c>
      <c r="F6613" s="80" t="s">
        <v>5658</v>
      </c>
      <c r="G6613" s="80">
        <v>4.25</v>
      </c>
    </row>
    <row r="6614" spans="1:7">
      <c r="A6614" s="80">
        <v>41994</v>
      </c>
      <c r="B6614" s="80" t="s">
        <v>6313</v>
      </c>
      <c r="C6614" s="80" t="s">
        <v>422</v>
      </c>
      <c r="D6614" s="80">
        <v>4260</v>
      </c>
      <c r="E6614" s="80">
        <v>2</v>
      </c>
      <c r="F6614" s="80" t="s">
        <v>5096</v>
      </c>
      <c r="G6614" s="80">
        <v>29.98</v>
      </c>
    </row>
    <row r="6615" spans="1:7">
      <c r="A6615" s="80">
        <v>41995</v>
      </c>
      <c r="B6615" s="80" t="s">
        <v>5512</v>
      </c>
      <c r="C6615" s="80" t="s">
        <v>421</v>
      </c>
      <c r="D6615" s="80">
        <v>473</v>
      </c>
      <c r="E6615" s="80">
        <v>24</v>
      </c>
      <c r="F6615" s="80" t="s">
        <v>5281</v>
      </c>
      <c r="G6615" s="80">
        <v>4.5999999999999996</v>
      </c>
    </row>
    <row r="6616" spans="1:7">
      <c r="A6616" s="80">
        <v>41996</v>
      </c>
      <c r="B6616" s="80" t="s">
        <v>5513</v>
      </c>
      <c r="C6616" s="80" t="s">
        <v>421</v>
      </c>
      <c r="D6616" s="80">
        <v>473</v>
      </c>
      <c r="E6616" s="80">
        <v>24</v>
      </c>
      <c r="F6616" s="80" t="s">
        <v>5281</v>
      </c>
      <c r="G6616" s="80">
        <v>5</v>
      </c>
    </row>
    <row r="6617" spans="1:7">
      <c r="A6617" s="80">
        <v>41997</v>
      </c>
      <c r="B6617" s="80" t="s">
        <v>5514</v>
      </c>
      <c r="C6617" s="80" t="s">
        <v>421</v>
      </c>
      <c r="D6617" s="80">
        <v>473</v>
      </c>
      <c r="E6617" s="80">
        <v>24</v>
      </c>
      <c r="F6617" s="80" t="s">
        <v>5281</v>
      </c>
      <c r="G6617" s="80">
        <v>5</v>
      </c>
    </row>
    <row r="6618" spans="1:7">
      <c r="A6618" s="80">
        <v>41998</v>
      </c>
      <c r="B6618" s="80" t="s">
        <v>5555</v>
      </c>
      <c r="C6618" s="80" t="s">
        <v>421</v>
      </c>
      <c r="D6618" s="80">
        <v>473</v>
      </c>
      <c r="E6618" s="80">
        <v>24</v>
      </c>
      <c r="F6618" s="80" t="s">
        <v>5170</v>
      </c>
      <c r="G6618" s="80">
        <v>4.4400000000000004</v>
      </c>
    </row>
    <row r="6619" spans="1:7">
      <c r="A6619" s="80">
        <v>42001</v>
      </c>
      <c r="B6619" s="80" t="s">
        <v>5515</v>
      </c>
      <c r="C6619" s="80" t="s">
        <v>421</v>
      </c>
      <c r="D6619" s="80">
        <v>473</v>
      </c>
      <c r="E6619" s="80">
        <v>24</v>
      </c>
      <c r="F6619" s="80" t="s">
        <v>5159</v>
      </c>
      <c r="G6619" s="80">
        <v>4.25</v>
      </c>
    </row>
    <row r="6620" spans="1:7">
      <c r="A6620" s="80">
        <v>42002</v>
      </c>
      <c r="B6620" s="80" t="s">
        <v>5566</v>
      </c>
      <c r="C6620" s="80" t="s">
        <v>421</v>
      </c>
      <c r="D6620" s="80">
        <v>355</v>
      </c>
      <c r="E6620" s="80">
        <v>24</v>
      </c>
      <c r="F6620" s="80" t="s">
        <v>5142</v>
      </c>
      <c r="G6620" s="80">
        <v>3.76</v>
      </c>
    </row>
    <row r="6621" spans="1:7">
      <c r="A6621" s="80">
        <v>42005</v>
      </c>
      <c r="B6621" s="80" t="s">
        <v>5503</v>
      </c>
      <c r="C6621" s="80" t="s">
        <v>421</v>
      </c>
      <c r="D6621" s="80">
        <v>473</v>
      </c>
      <c r="E6621" s="80">
        <v>24</v>
      </c>
      <c r="F6621" s="80" t="s">
        <v>5176</v>
      </c>
      <c r="G6621" s="80">
        <v>4.49</v>
      </c>
    </row>
    <row r="6622" spans="1:7">
      <c r="A6622" s="80">
        <v>42010</v>
      </c>
      <c r="B6622" s="80" t="s">
        <v>5567</v>
      </c>
      <c r="C6622" s="80" t="s">
        <v>420</v>
      </c>
      <c r="D6622" s="80">
        <v>750</v>
      </c>
      <c r="E6622" s="80">
        <v>12</v>
      </c>
      <c r="F6622" s="80" t="s">
        <v>5137</v>
      </c>
      <c r="G6622" s="80">
        <v>162.72</v>
      </c>
    </row>
    <row r="6623" spans="1:7">
      <c r="A6623" s="80">
        <v>42017</v>
      </c>
      <c r="B6623" s="80" t="s">
        <v>5568</v>
      </c>
      <c r="C6623" s="80" t="s">
        <v>420</v>
      </c>
      <c r="D6623" s="80">
        <v>750</v>
      </c>
      <c r="E6623" s="80">
        <v>12</v>
      </c>
      <c r="F6623" s="80" t="s">
        <v>5137</v>
      </c>
      <c r="G6623" s="80">
        <v>94.28</v>
      </c>
    </row>
    <row r="6624" spans="1:7">
      <c r="A6624" s="80">
        <v>42020</v>
      </c>
      <c r="B6624" s="80" t="s">
        <v>5523</v>
      </c>
      <c r="C6624" s="80" t="s">
        <v>421</v>
      </c>
      <c r="D6624" s="80">
        <v>473</v>
      </c>
      <c r="E6624" s="80">
        <v>24</v>
      </c>
      <c r="F6624" s="80" t="s">
        <v>5178</v>
      </c>
      <c r="G6624" s="80">
        <v>4</v>
      </c>
    </row>
    <row r="6625" spans="1:7">
      <c r="A6625" s="80">
        <v>42021</v>
      </c>
      <c r="B6625" s="80" t="s">
        <v>2460</v>
      </c>
      <c r="C6625" s="80" t="s">
        <v>419</v>
      </c>
      <c r="D6625" s="80">
        <v>750</v>
      </c>
      <c r="E6625" s="80">
        <v>12</v>
      </c>
      <c r="F6625" s="80" t="s">
        <v>5040</v>
      </c>
      <c r="G6625" s="80">
        <v>99.99</v>
      </c>
    </row>
    <row r="6626" spans="1:7">
      <c r="A6626" s="80">
        <v>42022</v>
      </c>
      <c r="B6626" s="80" t="s">
        <v>5569</v>
      </c>
      <c r="C6626" s="80" t="s">
        <v>420</v>
      </c>
      <c r="D6626" s="80">
        <v>750</v>
      </c>
      <c r="E6626" s="80">
        <v>12</v>
      </c>
      <c r="F6626" s="80" t="s">
        <v>5137</v>
      </c>
      <c r="G6626" s="80">
        <v>27.88</v>
      </c>
    </row>
    <row r="6627" spans="1:7">
      <c r="A6627" s="80">
        <v>42023</v>
      </c>
      <c r="B6627" s="80" t="s">
        <v>5570</v>
      </c>
      <c r="C6627" s="80" t="s">
        <v>421</v>
      </c>
      <c r="D6627" s="80">
        <v>330</v>
      </c>
      <c r="E6627" s="80">
        <v>24</v>
      </c>
      <c r="F6627" s="80" t="s">
        <v>5094</v>
      </c>
      <c r="G6627" s="80">
        <v>4.6399999999999997</v>
      </c>
    </row>
    <row r="6628" spans="1:7">
      <c r="A6628" s="80">
        <v>42024</v>
      </c>
      <c r="B6628" s="80" t="s">
        <v>5571</v>
      </c>
      <c r="C6628" s="80" t="s">
        <v>420</v>
      </c>
      <c r="D6628" s="80">
        <v>750</v>
      </c>
      <c r="E6628" s="80">
        <v>6</v>
      </c>
      <c r="F6628" s="80" t="s">
        <v>5137</v>
      </c>
      <c r="G6628" s="80">
        <v>1268.3699999999999</v>
      </c>
    </row>
    <row r="6629" spans="1:7">
      <c r="A6629" s="80">
        <v>42025</v>
      </c>
      <c r="B6629" s="80" t="s">
        <v>5572</v>
      </c>
      <c r="C6629" s="80" t="s">
        <v>420</v>
      </c>
      <c r="D6629" s="80">
        <v>750</v>
      </c>
      <c r="E6629" s="80">
        <v>6</v>
      </c>
      <c r="F6629" s="80" t="s">
        <v>5137</v>
      </c>
      <c r="G6629" s="80">
        <v>169.74</v>
      </c>
    </row>
    <row r="6630" spans="1:7">
      <c r="A6630" s="80">
        <v>42026</v>
      </c>
      <c r="B6630" s="80" t="s">
        <v>5573</v>
      </c>
      <c r="C6630" s="80" t="s">
        <v>420</v>
      </c>
      <c r="D6630" s="80">
        <v>750</v>
      </c>
      <c r="E6630" s="80">
        <v>6</v>
      </c>
      <c r="F6630" s="80" t="s">
        <v>5137</v>
      </c>
      <c r="G6630" s="80">
        <v>127.62</v>
      </c>
    </row>
    <row r="6631" spans="1:7">
      <c r="A6631" s="80">
        <v>42029</v>
      </c>
      <c r="B6631" s="80" t="s">
        <v>5574</v>
      </c>
      <c r="C6631" s="80" t="s">
        <v>420</v>
      </c>
      <c r="D6631" s="80">
        <v>750</v>
      </c>
      <c r="E6631" s="80">
        <v>6</v>
      </c>
      <c r="F6631" s="80" t="s">
        <v>5137</v>
      </c>
      <c r="G6631" s="80">
        <v>197.82</v>
      </c>
    </row>
    <row r="6632" spans="1:7">
      <c r="A6632" s="80">
        <v>42030</v>
      </c>
      <c r="B6632" s="80" t="s">
        <v>5575</v>
      </c>
      <c r="C6632" s="80" t="s">
        <v>420</v>
      </c>
      <c r="D6632" s="80">
        <v>750</v>
      </c>
      <c r="E6632" s="80">
        <v>12</v>
      </c>
      <c r="F6632" s="80" t="s">
        <v>5137</v>
      </c>
      <c r="G6632" s="80">
        <v>59.18</v>
      </c>
    </row>
    <row r="6633" spans="1:7">
      <c r="A6633" s="80">
        <v>42031</v>
      </c>
      <c r="B6633" s="80" t="s">
        <v>5576</v>
      </c>
      <c r="C6633" s="80" t="s">
        <v>420</v>
      </c>
      <c r="D6633" s="80">
        <v>750</v>
      </c>
      <c r="E6633" s="80">
        <v>12</v>
      </c>
      <c r="F6633" s="80" t="s">
        <v>5137</v>
      </c>
      <c r="G6633" s="80">
        <v>127.62</v>
      </c>
    </row>
    <row r="6634" spans="1:7">
      <c r="A6634" s="80">
        <v>42037</v>
      </c>
      <c r="B6634" s="80" t="s">
        <v>5577</v>
      </c>
      <c r="C6634" s="80" t="s">
        <v>422</v>
      </c>
      <c r="D6634" s="80">
        <v>500</v>
      </c>
      <c r="E6634" s="80">
        <v>24</v>
      </c>
      <c r="F6634" s="80" t="s">
        <v>5094</v>
      </c>
      <c r="G6634" s="80">
        <v>4.09</v>
      </c>
    </row>
    <row r="6635" spans="1:7">
      <c r="A6635" s="80">
        <v>42040</v>
      </c>
      <c r="B6635" s="80" t="s">
        <v>5578</v>
      </c>
      <c r="C6635" s="80" t="s">
        <v>421</v>
      </c>
      <c r="D6635" s="80">
        <v>473</v>
      </c>
      <c r="E6635" s="80">
        <v>24</v>
      </c>
      <c r="F6635" s="80" t="s">
        <v>5141</v>
      </c>
      <c r="G6635" s="80">
        <v>3.89</v>
      </c>
    </row>
    <row r="6636" spans="1:7">
      <c r="A6636" s="80">
        <v>42042</v>
      </c>
      <c r="B6636" s="80" t="s">
        <v>5579</v>
      </c>
      <c r="C6636" s="80" t="s">
        <v>421</v>
      </c>
      <c r="D6636" s="80">
        <v>473</v>
      </c>
      <c r="E6636" s="80">
        <v>24</v>
      </c>
      <c r="F6636" s="80" t="s">
        <v>5226</v>
      </c>
      <c r="G6636" s="80">
        <v>4.05</v>
      </c>
    </row>
    <row r="6637" spans="1:7">
      <c r="A6637" s="80">
        <v>42062</v>
      </c>
      <c r="B6637" s="80" t="s">
        <v>5516</v>
      </c>
      <c r="C6637" s="80" t="s">
        <v>421</v>
      </c>
      <c r="D6637" s="80">
        <v>473</v>
      </c>
      <c r="E6637" s="80">
        <v>24</v>
      </c>
      <c r="F6637" s="80" t="s">
        <v>5159</v>
      </c>
      <c r="G6637" s="80">
        <v>3.7</v>
      </c>
    </row>
    <row r="6638" spans="1:7">
      <c r="A6638" s="80">
        <v>42073</v>
      </c>
      <c r="B6638" s="80" t="s">
        <v>5580</v>
      </c>
      <c r="C6638" s="80" t="s">
        <v>422</v>
      </c>
      <c r="D6638" s="80">
        <v>1420</v>
      </c>
      <c r="E6638" s="80">
        <v>6</v>
      </c>
      <c r="F6638" s="80" t="s">
        <v>5157</v>
      </c>
      <c r="G6638" s="80">
        <v>15.5</v>
      </c>
    </row>
    <row r="6639" spans="1:7">
      <c r="A6639" s="80">
        <v>42075</v>
      </c>
      <c r="B6639" s="80" t="s">
        <v>5517</v>
      </c>
      <c r="C6639" s="80" t="s">
        <v>421</v>
      </c>
      <c r="D6639" s="80">
        <v>473</v>
      </c>
      <c r="E6639" s="80">
        <v>24</v>
      </c>
      <c r="F6639" s="80" t="s">
        <v>5135</v>
      </c>
      <c r="G6639" s="80">
        <v>3.49</v>
      </c>
    </row>
    <row r="6640" spans="1:7">
      <c r="A6640" s="80">
        <v>42076</v>
      </c>
      <c r="B6640" s="80" t="s">
        <v>5501</v>
      </c>
      <c r="C6640" s="80" t="s">
        <v>421</v>
      </c>
      <c r="D6640" s="80">
        <v>473</v>
      </c>
      <c r="E6640" s="80">
        <v>24</v>
      </c>
      <c r="F6640" s="80" t="s">
        <v>5168</v>
      </c>
      <c r="G6640" s="80">
        <v>4.24</v>
      </c>
    </row>
    <row r="6641" spans="1:7">
      <c r="A6641" s="80">
        <v>42077</v>
      </c>
      <c r="B6641" s="80" t="s">
        <v>3250</v>
      </c>
      <c r="C6641" s="80" t="s">
        <v>419</v>
      </c>
      <c r="D6641" s="80">
        <v>1750</v>
      </c>
      <c r="E6641" s="80">
        <v>6</v>
      </c>
      <c r="F6641" s="80" t="s">
        <v>5189</v>
      </c>
      <c r="G6641" s="80">
        <v>48.87</v>
      </c>
    </row>
    <row r="6642" spans="1:7">
      <c r="A6642" s="80">
        <v>42094</v>
      </c>
      <c r="B6642" s="80" t="s">
        <v>5581</v>
      </c>
      <c r="C6642" s="80" t="s">
        <v>419</v>
      </c>
      <c r="D6642" s="80">
        <v>750</v>
      </c>
      <c r="E6642" s="80">
        <v>12</v>
      </c>
      <c r="F6642" s="80" t="s">
        <v>5141</v>
      </c>
      <c r="G6642" s="80">
        <v>34.99</v>
      </c>
    </row>
    <row r="6643" spans="1:7">
      <c r="A6643" s="80">
        <v>36293</v>
      </c>
      <c r="B6643" s="80" t="s">
        <v>4254</v>
      </c>
      <c r="C6643" s="80" t="s">
        <v>421</v>
      </c>
      <c r="D6643" s="80">
        <v>473</v>
      </c>
      <c r="E6643" s="80">
        <v>24</v>
      </c>
      <c r="F6643" s="80" t="s">
        <v>5188</v>
      </c>
      <c r="G6643" s="80">
        <v>3.99</v>
      </c>
    </row>
    <row r="6644" spans="1:7">
      <c r="A6644" s="80">
        <v>36304</v>
      </c>
      <c r="B6644" s="80" t="s">
        <v>4238</v>
      </c>
      <c r="C6644" s="80" t="s">
        <v>421</v>
      </c>
      <c r="D6644" s="80">
        <v>355</v>
      </c>
      <c r="E6644" s="80">
        <v>24</v>
      </c>
      <c r="F6644" s="80" t="s">
        <v>5142</v>
      </c>
      <c r="G6644" s="80">
        <v>5.99</v>
      </c>
    </row>
    <row r="6645" spans="1:7">
      <c r="A6645" s="80">
        <v>36312</v>
      </c>
      <c r="B6645" s="80" t="s">
        <v>4255</v>
      </c>
      <c r="C6645" s="80" t="s">
        <v>420</v>
      </c>
      <c r="D6645" s="80">
        <v>750</v>
      </c>
      <c r="E6645" s="80">
        <v>6</v>
      </c>
      <c r="F6645" s="80" t="s">
        <v>5062</v>
      </c>
      <c r="G6645" s="80">
        <v>25.99</v>
      </c>
    </row>
    <row r="6646" spans="1:7">
      <c r="A6646" s="80">
        <v>36316</v>
      </c>
      <c r="B6646" s="80" t="s">
        <v>4256</v>
      </c>
      <c r="C6646" s="80" t="s">
        <v>419</v>
      </c>
      <c r="D6646" s="80">
        <v>750</v>
      </c>
      <c r="E6646" s="80">
        <v>12</v>
      </c>
      <c r="F6646" s="80" t="s">
        <v>5063</v>
      </c>
      <c r="G6646" s="80">
        <v>49.99</v>
      </c>
    </row>
    <row r="6647" spans="1:7">
      <c r="A6647" s="80">
        <v>36319</v>
      </c>
      <c r="B6647" s="80" t="s">
        <v>4257</v>
      </c>
      <c r="C6647" s="80" t="s">
        <v>420</v>
      </c>
      <c r="D6647" s="80">
        <v>750</v>
      </c>
      <c r="E6647" s="80">
        <v>12</v>
      </c>
      <c r="F6647" s="80" t="s">
        <v>5065</v>
      </c>
      <c r="G6647" s="80">
        <v>39.99</v>
      </c>
    </row>
    <row r="6648" spans="1:7">
      <c r="A6648" s="80">
        <v>36322</v>
      </c>
      <c r="B6648" s="80" t="s">
        <v>4258</v>
      </c>
      <c r="C6648" s="80" t="s">
        <v>419</v>
      </c>
      <c r="D6648" s="80">
        <v>750</v>
      </c>
      <c r="E6648" s="80">
        <v>12</v>
      </c>
      <c r="F6648" s="80" t="s">
        <v>5043</v>
      </c>
      <c r="G6648" s="80">
        <v>86.99</v>
      </c>
    </row>
    <row r="6649" spans="1:7">
      <c r="A6649" s="80">
        <v>36323</v>
      </c>
      <c r="B6649" s="80" t="s">
        <v>4212</v>
      </c>
      <c r="C6649" s="80" t="s">
        <v>421</v>
      </c>
      <c r="D6649" s="80">
        <v>473</v>
      </c>
      <c r="E6649" s="80">
        <v>24</v>
      </c>
      <c r="F6649" s="80" t="s">
        <v>5135</v>
      </c>
      <c r="G6649" s="80">
        <v>4.2</v>
      </c>
    </row>
    <row r="6650" spans="1:7">
      <c r="A6650" s="80">
        <v>36324</v>
      </c>
      <c r="B6650" s="80" t="s">
        <v>5509</v>
      </c>
      <c r="C6650" s="80" t="s">
        <v>421</v>
      </c>
      <c r="D6650" s="80">
        <v>473</v>
      </c>
      <c r="E6650" s="80">
        <v>24</v>
      </c>
      <c r="F6650" s="80" t="s">
        <v>5135</v>
      </c>
      <c r="G6650" s="80">
        <v>4.04</v>
      </c>
    </row>
    <row r="6651" spans="1:7">
      <c r="A6651" s="80">
        <v>36325</v>
      </c>
      <c r="B6651" s="80" t="s">
        <v>4213</v>
      </c>
      <c r="C6651" s="80" t="s">
        <v>421</v>
      </c>
      <c r="D6651" s="80">
        <v>473</v>
      </c>
      <c r="E6651" s="80">
        <v>24</v>
      </c>
      <c r="F6651" s="80" t="s">
        <v>5135</v>
      </c>
      <c r="G6651" s="80">
        <v>4.74</v>
      </c>
    </row>
    <row r="6652" spans="1:7">
      <c r="A6652" s="80">
        <v>36327</v>
      </c>
      <c r="B6652" s="80" t="s">
        <v>4259</v>
      </c>
      <c r="C6652" s="80" t="s">
        <v>419</v>
      </c>
      <c r="D6652" s="80">
        <v>750</v>
      </c>
      <c r="E6652" s="80">
        <v>6</v>
      </c>
      <c r="F6652" s="80" t="s">
        <v>5043</v>
      </c>
      <c r="G6652" s="80">
        <v>79.989999999999995</v>
      </c>
    </row>
    <row r="6653" spans="1:7">
      <c r="A6653" s="80">
        <v>36328</v>
      </c>
      <c r="B6653" s="80" t="s">
        <v>4206</v>
      </c>
      <c r="C6653" s="80" t="s">
        <v>421</v>
      </c>
      <c r="D6653" s="80">
        <v>473</v>
      </c>
      <c r="E6653" s="80">
        <v>24</v>
      </c>
      <c r="F6653" s="80" t="s">
        <v>5133</v>
      </c>
      <c r="G6653" s="80">
        <v>3.15</v>
      </c>
    </row>
    <row r="6654" spans="1:7">
      <c r="A6654" s="80">
        <v>36330</v>
      </c>
      <c r="B6654" s="80" t="s">
        <v>4458</v>
      </c>
      <c r="C6654" s="80" t="s">
        <v>421</v>
      </c>
      <c r="D6654" s="80">
        <v>2130</v>
      </c>
      <c r="E6654" s="80">
        <v>4</v>
      </c>
      <c r="F6654" s="80" t="s">
        <v>5094</v>
      </c>
      <c r="G6654" s="80">
        <v>13.29</v>
      </c>
    </row>
    <row r="6655" spans="1:7">
      <c r="A6655" s="80">
        <v>36331</v>
      </c>
      <c r="B6655" s="80" t="s">
        <v>4260</v>
      </c>
      <c r="C6655" s="80" t="s">
        <v>419</v>
      </c>
      <c r="D6655" s="80">
        <v>750</v>
      </c>
      <c r="E6655" s="80">
        <v>12</v>
      </c>
      <c r="F6655" s="80" t="s">
        <v>5043</v>
      </c>
      <c r="G6655" s="80">
        <v>39.99</v>
      </c>
    </row>
    <row r="6656" spans="1:7">
      <c r="A6656" s="80">
        <v>36337</v>
      </c>
      <c r="B6656" s="80" t="s">
        <v>1848</v>
      </c>
      <c r="C6656" s="80" t="s">
        <v>419</v>
      </c>
      <c r="D6656" s="80">
        <v>750</v>
      </c>
      <c r="E6656" s="80">
        <v>6</v>
      </c>
      <c r="F6656" s="80" t="s">
        <v>5049</v>
      </c>
      <c r="G6656" s="80">
        <v>45</v>
      </c>
    </row>
    <row r="6657" spans="1:7">
      <c r="A6657" s="80">
        <v>36338</v>
      </c>
      <c r="B6657" s="80" t="s">
        <v>4261</v>
      </c>
      <c r="C6657" s="80" t="s">
        <v>419</v>
      </c>
      <c r="D6657" s="80">
        <v>700</v>
      </c>
      <c r="E6657" s="80">
        <v>6</v>
      </c>
      <c r="F6657" s="80" t="s">
        <v>5068</v>
      </c>
      <c r="G6657" s="80">
        <v>34.99</v>
      </c>
    </row>
    <row r="6658" spans="1:7">
      <c r="A6658" s="80">
        <v>36339</v>
      </c>
      <c r="B6658" s="80" t="s">
        <v>4262</v>
      </c>
      <c r="C6658" s="80" t="s">
        <v>422</v>
      </c>
      <c r="D6658" s="80">
        <v>4260</v>
      </c>
      <c r="E6658" s="80">
        <v>2</v>
      </c>
      <c r="F6658" s="80" t="s">
        <v>5096</v>
      </c>
      <c r="G6658" s="80">
        <v>29.89</v>
      </c>
    </row>
    <row r="6659" spans="1:7">
      <c r="A6659" s="80">
        <v>36340</v>
      </c>
      <c r="B6659" s="80" t="s">
        <v>4457</v>
      </c>
      <c r="C6659" s="80" t="s">
        <v>422</v>
      </c>
      <c r="D6659" s="80">
        <v>4260</v>
      </c>
      <c r="E6659" s="80">
        <v>2</v>
      </c>
      <c r="F6659" s="80" t="s">
        <v>5096</v>
      </c>
      <c r="G6659" s="80">
        <v>29.89</v>
      </c>
    </row>
    <row r="6660" spans="1:7">
      <c r="A6660" s="80">
        <v>36341</v>
      </c>
      <c r="B6660" s="80" t="s">
        <v>4239</v>
      </c>
      <c r="C6660" s="80" t="s">
        <v>421</v>
      </c>
      <c r="D6660" s="80">
        <v>473</v>
      </c>
      <c r="E6660" s="80">
        <v>24</v>
      </c>
      <c r="F6660" s="80" t="s">
        <v>5141</v>
      </c>
      <c r="G6660" s="80">
        <v>3.59</v>
      </c>
    </row>
    <row r="6661" spans="1:7">
      <c r="A6661" s="80">
        <v>36342</v>
      </c>
      <c r="B6661" s="80" t="s">
        <v>4240</v>
      </c>
      <c r="C6661" s="80" t="s">
        <v>421</v>
      </c>
      <c r="D6661" s="80">
        <v>750</v>
      </c>
      <c r="E6661" s="80">
        <v>12</v>
      </c>
      <c r="F6661" s="80" t="s">
        <v>5147</v>
      </c>
      <c r="G6661" s="80">
        <v>6.99</v>
      </c>
    </row>
    <row r="6662" spans="1:7">
      <c r="A6662" s="80">
        <v>36348</v>
      </c>
      <c r="B6662" s="80" t="s">
        <v>4263</v>
      </c>
      <c r="C6662" s="80" t="s">
        <v>419</v>
      </c>
      <c r="D6662" s="80">
        <v>750</v>
      </c>
      <c r="E6662" s="80">
        <v>12</v>
      </c>
      <c r="F6662" s="80" t="s">
        <v>5046</v>
      </c>
      <c r="G6662" s="80">
        <v>32.49</v>
      </c>
    </row>
    <row r="6663" spans="1:7">
      <c r="A6663" s="80">
        <v>36355</v>
      </c>
      <c r="B6663" s="80" t="s">
        <v>4241</v>
      </c>
      <c r="C6663" s="80" t="s">
        <v>421</v>
      </c>
      <c r="D6663" s="80">
        <v>2130</v>
      </c>
      <c r="E6663" s="80">
        <v>4</v>
      </c>
      <c r="F6663" s="80" t="s">
        <v>5096</v>
      </c>
      <c r="G6663" s="80">
        <v>13.5</v>
      </c>
    </row>
    <row r="6664" spans="1:7">
      <c r="A6664" s="80">
        <v>36356</v>
      </c>
      <c r="B6664" s="80" t="s">
        <v>4441</v>
      </c>
      <c r="C6664" s="80" t="s">
        <v>421</v>
      </c>
      <c r="D6664" s="80">
        <v>3784</v>
      </c>
      <c r="E6664" s="80">
        <v>3</v>
      </c>
      <c r="F6664" s="80" t="s">
        <v>5168</v>
      </c>
      <c r="G6664" s="80">
        <v>34.54</v>
      </c>
    </row>
    <row r="6665" spans="1:7">
      <c r="A6665" s="80">
        <v>36357</v>
      </c>
      <c r="B6665" s="80" t="s">
        <v>4264</v>
      </c>
      <c r="C6665" s="80" t="s">
        <v>422</v>
      </c>
      <c r="D6665" s="80">
        <v>473</v>
      </c>
      <c r="E6665" s="80">
        <v>24</v>
      </c>
      <c r="F6665" s="80" t="s">
        <v>5154</v>
      </c>
      <c r="G6665" s="80">
        <v>3.89</v>
      </c>
    </row>
    <row r="6666" spans="1:7">
      <c r="A6666" s="80">
        <v>36358</v>
      </c>
      <c r="B6666" s="80" t="s">
        <v>4242</v>
      </c>
      <c r="C6666" s="80" t="s">
        <v>421</v>
      </c>
      <c r="D6666" s="80">
        <v>473</v>
      </c>
      <c r="E6666" s="80">
        <v>24</v>
      </c>
      <c r="F6666" s="80" t="s">
        <v>5142</v>
      </c>
      <c r="G6666" s="80">
        <v>5.46</v>
      </c>
    </row>
    <row r="6667" spans="1:7">
      <c r="A6667" s="80">
        <v>36359</v>
      </c>
      <c r="B6667" s="80" t="s">
        <v>4265</v>
      </c>
      <c r="C6667" s="80" t="s">
        <v>422</v>
      </c>
      <c r="D6667" s="80">
        <v>473</v>
      </c>
      <c r="E6667" s="80">
        <v>24</v>
      </c>
      <c r="F6667" s="80" t="s">
        <v>5154</v>
      </c>
      <c r="G6667" s="80">
        <v>3.89</v>
      </c>
    </row>
    <row r="6668" spans="1:7">
      <c r="A6668" s="80">
        <v>36361</v>
      </c>
      <c r="B6668" s="80" t="s">
        <v>4243</v>
      </c>
      <c r="C6668" s="80" t="s">
        <v>421</v>
      </c>
      <c r="D6668" s="80">
        <v>473</v>
      </c>
      <c r="E6668" s="80">
        <v>24</v>
      </c>
      <c r="F6668" s="80" t="s">
        <v>5142</v>
      </c>
      <c r="G6668" s="80">
        <v>5.46</v>
      </c>
    </row>
    <row r="6669" spans="1:7">
      <c r="A6669" s="80">
        <v>36364</v>
      </c>
      <c r="B6669" s="80" t="s">
        <v>4244</v>
      </c>
      <c r="C6669" s="80" t="s">
        <v>421</v>
      </c>
      <c r="D6669" s="80">
        <v>473</v>
      </c>
      <c r="E6669" s="80">
        <v>24</v>
      </c>
      <c r="F6669" s="80" t="s">
        <v>5142</v>
      </c>
      <c r="G6669" s="80">
        <v>5.46</v>
      </c>
    </row>
    <row r="6670" spans="1:7">
      <c r="A6670" s="80">
        <v>36368</v>
      </c>
      <c r="B6670" s="80" t="s">
        <v>4245</v>
      </c>
      <c r="C6670" s="80" t="s">
        <v>421</v>
      </c>
      <c r="D6670" s="80">
        <v>473</v>
      </c>
      <c r="E6670" s="80">
        <v>24</v>
      </c>
      <c r="F6670" s="80" t="s">
        <v>5142</v>
      </c>
      <c r="G6670" s="80">
        <v>5.46</v>
      </c>
    </row>
    <row r="6671" spans="1:7">
      <c r="A6671" s="80">
        <v>36371</v>
      </c>
      <c r="B6671" s="80" t="s">
        <v>4266</v>
      </c>
      <c r="C6671" s="80" t="s">
        <v>421</v>
      </c>
      <c r="D6671" s="80">
        <v>1420</v>
      </c>
      <c r="E6671" s="80">
        <v>6</v>
      </c>
      <c r="F6671" s="80" t="s">
        <v>5188</v>
      </c>
      <c r="G6671" s="80">
        <v>19.59</v>
      </c>
    </row>
    <row r="6672" spans="1:7">
      <c r="A6672" s="80">
        <v>36379</v>
      </c>
      <c r="B6672" s="80" t="s">
        <v>4900</v>
      </c>
      <c r="C6672" s="80" t="s">
        <v>422</v>
      </c>
      <c r="D6672" s="80">
        <v>473</v>
      </c>
      <c r="E6672" s="80">
        <v>24</v>
      </c>
      <c r="F6672" s="80" t="s">
        <v>5154</v>
      </c>
      <c r="G6672" s="80">
        <v>3.89</v>
      </c>
    </row>
    <row r="6673" spans="1:7">
      <c r="A6673" s="80">
        <v>36387</v>
      </c>
      <c r="B6673" s="80" t="s">
        <v>4267</v>
      </c>
      <c r="C6673" s="80" t="s">
        <v>420</v>
      </c>
      <c r="D6673" s="80">
        <v>3000</v>
      </c>
      <c r="E6673" s="80">
        <v>4</v>
      </c>
      <c r="F6673" s="80" t="s">
        <v>5062</v>
      </c>
      <c r="G6673" s="80">
        <v>44.99</v>
      </c>
    </row>
    <row r="6674" spans="1:7">
      <c r="A6674" s="80">
        <v>36390</v>
      </c>
      <c r="B6674" s="80" t="s">
        <v>4195</v>
      </c>
      <c r="C6674" s="80" t="s">
        <v>421</v>
      </c>
      <c r="D6674" s="80">
        <v>3784</v>
      </c>
      <c r="E6674" s="80">
        <v>3</v>
      </c>
      <c r="F6674" s="80" t="s">
        <v>5178</v>
      </c>
      <c r="G6674" s="80">
        <v>30</v>
      </c>
    </row>
    <row r="6675" spans="1:7">
      <c r="A6675" s="80">
        <v>36391</v>
      </c>
      <c r="B6675" s="80" t="s">
        <v>4196</v>
      </c>
      <c r="C6675" s="80" t="s">
        <v>421</v>
      </c>
      <c r="D6675" s="80">
        <v>3784</v>
      </c>
      <c r="E6675" s="80">
        <v>3</v>
      </c>
      <c r="F6675" s="80" t="s">
        <v>5178</v>
      </c>
      <c r="G6675" s="80">
        <v>29</v>
      </c>
    </row>
    <row r="6676" spans="1:7">
      <c r="A6676" s="80">
        <v>42102</v>
      </c>
      <c r="B6676" s="80" t="s">
        <v>5582</v>
      </c>
      <c r="C6676" s="80" t="s">
        <v>421</v>
      </c>
      <c r="D6676" s="80">
        <v>473</v>
      </c>
      <c r="E6676" s="80">
        <v>24</v>
      </c>
      <c r="F6676" s="80" t="s">
        <v>5173</v>
      </c>
      <c r="G6676" s="80">
        <v>3.69</v>
      </c>
    </row>
    <row r="6677" spans="1:7">
      <c r="A6677" s="80">
        <v>42118</v>
      </c>
      <c r="B6677" s="80" t="s">
        <v>5583</v>
      </c>
      <c r="C6677" s="80" t="s">
        <v>420</v>
      </c>
      <c r="D6677" s="80">
        <v>750</v>
      </c>
      <c r="E6677" s="80">
        <v>12</v>
      </c>
      <c r="F6677" s="80" t="s">
        <v>5065</v>
      </c>
      <c r="G6677" s="80">
        <v>11.92</v>
      </c>
    </row>
    <row r="6678" spans="1:7">
      <c r="A6678" s="80">
        <v>42131</v>
      </c>
      <c r="B6678" s="80" t="s">
        <v>5524</v>
      </c>
      <c r="C6678" s="80" t="s">
        <v>421</v>
      </c>
      <c r="D6678" s="80">
        <v>473</v>
      </c>
      <c r="E6678" s="80">
        <v>24</v>
      </c>
      <c r="F6678" s="80" t="s">
        <v>5178</v>
      </c>
      <c r="G6678" s="80">
        <v>4.3499999999999996</v>
      </c>
    </row>
    <row r="6679" spans="1:7">
      <c r="A6679" s="80">
        <v>42132</v>
      </c>
      <c r="B6679" s="80" t="s">
        <v>5518</v>
      </c>
      <c r="C6679" s="80" t="s">
        <v>421</v>
      </c>
      <c r="D6679" s="80">
        <v>473</v>
      </c>
      <c r="E6679" s="80">
        <v>24</v>
      </c>
      <c r="F6679" s="80" t="s">
        <v>5159</v>
      </c>
      <c r="G6679" s="80">
        <v>4.6900000000000004</v>
      </c>
    </row>
    <row r="6680" spans="1:7">
      <c r="A6680" s="80">
        <v>42133</v>
      </c>
      <c r="B6680" s="80" t="s">
        <v>5519</v>
      </c>
      <c r="C6680" s="80" t="s">
        <v>421</v>
      </c>
      <c r="D6680" s="80">
        <v>4260</v>
      </c>
      <c r="E6680" s="80">
        <v>1</v>
      </c>
      <c r="F6680" s="80" t="s">
        <v>5135</v>
      </c>
      <c r="G6680" s="80">
        <v>25.99</v>
      </c>
    </row>
    <row r="6681" spans="1:7">
      <c r="A6681" s="80">
        <v>42136</v>
      </c>
      <c r="B6681" s="80" t="s">
        <v>5584</v>
      </c>
      <c r="C6681" s="80" t="s">
        <v>421</v>
      </c>
      <c r="D6681" s="80">
        <v>473</v>
      </c>
      <c r="E6681" s="80">
        <v>24</v>
      </c>
      <c r="F6681" s="80" t="s">
        <v>5173</v>
      </c>
      <c r="G6681" s="80">
        <v>4.6500000000000004</v>
      </c>
    </row>
    <row r="6682" spans="1:7">
      <c r="A6682" s="80">
        <v>42139</v>
      </c>
      <c r="B6682" s="80" t="s">
        <v>5585</v>
      </c>
      <c r="C6682" s="80" t="s">
        <v>420</v>
      </c>
      <c r="D6682" s="80">
        <v>750</v>
      </c>
      <c r="E6682" s="80">
        <v>12</v>
      </c>
      <c r="F6682" s="80" t="s">
        <v>5148</v>
      </c>
      <c r="G6682" s="80">
        <v>18.989999999999998</v>
      </c>
    </row>
    <row r="6683" spans="1:7">
      <c r="A6683" s="80">
        <v>42169</v>
      </c>
      <c r="B6683" s="80" t="s">
        <v>5586</v>
      </c>
      <c r="C6683" s="80" t="s">
        <v>419</v>
      </c>
      <c r="D6683" s="80">
        <v>750</v>
      </c>
      <c r="E6683" s="80">
        <v>12</v>
      </c>
      <c r="F6683" s="80" t="s">
        <v>5040</v>
      </c>
      <c r="G6683" s="80">
        <v>30.99</v>
      </c>
    </row>
    <row r="6684" spans="1:7">
      <c r="A6684" s="80">
        <v>23057</v>
      </c>
      <c r="B6684" s="80" t="s">
        <v>1726</v>
      </c>
      <c r="C6684" s="80" t="s">
        <v>421</v>
      </c>
      <c r="D6684" s="80">
        <v>750</v>
      </c>
      <c r="E6684" s="80">
        <v>12</v>
      </c>
      <c r="F6684" s="80" t="s">
        <v>5156</v>
      </c>
      <c r="G6684" s="80">
        <v>12</v>
      </c>
    </row>
    <row r="6685" spans="1:7">
      <c r="A6685" s="80">
        <v>23954</v>
      </c>
      <c r="B6685" s="80" t="s">
        <v>1777</v>
      </c>
      <c r="C6685" s="80" t="s">
        <v>421</v>
      </c>
      <c r="D6685" s="80">
        <v>650</v>
      </c>
      <c r="E6685" s="80">
        <v>12</v>
      </c>
      <c r="F6685" s="80" t="s">
        <v>5156</v>
      </c>
      <c r="G6685" s="80">
        <v>7.49</v>
      </c>
    </row>
    <row r="6686" spans="1:7">
      <c r="A6686" s="80">
        <v>25678</v>
      </c>
      <c r="B6686" s="80" t="s">
        <v>1921</v>
      </c>
      <c r="C6686" s="80" t="s">
        <v>421</v>
      </c>
      <c r="D6686" s="80">
        <v>473</v>
      </c>
      <c r="E6686" s="80">
        <v>24</v>
      </c>
      <c r="F6686" s="80" t="s">
        <v>5156</v>
      </c>
      <c r="G6686" s="80">
        <v>3.8</v>
      </c>
    </row>
    <row r="6687" spans="1:7">
      <c r="A6687" s="80">
        <v>25680</v>
      </c>
      <c r="B6687" s="80" t="s">
        <v>1922</v>
      </c>
      <c r="C6687" s="80" t="s">
        <v>421</v>
      </c>
      <c r="D6687" s="80">
        <v>473</v>
      </c>
      <c r="E6687" s="80">
        <v>24</v>
      </c>
      <c r="F6687" s="80" t="s">
        <v>5156</v>
      </c>
      <c r="G6687" s="80">
        <v>3.8</v>
      </c>
    </row>
    <row r="6688" spans="1:7">
      <c r="A6688" s="80">
        <v>25681</v>
      </c>
      <c r="B6688" s="80" t="s">
        <v>1923</v>
      </c>
      <c r="C6688" s="80" t="s">
        <v>421</v>
      </c>
      <c r="D6688" s="80">
        <v>473</v>
      </c>
      <c r="E6688" s="80">
        <v>24</v>
      </c>
      <c r="F6688" s="80" t="s">
        <v>5156</v>
      </c>
      <c r="G6688" s="80">
        <v>3.8</v>
      </c>
    </row>
    <row r="6689" spans="1:7">
      <c r="A6689" s="80">
        <v>25686</v>
      </c>
      <c r="B6689" s="80" t="s">
        <v>1924</v>
      </c>
      <c r="C6689" s="80" t="s">
        <v>421</v>
      </c>
      <c r="D6689" s="80">
        <v>473</v>
      </c>
      <c r="E6689" s="80">
        <v>24</v>
      </c>
      <c r="F6689" s="80" t="s">
        <v>5156</v>
      </c>
      <c r="G6689" s="80">
        <v>3.59</v>
      </c>
    </row>
    <row r="6690" spans="1:7">
      <c r="A6690" s="80">
        <v>25696</v>
      </c>
      <c r="B6690" s="80" t="s">
        <v>1925</v>
      </c>
      <c r="C6690" s="80" t="s">
        <v>421</v>
      </c>
      <c r="D6690" s="80">
        <v>473</v>
      </c>
      <c r="E6690" s="80">
        <v>24</v>
      </c>
      <c r="F6690" s="80" t="s">
        <v>5156</v>
      </c>
      <c r="G6690" s="80">
        <v>4.25</v>
      </c>
    </row>
    <row r="6691" spans="1:7">
      <c r="A6691" s="80">
        <v>26183</v>
      </c>
      <c r="B6691" s="80" t="s">
        <v>3912</v>
      </c>
      <c r="C6691" s="80" t="s">
        <v>421</v>
      </c>
      <c r="D6691" s="80">
        <v>473</v>
      </c>
      <c r="E6691" s="80">
        <v>24</v>
      </c>
      <c r="F6691" s="80" t="s">
        <v>5156</v>
      </c>
      <c r="G6691" s="80">
        <v>4.8499999999999996</v>
      </c>
    </row>
    <row r="6692" spans="1:7">
      <c r="A6692" s="80">
        <v>26184</v>
      </c>
      <c r="B6692" s="80" t="s">
        <v>1988</v>
      </c>
      <c r="C6692" s="80" t="s">
        <v>421</v>
      </c>
      <c r="D6692" s="80">
        <v>473</v>
      </c>
      <c r="E6692" s="80">
        <v>24</v>
      </c>
      <c r="F6692" s="80" t="s">
        <v>5156</v>
      </c>
      <c r="G6692" s="80">
        <v>4.55</v>
      </c>
    </row>
    <row r="6693" spans="1:7">
      <c r="A6693" s="80">
        <v>26951</v>
      </c>
      <c r="B6693" s="80" t="s">
        <v>2068</v>
      </c>
      <c r="C6693" s="80" t="s">
        <v>421</v>
      </c>
      <c r="D6693" s="80">
        <v>473</v>
      </c>
      <c r="E6693" s="80">
        <v>24</v>
      </c>
      <c r="F6693" s="80" t="s">
        <v>5156</v>
      </c>
      <c r="G6693" s="80">
        <v>4.3499999999999996</v>
      </c>
    </row>
    <row r="6694" spans="1:7">
      <c r="A6694" s="80">
        <v>27970</v>
      </c>
      <c r="B6694" s="80" t="s">
        <v>6268</v>
      </c>
      <c r="C6694" s="80" t="s">
        <v>421</v>
      </c>
      <c r="D6694" s="80">
        <v>473</v>
      </c>
      <c r="E6694" s="80">
        <v>24</v>
      </c>
      <c r="F6694" s="80" t="s">
        <v>5156</v>
      </c>
      <c r="G6694" s="80">
        <v>4.25</v>
      </c>
    </row>
    <row r="6695" spans="1:7">
      <c r="A6695" s="80">
        <v>29525</v>
      </c>
      <c r="B6695" s="80" t="s">
        <v>3149</v>
      </c>
      <c r="C6695" s="80" t="s">
        <v>421</v>
      </c>
      <c r="D6695" s="80">
        <v>473</v>
      </c>
      <c r="E6695" s="80">
        <v>24</v>
      </c>
      <c r="F6695" s="80" t="s">
        <v>5188</v>
      </c>
      <c r="G6695" s="80">
        <v>3.99</v>
      </c>
    </row>
    <row r="6696" spans="1:7">
      <c r="A6696" s="80">
        <v>29526</v>
      </c>
      <c r="B6696" s="80" t="s">
        <v>3150</v>
      </c>
      <c r="C6696" s="80" t="s">
        <v>421</v>
      </c>
      <c r="D6696" s="80">
        <v>473</v>
      </c>
      <c r="E6696" s="80">
        <v>24</v>
      </c>
      <c r="F6696" s="80" t="s">
        <v>5188</v>
      </c>
      <c r="G6696" s="80">
        <v>4.29</v>
      </c>
    </row>
    <row r="6697" spans="1:7">
      <c r="A6697" s="80">
        <v>29527</v>
      </c>
      <c r="B6697" s="80" t="s">
        <v>3151</v>
      </c>
      <c r="C6697" s="80" t="s">
        <v>421</v>
      </c>
      <c r="D6697" s="80">
        <v>473</v>
      </c>
      <c r="E6697" s="80">
        <v>24</v>
      </c>
      <c r="F6697" s="80" t="s">
        <v>5188</v>
      </c>
      <c r="G6697" s="80">
        <v>3.99</v>
      </c>
    </row>
    <row r="6698" spans="1:7">
      <c r="A6698" s="80">
        <v>29575</v>
      </c>
      <c r="B6698" s="80" t="s">
        <v>3152</v>
      </c>
      <c r="C6698" s="80" t="s">
        <v>421</v>
      </c>
      <c r="D6698" s="80">
        <v>473</v>
      </c>
      <c r="E6698" s="80">
        <v>24</v>
      </c>
      <c r="F6698" s="80" t="s">
        <v>5188</v>
      </c>
      <c r="G6698" s="80">
        <v>4.29</v>
      </c>
    </row>
    <row r="6699" spans="1:7">
      <c r="A6699" s="80">
        <v>31042</v>
      </c>
      <c r="B6699" s="80" t="s">
        <v>3153</v>
      </c>
      <c r="C6699" s="80" t="s">
        <v>421</v>
      </c>
      <c r="D6699" s="80">
        <v>473</v>
      </c>
      <c r="E6699" s="80">
        <v>24</v>
      </c>
      <c r="F6699" s="80" t="s">
        <v>5188</v>
      </c>
      <c r="G6699" s="80">
        <v>4.29</v>
      </c>
    </row>
    <row r="6700" spans="1:7">
      <c r="A6700" s="80">
        <v>31311</v>
      </c>
      <c r="B6700" s="80" t="s">
        <v>3154</v>
      </c>
      <c r="C6700" s="80" t="s">
        <v>421</v>
      </c>
      <c r="D6700" s="80">
        <v>473</v>
      </c>
      <c r="E6700" s="80">
        <v>24</v>
      </c>
      <c r="F6700" s="80" t="s">
        <v>5188</v>
      </c>
      <c r="G6700" s="80">
        <v>4.1500000000000004</v>
      </c>
    </row>
    <row r="6701" spans="1:7">
      <c r="A6701" s="80">
        <v>31418</v>
      </c>
      <c r="B6701" s="80" t="s">
        <v>5202</v>
      </c>
      <c r="C6701" s="80" t="s">
        <v>421</v>
      </c>
      <c r="D6701" s="80">
        <v>473</v>
      </c>
      <c r="E6701" s="80">
        <v>24</v>
      </c>
      <c r="F6701" s="80" t="s">
        <v>5156</v>
      </c>
      <c r="G6701" s="80">
        <v>4.3499999999999996</v>
      </c>
    </row>
    <row r="6702" spans="1:7">
      <c r="A6702" s="80">
        <v>31861</v>
      </c>
      <c r="B6702" s="80" t="s">
        <v>3155</v>
      </c>
      <c r="C6702" s="80" t="s">
        <v>421</v>
      </c>
      <c r="D6702" s="80">
        <v>473</v>
      </c>
      <c r="E6702" s="80">
        <v>24</v>
      </c>
      <c r="F6702" s="80" t="s">
        <v>5156</v>
      </c>
      <c r="G6702" s="80">
        <v>4.25</v>
      </c>
    </row>
    <row r="6703" spans="1:7">
      <c r="A6703" s="80">
        <v>32247</v>
      </c>
      <c r="B6703" s="80" t="s">
        <v>5637</v>
      </c>
      <c r="C6703" s="80" t="s">
        <v>421</v>
      </c>
      <c r="D6703" s="80">
        <v>473</v>
      </c>
      <c r="E6703" s="80">
        <v>24</v>
      </c>
      <c r="F6703" s="80" t="s">
        <v>5156</v>
      </c>
      <c r="G6703" s="80">
        <v>4.5</v>
      </c>
    </row>
    <row r="6704" spans="1:7">
      <c r="A6704" s="80">
        <v>32249</v>
      </c>
      <c r="B6704" s="80" t="s">
        <v>3156</v>
      </c>
      <c r="C6704" s="80" t="s">
        <v>421</v>
      </c>
      <c r="D6704" s="80">
        <v>473</v>
      </c>
      <c r="E6704" s="80">
        <v>24</v>
      </c>
      <c r="F6704" s="80" t="s">
        <v>5156</v>
      </c>
      <c r="G6704" s="80">
        <v>4.2</v>
      </c>
    </row>
    <row r="6705" spans="1:7">
      <c r="A6705" s="80">
        <v>33738</v>
      </c>
      <c r="B6705" s="80" t="s">
        <v>3157</v>
      </c>
      <c r="C6705" s="80" t="s">
        <v>421</v>
      </c>
      <c r="D6705" s="80">
        <v>473</v>
      </c>
      <c r="E6705" s="80">
        <v>24</v>
      </c>
      <c r="F6705" s="80" t="s">
        <v>5156</v>
      </c>
      <c r="G6705" s="80">
        <v>4.7</v>
      </c>
    </row>
    <row r="6706" spans="1:7">
      <c r="A6706" s="80">
        <v>33957</v>
      </c>
      <c r="B6706" s="80" t="s">
        <v>4997</v>
      </c>
      <c r="C6706" s="80" t="s">
        <v>421</v>
      </c>
      <c r="D6706" s="80">
        <v>473</v>
      </c>
      <c r="E6706" s="80">
        <v>24</v>
      </c>
      <c r="F6706" s="80" t="s">
        <v>5156</v>
      </c>
      <c r="G6706" s="80">
        <v>4.75</v>
      </c>
    </row>
    <row r="6707" spans="1:7">
      <c r="A6707" s="80">
        <v>34254</v>
      </c>
      <c r="B6707" s="80" t="s">
        <v>4456</v>
      </c>
      <c r="C6707" s="80" t="s">
        <v>421</v>
      </c>
      <c r="D6707" s="80">
        <v>473</v>
      </c>
      <c r="E6707" s="80">
        <v>24</v>
      </c>
      <c r="F6707" s="80" t="s">
        <v>5156</v>
      </c>
      <c r="G6707" s="80">
        <v>4.5</v>
      </c>
    </row>
    <row r="6708" spans="1:7">
      <c r="A6708" s="80">
        <v>39347</v>
      </c>
      <c r="B6708" s="80" t="s">
        <v>6028</v>
      </c>
      <c r="C6708" s="80" t="s">
        <v>422</v>
      </c>
      <c r="D6708" s="80">
        <v>473</v>
      </c>
      <c r="E6708" s="80">
        <v>24</v>
      </c>
      <c r="F6708" s="80" t="s">
        <v>5168</v>
      </c>
      <c r="G6708" s="80">
        <v>4.28</v>
      </c>
    </row>
    <row r="6709" spans="1:7">
      <c r="A6709" s="80">
        <v>39348</v>
      </c>
      <c r="B6709" s="80" t="s">
        <v>5866</v>
      </c>
      <c r="C6709" s="80" t="s">
        <v>422</v>
      </c>
      <c r="D6709" s="80">
        <v>473</v>
      </c>
      <c r="E6709" s="80">
        <v>24</v>
      </c>
      <c r="F6709" s="80" t="s">
        <v>5096</v>
      </c>
      <c r="G6709" s="80">
        <v>3.26</v>
      </c>
    </row>
    <row r="6710" spans="1:7">
      <c r="A6710" s="80">
        <v>39349</v>
      </c>
      <c r="B6710" s="80" t="s">
        <v>5527</v>
      </c>
      <c r="C6710" s="80" t="s">
        <v>422</v>
      </c>
      <c r="D6710" s="80">
        <v>4260</v>
      </c>
      <c r="E6710" s="80">
        <v>2</v>
      </c>
      <c r="F6710" s="80" t="s">
        <v>5096</v>
      </c>
      <c r="G6710" s="80">
        <v>29.89</v>
      </c>
    </row>
    <row r="6711" spans="1:7">
      <c r="A6711" s="80">
        <v>39357</v>
      </c>
      <c r="B6711" s="80" t="s">
        <v>4985</v>
      </c>
      <c r="C6711" s="80" t="s">
        <v>422</v>
      </c>
      <c r="D6711" s="80">
        <v>473</v>
      </c>
      <c r="E6711" s="80">
        <v>24</v>
      </c>
      <c r="F6711" s="80" t="s">
        <v>5096</v>
      </c>
      <c r="G6711" s="80">
        <v>3.99</v>
      </c>
    </row>
    <row r="6712" spans="1:7">
      <c r="A6712" s="80">
        <v>39358</v>
      </c>
      <c r="B6712" s="80" t="s">
        <v>4969</v>
      </c>
      <c r="C6712" s="80" t="s">
        <v>422</v>
      </c>
      <c r="D6712" s="80">
        <v>473</v>
      </c>
      <c r="E6712" s="80">
        <v>24</v>
      </c>
      <c r="F6712" s="80" t="s">
        <v>5096</v>
      </c>
      <c r="G6712" s="80">
        <v>3.99</v>
      </c>
    </row>
    <row r="6713" spans="1:7">
      <c r="A6713" s="80">
        <v>39359</v>
      </c>
      <c r="B6713" s="80" t="s">
        <v>5665</v>
      </c>
      <c r="C6713" s="80" t="s">
        <v>422</v>
      </c>
      <c r="D6713" s="80">
        <v>473</v>
      </c>
      <c r="E6713" s="80">
        <v>24</v>
      </c>
      <c r="F6713" s="80" t="s">
        <v>5096</v>
      </c>
      <c r="G6713" s="80">
        <v>3.99</v>
      </c>
    </row>
    <row r="6714" spans="1:7">
      <c r="A6714" s="80">
        <v>39360</v>
      </c>
      <c r="B6714" s="80" t="s">
        <v>4970</v>
      </c>
      <c r="C6714" s="80" t="s">
        <v>422</v>
      </c>
      <c r="D6714" s="80">
        <v>1892</v>
      </c>
      <c r="E6714" s="80">
        <v>6</v>
      </c>
      <c r="F6714" s="80" t="s">
        <v>5096</v>
      </c>
      <c r="G6714" s="80">
        <v>15.89</v>
      </c>
    </row>
    <row r="6715" spans="1:7">
      <c r="A6715" s="80">
        <v>39362</v>
      </c>
      <c r="B6715" s="80" t="s">
        <v>4984</v>
      </c>
      <c r="C6715" s="80" t="s">
        <v>422</v>
      </c>
      <c r="D6715" s="80">
        <v>1892</v>
      </c>
      <c r="E6715" s="80">
        <v>6</v>
      </c>
      <c r="F6715" s="80" t="s">
        <v>5096</v>
      </c>
      <c r="G6715" s="80">
        <v>15.89</v>
      </c>
    </row>
    <row r="6716" spans="1:7">
      <c r="A6716" s="80">
        <v>39480</v>
      </c>
      <c r="B6716" s="80" t="s">
        <v>4942</v>
      </c>
      <c r="C6716" s="80" t="s">
        <v>421</v>
      </c>
      <c r="D6716" s="80">
        <v>473</v>
      </c>
      <c r="E6716" s="80">
        <v>24</v>
      </c>
      <c r="F6716" s="80" t="s">
        <v>5142</v>
      </c>
      <c r="G6716" s="80">
        <v>5.03</v>
      </c>
    </row>
    <row r="6717" spans="1:7">
      <c r="A6717" s="80">
        <v>39481</v>
      </c>
      <c r="B6717" s="80" t="s">
        <v>4943</v>
      </c>
      <c r="C6717" s="80" t="s">
        <v>421</v>
      </c>
      <c r="D6717" s="80">
        <v>473</v>
      </c>
      <c r="E6717" s="80">
        <v>24</v>
      </c>
      <c r="F6717" s="80" t="s">
        <v>5142</v>
      </c>
      <c r="G6717" s="80">
        <v>5.45</v>
      </c>
    </row>
    <row r="6718" spans="1:7">
      <c r="A6718" s="80">
        <v>39482</v>
      </c>
      <c r="B6718" s="80" t="s">
        <v>4930</v>
      </c>
      <c r="C6718" s="80" t="s">
        <v>421</v>
      </c>
      <c r="D6718" s="80">
        <v>2130</v>
      </c>
      <c r="E6718" s="80">
        <v>4</v>
      </c>
      <c r="F6718" s="80" t="s">
        <v>5096</v>
      </c>
      <c r="G6718" s="80">
        <v>13.5</v>
      </c>
    </row>
    <row r="6719" spans="1:7">
      <c r="A6719" s="80">
        <v>39483</v>
      </c>
      <c r="B6719" s="80" t="s">
        <v>4944</v>
      </c>
      <c r="C6719" s="80" t="s">
        <v>421</v>
      </c>
      <c r="D6719" s="80">
        <v>473</v>
      </c>
      <c r="E6719" s="80">
        <v>24</v>
      </c>
      <c r="F6719" s="80" t="s">
        <v>5142</v>
      </c>
      <c r="G6719" s="80">
        <v>5.45</v>
      </c>
    </row>
    <row r="6720" spans="1:7">
      <c r="A6720" s="80">
        <v>39484</v>
      </c>
      <c r="B6720" s="80" t="s">
        <v>4945</v>
      </c>
      <c r="C6720" s="80" t="s">
        <v>421</v>
      </c>
      <c r="D6720" s="80">
        <v>473</v>
      </c>
      <c r="E6720" s="80">
        <v>24</v>
      </c>
      <c r="F6720" s="80" t="s">
        <v>5142</v>
      </c>
      <c r="G6720" s="80">
        <v>5.45</v>
      </c>
    </row>
    <row r="6721" spans="1:7">
      <c r="A6721" s="80">
        <v>39485</v>
      </c>
      <c r="B6721" s="80" t="s">
        <v>4905</v>
      </c>
      <c r="C6721" s="80" t="s">
        <v>421</v>
      </c>
      <c r="D6721" s="80">
        <v>473</v>
      </c>
      <c r="E6721" s="80">
        <v>24</v>
      </c>
      <c r="F6721" s="80" t="s">
        <v>5142</v>
      </c>
      <c r="G6721" s="80">
        <v>5.45</v>
      </c>
    </row>
    <row r="6722" spans="1:7">
      <c r="A6722" s="80">
        <v>39486</v>
      </c>
      <c r="B6722" s="80" t="s">
        <v>6295</v>
      </c>
      <c r="C6722" s="80" t="s">
        <v>421</v>
      </c>
      <c r="D6722" s="80">
        <v>473</v>
      </c>
      <c r="E6722" s="80">
        <v>24</v>
      </c>
      <c r="F6722" s="80" t="s">
        <v>5142</v>
      </c>
      <c r="G6722" s="80">
        <v>5.59</v>
      </c>
    </row>
    <row r="6723" spans="1:7">
      <c r="A6723" s="80">
        <v>39487</v>
      </c>
      <c r="B6723" s="80" t="s">
        <v>4906</v>
      </c>
      <c r="C6723" s="80" t="s">
        <v>421</v>
      </c>
      <c r="D6723" s="80">
        <v>473</v>
      </c>
      <c r="E6723" s="80">
        <v>24</v>
      </c>
      <c r="F6723" s="80" t="s">
        <v>5142</v>
      </c>
      <c r="G6723" s="80">
        <v>5.99</v>
      </c>
    </row>
    <row r="6724" spans="1:7">
      <c r="A6724" s="80">
        <v>39526</v>
      </c>
      <c r="B6724" s="80" t="s">
        <v>4934</v>
      </c>
      <c r="C6724" s="80" t="s">
        <v>421</v>
      </c>
      <c r="D6724" s="80">
        <v>473</v>
      </c>
      <c r="E6724" s="80">
        <v>24</v>
      </c>
      <c r="F6724" s="80" t="s">
        <v>5066</v>
      </c>
      <c r="G6724" s="80">
        <v>4.49</v>
      </c>
    </row>
    <row r="6725" spans="1:7">
      <c r="A6725" s="80">
        <v>39532</v>
      </c>
      <c r="B6725" s="80" t="s">
        <v>4935</v>
      </c>
      <c r="C6725" s="80" t="s">
        <v>421</v>
      </c>
      <c r="D6725" s="80">
        <v>473</v>
      </c>
      <c r="E6725" s="80">
        <v>24</v>
      </c>
      <c r="F6725" s="80" t="s">
        <v>5066</v>
      </c>
      <c r="G6725" s="80">
        <v>4.49</v>
      </c>
    </row>
    <row r="6726" spans="1:7">
      <c r="A6726" s="80">
        <v>39551</v>
      </c>
      <c r="B6726" s="80" t="s">
        <v>4947</v>
      </c>
      <c r="C6726" s="80" t="s">
        <v>421</v>
      </c>
      <c r="D6726" s="80">
        <v>2840</v>
      </c>
      <c r="E6726" s="80">
        <v>3</v>
      </c>
      <c r="F6726" s="80" t="s">
        <v>5170</v>
      </c>
      <c r="G6726" s="80">
        <v>19.940000000000001</v>
      </c>
    </row>
    <row r="6727" spans="1:7">
      <c r="A6727" s="80">
        <v>39557</v>
      </c>
      <c r="B6727" s="80" t="s">
        <v>4948</v>
      </c>
      <c r="C6727" s="80" t="s">
        <v>421</v>
      </c>
      <c r="D6727" s="80">
        <v>2840</v>
      </c>
      <c r="E6727" s="80">
        <v>3</v>
      </c>
      <c r="F6727" s="80" t="s">
        <v>5170</v>
      </c>
      <c r="G6727" s="80">
        <v>19.940000000000001</v>
      </c>
    </row>
    <row r="6728" spans="1:7">
      <c r="A6728" s="80">
        <v>39562</v>
      </c>
      <c r="B6728" s="80" t="s">
        <v>4949</v>
      </c>
      <c r="C6728" s="80" t="s">
        <v>421</v>
      </c>
      <c r="D6728" s="80">
        <v>2840</v>
      </c>
      <c r="E6728" s="80">
        <v>3</v>
      </c>
      <c r="F6728" s="80" t="s">
        <v>5170</v>
      </c>
      <c r="G6728" s="80">
        <v>19.940000000000001</v>
      </c>
    </row>
    <row r="6729" spans="1:7">
      <c r="A6729" s="80">
        <v>39564</v>
      </c>
      <c r="B6729" s="80" t="s">
        <v>4950</v>
      </c>
      <c r="C6729" s="80" t="s">
        <v>421</v>
      </c>
      <c r="D6729" s="80">
        <v>355</v>
      </c>
      <c r="E6729" s="80">
        <v>24</v>
      </c>
      <c r="F6729" s="80" t="s">
        <v>5142</v>
      </c>
      <c r="G6729" s="80">
        <v>5.45</v>
      </c>
    </row>
    <row r="6730" spans="1:7">
      <c r="A6730" s="80">
        <v>39567</v>
      </c>
      <c r="B6730" s="80" t="s">
        <v>4913</v>
      </c>
      <c r="C6730" s="80" t="s">
        <v>421</v>
      </c>
      <c r="D6730" s="80">
        <v>473</v>
      </c>
      <c r="E6730" s="80">
        <v>24</v>
      </c>
      <c r="F6730" s="80" t="s">
        <v>5142</v>
      </c>
      <c r="G6730" s="80">
        <v>5.15</v>
      </c>
    </row>
    <row r="6731" spans="1:7">
      <c r="A6731" s="80">
        <v>39605</v>
      </c>
      <c r="B6731" s="80" t="s">
        <v>4922</v>
      </c>
      <c r="C6731" s="80" t="s">
        <v>421</v>
      </c>
      <c r="D6731" s="80">
        <v>330</v>
      </c>
      <c r="E6731" s="80">
        <v>24</v>
      </c>
      <c r="F6731" s="80" t="s">
        <v>5051</v>
      </c>
      <c r="G6731" s="80">
        <v>5.5</v>
      </c>
    </row>
    <row r="6732" spans="1:7">
      <c r="A6732" s="80">
        <v>39609</v>
      </c>
      <c r="B6732" s="80" t="s">
        <v>1872</v>
      </c>
      <c r="C6732" s="80" t="s">
        <v>422</v>
      </c>
      <c r="D6732" s="80">
        <v>473</v>
      </c>
      <c r="E6732" s="80">
        <v>24</v>
      </c>
      <c r="F6732" s="80" t="s">
        <v>5096</v>
      </c>
      <c r="G6732" s="80">
        <v>3.26</v>
      </c>
    </row>
    <row r="6733" spans="1:7">
      <c r="A6733" s="80">
        <v>39612</v>
      </c>
      <c r="B6733" s="80" t="s">
        <v>4993</v>
      </c>
      <c r="C6733" s="80" t="s">
        <v>421</v>
      </c>
      <c r="D6733" s="80">
        <v>750</v>
      </c>
      <c r="E6733" s="80">
        <v>6</v>
      </c>
      <c r="F6733" s="80" t="s">
        <v>5051</v>
      </c>
      <c r="G6733" s="80">
        <v>39.89</v>
      </c>
    </row>
    <row r="6734" spans="1:7">
      <c r="A6734" s="80">
        <v>39613</v>
      </c>
      <c r="B6734" s="80" t="s">
        <v>4994</v>
      </c>
      <c r="C6734" s="80" t="s">
        <v>421</v>
      </c>
      <c r="D6734" s="80">
        <v>330</v>
      </c>
      <c r="E6734" s="80">
        <v>24</v>
      </c>
      <c r="F6734" s="80" t="s">
        <v>5051</v>
      </c>
      <c r="G6734" s="80">
        <v>4.99</v>
      </c>
    </row>
    <row r="6735" spans="1:7">
      <c r="A6735" s="80">
        <v>39614</v>
      </c>
      <c r="B6735" s="80" t="s">
        <v>4982</v>
      </c>
      <c r="C6735" s="80" t="s">
        <v>421</v>
      </c>
      <c r="D6735" s="80">
        <v>330</v>
      </c>
      <c r="E6735" s="80">
        <v>24</v>
      </c>
      <c r="F6735" s="80" t="s">
        <v>5051</v>
      </c>
      <c r="G6735" s="80">
        <v>4.99</v>
      </c>
    </row>
    <row r="6736" spans="1:7">
      <c r="A6736" s="80">
        <v>39615</v>
      </c>
      <c r="B6736" s="80" t="s">
        <v>4981</v>
      </c>
      <c r="C6736" s="80" t="s">
        <v>421</v>
      </c>
      <c r="D6736" s="80">
        <v>330</v>
      </c>
      <c r="E6736" s="80">
        <v>24</v>
      </c>
      <c r="F6736" s="80" t="s">
        <v>5051</v>
      </c>
      <c r="G6736" s="80">
        <v>4.99</v>
      </c>
    </row>
    <row r="6737" spans="1:7">
      <c r="A6737" s="80">
        <v>39630</v>
      </c>
      <c r="B6737" s="80" t="s">
        <v>4990</v>
      </c>
      <c r="C6737" s="80" t="s">
        <v>421</v>
      </c>
      <c r="D6737" s="80">
        <v>355</v>
      </c>
      <c r="E6737" s="80">
        <v>24</v>
      </c>
      <c r="F6737" s="80" t="s">
        <v>5142</v>
      </c>
      <c r="G6737" s="80">
        <v>5.99</v>
      </c>
    </row>
    <row r="6738" spans="1:7">
      <c r="A6738" s="80">
        <v>39632</v>
      </c>
      <c r="B6738" s="80" t="s">
        <v>4991</v>
      </c>
      <c r="C6738" s="80" t="s">
        <v>421</v>
      </c>
      <c r="D6738" s="80">
        <v>355</v>
      </c>
      <c r="E6738" s="80">
        <v>24</v>
      </c>
      <c r="F6738" s="80" t="s">
        <v>5142</v>
      </c>
      <c r="G6738" s="80">
        <v>5.99</v>
      </c>
    </row>
    <row r="6739" spans="1:7">
      <c r="A6739" s="80">
        <v>39634</v>
      </c>
      <c r="B6739" s="80" t="s">
        <v>4973</v>
      </c>
      <c r="C6739" s="80" t="s">
        <v>421</v>
      </c>
      <c r="D6739" s="80">
        <v>355</v>
      </c>
      <c r="E6739" s="80">
        <v>24</v>
      </c>
      <c r="F6739" s="80" t="s">
        <v>5142</v>
      </c>
      <c r="G6739" s="80">
        <v>5.99</v>
      </c>
    </row>
    <row r="6740" spans="1:7">
      <c r="A6740" s="80">
        <v>39636</v>
      </c>
      <c r="B6740" s="80" t="s">
        <v>4974</v>
      </c>
      <c r="C6740" s="80" t="s">
        <v>421</v>
      </c>
      <c r="D6740" s="80">
        <v>355</v>
      </c>
      <c r="E6740" s="80">
        <v>24</v>
      </c>
      <c r="F6740" s="80" t="s">
        <v>5142</v>
      </c>
      <c r="G6740" s="80">
        <v>5.99</v>
      </c>
    </row>
    <row r="6741" spans="1:7">
      <c r="A6741" s="80">
        <v>39647</v>
      </c>
      <c r="B6741" s="80" t="s">
        <v>4902</v>
      </c>
      <c r="C6741" s="80" t="s">
        <v>421</v>
      </c>
      <c r="D6741" s="80">
        <v>375</v>
      </c>
      <c r="E6741" s="80">
        <v>12</v>
      </c>
      <c r="F6741" s="80" t="s">
        <v>5142</v>
      </c>
      <c r="G6741" s="80">
        <v>7.78</v>
      </c>
    </row>
    <row r="6742" spans="1:7">
      <c r="A6742" s="80">
        <v>39648</v>
      </c>
      <c r="B6742" s="80" t="s">
        <v>4914</v>
      </c>
      <c r="C6742" s="80" t="s">
        <v>421</v>
      </c>
      <c r="D6742" s="80">
        <v>375</v>
      </c>
      <c r="E6742" s="80">
        <v>12</v>
      </c>
      <c r="F6742" s="80" t="s">
        <v>5142</v>
      </c>
      <c r="G6742" s="80">
        <v>8.14</v>
      </c>
    </row>
    <row r="6743" spans="1:7">
      <c r="A6743" s="80">
        <v>39651</v>
      </c>
      <c r="B6743" s="80" t="s">
        <v>4971</v>
      </c>
      <c r="C6743" s="80" t="s">
        <v>421</v>
      </c>
      <c r="D6743" s="80">
        <v>473</v>
      </c>
      <c r="E6743" s="80">
        <v>24</v>
      </c>
      <c r="F6743" s="80" t="s">
        <v>5142</v>
      </c>
      <c r="G6743" s="80">
        <v>4.55</v>
      </c>
    </row>
    <row r="6744" spans="1:7">
      <c r="A6744" s="80">
        <v>39652</v>
      </c>
      <c r="B6744" s="80" t="s">
        <v>4988</v>
      </c>
      <c r="C6744" s="80" t="s">
        <v>421</v>
      </c>
      <c r="D6744" s="80">
        <v>473</v>
      </c>
      <c r="E6744" s="80">
        <v>24</v>
      </c>
      <c r="F6744" s="80" t="s">
        <v>5142</v>
      </c>
      <c r="G6744" s="80">
        <v>4.75</v>
      </c>
    </row>
    <row r="6745" spans="1:7">
      <c r="A6745" s="80">
        <v>39653</v>
      </c>
      <c r="B6745" s="80" t="s">
        <v>4980</v>
      </c>
      <c r="C6745" s="80" t="s">
        <v>421</v>
      </c>
      <c r="D6745" s="80">
        <v>473</v>
      </c>
      <c r="E6745" s="80">
        <v>24</v>
      </c>
      <c r="F6745" s="80" t="s">
        <v>5142</v>
      </c>
      <c r="G6745" s="80">
        <v>4.75</v>
      </c>
    </row>
    <row r="6746" spans="1:7">
      <c r="A6746" s="80">
        <v>39654</v>
      </c>
      <c r="B6746" s="80" t="s">
        <v>4989</v>
      </c>
      <c r="C6746" s="80" t="s">
        <v>421</v>
      </c>
      <c r="D6746" s="80">
        <v>375</v>
      </c>
      <c r="E6746" s="80">
        <v>12</v>
      </c>
      <c r="F6746" s="80" t="s">
        <v>5142</v>
      </c>
      <c r="G6746" s="80">
        <v>9.89</v>
      </c>
    </row>
    <row r="6747" spans="1:7">
      <c r="A6747" s="80">
        <v>39734</v>
      </c>
      <c r="B6747" s="80" t="s">
        <v>4957</v>
      </c>
      <c r="C6747" s="80" t="s">
        <v>421</v>
      </c>
      <c r="D6747" s="80">
        <v>500</v>
      </c>
      <c r="E6747" s="80">
        <v>12</v>
      </c>
      <c r="F6747" s="80" t="s">
        <v>5142</v>
      </c>
      <c r="G6747" s="80">
        <v>18.649999999999999</v>
      </c>
    </row>
    <row r="6748" spans="1:7">
      <c r="A6748" s="80">
        <v>39984</v>
      </c>
      <c r="B6748" s="80" t="s">
        <v>5006</v>
      </c>
      <c r="C6748" s="80" t="s">
        <v>421</v>
      </c>
      <c r="D6748" s="80">
        <v>473</v>
      </c>
      <c r="E6748" s="80">
        <v>24</v>
      </c>
      <c r="F6748" s="80" t="s">
        <v>5142</v>
      </c>
      <c r="G6748" s="80">
        <v>4.05</v>
      </c>
    </row>
    <row r="6749" spans="1:7">
      <c r="A6749" s="80">
        <v>40077</v>
      </c>
      <c r="B6749" s="80" t="s">
        <v>5028</v>
      </c>
      <c r="C6749" s="80" t="s">
        <v>421</v>
      </c>
      <c r="D6749" s="80">
        <v>473</v>
      </c>
      <c r="E6749" s="80">
        <v>24</v>
      </c>
      <c r="F6749" s="80" t="s">
        <v>5170</v>
      </c>
      <c r="G6749" s="80">
        <v>4.24</v>
      </c>
    </row>
    <row r="6750" spans="1:7">
      <c r="A6750" s="80">
        <v>40081</v>
      </c>
      <c r="B6750" s="80" t="s">
        <v>5018</v>
      </c>
      <c r="C6750" s="80" t="s">
        <v>421</v>
      </c>
      <c r="D6750" s="80">
        <v>473</v>
      </c>
      <c r="E6750" s="80">
        <v>24</v>
      </c>
      <c r="F6750" s="80" t="s">
        <v>5142</v>
      </c>
      <c r="G6750" s="80">
        <v>5.15</v>
      </c>
    </row>
    <row r="6751" spans="1:7">
      <c r="A6751" s="80">
        <v>40092</v>
      </c>
      <c r="B6751" s="80" t="s">
        <v>5011</v>
      </c>
      <c r="C6751" s="80" t="s">
        <v>421</v>
      </c>
      <c r="D6751" s="80">
        <v>355</v>
      </c>
      <c r="E6751" s="80">
        <v>24</v>
      </c>
      <c r="F6751" s="80" t="s">
        <v>5142</v>
      </c>
      <c r="G6751" s="80">
        <v>5.99</v>
      </c>
    </row>
    <row r="6752" spans="1:7">
      <c r="A6752" s="80">
        <v>40138</v>
      </c>
      <c r="B6752" s="80" t="s">
        <v>5014</v>
      </c>
      <c r="C6752" s="80" t="s">
        <v>421</v>
      </c>
      <c r="D6752" s="80">
        <v>473</v>
      </c>
      <c r="E6752" s="80">
        <v>24</v>
      </c>
      <c r="F6752" s="80" t="s">
        <v>5147</v>
      </c>
      <c r="G6752" s="80">
        <v>4.1900000000000004</v>
      </c>
    </row>
    <row r="6753" spans="1:7">
      <c r="A6753" s="80">
        <v>40148</v>
      </c>
      <c r="B6753" s="80" t="s">
        <v>5015</v>
      </c>
      <c r="C6753" s="80" t="s">
        <v>421</v>
      </c>
      <c r="D6753" s="80">
        <v>473</v>
      </c>
      <c r="E6753" s="80">
        <v>24</v>
      </c>
      <c r="F6753" s="80" t="s">
        <v>5170</v>
      </c>
      <c r="G6753" s="80">
        <v>3.84</v>
      </c>
    </row>
    <row r="6754" spans="1:7">
      <c r="A6754" s="80">
        <v>40159</v>
      </c>
      <c r="B6754" s="80" t="s">
        <v>5026</v>
      </c>
      <c r="C6754" s="80" t="s">
        <v>421</v>
      </c>
      <c r="D6754" s="80">
        <v>473</v>
      </c>
      <c r="E6754" s="80">
        <v>24</v>
      </c>
      <c r="F6754" s="80" t="s">
        <v>5142</v>
      </c>
      <c r="G6754" s="80">
        <v>4.99</v>
      </c>
    </row>
    <row r="6755" spans="1:7">
      <c r="A6755" s="80">
        <v>40160</v>
      </c>
      <c r="B6755" s="80" t="s">
        <v>5027</v>
      </c>
      <c r="C6755" s="80" t="s">
        <v>421</v>
      </c>
      <c r="D6755" s="80">
        <v>473</v>
      </c>
      <c r="E6755" s="80">
        <v>24</v>
      </c>
      <c r="F6755" s="80" t="s">
        <v>5142</v>
      </c>
      <c r="G6755" s="80">
        <v>4.99</v>
      </c>
    </row>
    <row r="6756" spans="1:7">
      <c r="A6756" s="80">
        <v>40163</v>
      </c>
      <c r="B6756" s="80" t="s">
        <v>5013</v>
      </c>
      <c r="C6756" s="80" t="s">
        <v>421</v>
      </c>
      <c r="D6756" s="80">
        <v>650</v>
      </c>
      <c r="E6756" s="80">
        <v>12</v>
      </c>
      <c r="F6756" s="80" t="s">
        <v>5170</v>
      </c>
      <c r="G6756" s="80">
        <v>9.24</v>
      </c>
    </row>
    <row r="6757" spans="1:7">
      <c r="A6757" s="80">
        <v>40166</v>
      </c>
      <c r="B6757" s="80" t="s">
        <v>5327</v>
      </c>
      <c r="C6757" s="80" t="s">
        <v>421</v>
      </c>
      <c r="D6757" s="80">
        <v>473</v>
      </c>
      <c r="E6757" s="80">
        <v>24</v>
      </c>
      <c r="F6757" s="80" t="s">
        <v>5170</v>
      </c>
      <c r="G6757" s="80">
        <v>3.74</v>
      </c>
    </row>
    <row r="6758" spans="1:7">
      <c r="A6758" s="80">
        <v>40169</v>
      </c>
      <c r="B6758" s="80" t="s">
        <v>5016</v>
      </c>
      <c r="C6758" s="80" t="s">
        <v>421</v>
      </c>
      <c r="D6758" s="80">
        <v>473</v>
      </c>
      <c r="E6758" s="80">
        <v>24</v>
      </c>
      <c r="F6758" s="80" t="s">
        <v>5170</v>
      </c>
      <c r="G6758" s="80">
        <v>3.74</v>
      </c>
    </row>
    <row r="6759" spans="1:7">
      <c r="A6759" s="80">
        <v>40170</v>
      </c>
      <c r="B6759" s="80" t="s">
        <v>5353</v>
      </c>
      <c r="C6759" s="80" t="s">
        <v>421</v>
      </c>
      <c r="D6759" s="80">
        <v>473</v>
      </c>
      <c r="E6759" s="80">
        <v>24</v>
      </c>
      <c r="F6759" s="80" t="s">
        <v>5170</v>
      </c>
      <c r="G6759" s="80">
        <v>3.94</v>
      </c>
    </row>
    <row r="6760" spans="1:7">
      <c r="A6760" s="80">
        <v>40177</v>
      </c>
      <c r="B6760" s="80" t="s">
        <v>5376</v>
      </c>
      <c r="C6760" s="80" t="s">
        <v>421</v>
      </c>
      <c r="D6760" s="80">
        <v>473</v>
      </c>
      <c r="E6760" s="80">
        <v>24</v>
      </c>
      <c r="F6760" s="80" t="s">
        <v>5170</v>
      </c>
      <c r="G6760" s="80">
        <v>4.4400000000000004</v>
      </c>
    </row>
    <row r="6761" spans="1:7">
      <c r="A6761" s="80">
        <v>40183</v>
      </c>
      <c r="B6761" s="80" t="s">
        <v>5000</v>
      </c>
      <c r="C6761" s="80" t="s">
        <v>421</v>
      </c>
      <c r="D6761" s="80">
        <v>473</v>
      </c>
      <c r="E6761" s="80">
        <v>24</v>
      </c>
      <c r="F6761" s="80" t="s">
        <v>5170</v>
      </c>
      <c r="G6761" s="80">
        <v>4.24</v>
      </c>
    </row>
    <row r="6762" spans="1:7">
      <c r="A6762" s="80">
        <v>40225</v>
      </c>
      <c r="B6762" s="80" t="s">
        <v>5325</v>
      </c>
      <c r="C6762" s="80" t="s">
        <v>421</v>
      </c>
      <c r="D6762" s="80">
        <v>473</v>
      </c>
      <c r="E6762" s="80">
        <v>24</v>
      </c>
      <c r="F6762" s="80" t="s">
        <v>5170</v>
      </c>
      <c r="G6762" s="80">
        <v>4.4400000000000004</v>
      </c>
    </row>
    <row r="6763" spans="1:7">
      <c r="A6763" s="80">
        <v>40235</v>
      </c>
      <c r="B6763" s="80" t="s">
        <v>5360</v>
      </c>
      <c r="C6763" s="80" t="s">
        <v>421</v>
      </c>
      <c r="D6763" s="80">
        <v>473</v>
      </c>
      <c r="E6763" s="80">
        <v>24</v>
      </c>
      <c r="F6763" s="80" t="s">
        <v>5141</v>
      </c>
      <c r="G6763" s="80">
        <v>3.99</v>
      </c>
    </row>
    <row r="6764" spans="1:7">
      <c r="A6764" s="80">
        <v>40333</v>
      </c>
      <c r="B6764" s="80" t="s">
        <v>5296</v>
      </c>
      <c r="C6764" s="80" t="s">
        <v>421</v>
      </c>
      <c r="D6764" s="80">
        <v>473</v>
      </c>
      <c r="E6764" s="80">
        <v>24</v>
      </c>
      <c r="F6764" s="80" t="s">
        <v>5066</v>
      </c>
      <c r="G6764" s="80">
        <v>3.59</v>
      </c>
    </row>
    <row r="6765" spans="1:7">
      <c r="A6765" s="80">
        <v>40356</v>
      </c>
      <c r="B6765" s="80" t="s">
        <v>5374</v>
      </c>
      <c r="C6765" s="80" t="s">
        <v>421</v>
      </c>
      <c r="D6765" s="80">
        <v>2130</v>
      </c>
      <c r="E6765" s="80">
        <v>4</v>
      </c>
      <c r="F6765" s="80" t="s">
        <v>5135</v>
      </c>
      <c r="G6765" s="80">
        <v>11.7</v>
      </c>
    </row>
    <row r="6766" spans="1:7">
      <c r="A6766" s="80">
        <v>40359</v>
      </c>
      <c r="B6766" s="80" t="s">
        <v>5412</v>
      </c>
      <c r="C6766" s="80" t="s">
        <v>421</v>
      </c>
      <c r="D6766" s="80">
        <v>2130</v>
      </c>
      <c r="E6766" s="80">
        <v>4</v>
      </c>
      <c r="F6766" s="80" t="s">
        <v>5135</v>
      </c>
      <c r="G6766" s="80">
        <v>11.7</v>
      </c>
    </row>
    <row r="6767" spans="1:7">
      <c r="A6767" s="80">
        <v>40367</v>
      </c>
      <c r="B6767" s="80" t="s">
        <v>5401</v>
      </c>
      <c r="C6767" s="80" t="s">
        <v>422</v>
      </c>
      <c r="D6767" s="80">
        <v>2130</v>
      </c>
      <c r="E6767" s="80">
        <v>4</v>
      </c>
      <c r="F6767" s="80" t="s">
        <v>5096</v>
      </c>
      <c r="G6767" s="80">
        <v>15.99</v>
      </c>
    </row>
    <row r="6768" spans="1:7">
      <c r="A6768" s="80">
        <v>40374</v>
      </c>
      <c r="B6768" s="80" t="s">
        <v>5405</v>
      </c>
      <c r="C6768" s="80" t="s">
        <v>422</v>
      </c>
      <c r="D6768" s="80">
        <v>2130</v>
      </c>
      <c r="E6768" s="80">
        <v>4</v>
      </c>
      <c r="F6768" s="80" t="s">
        <v>5096</v>
      </c>
      <c r="G6768" s="80">
        <v>15.99</v>
      </c>
    </row>
    <row r="6769" spans="1:7">
      <c r="A6769" s="80">
        <v>40378</v>
      </c>
      <c r="B6769" s="80" t="s">
        <v>5406</v>
      </c>
      <c r="C6769" s="80" t="s">
        <v>422</v>
      </c>
      <c r="D6769" s="80">
        <v>2130</v>
      </c>
      <c r="E6769" s="80">
        <v>4</v>
      </c>
      <c r="F6769" s="80" t="s">
        <v>5096</v>
      </c>
      <c r="G6769" s="80">
        <v>15.99</v>
      </c>
    </row>
    <row r="6770" spans="1:7">
      <c r="A6770" s="80">
        <v>40381</v>
      </c>
      <c r="B6770" s="80" t="s">
        <v>5428</v>
      </c>
      <c r="C6770" s="80" t="s">
        <v>422</v>
      </c>
      <c r="D6770" s="80">
        <v>2130</v>
      </c>
      <c r="E6770" s="80">
        <v>4</v>
      </c>
      <c r="F6770" s="80" t="s">
        <v>5096</v>
      </c>
      <c r="G6770" s="80">
        <v>15.99</v>
      </c>
    </row>
    <row r="6771" spans="1:7">
      <c r="A6771" s="80">
        <v>40411</v>
      </c>
      <c r="B6771" s="80" t="s">
        <v>5426</v>
      </c>
      <c r="C6771" s="80" t="s">
        <v>421</v>
      </c>
      <c r="D6771" s="80">
        <v>473</v>
      </c>
      <c r="E6771" s="80">
        <v>24</v>
      </c>
      <c r="F6771" s="80" t="s">
        <v>5142</v>
      </c>
      <c r="G6771" s="80">
        <v>5.39</v>
      </c>
    </row>
    <row r="6772" spans="1:7">
      <c r="A6772" s="80">
        <v>40421</v>
      </c>
      <c r="B6772" s="80" t="s">
        <v>5427</v>
      </c>
      <c r="C6772" s="80" t="s">
        <v>421</v>
      </c>
      <c r="D6772" s="80">
        <v>473</v>
      </c>
      <c r="E6772" s="80">
        <v>24</v>
      </c>
      <c r="F6772" s="80" t="s">
        <v>5142</v>
      </c>
      <c r="G6772" s="80">
        <v>5.39</v>
      </c>
    </row>
    <row r="6773" spans="1:7">
      <c r="A6773" s="80">
        <v>40426</v>
      </c>
      <c r="B6773" s="80" t="s">
        <v>5408</v>
      </c>
      <c r="C6773" s="80" t="s">
        <v>421</v>
      </c>
      <c r="D6773" s="80">
        <v>473</v>
      </c>
      <c r="E6773" s="80">
        <v>24</v>
      </c>
      <c r="F6773" s="80" t="s">
        <v>5142</v>
      </c>
      <c r="G6773" s="80">
        <v>5.25</v>
      </c>
    </row>
    <row r="6774" spans="1:7">
      <c r="A6774" s="80">
        <v>40434</v>
      </c>
      <c r="B6774" s="80" t="s">
        <v>5431</v>
      </c>
      <c r="C6774" s="80" t="s">
        <v>421</v>
      </c>
      <c r="D6774" s="80">
        <v>473</v>
      </c>
      <c r="E6774" s="80">
        <v>24</v>
      </c>
      <c r="F6774" s="80" t="s">
        <v>5142</v>
      </c>
      <c r="G6774" s="80">
        <v>5.25</v>
      </c>
    </row>
    <row r="6775" spans="1:7">
      <c r="A6775" s="80">
        <v>40437</v>
      </c>
      <c r="B6775" s="80" t="s">
        <v>5435</v>
      </c>
      <c r="C6775" s="80" t="s">
        <v>421</v>
      </c>
      <c r="D6775" s="80">
        <v>473</v>
      </c>
      <c r="E6775" s="80">
        <v>24</v>
      </c>
      <c r="F6775" s="80" t="s">
        <v>5142</v>
      </c>
      <c r="G6775" s="80">
        <v>5.39</v>
      </c>
    </row>
    <row r="6776" spans="1:7">
      <c r="A6776" s="80">
        <v>40439</v>
      </c>
      <c r="B6776" s="80" t="s">
        <v>5436</v>
      </c>
      <c r="C6776" s="80" t="s">
        <v>421</v>
      </c>
      <c r="D6776" s="80">
        <v>473</v>
      </c>
      <c r="E6776" s="80">
        <v>24</v>
      </c>
      <c r="F6776" s="80" t="s">
        <v>5142</v>
      </c>
      <c r="G6776" s="80">
        <v>5.39</v>
      </c>
    </row>
    <row r="6777" spans="1:7">
      <c r="A6777" s="80">
        <v>40454</v>
      </c>
      <c r="B6777" s="80" t="s">
        <v>5437</v>
      </c>
      <c r="C6777" s="80" t="s">
        <v>421</v>
      </c>
      <c r="D6777" s="80">
        <v>650</v>
      </c>
      <c r="E6777" s="80">
        <v>12</v>
      </c>
      <c r="F6777" s="80" t="s">
        <v>5142</v>
      </c>
      <c r="G6777" s="80">
        <v>7.99</v>
      </c>
    </row>
    <row r="6778" spans="1:7">
      <c r="A6778" s="80">
        <v>40455</v>
      </c>
      <c r="B6778" s="80" t="s">
        <v>5438</v>
      </c>
      <c r="C6778" s="80" t="s">
        <v>421</v>
      </c>
      <c r="D6778" s="80">
        <v>650</v>
      </c>
      <c r="E6778" s="80">
        <v>12</v>
      </c>
      <c r="F6778" s="80" t="s">
        <v>5142</v>
      </c>
      <c r="G6778" s="80">
        <v>8.49</v>
      </c>
    </row>
    <row r="6779" spans="1:7">
      <c r="A6779" s="80">
        <v>40459</v>
      </c>
      <c r="B6779" s="80" t="s">
        <v>5413</v>
      </c>
      <c r="C6779" s="80" t="s">
        <v>421</v>
      </c>
      <c r="D6779" s="80">
        <v>650</v>
      </c>
      <c r="E6779" s="80">
        <v>12</v>
      </c>
      <c r="F6779" s="80" t="s">
        <v>5142</v>
      </c>
      <c r="G6779" s="80">
        <v>7.99</v>
      </c>
    </row>
    <row r="6780" spans="1:7">
      <c r="A6780" s="80">
        <v>40462</v>
      </c>
      <c r="B6780" s="80" t="s">
        <v>5414</v>
      </c>
      <c r="C6780" s="80" t="s">
        <v>421</v>
      </c>
      <c r="D6780" s="80">
        <v>473</v>
      </c>
      <c r="E6780" s="80">
        <v>24</v>
      </c>
      <c r="F6780" s="80" t="s">
        <v>5142</v>
      </c>
      <c r="G6780" s="80">
        <v>4.29</v>
      </c>
    </row>
    <row r="6781" spans="1:7">
      <c r="A6781" s="80">
        <v>40520</v>
      </c>
      <c r="B6781" s="80" t="s">
        <v>5282</v>
      </c>
      <c r="C6781" s="80" t="s">
        <v>421</v>
      </c>
      <c r="D6781" s="80">
        <v>750</v>
      </c>
      <c r="E6781" s="80">
        <v>12</v>
      </c>
      <c r="F6781" s="80" t="s">
        <v>5142</v>
      </c>
      <c r="G6781" s="80">
        <v>10.29</v>
      </c>
    </row>
    <row r="6782" spans="1:7">
      <c r="A6782" s="80">
        <v>40522</v>
      </c>
      <c r="B6782" s="80" t="s">
        <v>5283</v>
      </c>
      <c r="C6782" s="80" t="s">
        <v>421</v>
      </c>
      <c r="D6782" s="80">
        <v>750</v>
      </c>
      <c r="E6782" s="80">
        <v>12</v>
      </c>
      <c r="F6782" s="80" t="s">
        <v>5142</v>
      </c>
      <c r="G6782" s="80">
        <v>10.29</v>
      </c>
    </row>
    <row r="6783" spans="1:7">
      <c r="A6783" s="80">
        <v>40523</v>
      </c>
      <c r="B6783" s="80" t="s">
        <v>5316</v>
      </c>
      <c r="C6783" s="80" t="s">
        <v>421</v>
      </c>
      <c r="D6783" s="80">
        <v>473</v>
      </c>
      <c r="E6783" s="80">
        <v>24</v>
      </c>
      <c r="F6783" s="80" t="s">
        <v>5142</v>
      </c>
      <c r="G6783" s="80">
        <v>6.23</v>
      </c>
    </row>
    <row r="6784" spans="1:7">
      <c r="A6784" s="80">
        <v>40689</v>
      </c>
      <c r="B6784" s="80" t="s">
        <v>5319</v>
      </c>
      <c r="C6784" s="80" t="s">
        <v>421</v>
      </c>
      <c r="D6784" s="80">
        <v>650</v>
      </c>
      <c r="E6784" s="80">
        <v>12</v>
      </c>
      <c r="F6784" s="80" t="s">
        <v>5142</v>
      </c>
      <c r="G6784" s="80">
        <v>7.99</v>
      </c>
    </row>
    <row r="6785" spans="1:7">
      <c r="A6785" s="80">
        <v>27669</v>
      </c>
      <c r="B6785" s="80" t="s">
        <v>2094</v>
      </c>
      <c r="C6785" s="80" t="s">
        <v>421</v>
      </c>
      <c r="D6785" s="80">
        <v>473</v>
      </c>
      <c r="E6785" s="80">
        <v>24</v>
      </c>
      <c r="F6785" s="80" t="s">
        <v>5195</v>
      </c>
      <c r="G6785" s="80">
        <v>4.3499999999999996</v>
      </c>
    </row>
    <row r="6786" spans="1:7">
      <c r="A6786" s="80">
        <v>28466</v>
      </c>
      <c r="B6786" s="80" t="s">
        <v>2165</v>
      </c>
      <c r="C6786" s="80" t="s">
        <v>421</v>
      </c>
      <c r="D6786" s="80">
        <v>473</v>
      </c>
      <c r="E6786" s="80">
        <v>24</v>
      </c>
      <c r="F6786" s="80" t="s">
        <v>5195</v>
      </c>
      <c r="G6786" s="80">
        <v>4.75</v>
      </c>
    </row>
    <row r="6787" spans="1:7">
      <c r="A6787" s="80">
        <v>28542</v>
      </c>
      <c r="B6787" s="80" t="s">
        <v>2174</v>
      </c>
      <c r="C6787" s="80" t="s">
        <v>421</v>
      </c>
      <c r="D6787" s="80">
        <v>473</v>
      </c>
      <c r="E6787" s="80">
        <v>24</v>
      </c>
      <c r="F6787" s="80" t="s">
        <v>5183</v>
      </c>
      <c r="G6787" s="80">
        <v>4.5</v>
      </c>
    </row>
    <row r="6788" spans="1:7">
      <c r="A6788" s="80">
        <v>28917</v>
      </c>
      <c r="B6788" s="80" t="s">
        <v>2251</v>
      </c>
      <c r="C6788" s="80" t="s">
        <v>421</v>
      </c>
      <c r="D6788" s="80">
        <v>473</v>
      </c>
      <c r="E6788" s="80">
        <v>24</v>
      </c>
      <c r="F6788" s="80" t="s">
        <v>5183</v>
      </c>
      <c r="G6788" s="80">
        <v>4.5</v>
      </c>
    </row>
    <row r="6789" spans="1:7">
      <c r="A6789" s="80">
        <v>29264</v>
      </c>
      <c r="B6789" s="80" t="s">
        <v>2284</v>
      </c>
      <c r="C6789" s="80" t="s">
        <v>421</v>
      </c>
      <c r="D6789" s="80">
        <v>473</v>
      </c>
      <c r="E6789" s="80">
        <v>24</v>
      </c>
      <c r="F6789" s="80" t="s">
        <v>5183</v>
      </c>
      <c r="G6789" s="80">
        <v>4.5</v>
      </c>
    </row>
    <row r="6790" spans="1:7">
      <c r="A6790" s="80">
        <v>29467</v>
      </c>
      <c r="B6790" s="80" t="s">
        <v>3125</v>
      </c>
      <c r="C6790" s="80" t="s">
        <v>421</v>
      </c>
      <c r="D6790" s="80">
        <v>473</v>
      </c>
      <c r="E6790" s="80">
        <v>24</v>
      </c>
      <c r="F6790" s="80" t="s">
        <v>5183</v>
      </c>
      <c r="G6790" s="80">
        <v>4.8499999999999996</v>
      </c>
    </row>
    <row r="6791" spans="1:7">
      <c r="A6791" s="80">
        <v>29905</v>
      </c>
      <c r="B6791" s="80" t="s">
        <v>3930</v>
      </c>
      <c r="C6791" s="80" t="s">
        <v>421</v>
      </c>
      <c r="D6791" s="80">
        <v>473</v>
      </c>
      <c r="E6791" s="80">
        <v>24</v>
      </c>
      <c r="F6791" s="80" t="s">
        <v>5183</v>
      </c>
      <c r="G6791" s="80">
        <v>4.5</v>
      </c>
    </row>
    <row r="6792" spans="1:7">
      <c r="A6792" s="80">
        <v>30585</v>
      </c>
      <c r="B6792" s="80" t="s">
        <v>3130</v>
      </c>
      <c r="C6792" s="80" t="s">
        <v>421</v>
      </c>
      <c r="D6792" s="80">
        <v>473</v>
      </c>
      <c r="E6792" s="80">
        <v>24</v>
      </c>
      <c r="F6792" s="80" t="s">
        <v>5183</v>
      </c>
      <c r="G6792" s="80">
        <v>4.75</v>
      </c>
    </row>
    <row r="6793" spans="1:7">
      <c r="A6793" s="80">
        <v>31494</v>
      </c>
      <c r="B6793" s="80" t="s">
        <v>3132</v>
      </c>
      <c r="C6793" s="80" t="s">
        <v>421</v>
      </c>
      <c r="D6793" s="80">
        <v>473</v>
      </c>
      <c r="E6793" s="80">
        <v>24</v>
      </c>
      <c r="F6793" s="80" t="s">
        <v>5183</v>
      </c>
      <c r="G6793" s="80">
        <v>4.75</v>
      </c>
    </row>
    <row r="6794" spans="1:7">
      <c r="A6794" s="80">
        <v>31821</v>
      </c>
      <c r="B6794" s="80" t="s">
        <v>3137</v>
      </c>
      <c r="C6794" s="80" t="s">
        <v>421</v>
      </c>
      <c r="D6794" s="80">
        <v>473</v>
      </c>
      <c r="E6794" s="80">
        <v>24</v>
      </c>
      <c r="F6794" s="80" t="s">
        <v>5183</v>
      </c>
      <c r="G6794" s="80">
        <v>4.5</v>
      </c>
    </row>
    <row r="6795" spans="1:7">
      <c r="A6795" s="80">
        <v>32440</v>
      </c>
      <c r="B6795" s="80" t="s">
        <v>3140</v>
      </c>
      <c r="C6795" s="80" t="s">
        <v>421</v>
      </c>
      <c r="D6795" s="80">
        <v>473</v>
      </c>
      <c r="E6795" s="80">
        <v>24</v>
      </c>
      <c r="F6795" s="80" t="s">
        <v>5183</v>
      </c>
      <c r="G6795" s="80">
        <v>4.75</v>
      </c>
    </row>
    <row r="6796" spans="1:7">
      <c r="A6796" s="80">
        <v>33403</v>
      </c>
      <c r="B6796" s="80" t="s">
        <v>3146</v>
      </c>
      <c r="C6796" s="80" t="s">
        <v>421</v>
      </c>
      <c r="D6796" s="80">
        <v>473</v>
      </c>
      <c r="E6796" s="80">
        <v>24</v>
      </c>
      <c r="F6796" s="80" t="s">
        <v>5183</v>
      </c>
      <c r="G6796" s="80">
        <v>4.5</v>
      </c>
    </row>
    <row r="6797" spans="1:7">
      <c r="A6797" s="80">
        <v>34407</v>
      </c>
      <c r="B6797" s="80" t="s">
        <v>3788</v>
      </c>
      <c r="C6797" s="80" t="s">
        <v>421</v>
      </c>
      <c r="D6797" s="80">
        <v>473</v>
      </c>
      <c r="E6797" s="80">
        <v>24</v>
      </c>
      <c r="F6797" s="80" t="s">
        <v>5183</v>
      </c>
      <c r="G6797" s="80">
        <v>4.5</v>
      </c>
    </row>
    <row r="6798" spans="1:7">
      <c r="A6798" s="80">
        <v>34690</v>
      </c>
      <c r="B6798" s="80" t="s">
        <v>3789</v>
      </c>
      <c r="C6798" s="80" t="s">
        <v>421</v>
      </c>
      <c r="D6798" s="80">
        <v>473</v>
      </c>
      <c r="E6798" s="80">
        <v>24</v>
      </c>
      <c r="F6798" s="80" t="s">
        <v>5183</v>
      </c>
      <c r="G6798" s="80">
        <v>4.5</v>
      </c>
    </row>
    <row r="6799" spans="1:7">
      <c r="A6799" s="80">
        <v>34691</v>
      </c>
      <c r="B6799" s="80" t="s">
        <v>3790</v>
      </c>
      <c r="C6799" s="80" t="s">
        <v>421</v>
      </c>
      <c r="D6799" s="80">
        <v>473</v>
      </c>
      <c r="E6799" s="80">
        <v>24</v>
      </c>
      <c r="F6799" s="80" t="s">
        <v>5183</v>
      </c>
      <c r="G6799" s="80">
        <v>4.8499999999999996</v>
      </c>
    </row>
    <row r="6800" spans="1:7">
      <c r="A6800" s="80">
        <v>34903</v>
      </c>
      <c r="B6800" s="80" t="s">
        <v>4158</v>
      </c>
      <c r="C6800" s="80" t="s">
        <v>421</v>
      </c>
      <c r="D6800" s="80">
        <v>473</v>
      </c>
      <c r="E6800" s="80">
        <v>24</v>
      </c>
      <c r="F6800" s="80" t="s">
        <v>5195</v>
      </c>
      <c r="G6800" s="80">
        <v>4.5</v>
      </c>
    </row>
    <row r="6801" spans="1:7">
      <c r="A6801" s="80">
        <v>34976</v>
      </c>
      <c r="B6801" s="80" t="s">
        <v>4129</v>
      </c>
      <c r="C6801" s="80" t="s">
        <v>421</v>
      </c>
      <c r="D6801" s="80">
        <v>473</v>
      </c>
      <c r="E6801" s="80">
        <v>24</v>
      </c>
      <c r="F6801" s="80" t="s">
        <v>5195</v>
      </c>
      <c r="G6801" s="80">
        <v>4.75</v>
      </c>
    </row>
    <row r="6802" spans="1:7">
      <c r="A6802" s="80">
        <v>35536</v>
      </c>
      <c r="B6802" s="80" t="s">
        <v>4142</v>
      </c>
      <c r="C6802" s="80" t="s">
        <v>421</v>
      </c>
      <c r="D6802" s="80">
        <v>473</v>
      </c>
      <c r="E6802" s="80">
        <v>24</v>
      </c>
      <c r="F6802" s="80" t="s">
        <v>5195</v>
      </c>
      <c r="G6802" s="80">
        <v>4.8499999999999996</v>
      </c>
    </row>
    <row r="6803" spans="1:7">
      <c r="A6803" s="80">
        <v>35537</v>
      </c>
      <c r="B6803" s="80" t="s">
        <v>4283</v>
      </c>
      <c r="C6803" s="80" t="s">
        <v>421</v>
      </c>
      <c r="D6803" s="80">
        <v>473</v>
      </c>
      <c r="E6803" s="80">
        <v>24</v>
      </c>
      <c r="F6803" s="80" t="s">
        <v>5195</v>
      </c>
      <c r="G6803" s="80">
        <v>3.99</v>
      </c>
    </row>
    <row r="6804" spans="1:7">
      <c r="A6804" s="80">
        <v>37077</v>
      </c>
      <c r="B6804" s="80" t="s">
        <v>4323</v>
      </c>
      <c r="C6804" s="80" t="s">
        <v>421</v>
      </c>
      <c r="D6804" s="80">
        <v>473</v>
      </c>
      <c r="E6804" s="80">
        <v>24</v>
      </c>
      <c r="F6804" s="80" t="s">
        <v>5195</v>
      </c>
      <c r="G6804" s="80">
        <v>4.75</v>
      </c>
    </row>
    <row r="6805" spans="1:7">
      <c r="A6805" s="80">
        <v>37301</v>
      </c>
      <c r="B6805" s="80" t="s">
        <v>4322</v>
      </c>
      <c r="C6805" s="80" t="s">
        <v>421</v>
      </c>
      <c r="D6805" s="80">
        <v>473</v>
      </c>
      <c r="E6805" s="80">
        <v>24</v>
      </c>
      <c r="F6805" s="80" t="s">
        <v>5195</v>
      </c>
      <c r="G6805" s="80">
        <v>4.75</v>
      </c>
    </row>
    <row r="6806" spans="1:7">
      <c r="A6806" s="80">
        <v>37303</v>
      </c>
      <c r="B6806" s="80" t="s">
        <v>4321</v>
      </c>
      <c r="C6806" s="80" t="s">
        <v>421</v>
      </c>
      <c r="D6806" s="80">
        <v>473</v>
      </c>
      <c r="E6806" s="80">
        <v>24</v>
      </c>
      <c r="F6806" s="80" t="s">
        <v>5195</v>
      </c>
      <c r="G6806" s="80">
        <v>4.5</v>
      </c>
    </row>
    <row r="6807" spans="1:7">
      <c r="A6807" s="80">
        <v>37352</v>
      </c>
      <c r="B6807" s="80" t="s">
        <v>4320</v>
      </c>
      <c r="C6807" s="80" t="s">
        <v>421</v>
      </c>
      <c r="D6807" s="80">
        <v>473</v>
      </c>
      <c r="E6807" s="80">
        <v>24</v>
      </c>
      <c r="F6807" s="80" t="s">
        <v>5195</v>
      </c>
      <c r="G6807" s="80">
        <v>4.8499999999999996</v>
      </c>
    </row>
    <row r="6808" spans="1:7">
      <c r="A6808" s="80">
        <v>37634</v>
      </c>
      <c r="B6808" s="80" t="s">
        <v>4633</v>
      </c>
      <c r="C6808" s="80" t="s">
        <v>421</v>
      </c>
      <c r="D6808" s="80">
        <v>473</v>
      </c>
      <c r="E6808" s="80">
        <v>24</v>
      </c>
      <c r="F6808" s="80" t="s">
        <v>5195</v>
      </c>
      <c r="G6808" s="80">
        <v>4.8499999999999996</v>
      </c>
    </row>
    <row r="6809" spans="1:7">
      <c r="A6809" s="80">
        <v>38392</v>
      </c>
      <c r="B6809" s="80" t="s">
        <v>4720</v>
      </c>
      <c r="C6809" s="80" t="s">
        <v>421</v>
      </c>
      <c r="D6809" s="80">
        <v>473</v>
      </c>
      <c r="E6809" s="80">
        <v>24</v>
      </c>
      <c r="F6809" s="80" t="s">
        <v>5195</v>
      </c>
      <c r="G6809" s="80">
        <v>5.25</v>
      </c>
    </row>
    <row r="6810" spans="1:7">
      <c r="A6810" s="80">
        <v>38396</v>
      </c>
      <c r="B6810" s="80" t="s">
        <v>4721</v>
      </c>
      <c r="C6810" s="80" t="s">
        <v>421</v>
      </c>
      <c r="D6810" s="80">
        <v>473</v>
      </c>
      <c r="E6810" s="80">
        <v>24</v>
      </c>
      <c r="F6810" s="80" t="s">
        <v>5195</v>
      </c>
      <c r="G6810" s="80">
        <v>4.8499999999999996</v>
      </c>
    </row>
    <row r="6811" spans="1:7">
      <c r="A6811" s="80">
        <v>38750</v>
      </c>
      <c r="B6811" s="80" t="s">
        <v>4767</v>
      </c>
      <c r="C6811" s="80" t="s">
        <v>421</v>
      </c>
      <c r="D6811" s="80">
        <v>473</v>
      </c>
      <c r="E6811" s="80">
        <v>24</v>
      </c>
      <c r="F6811" s="80" t="s">
        <v>5195</v>
      </c>
      <c r="G6811" s="80">
        <v>4.75</v>
      </c>
    </row>
    <row r="6812" spans="1:7">
      <c r="A6812" s="80">
        <v>39048</v>
      </c>
      <c r="B6812" s="80" t="s">
        <v>4798</v>
      </c>
      <c r="C6812" s="80" t="s">
        <v>421</v>
      </c>
      <c r="D6812" s="80">
        <v>473</v>
      </c>
      <c r="E6812" s="80">
        <v>24</v>
      </c>
      <c r="F6812" s="80" t="s">
        <v>5195</v>
      </c>
      <c r="G6812" s="80">
        <v>4.75</v>
      </c>
    </row>
    <row r="6813" spans="1:7">
      <c r="A6813" s="80">
        <v>39049</v>
      </c>
      <c r="B6813" s="80" t="s">
        <v>4799</v>
      </c>
      <c r="C6813" s="80" t="s">
        <v>421</v>
      </c>
      <c r="D6813" s="80">
        <v>473</v>
      </c>
      <c r="E6813" s="80">
        <v>24</v>
      </c>
      <c r="F6813" s="80" t="s">
        <v>5195</v>
      </c>
      <c r="G6813" s="80">
        <v>4.5</v>
      </c>
    </row>
    <row r="6814" spans="1:7">
      <c r="A6814" s="80">
        <v>39306</v>
      </c>
      <c r="B6814" s="80" t="s">
        <v>4831</v>
      </c>
      <c r="C6814" s="80" t="s">
        <v>421</v>
      </c>
      <c r="D6814" s="80">
        <v>473</v>
      </c>
      <c r="E6814" s="80">
        <v>24</v>
      </c>
      <c r="F6814" s="80" t="s">
        <v>5195</v>
      </c>
      <c r="G6814" s="80">
        <v>5.25</v>
      </c>
    </row>
    <row r="6815" spans="1:7">
      <c r="A6815" s="80">
        <v>39724</v>
      </c>
      <c r="B6815" s="80" t="s">
        <v>4964</v>
      </c>
      <c r="C6815" s="80" t="s">
        <v>421</v>
      </c>
      <c r="D6815" s="80">
        <v>473</v>
      </c>
      <c r="E6815" s="80">
        <v>24</v>
      </c>
      <c r="F6815" s="80" t="s">
        <v>5195</v>
      </c>
      <c r="G6815" s="80">
        <v>3.99</v>
      </c>
    </row>
    <row r="6816" spans="1:7">
      <c r="A6816" s="80">
        <v>40089</v>
      </c>
      <c r="B6816" s="80" t="s">
        <v>5389</v>
      </c>
      <c r="C6816" s="80" t="s">
        <v>421</v>
      </c>
      <c r="D6816" s="80">
        <v>473</v>
      </c>
      <c r="E6816" s="80">
        <v>24</v>
      </c>
      <c r="F6816" s="80" t="s">
        <v>5195</v>
      </c>
      <c r="G6816" s="80">
        <v>4.5</v>
      </c>
    </row>
    <row r="6817" spans="1:7">
      <c r="A6817" s="80">
        <v>40227</v>
      </c>
      <c r="B6817" s="80" t="s">
        <v>5279</v>
      </c>
      <c r="C6817" s="80" t="s">
        <v>421</v>
      </c>
      <c r="D6817" s="80">
        <v>473</v>
      </c>
      <c r="E6817" s="80">
        <v>24</v>
      </c>
      <c r="F6817" s="80" t="s">
        <v>5195</v>
      </c>
      <c r="G6817" s="80">
        <v>5.25</v>
      </c>
    </row>
    <row r="6818" spans="1:7">
      <c r="A6818" s="80">
        <v>40631</v>
      </c>
      <c r="B6818" s="80" t="s">
        <v>5269</v>
      </c>
      <c r="C6818" s="80" t="s">
        <v>421</v>
      </c>
      <c r="D6818" s="80">
        <v>355</v>
      </c>
      <c r="E6818" s="80">
        <v>24</v>
      </c>
      <c r="F6818" s="80" t="s">
        <v>5195</v>
      </c>
      <c r="G6818" s="80">
        <v>5</v>
      </c>
    </row>
    <row r="6819" spans="1:7">
      <c r="A6819" s="80">
        <v>40844</v>
      </c>
      <c r="B6819" s="80" t="s">
        <v>5273</v>
      </c>
      <c r="C6819" s="80" t="s">
        <v>421</v>
      </c>
      <c r="D6819" s="80">
        <v>473</v>
      </c>
      <c r="E6819" s="80">
        <v>24</v>
      </c>
      <c r="F6819" s="80" t="s">
        <v>5195</v>
      </c>
      <c r="G6819" s="80">
        <v>4.5</v>
      </c>
    </row>
    <row r="6820" spans="1:7">
      <c r="A6820" s="80">
        <v>41103</v>
      </c>
      <c r="B6820" s="80" t="s">
        <v>5241</v>
      </c>
      <c r="C6820" s="80" t="s">
        <v>422</v>
      </c>
      <c r="D6820" s="80">
        <v>473</v>
      </c>
      <c r="E6820" s="80">
        <v>24</v>
      </c>
      <c r="F6820" s="80" t="s">
        <v>5195</v>
      </c>
      <c r="G6820" s="80">
        <v>4.8899999999999997</v>
      </c>
    </row>
    <row r="6821" spans="1:7">
      <c r="A6821" s="80">
        <v>41111</v>
      </c>
      <c r="B6821" s="80" t="s">
        <v>5326</v>
      </c>
      <c r="C6821" s="80" t="s">
        <v>421</v>
      </c>
      <c r="D6821" s="80">
        <v>473</v>
      </c>
      <c r="E6821" s="80">
        <v>24</v>
      </c>
      <c r="F6821" s="80" t="s">
        <v>5195</v>
      </c>
      <c r="G6821" s="80">
        <v>3.99</v>
      </c>
    </row>
    <row r="6822" spans="1:7">
      <c r="A6822" s="80">
        <v>41308</v>
      </c>
      <c r="B6822" s="80" t="s">
        <v>5419</v>
      </c>
      <c r="C6822" s="80" t="s">
        <v>421</v>
      </c>
      <c r="D6822" s="80">
        <v>473</v>
      </c>
      <c r="E6822" s="80">
        <v>24</v>
      </c>
      <c r="F6822" s="80" t="s">
        <v>5195</v>
      </c>
      <c r="G6822" s="80">
        <v>4.5</v>
      </c>
    </row>
    <row r="6823" spans="1:7">
      <c r="A6823" s="80">
        <v>41695</v>
      </c>
      <c r="B6823" s="80" t="s">
        <v>5533</v>
      </c>
      <c r="C6823" s="80" t="s">
        <v>421</v>
      </c>
      <c r="D6823" s="80">
        <v>473</v>
      </c>
      <c r="E6823" s="80">
        <v>24</v>
      </c>
      <c r="F6823" s="80" t="s">
        <v>5195</v>
      </c>
      <c r="G6823" s="80">
        <v>5.25</v>
      </c>
    </row>
    <row r="6824" spans="1:7">
      <c r="A6824" s="80">
        <v>41736</v>
      </c>
      <c r="B6824" s="80" t="s">
        <v>5539</v>
      </c>
      <c r="C6824" s="80" t="s">
        <v>421</v>
      </c>
      <c r="D6824" s="80">
        <v>473</v>
      </c>
      <c r="E6824" s="80">
        <v>24</v>
      </c>
      <c r="F6824" s="80" t="s">
        <v>5195</v>
      </c>
      <c r="G6824" s="80">
        <v>4.5</v>
      </c>
    </row>
    <row r="6825" spans="1:7">
      <c r="A6825" s="80">
        <v>42649</v>
      </c>
      <c r="B6825" s="80" t="s">
        <v>5705</v>
      </c>
      <c r="C6825" s="80" t="s">
        <v>421</v>
      </c>
      <c r="D6825" s="80">
        <v>473</v>
      </c>
      <c r="E6825" s="80">
        <v>24</v>
      </c>
      <c r="F6825" s="80" t="s">
        <v>5195</v>
      </c>
      <c r="G6825" s="80">
        <v>4.5</v>
      </c>
    </row>
    <row r="6826" spans="1:7">
      <c r="A6826" s="80">
        <v>42674</v>
      </c>
      <c r="B6826" s="80" t="s">
        <v>5775</v>
      </c>
      <c r="C6826" s="80" t="s">
        <v>421</v>
      </c>
      <c r="D6826" s="80">
        <v>355</v>
      </c>
      <c r="E6826" s="80">
        <v>24</v>
      </c>
      <c r="F6826" s="80" t="s">
        <v>5195</v>
      </c>
      <c r="G6826" s="80">
        <v>5</v>
      </c>
    </row>
    <row r="6827" spans="1:7">
      <c r="A6827" s="80">
        <v>42856</v>
      </c>
      <c r="B6827" s="80" t="s">
        <v>5792</v>
      </c>
      <c r="C6827" s="80" t="s">
        <v>421</v>
      </c>
      <c r="D6827" s="80">
        <v>473</v>
      </c>
      <c r="E6827" s="80">
        <v>24</v>
      </c>
      <c r="F6827" s="80" t="s">
        <v>5195</v>
      </c>
      <c r="G6827" s="80">
        <v>4.8499999999999996</v>
      </c>
    </row>
    <row r="6828" spans="1:7">
      <c r="A6828" s="80">
        <v>43727</v>
      </c>
      <c r="B6828" s="80" t="s">
        <v>5952</v>
      </c>
      <c r="C6828" s="80" t="s">
        <v>421</v>
      </c>
      <c r="D6828" s="80">
        <v>473</v>
      </c>
      <c r="E6828" s="80">
        <v>24</v>
      </c>
      <c r="F6828" s="80" t="s">
        <v>5195</v>
      </c>
      <c r="G6828" s="80">
        <v>4.25</v>
      </c>
    </row>
    <row r="6829" spans="1:7">
      <c r="A6829" s="80">
        <v>44301</v>
      </c>
      <c r="B6829" s="80" t="s">
        <v>6053</v>
      </c>
      <c r="C6829" s="80" t="s">
        <v>421</v>
      </c>
      <c r="D6829" s="80">
        <v>3784</v>
      </c>
      <c r="E6829" s="80">
        <v>3</v>
      </c>
      <c r="F6829" s="80" t="s">
        <v>5195</v>
      </c>
      <c r="G6829" s="80">
        <v>29</v>
      </c>
    </row>
    <row r="6830" spans="1:7">
      <c r="A6830" s="80">
        <v>44603</v>
      </c>
      <c r="B6830" s="80" t="s">
        <v>6054</v>
      </c>
      <c r="C6830" s="80" t="s">
        <v>421</v>
      </c>
      <c r="D6830" s="80">
        <v>473</v>
      </c>
      <c r="E6830" s="80">
        <v>24</v>
      </c>
      <c r="F6830" s="80" t="s">
        <v>5195</v>
      </c>
      <c r="G6830" s="80">
        <v>3.99</v>
      </c>
    </row>
    <row r="6831" spans="1:7">
      <c r="A6831" s="80">
        <v>45639</v>
      </c>
      <c r="B6831" s="80" t="s">
        <v>6314</v>
      </c>
      <c r="C6831" s="80" t="s">
        <v>421</v>
      </c>
      <c r="D6831" s="80">
        <v>355</v>
      </c>
      <c r="E6831" s="80">
        <v>24</v>
      </c>
      <c r="F6831" s="80" t="s">
        <v>5195</v>
      </c>
      <c r="G6831" s="80">
        <v>2.5</v>
      </c>
    </row>
    <row r="6832" spans="1:7">
      <c r="A6832" s="80">
        <v>45777</v>
      </c>
      <c r="B6832" s="80" t="s">
        <v>6315</v>
      </c>
      <c r="C6832" s="80" t="s">
        <v>421</v>
      </c>
      <c r="D6832" s="80">
        <v>355</v>
      </c>
      <c r="E6832" s="80">
        <v>24</v>
      </c>
      <c r="F6832" s="80" t="s">
        <v>5195</v>
      </c>
      <c r="G6832" s="80">
        <v>2.5</v>
      </c>
    </row>
    <row r="6833" spans="1:7">
      <c r="A6833" s="80">
        <v>45893</v>
      </c>
      <c r="B6833" s="80" t="s">
        <v>6316</v>
      </c>
      <c r="C6833" s="80" t="s">
        <v>421</v>
      </c>
      <c r="D6833" s="80">
        <v>473</v>
      </c>
      <c r="E6833" s="80">
        <v>24</v>
      </c>
      <c r="F6833" s="80" t="s">
        <v>5195</v>
      </c>
      <c r="G6833" s="80">
        <v>3.75</v>
      </c>
    </row>
    <row r="6834" spans="1:7">
      <c r="A6834" s="80">
        <v>32878</v>
      </c>
      <c r="B6834" s="80" t="s">
        <v>3445</v>
      </c>
      <c r="C6834" s="80" t="s">
        <v>421</v>
      </c>
      <c r="D6834" s="80">
        <v>473</v>
      </c>
      <c r="E6834" s="80">
        <v>24</v>
      </c>
      <c r="F6834" s="80" t="s">
        <v>5215</v>
      </c>
      <c r="G6834" s="80">
        <v>4.1900000000000004</v>
      </c>
    </row>
    <row r="6835" spans="1:7">
      <c r="A6835" s="80">
        <v>32879</v>
      </c>
      <c r="B6835" s="80" t="s">
        <v>3446</v>
      </c>
      <c r="C6835" s="80" t="s">
        <v>421</v>
      </c>
      <c r="D6835" s="80">
        <v>473</v>
      </c>
      <c r="E6835" s="80">
        <v>24</v>
      </c>
      <c r="F6835" s="80" t="s">
        <v>5215</v>
      </c>
      <c r="G6835" s="80">
        <v>4.1900000000000004</v>
      </c>
    </row>
    <row r="6836" spans="1:7">
      <c r="A6836" s="80">
        <v>32880</v>
      </c>
      <c r="B6836" s="80" t="s">
        <v>3447</v>
      </c>
      <c r="C6836" s="80" t="s">
        <v>421</v>
      </c>
      <c r="D6836" s="80">
        <v>473</v>
      </c>
      <c r="E6836" s="80">
        <v>24</v>
      </c>
      <c r="F6836" s="80" t="s">
        <v>5215</v>
      </c>
      <c r="G6836" s="80">
        <v>4.1900000000000004</v>
      </c>
    </row>
    <row r="6837" spans="1:7">
      <c r="A6837" s="80">
        <v>32882</v>
      </c>
      <c r="B6837" s="80" t="s">
        <v>3448</v>
      </c>
      <c r="C6837" s="80" t="s">
        <v>421</v>
      </c>
      <c r="D6837" s="80">
        <v>473</v>
      </c>
      <c r="E6837" s="80">
        <v>24</v>
      </c>
      <c r="F6837" s="80" t="s">
        <v>5215</v>
      </c>
      <c r="G6837" s="80">
        <v>3.69</v>
      </c>
    </row>
    <row r="6838" spans="1:7">
      <c r="A6838" s="80">
        <v>33753</v>
      </c>
      <c r="B6838" s="80" t="s">
        <v>3273</v>
      </c>
      <c r="C6838" s="80" t="s">
        <v>421</v>
      </c>
      <c r="D6838" s="80">
        <v>355</v>
      </c>
      <c r="E6838" s="80">
        <v>24</v>
      </c>
      <c r="F6838" s="80" t="s">
        <v>5215</v>
      </c>
      <c r="G6838" s="80">
        <v>3.19</v>
      </c>
    </row>
    <row r="6839" spans="1:7">
      <c r="A6839" s="80">
        <v>33816</v>
      </c>
      <c r="B6839" s="80" t="s">
        <v>3368</v>
      </c>
      <c r="C6839" s="80" t="s">
        <v>421</v>
      </c>
      <c r="D6839" s="80">
        <v>473</v>
      </c>
      <c r="E6839" s="80">
        <v>24</v>
      </c>
      <c r="F6839" s="80" t="s">
        <v>5215</v>
      </c>
      <c r="G6839" s="80">
        <v>4.2</v>
      </c>
    </row>
    <row r="6840" spans="1:7">
      <c r="A6840" s="80">
        <v>33952</v>
      </c>
      <c r="B6840" s="80" t="s">
        <v>3384</v>
      </c>
      <c r="C6840" s="80" t="s">
        <v>421</v>
      </c>
      <c r="D6840" s="80">
        <v>473</v>
      </c>
      <c r="E6840" s="80">
        <v>24</v>
      </c>
      <c r="F6840" s="80" t="s">
        <v>5215</v>
      </c>
      <c r="G6840" s="80">
        <v>4.1900000000000004</v>
      </c>
    </row>
    <row r="6841" spans="1:7">
      <c r="A6841" s="80">
        <v>34295</v>
      </c>
      <c r="B6841" s="80" t="s">
        <v>3794</v>
      </c>
      <c r="C6841" s="80" t="s">
        <v>421</v>
      </c>
      <c r="D6841" s="80">
        <v>473</v>
      </c>
      <c r="E6841" s="80">
        <v>24</v>
      </c>
      <c r="F6841" s="80" t="s">
        <v>5215</v>
      </c>
      <c r="G6841" s="80">
        <v>4.1900000000000004</v>
      </c>
    </row>
    <row r="6842" spans="1:7">
      <c r="A6842" s="80">
        <v>34743</v>
      </c>
      <c r="B6842" s="80" t="s">
        <v>3803</v>
      </c>
      <c r="C6842" s="80" t="s">
        <v>421</v>
      </c>
      <c r="D6842" s="80">
        <v>473</v>
      </c>
      <c r="E6842" s="80">
        <v>24</v>
      </c>
      <c r="F6842" s="80" t="s">
        <v>5215</v>
      </c>
      <c r="G6842" s="80">
        <v>4.1900000000000004</v>
      </c>
    </row>
    <row r="6843" spans="1:7">
      <c r="A6843" s="80">
        <v>35205</v>
      </c>
      <c r="B6843" s="80" t="s">
        <v>3991</v>
      </c>
      <c r="C6843" s="80" t="s">
        <v>421</v>
      </c>
      <c r="D6843" s="80">
        <v>473</v>
      </c>
      <c r="E6843" s="80">
        <v>24</v>
      </c>
      <c r="F6843" s="80" t="s">
        <v>5215</v>
      </c>
      <c r="G6843" s="80">
        <v>4.1900000000000004</v>
      </c>
    </row>
    <row r="6844" spans="1:7">
      <c r="A6844" s="80">
        <v>35206</v>
      </c>
      <c r="B6844" s="80" t="s">
        <v>3992</v>
      </c>
      <c r="C6844" s="80" t="s">
        <v>421</v>
      </c>
      <c r="D6844" s="80">
        <v>473</v>
      </c>
      <c r="E6844" s="80">
        <v>24</v>
      </c>
      <c r="F6844" s="80" t="s">
        <v>5215</v>
      </c>
      <c r="G6844" s="80">
        <v>4.1900000000000004</v>
      </c>
    </row>
    <row r="6845" spans="1:7">
      <c r="A6845" s="80">
        <v>36958</v>
      </c>
      <c r="B6845" s="80" t="s">
        <v>4319</v>
      </c>
      <c r="C6845" s="80" t="s">
        <v>421</v>
      </c>
      <c r="D6845" s="80">
        <v>473</v>
      </c>
      <c r="E6845" s="80">
        <v>24</v>
      </c>
      <c r="F6845" s="80" t="s">
        <v>5215</v>
      </c>
      <c r="G6845" s="80">
        <v>3.89</v>
      </c>
    </row>
    <row r="6846" spans="1:7">
      <c r="A6846" s="80">
        <v>36960</v>
      </c>
      <c r="B6846" s="80" t="s">
        <v>4318</v>
      </c>
      <c r="C6846" s="80" t="s">
        <v>421</v>
      </c>
      <c r="D6846" s="80">
        <v>473</v>
      </c>
      <c r="E6846" s="80">
        <v>24</v>
      </c>
      <c r="F6846" s="80" t="s">
        <v>5215</v>
      </c>
      <c r="G6846" s="80">
        <v>4.1900000000000004</v>
      </c>
    </row>
    <row r="6847" spans="1:7">
      <c r="A6847" s="80">
        <v>37336</v>
      </c>
      <c r="B6847" s="80" t="s">
        <v>4317</v>
      </c>
      <c r="C6847" s="80" t="s">
        <v>421</v>
      </c>
      <c r="D6847" s="80">
        <v>473</v>
      </c>
      <c r="E6847" s="80">
        <v>24</v>
      </c>
      <c r="F6847" s="80" t="s">
        <v>5215</v>
      </c>
      <c r="G6847" s="80">
        <v>4.1900000000000004</v>
      </c>
    </row>
    <row r="6848" spans="1:7">
      <c r="A6848" s="80">
        <v>37337</v>
      </c>
      <c r="B6848" s="80" t="s">
        <v>4316</v>
      </c>
      <c r="C6848" s="80" t="s">
        <v>421</v>
      </c>
      <c r="D6848" s="80">
        <v>473</v>
      </c>
      <c r="E6848" s="80">
        <v>24</v>
      </c>
      <c r="F6848" s="80" t="s">
        <v>5215</v>
      </c>
      <c r="G6848" s="80">
        <v>4.1900000000000004</v>
      </c>
    </row>
    <row r="6849" spans="1:7">
      <c r="A6849" s="80">
        <v>42624</v>
      </c>
      <c r="B6849" s="80" t="s">
        <v>5822</v>
      </c>
      <c r="C6849" s="80" t="s">
        <v>421</v>
      </c>
      <c r="D6849" s="80">
        <v>473</v>
      </c>
      <c r="E6849" s="80">
        <v>24</v>
      </c>
      <c r="F6849" s="80" t="s">
        <v>5176</v>
      </c>
      <c r="G6849" s="80">
        <v>4.29</v>
      </c>
    </row>
    <row r="6850" spans="1:7">
      <c r="A6850" s="80">
        <v>42649</v>
      </c>
      <c r="B6850" s="80" t="s">
        <v>5705</v>
      </c>
      <c r="C6850" s="80" t="s">
        <v>421</v>
      </c>
      <c r="D6850" s="80">
        <v>473</v>
      </c>
      <c r="E6850" s="80">
        <v>24</v>
      </c>
      <c r="F6850" s="80" t="s">
        <v>5195</v>
      </c>
      <c r="G6850" s="80">
        <v>4.5</v>
      </c>
    </row>
    <row r="6851" spans="1:7">
      <c r="A6851" s="80">
        <v>42655</v>
      </c>
      <c r="B6851" s="80" t="s">
        <v>5718</v>
      </c>
      <c r="C6851" s="80" t="s">
        <v>421</v>
      </c>
      <c r="D6851" s="80">
        <v>473</v>
      </c>
      <c r="E6851" s="80">
        <v>24</v>
      </c>
      <c r="F6851" s="80" t="s">
        <v>5215</v>
      </c>
      <c r="G6851" s="80">
        <v>4.6900000000000004</v>
      </c>
    </row>
    <row r="6852" spans="1:7">
      <c r="A6852" s="80">
        <v>42656</v>
      </c>
      <c r="B6852" s="80" t="s">
        <v>5720</v>
      </c>
      <c r="C6852" s="80" t="s">
        <v>421</v>
      </c>
      <c r="D6852" s="80">
        <v>473</v>
      </c>
      <c r="E6852" s="80">
        <v>24</v>
      </c>
      <c r="F6852" s="80" t="s">
        <v>5135</v>
      </c>
      <c r="G6852" s="80">
        <v>3.5</v>
      </c>
    </row>
    <row r="6853" spans="1:7">
      <c r="A6853" s="80">
        <v>42657</v>
      </c>
      <c r="B6853" s="80" t="s">
        <v>5719</v>
      </c>
      <c r="C6853" s="80" t="s">
        <v>421</v>
      </c>
      <c r="D6853" s="80">
        <v>473</v>
      </c>
      <c r="E6853" s="80">
        <v>24</v>
      </c>
      <c r="F6853" s="80" t="s">
        <v>5135</v>
      </c>
      <c r="G6853" s="80">
        <v>4</v>
      </c>
    </row>
    <row r="6854" spans="1:7">
      <c r="A6854" s="80">
        <v>42659</v>
      </c>
      <c r="B6854" s="80" t="s">
        <v>5721</v>
      </c>
      <c r="C6854" s="80" t="s">
        <v>421</v>
      </c>
      <c r="D6854" s="80">
        <v>473</v>
      </c>
      <c r="E6854" s="80">
        <v>24</v>
      </c>
      <c r="F6854" s="80" t="s">
        <v>5135</v>
      </c>
      <c r="G6854" s="80">
        <v>3.5</v>
      </c>
    </row>
    <row r="6855" spans="1:7">
      <c r="A6855" s="80">
        <v>42660</v>
      </c>
      <c r="B6855" s="80" t="s">
        <v>5722</v>
      </c>
      <c r="C6855" s="80" t="s">
        <v>421</v>
      </c>
      <c r="D6855" s="80">
        <v>473</v>
      </c>
      <c r="E6855" s="80">
        <v>24</v>
      </c>
      <c r="F6855" s="80" t="s">
        <v>5135</v>
      </c>
      <c r="G6855" s="80">
        <v>4.25</v>
      </c>
    </row>
    <row r="6856" spans="1:7">
      <c r="A6856" s="80">
        <v>42662</v>
      </c>
      <c r="B6856" s="80" t="s">
        <v>5723</v>
      </c>
      <c r="C6856" s="80" t="s">
        <v>421</v>
      </c>
      <c r="D6856" s="80">
        <v>473</v>
      </c>
      <c r="E6856" s="80">
        <v>24</v>
      </c>
      <c r="F6856" s="80" t="s">
        <v>5135</v>
      </c>
      <c r="G6856" s="80">
        <v>4.25</v>
      </c>
    </row>
    <row r="6857" spans="1:7">
      <c r="A6857" s="80">
        <v>42663</v>
      </c>
      <c r="B6857" s="80" t="s">
        <v>858</v>
      </c>
      <c r="C6857" s="80" t="s">
        <v>419</v>
      </c>
      <c r="D6857" s="80">
        <v>375</v>
      </c>
      <c r="E6857" s="80">
        <v>20</v>
      </c>
      <c r="F6857" s="80" t="s">
        <v>5046</v>
      </c>
      <c r="G6857" s="80">
        <v>14.49</v>
      </c>
    </row>
    <row r="6858" spans="1:7">
      <c r="A6858" s="80">
        <v>42672</v>
      </c>
      <c r="B6858" s="80" t="s">
        <v>5749</v>
      </c>
      <c r="C6858" s="80" t="s">
        <v>421</v>
      </c>
      <c r="D6858" s="80">
        <v>473</v>
      </c>
      <c r="E6858" s="80">
        <v>24</v>
      </c>
      <c r="F6858" s="80" t="s">
        <v>5159</v>
      </c>
      <c r="G6858" s="80">
        <v>4.25</v>
      </c>
    </row>
    <row r="6859" spans="1:7">
      <c r="A6859" s="80">
        <v>42674</v>
      </c>
      <c r="B6859" s="80" t="s">
        <v>5775</v>
      </c>
      <c r="C6859" s="80" t="s">
        <v>421</v>
      </c>
      <c r="D6859" s="80">
        <v>355</v>
      </c>
      <c r="E6859" s="80">
        <v>24</v>
      </c>
      <c r="F6859" s="80" t="s">
        <v>5195</v>
      </c>
      <c r="G6859" s="80">
        <v>5</v>
      </c>
    </row>
    <row r="6860" spans="1:7">
      <c r="A6860" s="80">
        <v>42675</v>
      </c>
      <c r="B6860" s="80" t="s">
        <v>5748</v>
      </c>
      <c r="C6860" s="80" t="s">
        <v>421</v>
      </c>
      <c r="D6860" s="80">
        <v>473</v>
      </c>
      <c r="E6860" s="80">
        <v>24</v>
      </c>
      <c r="F6860" s="80" t="s">
        <v>5135</v>
      </c>
      <c r="G6860" s="80">
        <v>4.2</v>
      </c>
    </row>
    <row r="6861" spans="1:7">
      <c r="A6861" s="80">
        <v>40601</v>
      </c>
      <c r="B6861" s="80" t="s">
        <v>5314</v>
      </c>
      <c r="C6861" s="80" t="s">
        <v>421</v>
      </c>
      <c r="D6861" s="80">
        <v>473</v>
      </c>
      <c r="E6861" s="80">
        <v>24</v>
      </c>
      <c r="F6861" s="80" t="s">
        <v>5159</v>
      </c>
      <c r="G6861" s="80">
        <v>4.6900000000000004</v>
      </c>
    </row>
    <row r="6862" spans="1:7">
      <c r="A6862" s="80">
        <v>40606</v>
      </c>
      <c r="B6862" s="80" t="s">
        <v>3513</v>
      </c>
      <c r="C6862" s="80" t="s">
        <v>420</v>
      </c>
      <c r="D6862" s="80">
        <v>750</v>
      </c>
      <c r="E6862" s="80">
        <v>12</v>
      </c>
      <c r="F6862" s="80" t="s">
        <v>5038</v>
      </c>
      <c r="G6862" s="80">
        <v>20.49</v>
      </c>
    </row>
    <row r="6863" spans="1:7">
      <c r="A6863" s="80">
        <v>40607</v>
      </c>
      <c r="B6863" s="80" t="s">
        <v>5381</v>
      </c>
      <c r="C6863" s="80" t="s">
        <v>420</v>
      </c>
      <c r="D6863" s="80">
        <v>750</v>
      </c>
      <c r="E6863" s="80">
        <v>6</v>
      </c>
      <c r="F6863" s="80" t="s">
        <v>5223</v>
      </c>
      <c r="G6863" s="80">
        <v>29.1</v>
      </c>
    </row>
    <row r="6864" spans="1:7">
      <c r="A6864" s="80">
        <v>40613</v>
      </c>
      <c r="B6864" s="80" t="s">
        <v>5248</v>
      </c>
      <c r="C6864" s="80" t="s">
        <v>419</v>
      </c>
      <c r="D6864" s="80">
        <v>750</v>
      </c>
      <c r="E6864" s="80">
        <v>12</v>
      </c>
      <c r="F6864" s="80" t="s">
        <v>5046</v>
      </c>
      <c r="G6864" s="80">
        <v>44.96</v>
      </c>
    </row>
    <row r="6865" spans="1:7">
      <c r="A6865" s="80">
        <v>40615</v>
      </c>
      <c r="B6865" s="80" t="s">
        <v>5265</v>
      </c>
      <c r="C6865" s="80" t="s">
        <v>422</v>
      </c>
      <c r="D6865" s="80">
        <v>4092</v>
      </c>
      <c r="E6865" s="80">
        <v>1</v>
      </c>
      <c r="F6865" s="80" t="s">
        <v>5066</v>
      </c>
      <c r="G6865" s="80">
        <v>26.99</v>
      </c>
    </row>
    <row r="6866" spans="1:7">
      <c r="A6866" s="80">
        <v>40616</v>
      </c>
      <c r="B6866" s="80" t="s">
        <v>5311</v>
      </c>
      <c r="C6866" s="80" t="s">
        <v>422</v>
      </c>
      <c r="D6866" s="80">
        <v>2046</v>
      </c>
      <c r="E6866" s="80">
        <v>4</v>
      </c>
      <c r="F6866" s="80" t="s">
        <v>5066</v>
      </c>
      <c r="G6866" s="80">
        <v>13.98</v>
      </c>
    </row>
    <row r="6867" spans="1:7">
      <c r="A6867" s="80">
        <v>40618</v>
      </c>
      <c r="B6867" s="80" t="s">
        <v>5289</v>
      </c>
      <c r="C6867" s="80" t="s">
        <v>422</v>
      </c>
      <c r="D6867" s="80">
        <v>458</v>
      </c>
      <c r="E6867" s="80">
        <v>24</v>
      </c>
      <c r="F6867" s="80" t="s">
        <v>5066</v>
      </c>
      <c r="G6867" s="80">
        <v>3.3</v>
      </c>
    </row>
    <row r="6868" spans="1:7">
      <c r="A6868" s="80">
        <v>40619</v>
      </c>
      <c r="B6868" s="80" t="s">
        <v>5312</v>
      </c>
      <c r="C6868" s="80" t="s">
        <v>422</v>
      </c>
      <c r="D6868" s="80">
        <v>2046</v>
      </c>
      <c r="E6868" s="80">
        <v>4</v>
      </c>
      <c r="F6868" s="80" t="s">
        <v>5066</v>
      </c>
      <c r="G6868" s="80">
        <v>13.98</v>
      </c>
    </row>
    <row r="6869" spans="1:7">
      <c r="A6869" s="80">
        <v>40622</v>
      </c>
      <c r="B6869" s="80" t="s">
        <v>5290</v>
      </c>
      <c r="C6869" s="80" t="s">
        <v>422</v>
      </c>
      <c r="D6869" s="80">
        <v>2130</v>
      </c>
      <c r="E6869" s="80">
        <v>4</v>
      </c>
      <c r="F6869" s="80" t="s">
        <v>5066</v>
      </c>
      <c r="G6869" s="80">
        <v>14</v>
      </c>
    </row>
    <row r="6870" spans="1:7">
      <c r="A6870" s="80">
        <v>40631</v>
      </c>
      <c r="B6870" s="80" t="s">
        <v>5269</v>
      </c>
      <c r="C6870" s="80" t="s">
        <v>421</v>
      </c>
      <c r="D6870" s="80">
        <v>355</v>
      </c>
      <c r="E6870" s="80">
        <v>24</v>
      </c>
      <c r="F6870" s="80" t="s">
        <v>5195</v>
      </c>
      <c r="G6870" s="80">
        <v>5</v>
      </c>
    </row>
    <row r="6871" spans="1:7">
      <c r="A6871" s="80">
        <v>40637</v>
      </c>
      <c r="B6871" s="80" t="s">
        <v>5415</v>
      </c>
      <c r="C6871" s="80" t="s">
        <v>419</v>
      </c>
      <c r="D6871" s="80">
        <v>750</v>
      </c>
      <c r="E6871" s="80">
        <v>6</v>
      </c>
      <c r="F6871" s="80" t="s">
        <v>5040</v>
      </c>
      <c r="G6871" s="80">
        <v>179.99</v>
      </c>
    </row>
    <row r="6872" spans="1:7">
      <c r="A6872" s="80">
        <v>40640</v>
      </c>
      <c r="B6872" s="80" t="s">
        <v>5285</v>
      </c>
      <c r="C6872" s="80" t="s">
        <v>419</v>
      </c>
      <c r="D6872" s="80">
        <v>750</v>
      </c>
      <c r="E6872" s="80">
        <v>6</v>
      </c>
      <c r="F6872" s="80" t="s">
        <v>5175</v>
      </c>
      <c r="G6872" s="80">
        <v>39.950000000000003</v>
      </c>
    </row>
    <row r="6873" spans="1:7">
      <c r="A6873" s="80">
        <v>40641</v>
      </c>
      <c r="B6873" s="80" t="s">
        <v>5286</v>
      </c>
      <c r="C6873" s="80" t="s">
        <v>419</v>
      </c>
      <c r="D6873" s="80">
        <v>750</v>
      </c>
      <c r="E6873" s="80">
        <v>6</v>
      </c>
      <c r="F6873" s="80" t="s">
        <v>5038</v>
      </c>
      <c r="G6873" s="80">
        <v>62.99</v>
      </c>
    </row>
    <row r="6874" spans="1:7">
      <c r="A6874" s="80">
        <v>40644</v>
      </c>
      <c r="B6874" s="80" t="s">
        <v>5392</v>
      </c>
      <c r="C6874" s="80" t="s">
        <v>421</v>
      </c>
      <c r="D6874" s="80">
        <v>473</v>
      </c>
      <c r="E6874" s="80">
        <v>24</v>
      </c>
      <c r="F6874" s="80" t="s">
        <v>5095</v>
      </c>
      <c r="G6874" s="80">
        <v>3.88</v>
      </c>
    </row>
    <row r="6875" spans="1:7">
      <c r="A6875" s="80">
        <v>40645</v>
      </c>
      <c r="B6875" s="80" t="s">
        <v>5422</v>
      </c>
      <c r="C6875" s="80" t="s">
        <v>421</v>
      </c>
      <c r="D6875" s="80">
        <v>473</v>
      </c>
      <c r="E6875" s="80">
        <v>24</v>
      </c>
      <c r="F6875" s="80" t="s">
        <v>5173</v>
      </c>
      <c r="G6875" s="80">
        <v>4.3</v>
      </c>
    </row>
    <row r="6876" spans="1:7">
      <c r="A6876" s="80">
        <v>40647</v>
      </c>
      <c r="B6876" s="80" t="s">
        <v>5403</v>
      </c>
      <c r="C6876" s="80" t="s">
        <v>421</v>
      </c>
      <c r="D6876" s="80">
        <v>473</v>
      </c>
      <c r="E6876" s="80">
        <v>24</v>
      </c>
      <c r="F6876" s="80" t="s">
        <v>5135</v>
      </c>
      <c r="G6876" s="80">
        <v>6.2</v>
      </c>
    </row>
    <row r="6877" spans="1:7">
      <c r="A6877" s="80">
        <v>40651</v>
      </c>
      <c r="B6877" s="80" t="s">
        <v>6317</v>
      </c>
      <c r="C6877" s="80" t="s">
        <v>421</v>
      </c>
      <c r="D6877" s="80">
        <v>473</v>
      </c>
      <c r="E6877" s="80">
        <v>24</v>
      </c>
      <c r="F6877" s="80" t="s">
        <v>5159</v>
      </c>
      <c r="G6877" s="80">
        <v>3.76</v>
      </c>
    </row>
    <row r="6878" spans="1:7">
      <c r="A6878" s="80">
        <v>40658</v>
      </c>
      <c r="B6878" s="80" t="s">
        <v>5333</v>
      </c>
      <c r="C6878" s="80" t="s">
        <v>422</v>
      </c>
      <c r="D6878" s="80">
        <v>4260</v>
      </c>
      <c r="E6878" s="80">
        <v>1</v>
      </c>
      <c r="F6878" s="80" t="s">
        <v>5066</v>
      </c>
      <c r="G6878" s="80">
        <v>27</v>
      </c>
    </row>
    <row r="6879" spans="1:7">
      <c r="A6879" s="80">
        <v>40659</v>
      </c>
      <c r="B6879" s="80" t="s">
        <v>5354</v>
      </c>
      <c r="C6879" s="80" t="s">
        <v>422</v>
      </c>
      <c r="D6879" s="80">
        <v>4260</v>
      </c>
      <c r="E6879" s="80">
        <v>1</v>
      </c>
      <c r="F6879" s="80" t="s">
        <v>5066</v>
      </c>
      <c r="G6879" s="80">
        <v>25.99</v>
      </c>
    </row>
    <row r="6880" spans="1:7">
      <c r="A6880" s="80">
        <v>40660</v>
      </c>
      <c r="B6880" s="80" t="s">
        <v>5350</v>
      </c>
      <c r="C6880" s="80" t="s">
        <v>422</v>
      </c>
      <c r="D6880" s="80">
        <v>4260</v>
      </c>
      <c r="E6880" s="80">
        <v>1</v>
      </c>
      <c r="F6880" s="80" t="s">
        <v>5066</v>
      </c>
      <c r="G6880" s="80">
        <v>25.99</v>
      </c>
    </row>
    <row r="6881" spans="1:7">
      <c r="A6881" s="80">
        <v>40675</v>
      </c>
      <c r="B6881" s="80" t="s">
        <v>5259</v>
      </c>
      <c r="C6881" s="80" t="s">
        <v>421</v>
      </c>
      <c r="D6881" s="80">
        <v>473</v>
      </c>
      <c r="E6881" s="80">
        <v>24</v>
      </c>
      <c r="F6881" s="80" t="s">
        <v>5156</v>
      </c>
      <c r="G6881" s="80">
        <v>4.75</v>
      </c>
    </row>
    <row r="6882" spans="1:7">
      <c r="A6882" s="80">
        <v>40678</v>
      </c>
      <c r="B6882" s="80" t="s">
        <v>5261</v>
      </c>
      <c r="C6882" s="80" t="s">
        <v>421</v>
      </c>
      <c r="D6882" s="80">
        <v>473</v>
      </c>
      <c r="E6882" s="80">
        <v>24</v>
      </c>
      <c r="F6882" s="80" t="s">
        <v>5156</v>
      </c>
      <c r="G6882" s="80">
        <v>4.75</v>
      </c>
    </row>
    <row r="6883" spans="1:7">
      <c r="A6883" s="80">
        <v>40680</v>
      </c>
      <c r="B6883" s="80" t="s">
        <v>5362</v>
      </c>
      <c r="C6883" s="80" t="s">
        <v>422</v>
      </c>
      <c r="D6883" s="80">
        <v>4260</v>
      </c>
      <c r="E6883" s="80">
        <v>1</v>
      </c>
      <c r="F6883" s="80" t="s">
        <v>5097</v>
      </c>
      <c r="G6883" s="80">
        <v>27.99</v>
      </c>
    </row>
    <row r="6884" spans="1:7">
      <c r="A6884" s="80">
        <v>40689</v>
      </c>
      <c r="B6884" s="80" t="s">
        <v>5319</v>
      </c>
      <c r="C6884" s="80" t="s">
        <v>421</v>
      </c>
      <c r="D6884" s="80">
        <v>650</v>
      </c>
      <c r="E6884" s="80">
        <v>12</v>
      </c>
      <c r="F6884" s="80" t="s">
        <v>5142</v>
      </c>
      <c r="G6884" s="80">
        <v>7.99</v>
      </c>
    </row>
    <row r="6885" spans="1:7">
      <c r="A6885" s="80">
        <v>40694</v>
      </c>
      <c r="B6885" s="80" t="s">
        <v>5320</v>
      </c>
      <c r="C6885" s="80" t="s">
        <v>421</v>
      </c>
      <c r="D6885" s="80">
        <v>473</v>
      </c>
      <c r="E6885" s="80">
        <v>24</v>
      </c>
      <c r="F6885" s="80" t="s">
        <v>5173</v>
      </c>
      <c r="G6885" s="80">
        <v>4.3</v>
      </c>
    </row>
    <row r="6886" spans="1:7">
      <c r="A6886" s="80">
        <v>37422</v>
      </c>
      <c r="B6886" s="80" t="s">
        <v>5856</v>
      </c>
      <c r="C6886" s="80" t="s">
        <v>420</v>
      </c>
      <c r="D6886" s="80">
        <v>750</v>
      </c>
      <c r="E6886" s="80">
        <v>12</v>
      </c>
      <c r="F6886" s="80" t="s">
        <v>5041</v>
      </c>
      <c r="G6886" s="80">
        <v>19.989999999999998</v>
      </c>
    </row>
    <row r="6887" spans="1:7">
      <c r="A6887" s="80">
        <v>37428</v>
      </c>
      <c r="B6887" s="80" t="s">
        <v>4455</v>
      </c>
      <c r="C6887" s="80" t="s">
        <v>421</v>
      </c>
      <c r="D6887" s="80">
        <v>2130</v>
      </c>
      <c r="E6887" s="80">
        <v>4</v>
      </c>
      <c r="F6887" s="80" t="s">
        <v>5095</v>
      </c>
      <c r="G6887" s="80">
        <v>14.19</v>
      </c>
    </row>
    <row r="6888" spans="1:7">
      <c r="A6888" s="80">
        <v>37432</v>
      </c>
      <c r="B6888" s="80" t="s">
        <v>4454</v>
      </c>
      <c r="C6888" s="80" t="s">
        <v>421</v>
      </c>
      <c r="D6888" s="80">
        <v>330</v>
      </c>
      <c r="E6888" s="80">
        <v>24</v>
      </c>
      <c r="F6888" s="80" t="s">
        <v>5094</v>
      </c>
      <c r="G6888" s="80">
        <v>1.99</v>
      </c>
    </row>
    <row r="6889" spans="1:7">
      <c r="A6889" s="80">
        <v>37434</v>
      </c>
      <c r="B6889" s="80" t="s">
        <v>4418</v>
      </c>
      <c r="C6889" s="80" t="s">
        <v>421</v>
      </c>
      <c r="D6889" s="80">
        <v>473</v>
      </c>
      <c r="E6889" s="80">
        <v>24</v>
      </c>
      <c r="F6889" s="80" t="s">
        <v>5142</v>
      </c>
      <c r="G6889" s="80">
        <v>5.86</v>
      </c>
    </row>
    <row r="6890" spans="1:7">
      <c r="A6890" s="80">
        <v>37438</v>
      </c>
      <c r="B6890" s="80" t="s">
        <v>4417</v>
      </c>
      <c r="C6890" s="80" t="s">
        <v>421</v>
      </c>
      <c r="D6890" s="80">
        <v>473</v>
      </c>
      <c r="E6890" s="80">
        <v>24</v>
      </c>
      <c r="F6890" s="80" t="s">
        <v>5142</v>
      </c>
      <c r="G6890" s="80">
        <v>5.86</v>
      </c>
    </row>
    <row r="6891" spans="1:7">
      <c r="A6891" s="80">
        <v>37446</v>
      </c>
      <c r="B6891" s="80" t="s">
        <v>4453</v>
      </c>
      <c r="C6891" s="80" t="s">
        <v>421</v>
      </c>
      <c r="D6891" s="80">
        <v>473</v>
      </c>
      <c r="E6891" s="80">
        <v>24</v>
      </c>
      <c r="F6891" s="80" t="s">
        <v>5183</v>
      </c>
      <c r="G6891" s="80">
        <v>4.2</v>
      </c>
    </row>
    <row r="6892" spans="1:7">
      <c r="A6892" s="80">
        <v>37461</v>
      </c>
      <c r="B6892" s="80" t="s">
        <v>4674</v>
      </c>
      <c r="C6892" s="80" t="s">
        <v>421</v>
      </c>
      <c r="D6892" s="80">
        <v>473</v>
      </c>
      <c r="E6892" s="80">
        <v>24</v>
      </c>
      <c r="F6892" s="80" t="s">
        <v>5156</v>
      </c>
      <c r="G6892" s="80">
        <v>5.5</v>
      </c>
    </row>
    <row r="6893" spans="1:7">
      <c r="A6893" s="80">
        <v>37465</v>
      </c>
      <c r="B6893" s="80" t="s">
        <v>4452</v>
      </c>
      <c r="C6893" s="80" t="s">
        <v>421</v>
      </c>
      <c r="D6893" s="80">
        <v>355</v>
      </c>
      <c r="E6893" s="80">
        <v>24</v>
      </c>
      <c r="F6893" s="80" t="s">
        <v>5156</v>
      </c>
      <c r="G6893" s="80">
        <v>4.5</v>
      </c>
    </row>
    <row r="6894" spans="1:7">
      <c r="A6894" s="80">
        <v>37467</v>
      </c>
      <c r="B6894" s="80" t="s">
        <v>4451</v>
      </c>
      <c r="C6894" s="80" t="s">
        <v>421</v>
      </c>
      <c r="D6894" s="80">
        <v>355</v>
      </c>
      <c r="E6894" s="80">
        <v>24</v>
      </c>
      <c r="F6894" s="80" t="s">
        <v>5156</v>
      </c>
      <c r="G6894" s="80">
        <v>4.5</v>
      </c>
    </row>
    <row r="6895" spans="1:7">
      <c r="A6895" s="80">
        <v>37473</v>
      </c>
      <c r="B6895" s="80" t="s">
        <v>4675</v>
      </c>
      <c r="C6895" s="80" t="s">
        <v>421</v>
      </c>
      <c r="D6895" s="80">
        <v>473</v>
      </c>
      <c r="E6895" s="80">
        <v>24</v>
      </c>
      <c r="F6895" s="80" t="s">
        <v>5156</v>
      </c>
      <c r="G6895" s="80">
        <v>5.5</v>
      </c>
    </row>
    <row r="6896" spans="1:7">
      <c r="A6896" s="80">
        <v>37480</v>
      </c>
      <c r="B6896" s="80" t="s">
        <v>4450</v>
      </c>
      <c r="C6896" s="80" t="s">
        <v>420</v>
      </c>
      <c r="D6896" s="80">
        <v>250</v>
      </c>
      <c r="E6896" s="80">
        <v>24</v>
      </c>
      <c r="F6896" s="80" t="s">
        <v>5062</v>
      </c>
      <c r="G6896" s="80">
        <v>3.99</v>
      </c>
    </row>
    <row r="6897" spans="1:7">
      <c r="A6897" s="80">
        <v>37482</v>
      </c>
      <c r="B6897" s="80" t="s">
        <v>4449</v>
      </c>
      <c r="C6897" s="80" t="s">
        <v>420</v>
      </c>
      <c r="D6897" s="80">
        <v>250</v>
      </c>
      <c r="E6897" s="80">
        <v>24</v>
      </c>
      <c r="F6897" s="80" t="s">
        <v>5062</v>
      </c>
      <c r="G6897" s="80">
        <v>3.99</v>
      </c>
    </row>
    <row r="6898" spans="1:7">
      <c r="A6898" s="80">
        <v>37487</v>
      </c>
      <c r="B6898" s="80" t="s">
        <v>4325</v>
      </c>
      <c r="C6898" s="80" t="s">
        <v>421</v>
      </c>
      <c r="D6898" s="80">
        <v>473</v>
      </c>
      <c r="E6898" s="80">
        <v>24</v>
      </c>
      <c r="F6898" s="80" t="s">
        <v>5188</v>
      </c>
      <c r="G6898" s="80">
        <v>4.1500000000000004</v>
      </c>
    </row>
    <row r="6899" spans="1:7">
      <c r="A6899" s="80">
        <v>37488</v>
      </c>
      <c r="B6899" s="80" t="s">
        <v>210</v>
      </c>
      <c r="C6899" s="80" t="s">
        <v>421</v>
      </c>
      <c r="D6899" s="80">
        <v>5325</v>
      </c>
      <c r="E6899" s="80">
        <v>1</v>
      </c>
      <c r="F6899" s="80" t="s">
        <v>5102</v>
      </c>
      <c r="G6899" s="80">
        <v>30.49</v>
      </c>
    </row>
    <row r="6900" spans="1:7">
      <c r="A6900" s="80">
        <v>37489</v>
      </c>
      <c r="B6900" s="80" t="s">
        <v>4448</v>
      </c>
      <c r="C6900" s="80" t="s">
        <v>421</v>
      </c>
      <c r="D6900" s="80">
        <v>473</v>
      </c>
      <c r="E6900" s="80">
        <v>24</v>
      </c>
      <c r="F6900" s="80" t="s">
        <v>5156</v>
      </c>
      <c r="G6900" s="80">
        <v>4.3</v>
      </c>
    </row>
    <row r="6901" spans="1:7">
      <c r="A6901" s="80">
        <v>37490</v>
      </c>
      <c r="B6901" s="80" t="s">
        <v>4447</v>
      </c>
      <c r="C6901" s="80" t="s">
        <v>421</v>
      </c>
      <c r="D6901" s="80">
        <v>473</v>
      </c>
      <c r="E6901" s="80">
        <v>24</v>
      </c>
      <c r="F6901" s="80" t="s">
        <v>5156</v>
      </c>
      <c r="G6901" s="80">
        <v>4.8499999999999996</v>
      </c>
    </row>
    <row r="6902" spans="1:7">
      <c r="A6902" s="80">
        <v>37497</v>
      </c>
      <c r="B6902" s="80" t="s">
        <v>4446</v>
      </c>
      <c r="C6902" s="80" t="s">
        <v>421</v>
      </c>
      <c r="D6902" s="80">
        <v>473</v>
      </c>
      <c r="E6902" s="80">
        <v>24</v>
      </c>
      <c r="F6902" s="80" t="s">
        <v>5226</v>
      </c>
      <c r="G6902" s="80">
        <v>3.98</v>
      </c>
    </row>
    <row r="6903" spans="1:7">
      <c r="A6903" s="80">
        <v>37499</v>
      </c>
      <c r="B6903" s="80" t="s">
        <v>4445</v>
      </c>
      <c r="C6903" s="80" t="s">
        <v>421</v>
      </c>
      <c r="D6903" s="80">
        <v>473</v>
      </c>
      <c r="E6903" s="80">
        <v>24</v>
      </c>
      <c r="F6903" s="80" t="s">
        <v>5226</v>
      </c>
      <c r="G6903" s="80">
        <v>3.98</v>
      </c>
    </row>
    <row r="6904" spans="1:7">
      <c r="A6904" s="80">
        <v>37500</v>
      </c>
      <c r="B6904" s="80" t="s">
        <v>4444</v>
      </c>
      <c r="C6904" s="80" t="s">
        <v>421</v>
      </c>
      <c r="D6904" s="80">
        <v>3784</v>
      </c>
      <c r="E6904" s="80">
        <v>1</v>
      </c>
      <c r="F6904" s="80" t="s">
        <v>5100</v>
      </c>
      <c r="G6904" s="80">
        <v>26.99</v>
      </c>
    </row>
    <row r="6905" spans="1:7">
      <c r="A6905" s="80">
        <v>37501</v>
      </c>
      <c r="B6905" s="80" t="s">
        <v>4443</v>
      </c>
      <c r="C6905" s="80" t="s">
        <v>421</v>
      </c>
      <c r="D6905" s="80">
        <v>3784</v>
      </c>
      <c r="E6905" s="80">
        <v>1</v>
      </c>
      <c r="F6905" s="80" t="s">
        <v>5100</v>
      </c>
      <c r="G6905" s="80">
        <v>26.99</v>
      </c>
    </row>
    <row r="6906" spans="1:7">
      <c r="A6906" s="80">
        <v>37514</v>
      </c>
      <c r="B6906" s="80" t="s">
        <v>4442</v>
      </c>
      <c r="C6906" s="80" t="s">
        <v>420</v>
      </c>
      <c r="D6906" s="80">
        <v>750</v>
      </c>
      <c r="E6906" s="80">
        <v>12</v>
      </c>
      <c r="F6906" s="80" t="s">
        <v>5070</v>
      </c>
      <c r="G6906" s="80">
        <v>29.99</v>
      </c>
    </row>
    <row r="6907" spans="1:7">
      <c r="A6907" s="80">
        <v>40952</v>
      </c>
      <c r="B6907" s="80" t="s">
        <v>5307</v>
      </c>
      <c r="C6907" s="80" t="s">
        <v>422</v>
      </c>
      <c r="D6907" s="80">
        <v>2000</v>
      </c>
      <c r="E6907" s="80">
        <v>8</v>
      </c>
      <c r="F6907" s="80" t="s">
        <v>5100</v>
      </c>
      <c r="G6907" s="80">
        <v>10.99</v>
      </c>
    </row>
    <row r="6908" spans="1:7">
      <c r="A6908" s="80">
        <v>40954</v>
      </c>
      <c r="B6908" s="80" t="s">
        <v>5291</v>
      </c>
      <c r="C6908" s="80" t="s">
        <v>419</v>
      </c>
      <c r="D6908" s="80">
        <v>750</v>
      </c>
      <c r="E6908" s="80">
        <v>12</v>
      </c>
      <c r="F6908" s="80" t="s">
        <v>5040</v>
      </c>
      <c r="G6908" s="80">
        <v>84.99</v>
      </c>
    </row>
    <row r="6909" spans="1:7">
      <c r="A6909" s="80">
        <v>40955</v>
      </c>
      <c r="B6909" s="80" t="s">
        <v>5308</v>
      </c>
      <c r="C6909" s="80" t="s">
        <v>421</v>
      </c>
      <c r="D6909" s="80">
        <v>3784</v>
      </c>
      <c r="E6909" s="80">
        <v>3</v>
      </c>
      <c r="F6909" s="80" t="s">
        <v>5156</v>
      </c>
      <c r="G6909" s="80">
        <v>28</v>
      </c>
    </row>
    <row r="6910" spans="1:7">
      <c r="A6910" s="80">
        <v>40956</v>
      </c>
      <c r="B6910" s="80" t="s">
        <v>5309</v>
      </c>
      <c r="C6910" s="80" t="s">
        <v>421</v>
      </c>
      <c r="D6910" s="80">
        <v>3784</v>
      </c>
      <c r="E6910" s="80">
        <v>3</v>
      </c>
      <c r="F6910" s="80" t="s">
        <v>5156</v>
      </c>
      <c r="G6910" s="80">
        <v>29</v>
      </c>
    </row>
    <row r="6911" spans="1:7">
      <c r="A6911" s="80">
        <v>40966</v>
      </c>
      <c r="B6911" s="80" t="s">
        <v>5356</v>
      </c>
      <c r="C6911" s="80" t="s">
        <v>421</v>
      </c>
      <c r="D6911" s="80">
        <v>5325</v>
      </c>
      <c r="E6911" s="80">
        <v>1</v>
      </c>
      <c r="F6911" s="80" t="s">
        <v>5096</v>
      </c>
      <c r="G6911" s="80">
        <v>24.75</v>
      </c>
    </row>
    <row r="6912" spans="1:7">
      <c r="A6912" s="80">
        <v>40967</v>
      </c>
      <c r="B6912" s="80" t="s">
        <v>5355</v>
      </c>
      <c r="C6912" s="80" t="s">
        <v>421</v>
      </c>
      <c r="D6912" s="80">
        <v>473</v>
      </c>
      <c r="E6912" s="80">
        <v>24</v>
      </c>
      <c r="F6912" s="80" t="s">
        <v>5110</v>
      </c>
      <c r="G6912" s="80">
        <v>4.09</v>
      </c>
    </row>
    <row r="6913" spans="1:7">
      <c r="A6913" s="80">
        <v>40971</v>
      </c>
      <c r="B6913" s="80" t="s">
        <v>5357</v>
      </c>
      <c r="C6913" s="80" t="s">
        <v>419</v>
      </c>
      <c r="D6913" s="80">
        <v>750</v>
      </c>
      <c r="E6913" s="80">
        <v>12</v>
      </c>
      <c r="F6913" s="80" t="s">
        <v>5040</v>
      </c>
      <c r="G6913" s="80">
        <v>59.99</v>
      </c>
    </row>
    <row r="6914" spans="1:7">
      <c r="A6914" s="80">
        <v>40972</v>
      </c>
      <c r="B6914" s="80" t="s">
        <v>5358</v>
      </c>
      <c r="C6914" s="80" t="s">
        <v>419</v>
      </c>
      <c r="D6914" s="80">
        <v>750</v>
      </c>
      <c r="E6914" s="80">
        <v>12</v>
      </c>
      <c r="F6914" s="80" t="s">
        <v>5040</v>
      </c>
      <c r="G6914" s="80">
        <v>30.99</v>
      </c>
    </row>
    <row r="6915" spans="1:7">
      <c r="A6915" s="80">
        <v>36304</v>
      </c>
      <c r="B6915" s="80" t="s">
        <v>4238</v>
      </c>
      <c r="C6915" s="80" t="s">
        <v>421</v>
      </c>
      <c r="D6915" s="80">
        <v>355</v>
      </c>
      <c r="E6915" s="80">
        <v>24</v>
      </c>
      <c r="F6915" s="80" t="s">
        <v>5142</v>
      </c>
      <c r="G6915" s="80">
        <v>5.99</v>
      </c>
    </row>
    <row r="6916" spans="1:7">
      <c r="A6916" s="80">
        <v>36339</v>
      </c>
      <c r="B6916" s="80" t="s">
        <v>4262</v>
      </c>
      <c r="C6916" s="80" t="s">
        <v>422</v>
      </c>
      <c r="D6916" s="80">
        <v>4260</v>
      </c>
      <c r="E6916" s="80">
        <v>2</v>
      </c>
      <c r="F6916" s="80" t="s">
        <v>5096</v>
      </c>
      <c r="G6916" s="80">
        <v>29.89</v>
      </c>
    </row>
    <row r="6917" spans="1:7">
      <c r="A6917" s="80">
        <v>36340</v>
      </c>
      <c r="B6917" s="80" t="s">
        <v>4457</v>
      </c>
      <c r="C6917" s="80" t="s">
        <v>422</v>
      </c>
      <c r="D6917" s="80">
        <v>4260</v>
      </c>
      <c r="E6917" s="80">
        <v>2</v>
      </c>
      <c r="F6917" s="80" t="s">
        <v>5096</v>
      </c>
      <c r="G6917" s="80">
        <v>29.89</v>
      </c>
    </row>
    <row r="6918" spans="1:7">
      <c r="A6918" s="80">
        <v>36341</v>
      </c>
      <c r="B6918" s="80" t="s">
        <v>4239</v>
      </c>
      <c r="C6918" s="80" t="s">
        <v>421</v>
      </c>
      <c r="D6918" s="80">
        <v>473</v>
      </c>
      <c r="E6918" s="80">
        <v>24</v>
      </c>
      <c r="F6918" s="80" t="s">
        <v>5141</v>
      </c>
      <c r="G6918" s="80">
        <v>3.59</v>
      </c>
    </row>
    <row r="6919" spans="1:7">
      <c r="A6919" s="80">
        <v>36342</v>
      </c>
      <c r="B6919" s="80" t="s">
        <v>4240</v>
      </c>
      <c r="C6919" s="80" t="s">
        <v>421</v>
      </c>
      <c r="D6919" s="80">
        <v>750</v>
      </c>
      <c r="E6919" s="80">
        <v>12</v>
      </c>
      <c r="F6919" s="80" t="s">
        <v>5147</v>
      </c>
      <c r="G6919" s="80">
        <v>6.99</v>
      </c>
    </row>
    <row r="6920" spans="1:7">
      <c r="A6920" s="80">
        <v>36355</v>
      </c>
      <c r="B6920" s="80" t="s">
        <v>4241</v>
      </c>
      <c r="C6920" s="80" t="s">
        <v>421</v>
      </c>
      <c r="D6920" s="80">
        <v>2130</v>
      </c>
      <c r="E6920" s="80">
        <v>4</v>
      </c>
      <c r="F6920" s="80" t="s">
        <v>5096</v>
      </c>
      <c r="G6920" s="80">
        <v>13.5</v>
      </c>
    </row>
    <row r="6921" spans="1:7">
      <c r="A6921" s="80">
        <v>36356</v>
      </c>
      <c r="B6921" s="80" t="s">
        <v>4441</v>
      </c>
      <c r="C6921" s="80" t="s">
        <v>421</v>
      </c>
      <c r="D6921" s="80">
        <v>3784</v>
      </c>
      <c r="E6921" s="80">
        <v>3</v>
      </c>
      <c r="F6921" s="80" t="s">
        <v>5168</v>
      </c>
      <c r="G6921" s="80">
        <v>34.54</v>
      </c>
    </row>
    <row r="6922" spans="1:7">
      <c r="A6922" s="80">
        <v>36358</v>
      </c>
      <c r="B6922" s="80" t="s">
        <v>4242</v>
      </c>
      <c r="C6922" s="80" t="s">
        <v>421</v>
      </c>
      <c r="D6922" s="80">
        <v>473</v>
      </c>
      <c r="E6922" s="80">
        <v>24</v>
      </c>
      <c r="F6922" s="80" t="s">
        <v>5142</v>
      </c>
      <c r="G6922" s="80">
        <v>5.46</v>
      </c>
    </row>
    <row r="6923" spans="1:7">
      <c r="A6923" s="80">
        <v>36361</v>
      </c>
      <c r="B6923" s="80" t="s">
        <v>4243</v>
      </c>
      <c r="C6923" s="80" t="s">
        <v>421</v>
      </c>
      <c r="D6923" s="80">
        <v>473</v>
      </c>
      <c r="E6923" s="80">
        <v>24</v>
      </c>
      <c r="F6923" s="80" t="s">
        <v>5142</v>
      </c>
      <c r="G6923" s="80">
        <v>5.46</v>
      </c>
    </row>
    <row r="6924" spans="1:7">
      <c r="A6924" s="80">
        <v>36364</v>
      </c>
      <c r="B6924" s="80" t="s">
        <v>4244</v>
      </c>
      <c r="C6924" s="80" t="s">
        <v>421</v>
      </c>
      <c r="D6924" s="80">
        <v>473</v>
      </c>
      <c r="E6924" s="80">
        <v>24</v>
      </c>
      <c r="F6924" s="80" t="s">
        <v>5142</v>
      </c>
      <c r="G6924" s="80">
        <v>5.46</v>
      </c>
    </row>
    <row r="6925" spans="1:7">
      <c r="A6925" s="80">
        <v>36368</v>
      </c>
      <c r="B6925" s="80" t="s">
        <v>4245</v>
      </c>
      <c r="C6925" s="80" t="s">
        <v>421</v>
      </c>
      <c r="D6925" s="80">
        <v>473</v>
      </c>
      <c r="E6925" s="80">
        <v>24</v>
      </c>
      <c r="F6925" s="80" t="s">
        <v>5142</v>
      </c>
      <c r="G6925" s="80">
        <v>5.46</v>
      </c>
    </row>
    <row r="6926" spans="1:7">
      <c r="A6926" s="80">
        <v>36431</v>
      </c>
      <c r="B6926" s="80" t="s">
        <v>935</v>
      </c>
      <c r="C6926" s="80" t="s">
        <v>421</v>
      </c>
      <c r="D6926" s="80">
        <v>473</v>
      </c>
      <c r="E6926" s="80">
        <v>12</v>
      </c>
      <c r="F6926" s="80" t="s">
        <v>5096</v>
      </c>
      <c r="G6926" s="80">
        <v>3.51</v>
      </c>
    </row>
    <row r="6927" spans="1:7">
      <c r="A6927" s="80">
        <v>36467</v>
      </c>
      <c r="B6927" s="80" t="s">
        <v>4246</v>
      </c>
      <c r="C6927" s="80" t="s">
        <v>421</v>
      </c>
      <c r="D6927" s="80">
        <v>355</v>
      </c>
      <c r="E6927" s="80">
        <v>24</v>
      </c>
      <c r="F6927" s="80" t="s">
        <v>5142</v>
      </c>
      <c r="G6927" s="80">
        <v>4.55</v>
      </c>
    </row>
    <row r="6928" spans="1:7">
      <c r="A6928" s="80">
        <v>36469</v>
      </c>
      <c r="B6928" s="80" t="s">
        <v>4247</v>
      </c>
      <c r="C6928" s="80" t="s">
        <v>421</v>
      </c>
      <c r="D6928" s="80">
        <v>355</v>
      </c>
      <c r="E6928" s="80">
        <v>24</v>
      </c>
      <c r="F6928" s="80" t="s">
        <v>5142</v>
      </c>
      <c r="G6928" s="80">
        <v>3.76</v>
      </c>
    </row>
    <row r="6929" spans="1:7">
      <c r="A6929" s="80">
        <v>36470</v>
      </c>
      <c r="B6929" s="80" t="s">
        <v>4248</v>
      </c>
      <c r="C6929" s="80" t="s">
        <v>421</v>
      </c>
      <c r="D6929" s="80">
        <v>473</v>
      </c>
      <c r="E6929" s="80">
        <v>24</v>
      </c>
      <c r="F6929" s="80" t="s">
        <v>5142</v>
      </c>
      <c r="G6929" s="80">
        <v>4.91</v>
      </c>
    </row>
    <row r="6930" spans="1:7">
      <c r="A6930" s="80">
        <v>36475</v>
      </c>
      <c r="B6930" s="80" t="s">
        <v>4249</v>
      </c>
      <c r="C6930" s="80" t="s">
        <v>421</v>
      </c>
      <c r="D6930" s="80">
        <v>473</v>
      </c>
      <c r="E6930" s="80">
        <v>24</v>
      </c>
      <c r="F6930" s="80" t="s">
        <v>5142</v>
      </c>
      <c r="G6930" s="80">
        <v>5.05</v>
      </c>
    </row>
    <row r="6931" spans="1:7">
      <c r="A6931" s="80">
        <v>36504</v>
      </c>
      <c r="B6931" s="80" t="s">
        <v>4999</v>
      </c>
      <c r="C6931" s="80" t="s">
        <v>421</v>
      </c>
      <c r="D6931" s="80">
        <v>473</v>
      </c>
      <c r="E6931" s="80">
        <v>24</v>
      </c>
      <c r="F6931" s="80" t="s">
        <v>5142</v>
      </c>
      <c r="G6931" s="80">
        <v>4.05</v>
      </c>
    </row>
    <row r="6932" spans="1:7">
      <c r="A6932" s="80">
        <v>36743</v>
      </c>
      <c r="B6932" s="80" t="s">
        <v>4440</v>
      </c>
      <c r="C6932" s="80" t="s">
        <v>421</v>
      </c>
      <c r="D6932" s="80">
        <v>473</v>
      </c>
      <c r="E6932" s="80">
        <v>24</v>
      </c>
      <c r="F6932" s="80" t="s">
        <v>5142</v>
      </c>
      <c r="G6932" s="80">
        <v>4.83</v>
      </c>
    </row>
    <row r="6933" spans="1:7">
      <c r="A6933" s="80">
        <v>36744</v>
      </c>
      <c r="B6933" s="80" t="s">
        <v>4439</v>
      </c>
      <c r="C6933" s="80" t="s">
        <v>421</v>
      </c>
      <c r="D6933" s="80">
        <v>473</v>
      </c>
      <c r="E6933" s="80">
        <v>24</v>
      </c>
      <c r="F6933" s="80" t="s">
        <v>5142</v>
      </c>
      <c r="G6933" s="80">
        <v>4.83</v>
      </c>
    </row>
    <row r="6934" spans="1:7">
      <c r="A6934" s="80">
        <v>36745</v>
      </c>
      <c r="B6934" s="80" t="s">
        <v>4438</v>
      </c>
      <c r="C6934" s="80" t="s">
        <v>421</v>
      </c>
      <c r="D6934" s="80">
        <v>473</v>
      </c>
      <c r="E6934" s="80">
        <v>24</v>
      </c>
      <c r="F6934" s="80" t="s">
        <v>5142</v>
      </c>
      <c r="G6934" s="80">
        <v>4.83</v>
      </c>
    </row>
    <row r="6935" spans="1:7">
      <c r="A6935" s="80">
        <v>36746</v>
      </c>
      <c r="B6935" s="80" t="s">
        <v>4437</v>
      </c>
      <c r="C6935" s="80" t="s">
        <v>421</v>
      </c>
      <c r="D6935" s="80">
        <v>473</v>
      </c>
      <c r="E6935" s="80">
        <v>24</v>
      </c>
      <c r="F6935" s="80" t="s">
        <v>5142</v>
      </c>
      <c r="G6935" s="80">
        <v>4.83</v>
      </c>
    </row>
    <row r="6936" spans="1:7">
      <c r="A6936" s="80">
        <v>36747</v>
      </c>
      <c r="B6936" s="80" t="s">
        <v>4436</v>
      </c>
      <c r="C6936" s="80" t="s">
        <v>421</v>
      </c>
      <c r="D6936" s="80">
        <v>473</v>
      </c>
      <c r="E6936" s="80">
        <v>24</v>
      </c>
      <c r="F6936" s="80" t="s">
        <v>5142</v>
      </c>
      <c r="G6936" s="80">
        <v>4.83</v>
      </c>
    </row>
    <row r="6937" spans="1:7">
      <c r="A6937" s="80">
        <v>36748</v>
      </c>
      <c r="B6937" s="80" t="s">
        <v>4435</v>
      </c>
      <c r="C6937" s="80" t="s">
        <v>421</v>
      </c>
      <c r="D6937" s="80">
        <v>473</v>
      </c>
      <c r="E6937" s="80">
        <v>24</v>
      </c>
      <c r="F6937" s="80" t="s">
        <v>5142</v>
      </c>
      <c r="G6937" s="80">
        <v>4.83</v>
      </c>
    </row>
    <row r="6938" spans="1:7">
      <c r="A6938" s="80">
        <v>36749</v>
      </c>
      <c r="B6938" s="80" t="s">
        <v>4434</v>
      </c>
      <c r="C6938" s="80" t="s">
        <v>421</v>
      </c>
      <c r="D6938" s="80">
        <v>473</v>
      </c>
      <c r="E6938" s="80">
        <v>24</v>
      </c>
      <c r="F6938" s="80" t="s">
        <v>5142</v>
      </c>
      <c r="G6938" s="80">
        <v>4.83</v>
      </c>
    </row>
    <row r="6939" spans="1:7">
      <c r="A6939" s="80">
        <v>36802</v>
      </c>
      <c r="B6939" s="80" t="s">
        <v>4344</v>
      </c>
      <c r="C6939" s="80" t="s">
        <v>421</v>
      </c>
      <c r="D6939" s="80">
        <v>473</v>
      </c>
      <c r="E6939" s="80">
        <v>24</v>
      </c>
      <c r="F6939" s="80" t="s">
        <v>5142</v>
      </c>
      <c r="G6939" s="80">
        <v>4.83</v>
      </c>
    </row>
    <row r="6940" spans="1:7">
      <c r="A6940" s="80">
        <v>36817</v>
      </c>
      <c r="B6940" s="80" t="s">
        <v>4250</v>
      </c>
      <c r="C6940" s="80" t="s">
        <v>421</v>
      </c>
      <c r="D6940" s="80">
        <v>473</v>
      </c>
      <c r="E6940" s="80">
        <v>24</v>
      </c>
      <c r="F6940" s="80" t="s">
        <v>5170</v>
      </c>
      <c r="G6940" s="80">
        <v>4.4400000000000004</v>
      </c>
    </row>
    <row r="6941" spans="1:7">
      <c r="A6941" s="80">
        <v>36833</v>
      </c>
      <c r="B6941" s="80" t="s">
        <v>4251</v>
      </c>
      <c r="C6941" s="80" t="s">
        <v>421</v>
      </c>
      <c r="D6941" s="80">
        <v>473</v>
      </c>
      <c r="E6941" s="80">
        <v>24</v>
      </c>
      <c r="F6941" s="80" t="s">
        <v>5170</v>
      </c>
      <c r="G6941" s="80">
        <v>3.94</v>
      </c>
    </row>
    <row r="6942" spans="1:7">
      <c r="A6942" s="80">
        <v>36860</v>
      </c>
      <c r="B6942" s="80" t="s">
        <v>4337</v>
      </c>
      <c r="C6942" s="80" t="s">
        <v>421</v>
      </c>
      <c r="D6942" s="80">
        <v>750</v>
      </c>
      <c r="E6942" s="80">
        <v>12</v>
      </c>
      <c r="F6942" s="80" t="s">
        <v>5054</v>
      </c>
      <c r="G6942" s="80">
        <v>29.98</v>
      </c>
    </row>
    <row r="6943" spans="1:7">
      <c r="A6943" s="80">
        <v>36935</v>
      </c>
      <c r="B6943" s="80" t="s">
        <v>4433</v>
      </c>
      <c r="C6943" s="80" t="s">
        <v>421</v>
      </c>
      <c r="D6943" s="80">
        <v>473</v>
      </c>
      <c r="E6943" s="80">
        <v>24</v>
      </c>
      <c r="F6943" s="80" t="s">
        <v>5142</v>
      </c>
      <c r="G6943" s="80">
        <v>3.57</v>
      </c>
    </row>
    <row r="6944" spans="1:7">
      <c r="A6944" s="80">
        <v>36936</v>
      </c>
      <c r="B6944" s="80" t="s">
        <v>4432</v>
      </c>
      <c r="C6944" s="80" t="s">
        <v>421</v>
      </c>
      <c r="D6944" s="80">
        <v>473</v>
      </c>
      <c r="E6944" s="80">
        <v>24</v>
      </c>
      <c r="F6944" s="80" t="s">
        <v>5142</v>
      </c>
      <c r="G6944" s="80">
        <v>349.83</v>
      </c>
    </row>
    <row r="6945" spans="1:7">
      <c r="A6945" s="80">
        <v>36943</v>
      </c>
      <c r="B6945" s="80" t="s">
        <v>4431</v>
      </c>
      <c r="C6945" s="80" t="s">
        <v>421</v>
      </c>
      <c r="D6945" s="80">
        <v>473</v>
      </c>
      <c r="E6945" s="80">
        <v>24</v>
      </c>
      <c r="F6945" s="80" t="s">
        <v>5142</v>
      </c>
      <c r="G6945" s="80">
        <v>3.57</v>
      </c>
    </row>
    <row r="6946" spans="1:7">
      <c r="A6946" s="80">
        <v>36949</v>
      </c>
      <c r="B6946" s="80" t="s">
        <v>4430</v>
      </c>
      <c r="C6946" s="80" t="s">
        <v>421</v>
      </c>
      <c r="D6946" s="80">
        <v>473</v>
      </c>
      <c r="E6946" s="80">
        <v>24</v>
      </c>
      <c r="F6946" s="80" t="s">
        <v>5142</v>
      </c>
      <c r="G6946" s="80">
        <v>3.57</v>
      </c>
    </row>
    <row r="6947" spans="1:7">
      <c r="A6947" s="80">
        <v>36950</v>
      </c>
      <c r="B6947" s="80" t="s">
        <v>4429</v>
      </c>
      <c r="C6947" s="80" t="s">
        <v>421</v>
      </c>
      <c r="D6947" s="80">
        <v>355</v>
      </c>
      <c r="E6947" s="80">
        <v>24</v>
      </c>
      <c r="F6947" s="80" t="s">
        <v>5142</v>
      </c>
      <c r="G6947" s="80">
        <v>6</v>
      </c>
    </row>
    <row r="6948" spans="1:7">
      <c r="A6948" s="80">
        <v>36952</v>
      </c>
      <c r="B6948" s="80" t="s">
        <v>4428</v>
      </c>
      <c r="C6948" s="80" t="s">
        <v>421</v>
      </c>
      <c r="D6948" s="80">
        <v>355</v>
      </c>
      <c r="E6948" s="80">
        <v>24</v>
      </c>
      <c r="F6948" s="80" t="s">
        <v>5142</v>
      </c>
      <c r="G6948" s="80">
        <v>6</v>
      </c>
    </row>
    <row r="6949" spans="1:7">
      <c r="A6949" s="80">
        <v>36953</v>
      </c>
      <c r="B6949" s="80" t="s">
        <v>4427</v>
      </c>
      <c r="C6949" s="80" t="s">
        <v>421</v>
      </c>
      <c r="D6949" s="80">
        <v>355</v>
      </c>
      <c r="E6949" s="80">
        <v>24</v>
      </c>
      <c r="F6949" s="80" t="s">
        <v>5142</v>
      </c>
      <c r="G6949" s="80">
        <v>6</v>
      </c>
    </row>
    <row r="6950" spans="1:7">
      <c r="A6950" s="80">
        <v>36954</v>
      </c>
      <c r="B6950" s="80" t="s">
        <v>4426</v>
      </c>
      <c r="C6950" s="80" t="s">
        <v>421</v>
      </c>
      <c r="D6950" s="80">
        <v>355</v>
      </c>
      <c r="E6950" s="80">
        <v>24</v>
      </c>
      <c r="F6950" s="80" t="s">
        <v>5142</v>
      </c>
      <c r="G6950" s="80">
        <v>6</v>
      </c>
    </row>
    <row r="6951" spans="1:7">
      <c r="A6951" s="80">
        <v>36955</v>
      </c>
      <c r="B6951" s="80" t="s">
        <v>4425</v>
      </c>
      <c r="C6951" s="80" t="s">
        <v>421</v>
      </c>
      <c r="D6951" s="80">
        <v>355</v>
      </c>
      <c r="E6951" s="80">
        <v>24</v>
      </c>
      <c r="F6951" s="80" t="s">
        <v>5142</v>
      </c>
      <c r="G6951" s="80">
        <v>6</v>
      </c>
    </row>
    <row r="6952" spans="1:7">
      <c r="A6952" s="80">
        <v>36956</v>
      </c>
      <c r="B6952" s="80" t="s">
        <v>4424</v>
      </c>
      <c r="C6952" s="80" t="s">
        <v>421</v>
      </c>
      <c r="D6952" s="80">
        <v>355</v>
      </c>
      <c r="E6952" s="80">
        <v>24</v>
      </c>
      <c r="F6952" s="80" t="s">
        <v>5142</v>
      </c>
      <c r="G6952" s="80">
        <v>6</v>
      </c>
    </row>
    <row r="6953" spans="1:7">
      <c r="A6953" s="80">
        <v>36957</v>
      </c>
      <c r="B6953" s="80" t="s">
        <v>4423</v>
      </c>
      <c r="C6953" s="80" t="s">
        <v>421</v>
      </c>
      <c r="D6953" s="80">
        <v>473</v>
      </c>
      <c r="E6953" s="80">
        <v>24</v>
      </c>
      <c r="F6953" s="80" t="s">
        <v>5141</v>
      </c>
      <c r="G6953" s="80">
        <v>3.96</v>
      </c>
    </row>
    <row r="6954" spans="1:7">
      <c r="A6954" s="80">
        <v>36996</v>
      </c>
      <c r="B6954" s="80" t="s">
        <v>4422</v>
      </c>
      <c r="C6954" s="80" t="s">
        <v>421</v>
      </c>
      <c r="D6954" s="80">
        <v>500</v>
      </c>
      <c r="E6954" s="80">
        <v>12</v>
      </c>
      <c r="F6954" s="80" t="s">
        <v>5142</v>
      </c>
      <c r="G6954" s="80">
        <v>18.32</v>
      </c>
    </row>
    <row r="6955" spans="1:7">
      <c r="A6955" s="80">
        <v>36997</v>
      </c>
      <c r="B6955" s="80" t="s">
        <v>4421</v>
      </c>
      <c r="C6955" s="80" t="s">
        <v>421</v>
      </c>
      <c r="D6955" s="80">
        <v>500</v>
      </c>
      <c r="E6955" s="80">
        <v>12</v>
      </c>
      <c r="F6955" s="80" t="s">
        <v>5142</v>
      </c>
      <c r="G6955" s="80">
        <v>18.32</v>
      </c>
    </row>
    <row r="6956" spans="1:7">
      <c r="A6956" s="80">
        <v>36998</v>
      </c>
      <c r="B6956" s="80" t="s">
        <v>4420</v>
      </c>
      <c r="C6956" s="80" t="s">
        <v>421</v>
      </c>
      <c r="D6956" s="80">
        <v>500</v>
      </c>
      <c r="E6956" s="80">
        <v>12</v>
      </c>
      <c r="F6956" s="80" t="s">
        <v>5142</v>
      </c>
      <c r="G6956" s="80">
        <v>14.1</v>
      </c>
    </row>
    <row r="6957" spans="1:7">
      <c r="A6957" s="80">
        <v>36999</v>
      </c>
      <c r="B6957" s="80" t="s">
        <v>4419</v>
      </c>
      <c r="C6957" s="80" t="s">
        <v>421</v>
      </c>
      <c r="D6957" s="80">
        <v>500</v>
      </c>
      <c r="E6957" s="80">
        <v>12</v>
      </c>
      <c r="F6957" s="80" t="s">
        <v>5142</v>
      </c>
      <c r="G6957" s="80">
        <v>18.649999999999999</v>
      </c>
    </row>
    <row r="6958" spans="1:7">
      <c r="A6958" s="80">
        <v>37000</v>
      </c>
      <c r="B6958" s="80" t="s">
        <v>4370</v>
      </c>
      <c r="C6958" s="80" t="s">
        <v>421</v>
      </c>
      <c r="D6958" s="80">
        <v>500</v>
      </c>
      <c r="E6958" s="80">
        <v>12</v>
      </c>
      <c r="F6958" s="80" t="s">
        <v>5142</v>
      </c>
      <c r="G6958" s="80">
        <v>9.15</v>
      </c>
    </row>
    <row r="6959" spans="1:7">
      <c r="A6959" s="80">
        <v>36431</v>
      </c>
      <c r="B6959" s="80" t="s">
        <v>935</v>
      </c>
      <c r="C6959" s="80" t="s">
        <v>421</v>
      </c>
      <c r="D6959" s="80">
        <v>473</v>
      </c>
      <c r="E6959" s="80">
        <v>12</v>
      </c>
      <c r="F6959" s="80" t="s">
        <v>5096</v>
      </c>
      <c r="G6959" s="80">
        <v>3.51</v>
      </c>
    </row>
    <row r="6960" spans="1:7">
      <c r="A6960" s="80">
        <v>36436</v>
      </c>
      <c r="B6960" s="80" t="s">
        <v>4214</v>
      </c>
      <c r="C6960" s="80" t="s">
        <v>421</v>
      </c>
      <c r="D6960" s="80">
        <v>473</v>
      </c>
      <c r="E6960" s="80">
        <v>24</v>
      </c>
      <c r="F6960" s="80" t="s">
        <v>5135</v>
      </c>
      <c r="G6960" s="80">
        <v>4.49</v>
      </c>
    </row>
    <row r="6961" spans="1:7">
      <c r="A6961" s="80">
        <v>36437</v>
      </c>
      <c r="B6961" s="80" t="s">
        <v>4268</v>
      </c>
      <c r="C6961" s="80" t="s">
        <v>422</v>
      </c>
      <c r="D6961" s="80">
        <v>473</v>
      </c>
      <c r="E6961" s="80">
        <v>24</v>
      </c>
      <c r="F6961" s="80" t="s">
        <v>5176</v>
      </c>
      <c r="G6961" s="80">
        <v>3.59</v>
      </c>
    </row>
    <row r="6962" spans="1:7">
      <c r="A6962" s="80">
        <v>36460</v>
      </c>
      <c r="B6962" s="80" t="s">
        <v>4269</v>
      </c>
      <c r="C6962" s="80" t="s">
        <v>422</v>
      </c>
      <c r="D6962" s="80">
        <v>473</v>
      </c>
      <c r="E6962" s="80">
        <v>24</v>
      </c>
      <c r="F6962" s="80" t="s">
        <v>5176</v>
      </c>
      <c r="G6962" s="80">
        <v>3.59</v>
      </c>
    </row>
    <row r="6963" spans="1:7">
      <c r="A6963" s="80">
        <v>36461</v>
      </c>
      <c r="B6963" s="80" t="s">
        <v>4270</v>
      </c>
      <c r="C6963" s="80" t="s">
        <v>422</v>
      </c>
      <c r="D6963" s="80">
        <v>473</v>
      </c>
      <c r="E6963" s="80">
        <v>24</v>
      </c>
      <c r="F6963" s="80" t="s">
        <v>5176</v>
      </c>
      <c r="G6963" s="80">
        <v>3.59</v>
      </c>
    </row>
    <row r="6964" spans="1:7">
      <c r="A6964" s="80">
        <v>36467</v>
      </c>
      <c r="B6964" s="80" t="s">
        <v>4246</v>
      </c>
      <c r="C6964" s="80" t="s">
        <v>421</v>
      </c>
      <c r="D6964" s="80">
        <v>355</v>
      </c>
      <c r="E6964" s="80">
        <v>24</v>
      </c>
      <c r="F6964" s="80" t="s">
        <v>5142</v>
      </c>
      <c r="G6964" s="80">
        <v>4.55</v>
      </c>
    </row>
    <row r="6965" spans="1:7">
      <c r="A6965" s="80">
        <v>36469</v>
      </c>
      <c r="B6965" s="80" t="s">
        <v>4247</v>
      </c>
      <c r="C6965" s="80" t="s">
        <v>421</v>
      </c>
      <c r="D6965" s="80">
        <v>355</v>
      </c>
      <c r="E6965" s="80">
        <v>24</v>
      </c>
      <c r="F6965" s="80" t="s">
        <v>5142</v>
      </c>
      <c r="G6965" s="80">
        <v>3.76</v>
      </c>
    </row>
    <row r="6966" spans="1:7">
      <c r="A6966" s="80">
        <v>36470</v>
      </c>
      <c r="B6966" s="80" t="s">
        <v>4248</v>
      </c>
      <c r="C6966" s="80" t="s">
        <v>421</v>
      </c>
      <c r="D6966" s="80">
        <v>473</v>
      </c>
      <c r="E6966" s="80">
        <v>24</v>
      </c>
      <c r="F6966" s="80" t="s">
        <v>5142</v>
      </c>
      <c r="G6966" s="80">
        <v>4.91</v>
      </c>
    </row>
    <row r="6967" spans="1:7">
      <c r="A6967" s="80">
        <v>36474</v>
      </c>
      <c r="B6967" s="80" t="s">
        <v>4271</v>
      </c>
      <c r="C6967" s="80" t="s">
        <v>419</v>
      </c>
      <c r="D6967" s="80">
        <v>300</v>
      </c>
      <c r="E6967" s="80">
        <v>20</v>
      </c>
      <c r="F6967" s="80" t="s">
        <v>5039</v>
      </c>
      <c r="G6967" s="80">
        <v>11.99</v>
      </c>
    </row>
    <row r="6968" spans="1:7">
      <c r="A6968" s="80">
        <v>36475</v>
      </c>
      <c r="B6968" s="80" t="s">
        <v>4249</v>
      </c>
      <c r="C6968" s="80" t="s">
        <v>421</v>
      </c>
      <c r="D6968" s="80">
        <v>473</v>
      </c>
      <c r="E6968" s="80">
        <v>24</v>
      </c>
      <c r="F6968" s="80" t="s">
        <v>5142</v>
      </c>
      <c r="G6968" s="80">
        <v>5.05</v>
      </c>
    </row>
    <row r="6969" spans="1:7">
      <c r="A6969" s="80">
        <v>36478</v>
      </c>
      <c r="B6969" s="80" t="s">
        <v>4272</v>
      </c>
      <c r="C6969" s="80" t="s">
        <v>420</v>
      </c>
      <c r="D6969" s="80">
        <v>750</v>
      </c>
      <c r="E6969" s="80">
        <v>12</v>
      </c>
      <c r="F6969" s="80" t="s">
        <v>5060</v>
      </c>
      <c r="G6969" s="80">
        <v>10.99</v>
      </c>
    </row>
    <row r="6970" spans="1:7">
      <c r="A6970" s="80">
        <v>36479</v>
      </c>
      <c r="B6970" s="80" t="s">
        <v>4273</v>
      </c>
      <c r="C6970" s="80" t="s">
        <v>420</v>
      </c>
      <c r="D6970" s="80">
        <v>750</v>
      </c>
      <c r="E6970" s="80">
        <v>12</v>
      </c>
      <c r="F6970" s="80" t="s">
        <v>5060</v>
      </c>
      <c r="G6970" s="80">
        <v>10.99</v>
      </c>
    </row>
    <row r="6971" spans="1:7">
      <c r="A6971" s="80">
        <v>36494</v>
      </c>
      <c r="B6971" s="80" t="s">
        <v>4050</v>
      </c>
      <c r="C6971" s="80" t="s">
        <v>420</v>
      </c>
      <c r="D6971" s="80">
        <v>750</v>
      </c>
      <c r="E6971" s="80">
        <v>12</v>
      </c>
      <c r="F6971" s="80" t="s">
        <v>5063</v>
      </c>
      <c r="G6971" s="80">
        <v>105.6</v>
      </c>
    </row>
    <row r="6972" spans="1:7">
      <c r="A6972" s="80">
        <v>38590</v>
      </c>
      <c r="B6972" s="80" t="s">
        <v>4738</v>
      </c>
      <c r="C6972" s="80" t="s">
        <v>421</v>
      </c>
      <c r="D6972" s="80">
        <v>500</v>
      </c>
      <c r="E6972" s="80">
        <v>20</v>
      </c>
      <c r="F6972" s="80" t="s">
        <v>5135</v>
      </c>
      <c r="G6972" s="80">
        <v>6.58</v>
      </c>
    </row>
    <row r="6973" spans="1:7">
      <c r="A6973" s="80">
        <v>38591</v>
      </c>
      <c r="B6973" s="80" t="s">
        <v>4739</v>
      </c>
      <c r="C6973" s="80" t="s">
        <v>421</v>
      </c>
      <c r="D6973" s="80">
        <v>473</v>
      </c>
      <c r="E6973" s="80">
        <v>24</v>
      </c>
      <c r="F6973" s="80" t="s">
        <v>5094</v>
      </c>
      <c r="G6973" s="80">
        <v>3.49</v>
      </c>
    </row>
    <row r="6974" spans="1:7">
      <c r="A6974" s="80">
        <v>38603</v>
      </c>
      <c r="B6974" s="80" t="s">
        <v>4740</v>
      </c>
      <c r="C6974" s="80" t="s">
        <v>421</v>
      </c>
      <c r="D6974" s="80">
        <v>473</v>
      </c>
      <c r="E6974" s="80">
        <v>24</v>
      </c>
      <c r="F6974" s="80" t="s">
        <v>5135</v>
      </c>
      <c r="G6974" s="80">
        <v>3.49</v>
      </c>
    </row>
    <row r="6975" spans="1:7">
      <c r="A6975" s="80">
        <v>38604</v>
      </c>
      <c r="B6975" s="80" t="s">
        <v>4741</v>
      </c>
      <c r="C6975" s="80" t="s">
        <v>421</v>
      </c>
      <c r="D6975" s="80">
        <v>473</v>
      </c>
      <c r="E6975" s="80">
        <v>24</v>
      </c>
      <c r="F6975" s="80" t="s">
        <v>5095</v>
      </c>
      <c r="G6975" s="80">
        <v>3.79</v>
      </c>
    </row>
    <row r="6976" spans="1:7">
      <c r="A6976" s="80">
        <v>38607</v>
      </c>
      <c r="B6976" s="80" t="s">
        <v>4742</v>
      </c>
      <c r="C6976" s="80" t="s">
        <v>421</v>
      </c>
      <c r="D6976" s="80">
        <v>500</v>
      </c>
      <c r="E6976" s="80">
        <v>20</v>
      </c>
      <c r="F6976" s="80" t="s">
        <v>5135</v>
      </c>
      <c r="G6976" s="80">
        <v>6.58</v>
      </c>
    </row>
    <row r="6977" spans="1:7">
      <c r="A6977" s="80">
        <v>38608</v>
      </c>
      <c r="B6977" s="80" t="s">
        <v>4743</v>
      </c>
      <c r="C6977" s="80" t="s">
        <v>421</v>
      </c>
      <c r="D6977" s="80">
        <v>500</v>
      </c>
      <c r="E6977" s="80">
        <v>20</v>
      </c>
      <c r="F6977" s="80" t="s">
        <v>5135</v>
      </c>
      <c r="G6977" s="80">
        <v>6.58</v>
      </c>
    </row>
    <row r="6978" spans="1:7">
      <c r="A6978" s="80">
        <v>38613</v>
      </c>
      <c r="B6978" s="80" t="s">
        <v>4744</v>
      </c>
      <c r="C6978" s="80" t="s">
        <v>421</v>
      </c>
      <c r="D6978" s="80">
        <v>473</v>
      </c>
      <c r="E6978" s="80">
        <v>24</v>
      </c>
      <c r="F6978" s="80" t="s">
        <v>5066</v>
      </c>
      <c r="G6978" s="80">
        <v>3.99</v>
      </c>
    </row>
    <row r="6979" spans="1:7">
      <c r="A6979" s="80">
        <v>38616</v>
      </c>
      <c r="B6979" s="80" t="s">
        <v>4745</v>
      </c>
      <c r="C6979" s="80" t="s">
        <v>421</v>
      </c>
      <c r="D6979" s="80">
        <v>473</v>
      </c>
      <c r="E6979" s="80">
        <v>24</v>
      </c>
      <c r="F6979" s="80" t="s">
        <v>5156</v>
      </c>
      <c r="G6979" s="80">
        <v>4.6500000000000004</v>
      </c>
    </row>
    <row r="6980" spans="1:7">
      <c r="A6980" s="80">
        <v>38628</v>
      </c>
      <c r="B6980" s="80" t="s">
        <v>4746</v>
      </c>
      <c r="C6980" s="80" t="s">
        <v>421</v>
      </c>
      <c r="D6980" s="80">
        <v>473</v>
      </c>
      <c r="E6980" s="80">
        <v>24</v>
      </c>
      <c r="F6980" s="80" t="s">
        <v>5066</v>
      </c>
      <c r="G6980" s="80">
        <v>3.99</v>
      </c>
    </row>
    <row r="6981" spans="1:7">
      <c r="A6981" s="80">
        <v>38632</v>
      </c>
      <c r="B6981" s="80" t="s">
        <v>4747</v>
      </c>
      <c r="C6981" s="80" t="s">
        <v>421</v>
      </c>
      <c r="D6981" s="80">
        <v>473</v>
      </c>
      <c r="E6981" s="80">
        <v>24</v>
      </c>
      <c r="F6981" s="80" t="s">
        <v>5066</v>
      </c>
      <c r="G6981" s="80">
        <v>3.79</v>
      </c>
    </row>
    <row r="6982" spans="1:7">
      <c r="A6982" s="80">
        <v>38637</v>
      </c>
      <c r="B6982" s="80" t="s">
        <v>4748</v>
      </c>
      <c r="C6982" s="80" t="s">
        <v>421</v>
      </c>
      <c r="D6982" s="80">
        <v>355</v>
      </c>
      <c r="E6982" s="80">
        <v>24</v>
      </c>
      <c r="F6982" s="80" t="s">
        <v>5135</v>
      </c>
      <c r="G6982" s="80">
        <v>1.5</v>
      </c>
    </row>
    <row r="6983" spans="1:7">
      <c r="A6983" s="80">
        <v>38650</v>
      </c>
      <c r="B6983" s="80" t="s">
        <v>4749</v>
      </c>
      <c r="C6983" s="80" t="s">
        <v>421</v>
      </c>
      <c r="D6983" s="80">
        <v>473</v>
      </c>
      <c r="E6983" s="80">
        <v>24</v>
      </c>
      <c r="F6983" s="80" t="s">
        <v>5066</v>
      </c>
      <c r="G6983" s="80">
        <v>3.79</v>
      </c>
    </row>
    <row r="6984" spans="1:7">
      <c r="A6984" s="80">
        <v>38651</v>
      </c>
      <c r="B6984" s="80" t="s">
        <v>5302</v>
      </c>
      <c r="C6984" s="80" t="s">
        <v>419</v>
      </c>
      <c r="D6984" s="80">
        <v>750</v>
      </c>
      <c r="E6984" s="80">
        <v>6</v>
      </c>
      <c r="F6984" s="80" t="s">
        <v>5086</v>
      </c>
      <c r="G6984" s="80">
        <v>28.99</v>
      </c>
    </row>
    <row r="6985" spans="1:7">
      <c r="A6985" s="80">
        <v>38652</v>
      </c>
      <c r="B6985" s="80" t="s">
        <v>4750</v>
      </c>
      <c r="C6985" s="80" t="s">
        <v>419</v>
      </c>
      <c r="D6985" s="80">
        <v>750</v>
      </c>
      <c r="E6985" s="80">
        <v>12</v>
      </c>
      <c r="F6985" s="80" t="s">
        <v>5050</v>
      </c>
      <c r="G6985" s="80">
        <v>18.989999999999998</v>
      </c>
    </row>
    <row r="6986" spans="1:7">
      <c r="A6986" s="80">
        <v>38653</v>
      </c>
      <c r="B6986" s="80" t="s">
        <v>4751</v>
      </c>
      <c r="C6986" s="80" t="s">
        <v>419</v>
      </c>
      <c r="D6986" s="80">
        <v>750</v>
      </c>
      <c r="E6986" s="80">
        <v>12</v>
      </c>
      <c r="F6986" s="80" t="s">
        <v>5058</v>
      </c>
      <c r="G6986" s="80">
        <v>30.16</v>
      </c>
    </row>
    <row r="6987" spans="1:7">
      <c r="A6987" s="80">
        <v>38654</v>
      </c>
      <c r="B6987" s="80" t="s">
        <v>4752</v>
      </c>
      <c r="C6987" s="80" t="s">
        <v>419</v>
      </c>
      <c r="D6987" s="80">
        <v>750</v>
      </c>
      <c r="E6987" s="80">
        <v>6</v>
      </c>
      <c r="F6987" s="80" t="s">
        <v>5086</v>
      </c>
      <c r="G6987" s="80">
        <v>34.99</v>
      </c>
    </row>
    <row r="6988" spans="1:7">
      <c r="A6988" s="80">
        <v>38656</v>
      </c>
      <c r="B6988" s="80" t="s">
        <v>4753</v>
      </c>
      <c r="C6988" s="80" t="s">
        <v>421</v>
      </c>
      <c r="D6988" s="80">
        <v>355</v>
      </c>
      <c r="E6988" s="80">
        <v>24</v>
      </c>
      <c r="F6988" s="80" t="s">
        <v>5188</v>
      </c>
      <c r="G6988" s="80">
        <v>5.25</v>
      </c>
    </row>
    <row r="6989" spans="1:7">
      <c r="A6989" s="80">
        <v>38658</v>
      </c>
      <c r="B6989" s="80" t="s">
        <v>4754</v>
      </c>
      <c r="C6989" s="80" t="s">
        <v>421</v>
      </c>
      <c r="D6989" s="80">
        <v>473</v>
      </c>
      <c r="E6989" s="80">
        <v>24</v>
      </c>
      <c r="F6989" s="80" t="s">
        <v>5188</v>
      </c>
      <c r="G6989" s="80">
        <v>5.25</v>
      </c>
    </row>
    <row r="6990" spans="1:7">
      <c r="A6990" s="80">
        <v>38659</v>
      </c>
      <c r="B6990" s="80" t="s">
        <v>4755</v>
      </c>
      <c r="C6990" s="80" t="s">
        <v>421</v>
      </c>
      <c r="D6990" s="80">
        <v>473</v>
      </c>
      <c r="E6990" s="80">
        <v>24</v>
      </c>
      <c r="F6990" s="80" t="s">
        <v>5135</v>
      </c>
      <c r="G6990" s="80">
        <v>3.49</v>
      </c>
    </row>
    <row r="6991" spans="1:7">
      <c r="A6991" s="80">
        <v>38660</v>
      </c>
      <c r="B6991" s="80" t="s">
        <v>4756</v>
      </c>
      <c r="C6991" s="80" t="s">
        <v>421</v>
      </c>
      <c r="D6991" s="80">
        <v>473</v>
      </c>
      <c r="E6991" s="80">
        <v>12</v>
      </c>
      <c r="F6991" s="80" t="s">
        <v>5095</v>
      </c>
      <c r="G6991" s="80">
        <v>3.49</v>
      </c>
    </row>
    <row r="6992" spans="1:7">
      <c r="A6992" s="80">
        <v>38661</v>
      </c>
      <c r="B6992" s="80" t="s">
        <v>4757</v>
      </c>
      <c r="C6992" s="80" t="s">
        <v>421</v>
      </c>
      <c r="D6992" s="80">
        <v>473</v>
      </c>
      <c r="E6992" s="80">
        <v>24</v>
      </c>
      <c r="F6992" s="80" t="s">
        <v>5095</v>
      </c>
      <c r="G6992" s="80">
        <v>3.49</v>
      </c>
    </row>
    <row r="6993" spans="1:7">
      <c r="A6993" s="80">
        <v>38662</v>
      </c>
      <c r="B6993" s="80" t="s">
        <v>1808</v>
      </c>
      <c r="C6993" s="80" t="s">
        <v>419</v>
      </c>
      <c r="D6993" s="80">
        <v>1140</v>
      </c>
      <c r="E6993" s="80">
        <v>6</v>
      </c>
      <c r="F6993" s="80" t="s">
        <v>5060</v>
      </c>
      <c r="G6993" s="80">
        <v>44.99</v>
      </c>
    </row>
    <row r="6994" spans="1:7">
      <c r="A6994" s="80">
        <v>38663</v>
      </c>
      <c r="B6994" s="80" t="s">
        <v>5862</v>
      </c>
      <c r="C6994" s="80" t="s">
        <v>421</v>
      </c>
      <c r="D6994" s="80">
        <v>473</v>
      </c>
      <c r="E6994" s="80">
        <v>24</v>
      </c>
      <c r="F6994" s="80" t="s">
        <v>5170</v>
      </c>
      <c r="G6994" s="80">
        <v>4.4400000000000004</v>
      </c>
    </row>
    <row r="6995" spans="1:7">
      <c r="A6995" s="80">
        <v>38669</v>
      </c>
      <c r="B6995" s="80" t="s">
        <v>4758</v>
      </c>
      <c r="C6995" s="80" t="s">
        <v>421</v>
      </c>
      <c r="D6995" s="80">
        <v>473</v>
      </c>
      <c r="E6995" s="80">
        <v>24</v>
      </c>
      <c r="F6995" s="80" t="s">
        <v>5147</v>
      </c>
      <c r="G6995" s="80">
        <v>3.99</v>
      </c>
    </row>
    <row r="6996" spans="1:7">
      <c r="A6996" s="80">
        <v>38677</v>
      </c>
      <c r="B6996" s="80" t="s">
        <v>4759</v>
      </c>
      <c r="C6996" s="80" t="s">
        <v>419</v>
      </c>
      <c r="D6996" s="80">
        <v>750</v>
      </c>
      <c r="E6996" s="80">
        <v>3</v>
      </c>
      <c r="F6996" s="80" t="s">
        <v>5071</v>
      </c>
      <c r="G6996" s="80">
        <v>40.090000000000003</v>
      </c>
    </row>
    <row r="6997" spans="1:7">
      <c r="A6997" s="80">
        <v>37207</v>
      </c>
      <c r="B6997" s="80" t="s">
        <v>4416</v>
      </c>
      <c r="C6997" s="80" t="s">
        <v>420</v>
      </c>
      <c r="D6997" s="80">
        <v>750</v>
      </c>
      <c r="E6997" s="80">
        <v>12</v>
      </c>
      <c r="F6997" s="80" t="s">
        <v>5152</v>
      </c>
      <c r="G6997" s="80">
        <v>17.989999999999998</v>
      </c>
    </row>
    <row r="6998" spans="1:7">
      <c r="A6998" s="80">
        <v>37221</v>
      </c>
      <c r="B6998" s="80" t="s">
        <v>4415</v>
      </c>
      <c r="C6998" s="80" t="s">
        <v>420</v>
      </c>
      <c r="D6998" s="80">
        <v>750</v>
      </c>
      <c r="E6998" s="80">
        <v>12</v>
      </c>
      <c r="F6998" s="80" t="s">
        <v>5063</v>
      </c>
      <c r="G6998" s="80">
        <v>17.989999999999998</v>
      </c>
    </row>
    <row r="6999" spans="1:7">
      <c r="A6999" s="80">
        <v>37232</v>
      </c>
      <c r="B6999" s="80" t="s">
        <v>4414</v>
      </c>
      <c r="C6999" s="80" t="s">
        <v>420</v>
      </c>
      <c r="D6999" s="80">
        <v>750</v>
      </c>
      <c r="E6999" s="80">
        <v>3</v>
      </c>
      <c r="F6999" s="80" t="s">
        <v>5232</v>
      </c>
      <c r="G6999" s="80">
        <v>14.81</v>
      </c>
    </row>
    <row r="7000" spans="1:7">
      <c r="A7000" s="80">
        <v>37235</v>
      </c>
      <c r="B7000" s="80" t="s">
        <v>4413</v>
      </c>
      <c r="C7000" s="80" t="s">
        <v>420</v>
      </c>
      <c r="D7000" s="80">
        <v>750</v>
      </c>
      <c r="E7000" s="80">
        <v>3</v>
      </c>
      <c r="F7000" s="80" t="s">
        <v>5232</v>
      </c>
      <c r="G7000" s="80">
        <v>12.62</v>
      </c>
    </row>
    <row r="7001" spans="1:7">
      <c r="A7001" s="80">
        <v>37240</v>
      </c>
      <c r="B7001" s="80" t="s">
        <v>4412</v>
      </c>
      <c r="C7001" s="80" t="s">
        <v>420</v>
      </c>
      <c r="D7001" s="80">
        <v>375</v>
      </c>
      <c r="E7001" s="80">
        <v>12</v>
      </c>
      <c r="F7001" s="80" t="s">
        <v>5232</v>
      </c>
      <c r="G7001" s="80">
        <v>9.99</v>
      </c>
    </row>
    <row r="7002" spans="1:7">
      <c r="A7002" s="80">
        <v>37251</v>
      </c>
      <c r="B7002" s="80" t="s">
        <v>4411</v>
      </c>
      <c r="C7002" s="80" t="s">
        <v>420</v>
      </c>
      <c r="D7002" s="80">
        <v>1500</v>
      </c>
      <c r="E7002" s="80">
        <v>6</v>
      </c>
      <c r="F7002" s="80" t="s">
        <v>5064</v>
      </c>
      <c r="G7002" s="80">
        <v>27.99</v>
      </c>
    </row>
    <row r="7003" spans="1:7">
      <c r="A7003" s="80">
        <v>37256</v>
      </c>
      <c r="B7003" s="80" t="s">
        <v>4410</v>
      </c>
      <c r="C7003" s="80" t="s">
        <v>421</v>
      </c>
      <c r="D7003" s="80">
        <v>473</v>
      </c>
      <c r="E7003" s="80">
        <v>24</v>
      </c>
      <c r="F7003" s="80" t="s">
        <v>5178</v>
      </c>
      <c r="G7003" s="80">
        <v>4.25</v>
      </c>
    </row>
    <row r="7004" spans="1:7">
      <c r="A7004" s="80">
        <v>37257</v>
      </c>
      <c r="B7004" s="80" t="s">
        <v>4409</v>
      </c>
      <c r="C7004" s="80" t="s">
        <v>421</v>
      </c>
      <c r="D7004" s="80">
        <v>473</v>
      </c>
      <c r="E7004" s="80">
        <v>24</v>
      </c>
      <c r="F7004" s="80" t="s">
        <v>5156</v>
      </c>
      <c r="G7004" s="80">
        <v>4.75</v>
      </c>
    </row>
    <row r="7005" spans="1:7">
      <c r="A7005" s="80">
        <v>37260</v>
      </c>
      <c r="B7005" s="80" t="s">
        <v>4408</v>
      </c>
      <c r="C7005" s="80" t="s">
        <v>420</v>
      </c>
      <c r="D7005" s="80">
        <v>1500</v>
      </c>
      <c r="E7005" s="80">
        <v>6</v>
      </c>
      <c r="F7005" s="80" t="s">
        <v>5064</v>
      </c>
      <c r="G7005" s="80">
        <v>27.99</v>
      </c>
    </row>
    <row r="7006" spans="1:7">
      <c r="A7006" s="80">
        <v>37267</v>
      </c>
      <c r="B7006" s="80" t="s">
        <v>4407</v>
      </c>
      <c r="C7006" s="80" t="s">
        <v>419</v>
      </c>
      <c r="D7006" s="80">
        <v>750</v>
      </c>
      <c r="E7006" s="80">
        <v>12</v>
      </c>
      <c r="F7006" s="80" t="s">
        <v>5057</v>
      </c>
      <c r="G7006" s="80">
        <v>34.99</v>
      </c>
    </row>
    <row r="7007" spans="1:7">
      <c r="A7007" s="80">
        <v>37268</v>
      </c>
      <c r="B7007" s="80" t="s">
        <v>4406</v>
      </c>
      <c r="C7007" s="80" t="s">
        <v>419</v>
      </c>
      <c r="D7007" s="80">
        <v>750</v>
      </c>
      <c r="E7007" s="80">
        <v>12</v>
      </c>
      <c r="F7007" s="80" t="s">
        <v>5038</v>
      </c>
      <c r="G7007" s="80">
        <v>28.79</v>
      </c>
    </row>
    <row r="7008" spans="1:7">
      <c r="A7008" s="80">
        <v>37279</v>
      </c>
      <c r="B7008" s="80" t="s">
        <v>4405</v>
      </c>
      <c r="C7008" s="80" t="s">
        <v>419</v>
      </c>
      <c r="D7008" s="80">
        <v>750</v>
      </c>
      <c r="E7008" s="80">
        <v>12</v>
      </c>
      <c r="F7008" s="80" t="s">
        <v>5042</v>
      </c>
      <c r="G7008" s="80">
        <v>32.99</v>
      </c>
    </row>
    <row r="7009" spans="1:7">
      <c r="A7009" s="80">
        <v>37284</v>
      </c>
      <c r="B7009" s="80" t="s">
        <v>4404</v>
      </c>
      <c r="C7009" s="80" t="s">
        <v>419</v>
      </c>
      <c r="D7009" s="80">
        <v>750</v>
      </c>
      <c r="E7009" s="80">
        <v>12</v>
      </c>
      <c r="F7009" s="80" t="s">
        <v>5038</v>
      </c>
      <c r="G7009" s="80">
        <v>32.99</v>
      </c>
    </row>
    <row r="7010" spans="1:7">
      <c r="A7010" s="80">
        <v>37288</v>
      </c>
      <c r="B7010" s="80" t="s">
        <v>4403</v>
      </c>
      <c r="C7010" s="80" t="s">
        <v>419</v>
      </c>
      <c r="D7010" s="80">
        <v>750</v>
      </c>
      <c r="E7010" s="80">
        <v>6</v>
      </c>
      <c r="F7010" s="80" t="s">
        <v>5175</v>
      </c>
      <c r="G7010" s="80">
        <v>34.99</v>
      </c>
    </row>
    <row r="7011" spans="1:7">
      <c r="A7011" s="80">
        <v>37293</v>
      </c>
      <c r="B7011" s="80" t="s">
        <v>4402</v>
      </c>
      <c r="C7011" s="80" t="s">
        <v>421</v>
      </c>
      <c r="D7011" s="80">
        <v>568</v>
      </c>
      <c r="E7011" s="80">
        <v>24</v>
      </c>
      <c r="F7011" s="80" t="s">
        <v>5100</v>
      </c>
      <c r="G7011" s="80">
        <v>2.72</v>
      </c>
    </row>
    <row r="7012" spans="1:7">
      <c r="A7012" s="80">
        <v>37295</v>
      </c>
      <c r="B7012" s="80" t="s">
        <v>4401</v>
      </c>
      <c r="C7012" s="80" t="s">
        <v>419</v>
      </c>
      <c r="D7012" s="80">
        <v>700</v>
      </c>
      <c r="E7012" s="80">
        <v>12</v>
      </c>
      <c r="F7012" s="80" t="s">
        <v>5229</v>
      </c>
      <c r="G7012" s="80">
        <v>45</v>
      </c>
    </row>
    <row r="7013" spans="1:7">
      <c r="A7013" s="80">
        <v>37300</v>
      </c>
      <c r="B7013" s="80" t="s">
        <v>4400</v>
      </c>
      <c r="C7013" s="80" t="s">
        <v>420</v>
      </c>
      <c r="D7013" s="80">
        <v>750</v>
      </c>
      <c r="E7013" s="80">
        <v>12</v>
      </c>
      <c r="F7013" s="80" t="s">
        <v>5041</v>
      </c>
      <c r="G7013" s="80">
        <v>15.99</v>
      </c>
    </row>
    <row r="7014" spans="1:7">
      <c r="A7014" s="80">
        <v>37301</v>
      </c>
      <c r="B7014" s="80" t="s">
        <v>4322</v>
      </c>
      <c r="C7014" s="80" t="s">
        <v>421</v>
      </c>
      <c r="D7014" s="80">
        <v>473</v>
      </c>
      <c r="E7014" s="80">
        <v>24</v>
      </c>
      <c r="F7014" s="80" t="s">
        <v>5195</v>
      </c>
      <c r="G7014" s="80">
        <v>4.75</v>
      </c>
    </row>
    <row r="7015" spans="1:7">
      <c r="A7015" s="80">
        <v>37302</v>
      </c>
      <c r="B7015" s="80" t="s">
        <v>4399</v>
      </c>
      <c r="C7015" s="80" t="s">
        <v>419</v>
      </c>
      <c r="D7015" s="80">
        <v>750</v>
      </c>
      <c r="E7015" s="80">
        <v>12</v>
      </c>
      <c r="F7015" s="80" t="s">
        <v>5040</v>
      </c>
      <c r="G7015" s="80">
        <v>34.49</v>
      </c>
    </row>
    <row r="7016" spans="1:7">
      <c r="A7016" s="80">
        <v>37303</v>
      </c>
      <c r="B7016" s="80" t="s">
        <v>4321</v>
      </c>
      <c r="C7016" s="80" t="s">
        <v>421</v>
      </c>
      <c r="D7016" s="80">
        <v>473</v>
      </c>
      <c r="E7016" s="80">
        <v>24</v>
      </c>
      <c r="F7016" s="80" t="s">
        <v>5195</v>
      </c>
      <c r="G7016" s="80">
        <v>4.5</v>
      </c>
    </row>
    <row r="7017" spans="1:7">
      <c r="A7017" s="80">
        <v>37304</v>
      </c>
      <c r="B7017" s="80" t="s">
        <v>4530</v>
      </c>
      <c r="C7017" s="80" t="s">
        <v>421</v>
      </c>
      <c r="D7017" s="80">
        <v>473</v>
      </c>
      <c r="E7017" s="80">
        <v>24</v>
      </c>
      <c r="F7017" s="80" t="s">
        <v>5141</v>
      </c>
      <c r="G7017" s="80">
        <v>2.98</v>
      </c>
    </row>
    <row r="7018" spans="1:7">
      <c r="A7018" s="80">
        <v>34741</v>
      </c>
      <c r="B7018" s="80" t="s">
        <v>3774</v>
      </c>
      <c r="C7018" s="80" t="s">
        <v>421</v>
      </c>
      <c r="D7018" s="80">
        <v>4260</v>
      </c>
      <c r="E7018" s="80">
        <v>2</v>
      </c>
      <c r="F7018" s="80" t="s">
        <v>5135</v>
      </c>
      <c r="G7018" s="80">
        <v>23.99</v>
      </c>
    </row>
    <row r="7019" spans="1:7">
      <c r="A7019" s="80">
        <v>34742</v>
      </c>
      <c r="B7019" s="80" t="s">
        <v>3829</v>
      </c>
      <c r="C7019" s="80" t="s">
        <v>421</v>
      </c>
      <c r="D7019" s="80">
        <v>5325</v>
      </c>
      <c r="E7019" s="80">
        <v>2</v>
      </c>
      <c r="F7019" s="80" t="s">
        <v>5066</v>
      </c>
      <c r="G7019" s="80">
        <v>28.99</v>
      </c>
    </row>
    <row r="7020" spans="1:7">
      <c r="A7020" s="80">
        <v>34743</v>
      </c>
      <c r="B7020" s="80" t="s">
        <v>3803</v>
      </c>
      <c r="C7020" s="80" t="s">
        <v>421</v>
      </c>
      <c r="D7020" s="80">
        <v>473</v>
      </c>
      <c r="E7020" s="80">
        <v>24</v>
      </c>
      <c r="F7020" s="80" t="s">
        <v>5215</v>
      </c>
      <c r="G7020" s="80">
        <v>4.1900000000000004</v>
      </c>
    </row>
    <row r="7021" spans="1:7">
      <c r="A7021" s="80">
        <v>34747</v>
      </c>
      <c r="B7021" s="80" t="s">
        <v>3753</v>
      </c>
      <c r="C7021" s="80" t="s">
        <v>421</v>
      </c>
      <c r="D7021" s="80">
        <v>355</v>
      </c>
      <c r="E7021" s="80">
        <v>24</v>
      </c>
      <c r="F7021" s="80" t="s">
        <v>5135</v>
      </c>
      <c r="G7021" s="80">
        <v>2.75</v>
      </c>
    </row>
    <row r="7022" spans="1:7">
      <c r="A7022" s="80">
        <v>34748</v>
      </c>
      <c r="B7022" s="80" t="s">
        <v>2172</v>
      </c>
      <c r="C7022" s="80" t="s">
        <v>422</v>
      </c>
      <c r="D7022" s="80">
        <v>4092</v>
      </c>
      <c r="E7022" s="80">
        <v>1</v>
      </c>
      <c r="F7022" s="80" t="s">
        <v>5066</v>
      </c>
      <c r="G7022" s="80">
        <v>26.99</v>
      </c>
    </row>
    <row r="7023" spans="1:7">
      <c r="A7023" s="80">
        <v>34771</v>
      </c>
      <c r="B7023" s="80" t="s">
        <v>1229</v>
      </c>
      <c r="C7023" s="80" t="s">
        <v>419</v>
      </c>
      <c r="D7023" s="80">
        <v>1750</v>
      </c>
      <c r="E7023" s="80">
        <v>6</v>
      </c>
      <c r="F7023" s="80" t="s">
        <v>5043</v>
      </c>
      <c r="G7023" s="80">
        <v>59.99</v>
      </c>
    </row>
    <row r="7024" spans="1:7">
      <c r="A7024" s="80">
        <v>34772</v>
      </c>
      <c r="B7024" s="80" t="s">
        <v>3872</v>
      </c>
      <c r="C7024" s="80" t="s">
        <v>420</v>
      </c>
      <c r="D7024" s="80">
        <v>750</v>
      </c>
      <c r="E7024" s="80">
        <v>12</v>
      </c>
      <c r="F7024" s="80" t="s">
        <v>5057</v>
      </c>
      <c r="G7024" s="80">
        <v>34.99</v>
      </c>
    </row>
    <row r="7025" spans="1:7">
      <c r="A7025" s="80">
        <v>34773</v>
      </c>
      <c r="B7025" s="80" t="s">
        <v>1941</v>
      </c>
      <c r="C7025" s="80" t="s">
        <v>419</v>
      </c>
      <c r="D7025" s="80">
        <v>1140</v>
      </c>
      <c r="E7025" s="80">
        <v>6</v>
      </c>
      <c r="F7025" s="80" t="s">
        <v>5043</v>
      </c>
      <c r="G7025" s="80">
        <v>64.489999999999995</v>
      </c>
    </row>
    <row r="7026" spans="1:7">
      <c r="A7026" s="80">
        <v>34774</v>
      </c>
      <c r="B7026" s="80" t="s">
        <v>3873</v>
      </c>
      <c r="C7026" s="80" t="s">
        <v>420</v>
      </c>
      <c r="D7026" s="80">
        <v>750</v>
      </c>
      <c r="E7026" s="80">
        <v>6</v>
      </c>
      <c r="F7026" s="80" t="s">
        <v>5068</v>
      </c>
      <c r="G7026" s="80">
        <v>39.99</v>
      </c>
    </row>
    <row r="7027" spans="1:7">
      <c r="A7027" s="80">
        <v>34786</v>
      </c>
      <c r="B7027" s="80" t="s">
        <v>3733</v>
      </c>
      <c r="C7027" s="80" t="s">
        <v>422</v>
      </c>
      <c r="D7027" s="80">
        <v>1420</v>
      </c>
      <c r="E7027" s="80">
        <v>6</v>
      </c>
      <c r="F7027" s="80" t="s">
        <v>5059</v>
      </c>
      <c r="G7027" s="80">
        <v>9.99</v>
      </c>
    </row>
    <row r="7028" spans="1:7">
      <c r="A7028" s="80">
        <v>34793</v>
      </c>
      <c r="B7028" s="80" t="s">
        <v>3874</v>
      </c>
      <c r="C7028" s="80" t="s">
        <v>420</v>
      </c>
      <c r="D7028" s="80">
        <v>750</v>
      </c>
      <c r="E7028" s="80">
        <v>12</v>
      </c>
      <c r="F7028" s="80" t="s">
        <v>5049</v>
      </c>
      <c r="G7028" s="80">
        <v>19.989999999999998</v>
      </c>
    </row>
    <row r="7029" spans="1:7">
      <c r="A7029" s="80">
        <v>34797</v>
      </c>
      <c r="B7029" s="80" t="s">
        <v>3875</v>
      </c>
      <c r="C7029" s="80" t="s">
        <v>420</v>
      </c>
      <c r="D7029" s="80">
        <v>750</v>
      </c>
      <c r="E7029" s="80">
        <v>6</v>
      </c>
      <c r="F7029" s="80" t="s">
        <v>5063</v>
      </c>
      <c r="G7029" s="80">
        <v>14.99</v>
      </c>
    </row>
    <row r="7030" spans="1:7">
      <c r="A7030" s="80">
        <v>34800</v>
      </c>
      <c r="B7030" s="80" t="s">
        <v>3876</v>
      </c>
      <c r="C7030" s="80" t="s">
        <v>420</v>
      </c>
      <c r="D7030" s="80">
        <v>750</v>
      </c>
      <c r="E7030" s="80">
        <v>6</v>
      </c>
      <c r="F7030" s="80" t="s">
        <v>5041</v>
      </c>
      <c r="G7030" s="80">
        <v>19.989999999999998</v>
      </c>
    </row>
    <row r="7031" spans="1:7">
      <c r="A7031" s="80">
        <v>34801</v>
      </c>
      <c r="B7031" s="80" t="s">
        <v>3877</v>
      </c>
      <c r="C7031" s="80" t="s">
        <v>420</v>
      </c>
      <c r="D7031" s="80">
        <v>750</v>
      </c>
      <c r="E7031" s="80">
        <v>6</v>
      </c>
      <c r="F7031" s="80" t="s">
        <v>5063</v>
      </c>
      <c r="G7031" s="80">
        <v>14.99</v>
      </c>
    </row>
    <row r="7032" spans="1:7">
      <c r="A7032" s="80">
        <v>34807</v>
      </c>
      <c r="B7032" s="80" t="s">
        <v>3831</v>
      </c>
      <c r="C7032" s="80" t="s">
        <v>421</v>
      </c>
      <c r="D7032" s="80">
        <v>5676</v>
      </c>
      <c r="E7032" s="80">
        <v>2</v>
      </c>
      <c r="F7032" s="80" t="s">
        <v>5176</v>
      </c>
      <c r="G7032" s="80">
        <v>38.950000000000003</v>
      </c>
    </row>
    <row r="7033" spans="1:7">
      <c r="A7033" s="80">
        <v>34809</v>
      </c>
      <c r="B7033" s="80" t="s">
        <v>3731</v>
      </c>
      <c r="C7033" s="80" t="s">
        <v>421</v>
      </c>
      <c r="D7033" s="80">
        <v>11352</v>
      </c>
      <c r="E7033" s="80">
        <v>1</v>
      </c>
      <c r="F7033" s="80" t="s">
        <v>5176</v>
      </c>
      <c r="G7033" s="80">
        <v>69.349999999999994</v>
      </c>
    </row>
    <row r="7034" spans="1:7">
      <c r="A7034" s="80">
        <v>34815</v>
      </c>
      <c r="B7034" s="80" t="s">
        <v>1914</v>
      </c>
      <c r="C7034" s="80" t="s">
        <v>420</v>
      </c>
      <c r="D7034" s="80">
        <v>750</v>
      </c>
      <c r="E7034" s="80">
        <v>12</v>
      </c>
      <c r="F7034" s="80" t="s">
        <v>5039</v>
      </c>
      <c r="G7034" s="80">
        <v>13.99</v>
      </c>
    </row>
    <row r="7035" spans="1:7">
      <c r="A7035" s="80">
        <v>34817</v>
      </c>
      <c r="B7035" s="80" t="s">
        <v>1915</v>
      </c>
      <c r="C7035" s="80" t="s">
        <v>420</v>
      </c>
      <c r="D7035" s="80">
        <v>750</v>
      </c>
      <c r="E7035" s="80">
        <v>12</v>
      </c>
      <c r="F7035" s="80" t="s">
        <v>5039</v>
      </c>
      <c r="G7035" s="80">
        <v>13.99</v>
      </c>
    </row>
    <row r="7036" spans="1:7">
      <c r="A7036" s="80">
        <v>41246</v>
      </c>
      <c r="B7036" s="80" t="s">
        <v>5271</v>
      </c>
      <c r="C7036" s="80" t="s">
        <v>419</v>
      </c>
      <c r="D7036" s="80">
        <v>750</v>
      </c>
      <c r="E7036" s="80">
        <v>12</v>
      </c>
      <c r="F7036" s="80" t="s">
        <v>5141</v>
      </c>
      <c r="G7036" s="80">
        <v>34.99</v>
      </c>
    </row>
    <row r="7037" spans="1:7">
      <c r="A7037" s="80">
        <v>41247</v>
      </c>
      <c r="B7037" s="80" t="s">
        <v>5294</v>
      </c>
      <c r="C7037" s="80" t="s">
        <v>421</v>
      </c>
      <c r="D7037" s="80">
        <v>2838</v>
      </c>
      <c r="E7037" s="80">
        <v>4</v>
      </c>
      <c r="F7037" s="80" t="s">
        <v>5059</v>
      </c>
      <c r="G7037" s="80">
        <v>16.989999999999998</v>
      </c>
    </row>
    <row r="7038" spans="1:7">
      <c r="A7038" s="80">
        <v>41248</v>
      </c>
      <c r="B7038" s="80" t="s">
        <v>5295</v>
      </c>
      <c r="C7038" s="80" t="s">
        <v>421</v>
      </c>
      <c r="D7038" s="80">
        <v>473</v>
      </c>
      <c r="E7038" s="80">
        <v>24</v>
      </c>
      <c r="F7038" s="80" t="s">
        <v>5159</v>
      </c>
      <c r="G7038" s="80">
        <v>4.99</v>
      </c>
    </row>
    <row r="7039" spans="1:7">
      <c r="A7039" s="80">
        <v>41259</v>
      </c>
      <c r="B7039" s="80" t="s">
        <v>5330</v>
      </c>
      <c r="C7039" s="80" t="s">
        <v>421</v>
      </c>
      <c r="D7039" s="80">
        <v>473</v>
      </c>
      <c r="E7039" s="80">
        <v>24</v>
      </c>
      <c r="F7039" s="80" t="s">
        <v>5159</v>
      </c>
      <c r="G7039" s="80">
        <v>4.6900000000000004</v>
      </c>
    </row>
    <row r="7040" spans="1:7">
      <c r="A7040" s="80">
        <v>41292</v>
      </c>
      <c r="B7040" s="80" t="s">
        <v>5272</v>
      </c>
      <c r="C7040" s="80" t="s">
        <v>421</v>
      </c>
      <c r="D7040" s="80">
        <v>473</v>
      </c>
      <c r="E7040" s="80">
        <v>24</v>
      </c>
      <c r="F7040" s="80" t="s">
        <v>5159</v>
      </c>
      <c r="G7040" s="80">
        <v>4.6900000000000004</v>
      </c>
    </row>
    <row r="7041" spans="1:7">
      <c r="A7041" s="80">
        <v>41294</v>
      </c>
      <c r="B7041" s="80" t="s">
        <v>4962</v>
      </c>
      <c r="C7041" s="80" t="s">
        <v>420</v>
      </c>
      <c r="D7041" s="80">
        <v>750</v>
      </c>
      <c r="E7041" s="80">
        <v>12</v>
      </c>
      <c r="F7041" s="80" t="s">
        <v>5152</v>
      </c>
      <c r="G7041" s="80">
        <v>22.99</v>
      </c>
    </row>
    <row r="7042" spans="1:7">
      <c r="A7042" s="80">
        <v>41296</v>
      </c>
      <c r="B7042" s="80" t="s">
        <v>4961</v>
      </c>
      <c r="C7042" s="80" t="s">
        <v>420</v>
      </c>
      <c r="D7042" s="80">
        <v>750</v>
      </c>
      <c r="E7042" s="80">
        <v>12</v>
      </c>
      <c r="F7042" s="80" t="s">
        <v>5152</v>
      </c>
      <c r="G7042" s="80">
        <v>24.99</v>
      </c>
    </row>
    <row r="7043" spans="1:7">
      <c r="A7043" s="80">
        <v>41297</v>
      </c>
      <c r="B7043" s="80" t="s">
        <v>4963</v>
      </c>
      <c r="C7043" s="80" t="s">
        <v>420</v>
      </c>
      <c r="D7043" s="80">
        <v>750</v>
      </c>
      <c r="E7043" s="80">
        <v>12</v>
      </c>
      <c r="F7043" s="80" t="s">
        <v>5152</v>
      </c>
      <c r="G7043" s="80">
        <v>34.99</v>
      </c>
    </row>
    <row r="7044" spans="1:7">
      <c r="A7044" s="80">
        <v>41298</v>
      </c>
      <c r="B7044" s="80" t="s">
        <v>938</v>
      </c>
      <c r="C7044" s="80" t="s">
        <v>420</v>
      </c>
      <c r="D7044" s="80">
        <v>750</v>
      </c>
      <c r="E7044" s="80">
        <v>12</v>
      </c>
      <c r="F7044" s="80" t="s">
        <v>5039</v>
      </c>
      <c r="G7044" s="80">
        <v>18.989999999999998</v>
      </c>
    </row>
    <row r="7045" spans="1:7">
      <c r="A7045" s="80">
        <v>41305</v>
      </c>
      <c r="B7045" s="80" t="s">
        <v>1767</v>
      </c>
      <c r="C7045" s="80" t="s">
        <v>419</v>
      </c>
      <c r="D7045" s="80">
        <v>1140</v>
      </c>
      <c r="E7045" s="80">
        <v>6</v>
      </c>
      <c r="F7045" s="80" t="s">
        <v>5060</v>
      </c>
      <c r="G7045" s="80">
        <v>49.99</v>
      </c>
    </row>
    <row r="7046" spans="1:7">
      <c r="A7046" s="80">
        <v>41307</v>
      </c>
      <c r="B7046" s="80" t="s">
        <v>5410</v>
      </c>
      <c r="C7046" s="80" t="s">
        <v>421</v>
      </c>
      <c r="D7046" s="80">
        <v>473</v>
      </c>
      <c r="E7046" s="80">
        <v>24</v>
      </c>
      <c r="F7046" s="80" t="s">
        <v>5066</v>
      </c>
      <c r="G7046" s="80">
        <v>4.3899999999999997</v>
      </c>
    </row>
    <row r="7047" spans="1:7">
      <c r="A7047" s="80">
        <v>41308</v>
      </c>
      <c r="B7047" s="80" t="s">
        <v>5419</v>
      </c>
      <c r="C7047" s="80" t="s">
        <v>421</v>
      </c>
      <c r="D7047" s="80">
        <v>473</v>
      </c>
      <c r="E7047" s="80">
        <v>24</v>
      </c>
      <c r="F7047" s="80" t="s">
        <v>5195</v>
      </c>
      <c r="G7047" s="80">
        <v>4.5</v>
      </c>
    </row>
    <row r="7048" spans="1:7">
      <c r="A7048" s="80">
        <v>41309</v>
      </c>
      <c r="B7048" s="80" t="s">
        <v>5420</v>
      </c>
      <c r="C7048" s="80" t="s">
        <v>420</v>
      </c>
      <c r="D7048" s="80">
        <v>750</v>
      </c>
      <c r="E7048" s="80">
        <v>6</v>
      </c>
      <c r="F7048" s="80" t="s">
        <v>5063</v>
      </c>
      <c r="G7048" s="80">
        <v>199.99</v>
      </c>
    </row>
    <row r="7049" spans="1:7">
      <c r="A7049" s="80">
        <v>41317</v>
      </c>
      <c r="B7049" s="80" t="s">
        <v>70</v>
      </c>
      <c r="C7049" s="80" t="s">
        <v>420</v>
      </c>
      <c r="D7049" s="80">
        <v>1500</v>
      </c>
      <c r="E7049" s="80">
        <v>6</v>
      </c>
      <c r="F7049" s="80" t="s">
        <v>5044</v>
      </c>
      <c r="G7049" s="80">
        <v>19.989999999999998</v>
      </c>
    </row>
    <row r="7050" spans="1:7">
      <c r="A7050" s="80">
        <v>41319</v>
      </c>
      <c r="B7050" s="80" t="s">
        <v>838</v>
      </c>
      <c r="C7050" s="80" t="s">
        <v>420</v>
      </c>
      <c r="D7050" s="80">
        <v>1500</v>
      </c>
      <c r="E7050" s="80">
        <v>6</v>
      </c>
      <c r="F7050" s="80" t="s">
        <v>5044</v>
      </c>
      <c r="G7050" s="80">
        <v>19.989999999999998</v>
      </c>
    </row>
    <row r="7051" spans="1:7">
      <c r="A7051" s="80">
        <v>41321</v>
      </c>
      <c r="B7051" s="80" t="s">
        <v>5546</v>
      </c>
      <c r="C7051" s="80" t="s">
        <v>421</v>
      </c>
      <c r="D7051" s="80">
        <v>473</v>
      </c>
      <c r="E7051" s="80">
        <v>24</v>
      </c>
      <c r="F7051" s="80" t="s">
        <v>5066</v>
      </c>
      <c r="G7051" s="80">
        <v>4.25</v>
      </c>
    </row>
    <row r="7052" spans="1:7">
      <c r="A7052" s="80">
        <v>41322</v>
      </c>
      <c r="B7052" s="80" t="s">
        <v>5547</v>
      </c>
      <c r="C7052" s="80" t="s">
        <v>421</v>
      </c>
      <c r="D7052" s="80">
        <v>473</v>
      </c>
      <c r="E7052" s="80">
        <v>24</v>
      </c>
      <c r="F7052" s="80" t="s">
        <v>5066</v>
      </c>
      <c r="G7052" s="80">
        <v>4.25</v>
      </c>
    </row>
    <row r="7053" spans="1:7">
      <c r="A7053" s="80">
        <v>41323</v>
      </c>
      <c r="B7053" s="80" t="s">
        <v>5548</v>
      </c>
      <c r="C7053" s="80" t="s">
        <v>421</v>
      </c>
      <c r="D7053" s="80">
        <v>4260</v>
      </c>
      <c r="E7053" s="80">
        <v>2</v>
      </c>
      <c r="F7053" s="80" t="s">
        <v>5066</v>
      </c>
      <c r="G7053" s="80">
        <v>27.99</v>
      </c>
    </row>
    <row r="7054" spans="1:7">
      <c r="A7054" s="80">
        <v>41326</v>
      </c>
      <c r="B7054" s="80" t="s">
        <v>5549</v>
      </c>
      <c r="C7054" s="80" t="s">
        <v>421</v>
      </c>
      <c r="D7054" s="80">
        <v>355</v>
      </c>
      <c r="E7054" s="80">
        <v>24</v>
      </c>
      <c r="F7054" s="80" t="s">
        <v>5066</v>
      </c>
      <c r="G7054" s="80">
        <v>3.79</v>
      </c>
    </row>
    <row r="7055" spans="1:7">
      <c r="A7055" s="80">
        <v>41332</v>
      </c>
      <c r="B7055" s="80" t="s">
        <v>6318</v>
      </c>
      <c r="C7055" s="80" t="s">
        <v>422</v>
      </c>
      <c r="D7055" s="80">
        <v>2130</v>
      </c>
      <c r="E7055" s="80">
        <v>4</v>
      </c>
      <c r="F7055" s="80" t="s">
        <v>5098</v>
      </c>
      <c r="G7055" s="80">
        <v>12.25</v>
      </c>
    </row>
    <row r="7056" spans="1:7">
      <c r="A7056" s="80">
        <v>41334</v>
      </c>
      <c r="B7056" s="80" t="s">
        <v>5550</v>
      </c>
      <c r="C7056" s="80" t="s">
        <v>421</v>
      </c>
      <c r="D7056" s="80">
        <v>1420</v>
      </c>
      <c r="E7056" s="80">
        <v>6</v>
      </c>
      <c r="F7056" s="80" t="s">
        <v>5066</v>
      </c>
      <c r="G7056" s="80">
        <v>10.99</v>
      </c>
    </row>
    <row r="7057" spans="1:7">
      <c r="A7057" s="80">
        <v>35780</v>
      </c>
      <c r="B7057" s="80" t="s">
        <v>4108</v>
      </c>
      <c r="C7057" s="80" t="s">
        <v>420</v>
      </c>
      <c r="D7057" s="80">
        <v>3000</v>
      </c>
      <c r="E7057" s="80">
        <v>4</v>
      </c>
      <c r="F7057" s="80" t="s">
        <v>5065</v>
      </c>
      <c r="G7057" s="80">
        <v>35.99</v>
      </c>
    </row>
    <row r="7058" spans="1:7">
      <c r="A7058" s="80">
        <v>35784</v>
      </c>
      <c r="B7058" s="80" t="s">
        <v>4109</v>
      </c>
      <c r="C7058" s="80" t="s">
        <v>420</v>
      </c>
      <c r="D7058" s="80">
        <v>3000</v>
      </c>
      <c r="E7058" s="80">
        <v>4</v>
      </c>
      <c r="F7058" s="80" t="s">
        <v>5049</v>
      </c>
      <c r="G7058" s="80">
        <v>39.99</v>
      </c>
    </row>
    <row r="7059" spans="1:7">
      <c r="A7059" s="80">
        <v>35801</v>
      </c>
      <c r="B7059" s="80" t="s">
        <v>4103</v>
      </c>
      <c r="C7059" s="80" t="s">
        <v>421</v>
      </c>
      <c r="D7059" s="80">
        <v>500</v>
      </c>
      <c r="E7059" s="80">
        <v>12</v>
      </c>
      <c r="F7059" s="80" t="s">
        <v>5142</v>
      </c>
      <c r="G7059" s="80">
        <v>10.37</v>
      </c>
    </row>
    <row r="7060" spans="1:7">
      <c r="A7060" s="80">
        <v>35803</v>
      </c>
      <c r="B7060" s="80" t="s">
        <v>6319</v>
      </c>
      <c r="C7060" s="80" t="s">
        <v>419</v>
      </c>
      <c r="D7060" s="80">
        <v>375</v>
      </c>
      <c r="E7060" s="80">
        <v>6</v>
      </c>
      <c r="F7060" s="80" t="s">
        <v>5060</v>
      </c>
      <c r="G7060" s="80">
        <v>22.4</v>
      </c>
    </row>
    <row r="7061" spans="1:7">
      <c r="A7061" s="80">
        <v>35805</v>
      </c>
      <c r="B7061" s="80" t="s">
        <v>4104</v>
      </c>
      <c r="C7061" s="80" t="s">
        <v>421</v>
      </c>
      <c r="D7061" s="80">
        <v>473</v>
      </c>
      <c r="E7061" s="80">
        <v>24</v>
      </c>
      <c r="F7061" s="80" t="s">
        <v>5142</v>
      </c>
      <c r="G7061" s="80">
        <v>4.28</v>
      </c>
    </row>
    <row r="7062" spans="1:7">
      <c r="A7062" s="80">
        <v>35807</v>
      </c>
      <c r="B7062" s="80" t="s">
        <v>4105</v>
      </c>
      <c r="C7062" s="80" t="s">
        <v>421</v>
      </c>
      <c r="D7062" s="80">
        <v>500</v>
      </c>
      <c r="E7062" s="80">
        <v>12</v>
      </c>
      <c r="F7062" s="80" t="s">
        <v>5142</v>
      </c>
      <c r="G7062" s="80">
        <v>10.37</v>
      </c>
    </row>
    <row r="7063" spans="1:7">
      <c r="A7063" s="80">
        <v>35809</v>
      </c>
      <c r="B7063" s="80" t="s">
        <v>3977</v>
      </c>
      <c r="C7063" s="80" t="s">
        <v>421</v>
      </c>
      <c r="D7063" s="80">
        <v>650</v>
      </c>
      <c r="E7063" s="80">
        <v>12</v>
      </c>
      <c r="F7063" s="80" t="s">
        <v>5178</v>
      </c>
      <c r="G7063" s="80">
        <v>9</v>
      </c>
    </row>
    <row r="7064" spans="1:7">
      <c r="A7064" s="80">
        <v>35814</v>
      </c>
      <c r="B7064" s="80" t="s">
        <v>3978</v>
      </c>
      <c r="C7064" s="80" t="s">
        <v>421</v>
      </c>
      <c r="D7064" s="80">
        <v>473</v>
      </c>
      <c r="E7064" s="80">
        <v>24</v>
      </c>
      <c r="F7064" s="80" t="s">
        <v>5178</v>
      </c>
      <c r="G7064" s="80">
        <v>4.0999999999999996</v>
      </c>
    </row>
    <row r="7065" spans="1:7">
      <c r="A7065" s="80">
        <v>35822</v>
      </c>
      <c r="B7065" s="80" t="s">
        <v>4110</v>
      </c>
      <c r="C7065" s="80" t="s">
        <v>420</v>
      </c>
      <c r="D7065" s="80">
        <v>750</v>
      </c>
      <c r="E7065" s="80">
        <v>12</v>
      </c>
      <c r="F7065" s="80" t="s">
        <v>5068</v>
      </c>
      <c r="G7065" s="80">
        <v>16.989999999999998</v>
      </c>
    </row>
    <row r="7066" spans="1:7">
      <c r="A7066" s="80">
        <v>35826</v>
      </c>
      <c r="B7066" s="80" t="s">
        <v>4111</v>
      </c>
      <c r="C7066" s="80" t="s">
        <v>420</v>
      </c>
      <c r="D7066" s="80">
        <v>4000</v>
      </c>
      <c r="E7066" s="80">
        <v>4</v>
      </c>
      <c r="F7066" s="80" t="s">
        <v>5062</v>
      </c>
      <c r="G7066" s="80">
        <v>42.99</v>
      </c>
    </row>
    <row r="7067" spans="1:7">
      <c r="A7067" s="80">
        <v>35828</v>
      </c>
      <c r="B7067" s="80" t="s">
        <v>6320</v>
      </c>
      <c r="C7067" s="80" t="s">
        <v>421</v>
      </c>
      <c r="D7067" s="80">
        <v>1419</v>
      </c>
      <c r="E7067" s="80">
        <v>6</v>
      </c>
      <c r="F7067" s="80" t="s">
        <v>5060</v>
      </c>
      <c r="G7067" s="80">
        <v>10.5</v>
      </c>
    </row>
    <row r="7068" spans="1:7">
      <c r="A7068" s="80">
        <v>35830</v>
      </c>
      <c r="B7068" s="80" t="s">
        <v>4112</v>
      </c>
      <c r="C7068" s="80" t="s">
        <v>420</v>
      </c>
      <c r="D7068" s="80">
        <v>3000</v>
      </c>
      <c r="E7068" s="80">
        <v>6</v>
      </c>
      <c r="F7068" s="80" t="s">
        <v>5039</v>
      </c>
      <c r="G7068" s="80">
        <v>40.99</v>
      </c>
    </row>
    <row r="7069" spans="1:7">
      <c r="A7069" s="80">
        <v>35835</v>
      </c>
      <c r="B7069" s="80" t="s">
        <v>4113</v>
      </c>
      <c r="C7069" s="80" t="s">
        <v>420</v>
      </c>
      <c r="D7069" s="80">
        <v>3000</v>
      </c>
      <c r="E7069" s="80">
        <v>6</v>
      </c>
      <c r="F7069" s="80" t="s">
        <v>5039</v>
      </c>
      <c r="G7069" s="80">
        <v>40.99</v>
      </c>
    </row>
    <row r="7070" spans="1:7">
      <c r="A7070" s="80">
        <v>35836</v>
      </c>
      <c r="B7070" s="80" t="s">
        <v>4114</v>
      </c>
      <c r="C7070" s="80" t="s">
        <v>420</v>
      </c>
      <c r="D7070" s="80">
        <v>1500</v>
      </c>
      <c r="E7070" s="80">
        <v>6</v>
      </c>
      <c r="F7070" s="80" t="s">
        <v>5049</v>
      </c>
      <c r="G7070" s="80">
        <v>21.99</v>
      </c>
    </row>
    <row r="7071" spans="1:7">
      <c r="A7071" s="80">
        <v>35837</v>
      </c>
      <c r="B7071" s="80" t="s">
        <v>4115</v>
      </c>
      <c r="C7071" s="80" t="s">
        <v>420</v>
      </c>
      <c r="D7071" s="80">
        <v>750</v>
      </c>
      <c r="E7071" s="80">
        <v>6</v>
      </c>
      <c r="F7071" s="80" t="s">
        <v>5101</v>
      </c>
      <c r="G7071" s="80">
        <v>42.95</v>
      </c>
    </row>
    <row r="7072" spans="1:7">
      <c r="A7072" s="80">
        <v>35838</v>
      </c>
      <c r="B7072" s="80" t="s">
        <v>4116</v>
      </c>
      <c r="C7072" s="80" t="s">
        <v>420</v>
      </c>
      <c r="D7072" s="80">
        <v>750</v>
      </c>
      <c r="E7072" s="80">
        <v>12</v>
      </c>
      <c r="F7072" s="80" t="s">
        <v>5065</v>
      </c>
      <c r="G7072" s="80">
        <v>22.54</v>
      </c>
    </row>
    <row r="7073" spans="1:7">
      <c r="A7073" s="80">
        <v>35841</v>
      </c>
      <c r="B7073" s="80" t="s">
        <v>4117</v>
      </c>
      <c r="C7073" s="80" t="s">
        <v>420</v>
      </c>
      <c r="D7073" s="80">
        <v>750</v>
      </c>
      <c r="E7073" s="80">
        <v>6</v>
      </c>
      <c r="F7073" s="80" t="s">
        <v>5137</v>
      </c>
      <c r="G7073" s="80">
        <v>149.72</v>
      </c>
    </row>
    <row r="7074" spans="1:7">
      <c r="A7074" s="80">
        <v>35842</v>
      </c>
      <c r="B7074" s="80" t="s">
        <v>6321</v>
      </c>
      <c r="C7074" s="80" t="s">
        <v>419</v>
      </c>
      <c r="D7074" s="80">
        <v>750</v>
      </c>
      <c r="E7074" s="80">
        <v>12</v>
      </c>
      <c r="F7074" s="80" t="s">
        <v>5042</v>
      </c>
      <c r="G7074" s="80">
        <v>27.99</v>
      </c>
    </row>
    <row r="7075" spans="1:7">
      <c r="A7075" s="80">
        <v>35846</v>
      </c>
      <c r="B7075" s="80" t="s">
        <v>4118</v>
      </c>
      <c r="C7075" s="80" t="s">
        <v>419</v>
      </c>
      <c r="D7075" s="80">
        <v>750</v>
      </c>
      <c r="E7075" s="80">
        <v>6</v>
      </c>
      <c r="F7075" s="80" t="s">
        <v>5046</v>
      </c>
      <c r="G7075" s="80">
        <v>79.989999999999995</v>
      </c>
    </row>
    <row r="7076" spans="1:7">
      <c r="A7076" s="80">
        <v>35851</v>
      </c>
      <c r="B7076" s="80" t="s">
        <v>4119</v>
      </c>
      <c r="C7076" s="80" t="s">
        <v>420</v>
      </c>
      <c r="D7076" s="80">
        <v>750</v>
      </c>
      <c r="E7076" s="80">
        <v>12</v>
      </c>
      <c r="F7076" s="80" t="s">
        <v>5074</v>
      </c>
      <c r="G7076" s="80">
        <v>32.99</v>
      </c>
    </row>
    <row r="7077" spans="1:7">
      <c r="A7077" s="80">
        <v>35854</v>
      </c>
      <c r="B7077" s="80" t="s">
        <v>4274</v>
      </c>
      <c r="C7077" s="80" t="s">
        <v>419</v>
      </c>
      <c r="D7077" s="80">
        <v>750</v>
      </c>
      <c r="E7077" s="80">
        <v>6</v>
      </c>
      <c r="F7077" s="80" t="s">
        <v>5060</v>
      </c>
      <c r="G7077" s="80">
        <v>34.99</v>
      </c>
    </row>
    <row r="7078" spans="1:7">
      <c r="A7078" s="80">
        <v>35864</v>
      </c>
      <c r="B7078" s="80" t="s">
        <v>4120</v>
      </c>
      <c r="C7078" s="80" t="s">
        <v>420</v>
      </c>
      <c r="D7078" s="80">
        <v>750</v>
      </c>
      <c r="E7078" s="80">
        <v>6</v>
      </c>
      <c r="F7078" s="80" t="s">
        <v>5137</v>
      </c>
      <c r="G7078" s="80">
        <v>161.81</v>
      </c>
    </row>
    <row r="7079" spans="1:7">
      <c r="A7079" s="80">
        <v>35866</v>
      </c>
      <c r="B7079" s="80" t="s">
        <v>4121</v>
      </c>
      <c r="C7079" s="80" t="s">
        <v>420</v>
      </c>
      <c r="D7079" s="80">
        <v>750</v>
      </c>
      <c r="E7079" s="80">
        <v>12</v>
      </c>
      <c r="F7079" s="80" t="s">
        <v>5137</v>
      </c>
      <c r="G7079" s="80">
        <v>204.13</v>
      </c>
    </row>
    <row r="7080" spans="1:7">
      <c r="A7080" s="80">
        <v>35867</v>
      </c>
      <c r="B7080" s="80" t="s">
        <v>4122</v>
      </c>
      <c r="C7080" s="80" t="s">
        <v>420</v>
      </c>
      <c r="D7080" s="80">
        <v>750</v>
      </c>
      <c r="E7080" s="80">
        <v>12</v>
      </c>
      <c r="F7080" s="80" t="s">
        <v>5137</v>
      </c>
      <c r="G7080" s="80">
        <v>93.5</v>
      </c>
    </row>
    <row r="7081" spans="1:7">
      <c r="A7081" s="80">
        <v>35868</v>
      </c>
      <c r="B7081" s="80" t="s">
        <v>4123</v>
      </c>
      <c r="C7081" s="80" t="s">
        <v>420</v>
      </c>
      <c r="D7081" s="80">
        <v>750</v>
      </c>
      <c r="E7081" s="80">
        <v>6</v>
      </c>
      <c r="F7081" s="80" t="s">
        <v>5137</v>
      </c>
      <c r="G7081" s="80">
        <v>164.19</v>
      </c>
    </row>
    <row r="7082" spans="1:7">
      <c r="A7082" s="80">
        <v>35869</v>
      </c>
      <c r="B7082" s="80" t="s">
        <v>4124</v>
      </c>
      <c r="C7082" s="80" t="s">
        <v>420</v>
      </c>
      <c r="D7082" s="80">
        <v>750</v>
      </c>
      <c r="E7082" s="80">
        <v>12</v>
      </c>
      <c r="F7082" s="80" t="s">
        <v>5137</v>
      </c>
      <c r="G7082" s="80">
        <v>106.2</v>
      </c>
    </row>
    <row r="7083" spans="1:7">
      <c r="A7083" s="80">
        <v>35870</v>
      </c>
      <c r="B7083" s="80" t="s">
        <v>4125</v>
      </c>
      <c r="C7083" s="80" t="s">
        <v>420</v>
      </c>
      <c r="D7083" s="80">
        <v>750</v>
      </c>
      <c r="E7083" s="80">
        <v>12</v>
      </c>
      <c r="F7083" s="80" t="s">
        <v>5137</v>
      </c>
      <c r="G7083" s="80">
        <v>53.61</v>
      </c>
    </row>
    <row r="7084" spans="1:7">
      <c r="A7084" s="80">
        <v>35871</v>
      </c>
      <c r="B7084" s="80" t="s">
        <v>4126</v>
      </c>
      <c r="C7084" s="80" t="s">
        <v>419</v>
      </c>
      <c r="D7084" s="80">
        <v>750</v>
      </c>
      <c r="E7084" s="80">
        <v>6</v>
      </c>
      <c r="F7084" s="80" t="s">
        <v>5049</v>
      </c>
      <c r="G7084" s="80">
        <v>104.99</v>
      </c>
    </row>
    <row r="7085" spans="1:7">
      <c r="A7085" s="80">
        <v>35872</v>
      </c>
      <c r="B7085" s="80" t="s">
        <v>4127</v>
      </c>
      <c r="C7085" s="80" t="s">
        <v>420</v>
      </c>
      <c r="D7085" s="80">
        <v>750</v>
      </c>
      <c r="E7085" s="80">
        <v>12</v>
      </c>
      <c r="F7085" s="80" t="s">
        <v>5137</v>
      </c>
      <c r="G7085" s="80">
        <v>83.23</v>
      </c>
    </row>
    <row r="7086" spans="1:7">
      <c r="A7086" s="80">
        <v>37948</v>
      </c>
      <c r="B7086" s="80" t="s">
        <v>4684</v>
      </c>
      <c r="C7086" s="80" t="s">
        <v>421</v>
      </c>
      <c r="D7086" s="80">
        <v>5325</v>
      </c>
      <c r="E7086" s="80">
        <v>1</v>
      </c>
      <c r="F7086" s="80" t="s">
        <v>5141</v>
      </c>
      <c r="G7086" s="80">
        <v>23.39</v>
      </c>
    </row>
    <row r="7087" spans="1:7">
      <c r="A7087" s="80">
        <v>37960</v>
      </c>
      <c r="B7087" s="80" t="s">
        <v>4635</v>
      </c>
      <c r="C7087" s="80" t="s">
        <v>421</v>
      </c>
      <c r="D7087" s="80">
        <v>473</v>
      </c>
      <c r="E7087" s="80">
        <v>24</v>
      </c>
      <c r="F7087" s="80" t="s">
        <v>5156</v>
      </c>
      <c r="G7087" s="80">
        <v>5.5</v>
      </c>
    </row>
    <row r="7088" spans="1:7">
      <c r="A7088" s="80">
        <v>37974</v>
      </c>
      <c r="B7088" s="80" t="s">
        <v>4583</v>
      </c>
      <c r="C7088" s="80" t="s">
        <v>420</v>
      </c>
      <c r="D7088" s="80">
        <v>4000</v>
      </c>
      <c r="E7088" s="80">
        <v>4</v>
      </c>
      <c r="F7088" s="80" t="s">
        <v>5060</v>
      </c>
      <c r="G7088" s="80">
        <v>41.49</v>
      </c>
    </row>
    <row r="7089" spans="1:7">
      <c r="A7089" s="80">
        <v>37985</v>
      </c>
      <c r="B7089" s="80" t="s">
        <v>4685</v>
      </c>
      <c r="C7089" s="80" t="s">
        <v>421</v>
      </c>
      <c r="D7089" s="80">
        <v>473</v>
      </c>
      <c r="E7089" s="80">
        <v>24</v>
      </c>
      <c r="F7089" s="80" t="s">
        <v>5135</v>
      </c>
      <c r="G7089" s="80">
        <v>6.28</v>
      </c>
    </row>
    <row r="7090" spans="1:7">
      <c r="A7090" s="80">
        <v>37998</v>
      </c>
      <c r="B7090" s="80" t="s">
        <v>4586</v>
      </c>
      <c r="C7090" s="80" t="s">
        <v>421</v>
      </c>
      <c r="D7090" s="80">
        <v>5325</v>
      </c>
      <c r="E7090" s="80">
        <v>1</v>
      </c>
      <c r="F7090" s="80" t="s">
        <v>5097</v>
      </c>
      <c r="G7090" s="80">
        <v>23.99</v>
      </c>
    </row>
    <row r="7091" spans="1:7">
      <c r="A7091" s="80">
        <v>38002</v>
      </c>
      <c r="B7091" s="80" t="s">
        <v>4577</v>
      </c>
      <c r="C7091" s="80" t="s">
        <v>421</v>
      </c>
      <c r="D7091" s="80">
        <v>2840</v>
      </c>
      <c r="E7091" s="80">
        <v>3</v>
      </c>
      <c r="F7091" s="80" t="s">
        <v>5170</v>
      </c>
      <c r="G7091" s="80">
        <v>18.440000000000001</v>
      </c>
    </row>
    <row r="7092" spans="1:7">
      <c r="A7092" s="80">
        <v>37312</v>
      </c>
      <c r="B7092" s="80" t="s">
        <v>4326</v>
      </c>
      <c r="C7092" s="80" t="s">
        <v>421</v>
      </c>
      <c r="D7092" s="80">
        <v>473</v>
      </c>
      <c r="E7092" s="80">
        <v>24</v>
      </c>
      <c r="F7092" s="80" t="s">
        <v>5188</v>
      </c>
      <c r="G7092" s="80">
        <v>3.99</v>
      </c>
    </row>
    <row r="7093" spans="1:7">
      <c r="A7093" s="80">
        <v>37316</v>
      </c>
      <c r="B7093" s="80" t="s">
        <v>4398</v>
      </c>
      <c r="C7093" s="80" t="s">
        <v>420</v>
      </c>
      <c r="D7093" s="80">
        <v>3000</v>
      </c>
      <c r="E7093" s="80">
        <v>4</v>
      </c>
      <c r="F7093" s="80" t="s">
        <v>5063</v>
      </c>
      <c r="G7093" s="80">
        <v>39.99</v>
      </c>
    </row>
    <row r="7094" spans="1:7">
      <c r="A7094" s="80">
        <v>37318</v>
      </c>
      <c r="B7094" s="80" t="s">
        <v>4397</v>
      </c>
      <c r="C7094" s="80" t="s">
        <v>419</v>
      </c>
      <c r="D7094" s="80">
        <v>750</v>
      </c>
      <c r="E7094" s="80">
        <v>12</v>
      </c>
      <c r="F7094" s="80" t="s">
        <v>5040</v>
      </c>
      <c r="G7094" s="80">
        <v>32.49</v>
      </c>
    </row>
    <row r="7095" spans="1:7">
      <c r="A7095" s="80">
        <v>37319</v>
      </c>
      <c r="B7095" s="80" t="s">
        <v>4396</v>
      </c>
      <c r="C7095" s="80" t="s">
        <v>420</v>
      </c>
      <c r="D7095" s="80">
        <v>750</v>
      </c>
      <c r="E7095" s="80">
        <v>12</v>
      </c>
      <c r="F7095" s="80" t="s">
        <v>5062</v>
      </c>
      <c r="G7095" s="80">
        <v>18.989999999999998</v>
      </c>
    </row>
    <row r="7096" spans="1:7">
      <c r="A7096" s="80">
        <v>37320</v>
      </c>
      <c r="B7096" s="80" t="s">
        <v>4395</v>
      </c>
      <c r="C7096" s="80" t="s">
        <v>420</v>
      </c>
      <c r="D7096" s="80">
        <v>750</v>
      </c>
      <c r="E7096" s="80">
        <v>12</v>
      </c>
      <c r="F7096" s="80" t="s">
        <v>5072</v>
      </c>
      <c r="G7096" s="80">
        <v>24.99</v>
      </c>
    </row>
    <row r="7097" spans="1:7">
      <c r="A7097" s="80">
        <v>37321</v>
      </c>
      <c r="B7097" s="80" t="s">
        <v>4394</v>
      </c>
      <c r="C7097" s="80" t="s">
        <v>420</v>
      </c>
      <c r="D7097" s="80">
        <v>750</v>
      </c>
      <c r="E7097" s="80">
        <v>12</v>
      </c>
      <c r="F7097" s="80" t="s">
        <v>5062</v>
      </c>
      <c r="G7097" s="80">
        <v>20.99</v>
      </c>
    </row>
    <row r="7098" spans="1:7">
      <c r="A7098" s="80">
        <v>37322</v>
      </c>
      <c r="B7098" s="80" t="s">
        <v>4393</v>
      </c>
      <c r="C7098" s="80" t="s">
        <v>420</v>
      </c>
      <c r="D7098" s="80">
        <v>750</v>
      </c>
      <c r="E7098" s="80">
        <v>12</v>
      </c>
      <c r="F7098" s="80" t="s">
        <v>5062</v>
      </c>
      <c r="G7098" s="80">
        <v>20.99</v>
      </c>
    </row>
    <row r="7099" spans="1:7">
      <c r="A7099" s="80">
        <v>37329</v>
      </c>
      <c r="B7099" s="80" t="s">
        <v>747</v>
      </c>
      <c r="C7099" s="80" t="s">
        <v>420</v>
      </c>
      <c r="D7099" s="80">
        <v>750</v>
      </c>
      <c r="E7099" s="80">
        <v>6</v>
      </c>
      <c r="F7099" s="80" t="s">
        <v>5039</v>
      </c>
      <c r="G7099" s="80">
        <v>26.19</v>
      </c>
    </row>
    <row r="7100" spans="1:7">
      <c r="A7100" s="80">
        <v>37331</v>
      </c>
      <c r="B7100" s="80" t="s">
        <v>1165</v>
      </c>
      <c r="C7100" s="80" t="s">
        <v>419</v>
      </c>
      <c r="D7100" s="80">
        <v>750</v>
      </c>
      <c r="E7100" s="80">
        <v>12</v>
      </c>
      <c r="F7100" s="80" t="s">
        <v>5043</v>
      </c>
      <c r="G7100" s="80">
        <v>28.99</v>
      </c>
    </row>
    <row r="7101" spans="1:7">
      <c r="A7101" s="80">
        <v>37333</v>
      </c>
      <c r="B7101" s="80" t="s">
        <v>3728</v>
      </c>
      <c r="C7101" s="80" t="s">
        <v>419</v>
      </c>
      <c r="D7101" s="80">
        <v>375</v>
      </c>
      <c r="E7101" s="80">
        <v>12</v>
      </c>
      <c r="F7101" s="80" t="s">
        <v>5048</v>
      </c>
      <c r="G7101" s="80">
        <v>36.119999999999997</v>
      </c>
    </row>
    <row r="7102" spans="1:7">
      <c r="A7102" s="80">
        <v>37336</v>
      </c>
      <c r="B7102" s="80" t="s">
        <v>4317</v>
      </c>
      <c r="C7102" s="80" t="s">
        <v>421</v>
      </c>
      <c r="D7102" s="80">
        <v>473</v>
      </c>
      <c r="E7102" s="80">
        <v>24</v>
      </c>
      <c r="F7102" s="80" t="s">
        <v>5215</v>
      </c>
      <c r="G7102" s="80">
        <v>4.1900000000000004</v>
      </c>
    </row>
    <row r="7103" spans="1:7">
      <c r="A7103" s="80">
        <v>37337</v>
      </c>
      <c r="B7103" s="80" t="s">
        <v>4316</v>
      </c>
      <c r="C7103" s="80" t="s">
        <v>421</v>
      </c>
      <c r="D7103" s="80">
        <v>473</v>
      </c>
      <c r="E7103" s="80">
        <v>24</v>
      </c>
      <c r="F7103" s="80" t="s">
        <v>5215</v>
      </c>
      <c r="G7103" s="80">
        <v>4.1900000000000004</v>
      </c>
    </row>
    <row r="7104" spans="1:7">
      <c r="A7104" s="80">
        <v>37343</v>
      </c>
      <c r="B7104" s="80" t="s">
        <v>4392</v>
      </c>
      <c r="C7104" s="80" t="s">
        <v>420</v>
      </c>
      <c r="D7104" s="80">
        <v>750</v>
      </c>
      <c r="E7104" s="80">
        <v>12</v>
      </c>
      <c r="F7104" s="80" t="s">
        <v>5068</v>
      </c>
      <c r="G7104" s="80">
        <v>12.95</v>
      </c>
    </row>
    <row r="7105" spans="1:7">
      <c r="A7105" s="80">
        <v>37349</v>
      </c>
      <c r="B7105" s="80" t="s">
        <v>4391</v>
      </c>
      <c r="C7105" s="80" t="s">
        <v>421</v>
      </c>
      <c r="D7105" s="80">
        <v>710</v>
      </c>
      <c r="E7105" s="80">
        <v>12</v>
      </c>
      <c r="F7105" s="80" t="s">
        <v>5094</v>
      </c>
      <c r="G7105" s="80">
        <v>4.49</v>
      </c>
    </row>
    <row r="7106" spans="1:7">
      <c r="A7106" s="80">
        <v>37352</v>
      </c>
      <c r="B7106" s="80" t="s">
        <v>4320</v>
      </c>
      <c r="C7106" s="80" t="s">
        <v>421</v>
      </c>
      <c r="D7106" s="80">
        <v>473</v>
      </c>
      <c r="E7106" s="80">
        <v>24</v>
      </c>
      <c r="F7106" s="80" t="s">
        <v>5195</v>
      </c>
      <c r="G7106" s="80">
        <v>4.8499999999999996</v>
      </c>
    </row>
    <row r="7107" spans="1:7">
      <c r="A7107" s="80">
        <v>37353</v>
      </c>
      <c r="B7107" s="80" t="s">
        <v>5654</v>
      </c>
      <c r="C7107" s="80" t="s">
        <v>419</v>
      </c>
      <c r="D7107" s="80">
        <v>750</v>
      </c>
      <c r="E7107" s="80">
        <v>12</v>
      </c>
      <c r="F7107" s="80" t="s">
        <v>5040</v>
      </c>
      <c r="G7107" s="80">
        <v>49.99</v>
      </c>
    </row>
    <row r="7108" spans="1:7">
      <c r="A7108" s="80">
        <v>37397</v>
      </c>
      <c r="B7108" s="80" t="s">
        <v>4390</v>
      </c>
      <c r="C7108" s="80" t="s">
        <v>419</v>
      </c>
      <c r="D7108" s="80">
        <v>750</v>
      </c>
      <c r="E7108" s="80">
        <v>12</v>
      </c>
      <c r="F7108" s="80" t="s">
        <v>5040</v>
      </c>
      <c r="G7108" s="80">
        <v>25.99</v>
      </c>
    </row>
    <row r="7109" spans="1:7">
      <c r="A7109" s="80">
        <v>37411</v>
      </c>
      <c r="B7109" s="80" t="s">
        <v>4389</v>
      </c>
      <c r="C7109" s="80" t="s">
        <v>420</v>
      </c>
      <c r="D7109" s="80">
        <v>375</v>
      </c>
      <c r="E7109" s="80">
        <v>6</v>
      </c>
      <c r="F7109" s="80" t="s">
        <v>5118</v>
      </c>
      <c r="G7109" s="80">
        <v>15</v>
      </c>
    </row>
    <row r="7110" spans="1:7">
      <c r="A7110" s="80">
        <v>840009</v>
      </c>
      <c r="B7110" s="80" t="s">
        <v>3011</v>
      </c>
      <c r="C7110" s="80" t="s">
        <v>421</v>
      </c>
      <c r="D7110" s="80">
        <v>4092</v>
      </c>
      <c r="E7110" s="80">
        <v>1</v>
      </c>
      <c r="F7110" s="80" t="s">
        <v>5100</v>
      </c>
      <c r="G7110" s="80">
        <v>20.89</v>
      </c>
    </row>
    <row r="7111" spans="1:7">
      <c r="A7111" s="80">
        <v>33506</v>
      </c>
      <c r="B7111" s="80" t="s">
        <v>3636</v>
      </c>
      <c r="C7111" s="80" t="s">
        <v>421</v>
      </c>
      <c r="D7111" s="80">
        <v>8520</v>
      </c>
      <c r="E7111" s="80">
        <v>1</v>
      </c>
      <c r="F7111" s="80" t="s">
        <v>5141</v>
      </c>
      <c r="G7111" s="80">
        <v>28.33</v>
      </c>
    </row>
    <row r="7112" spans="1:7">
      <c r="A7112" s="80">
        <v>33510</v>
      </c>
      <c r="B7112" s="80" t="s">
        <v>3637</v>
      </c>
      <c r="C7112" s="80" t="s">
        <v>421</v>
      </c>
      <c r="D7112" s="80">
        <v>11352</v>
      </c>
      <c r="E7112" s="80">
        <v>1</v>
      </c>
      <c r="F7112" s="80" t="s">
        <v>5141</v>
      </c>
      <c r="G7112" s="80">
        <v>35.99</v>
      </c>
    </row>
    <row r="7113" spans="1:7">
      <c r="A7113" s="80">
        <v>33511</v>
      </c>
      <c r="B7113" s="80" t="s">
        <v>3638</v>
      </c>
      <c r="C7113" s="80" t="s">
        <v>421</v>
      </c>
      <c r="D7113" s="80">
        <v>8520</v>
      </c>
      <c r="E7113" s="80">
        <v>1</v>
      </c>
      <c r="F7113" s="80" t="s">
        <v>5141</v>
      </c>
      <c r="G7113" s="80">
        <v>36.799999999999997</v>
      </c>
    </row>
    <row r="7114" spans="1:7">
      <c r="A7114" s="80">
        <v>33512</v>
      </c>
      <c r="B7114" s="80" t="s">
        <v>3639</v>
      </c>
      <c r="C7114" s="80" t="s">
        <v>421</v>
      </c>
      <c r="D7114" s="80">
        <v>750</v>
      </c>
      <c r="E7114" s="80">
        <v>12</v>
      </c>
      <c r="F7114" s="80" t="s">
        <v>5142</v>
      </c>
      <c r="G7114" s="80">
        <v>12.34</v>
      </c>
    </row>
    <row r="7115" spans="1:7">
      <c r="A7115" s="80">
        <v>33516</v>
      </c>
      <c r="B7115" s="80" t="s">
        <v>3640</v>
      </c>
      <c r="C7115" s="80" t="s">
        <v>421</v>
      </c>
      <c r="D7115" s="80">
        <v>750</v>
      </c>
      <c r="E7115" s="80">
        <v>12</v>
      </c>
      <c r="F7115" s="80" t="s">
        <v>5142</v>
      </c>
      <c r="G7115" s="80">
        <v>19.98</v>
      </c>
    </row>
    <row r="7116" spans="1:7">
      <c r="A7116" s="80">
        <v>33518</v>
      </c>
      <c r="B7116" s="80" t="s">
        <v>3641</v>
      </c>
      <c r="C7116" s="80" t="s">
        <v>421</v>
      </c>
      <c r="D7116" s="80">
        <v>750</v>
      </c>
      <c r="E7116" s="80">
        <v>12</v>
      </c>
      <c r="F7116" s="80" t="s">
        <v>5142</v>
      </c>
      <c r="G7116" s="80">
        <v>19.21</v>
      </c>
    </row>
    <row r="7117" spans="1:7">
      <c r="A7117" s="80">
        <v>33523</v>
      </c>
      <c r="B7117" s="80" t="s">
        <v>3642</v>
      </c>
      <c r="C7117" s="80" t="s">
        <v>421</v>
      </c>
      <c r="D7117" s="80">
        <v>750</v>
      </c>
      <c r="E7117" s="80">
        <v>12</v>
      </c>
      <c r="F7117" s="80" t="s">
        <v>5142</v>
      </c>
      <c r="G7117" s="80">
        <v>9.2899999999999991</v>
      </c>
    </row>
    <row r="7118" spans="1:7">
      <c r="A7118" s="80">
        <v>33528</v>
      </c>
      <c r="B7118" s="80" t="s">
        <v>3643</v>
      </c>
      <c r="C7118" s="80" t="s">
        <v>421</v>
      </c>
      <c r="D7118" s="80">
        <v>750</v>
      </c>
      <c r="E7118" s="80">
        <v>12</v>
      </c>
      <c r="F7118" s="80" t="s">
        <v>5142</v>
      </c>
      <c r="G7118" s="80">
        <v>12.34</v>
      </c>
    </row>
    <row r="7119" spans="1:7">
      <c r="A7119" s="80">
        <v>33531</v>
      </c>
      <c r="B7119" s="80" t="s">
        <v>3644</v>
      </c>
      <c r="C7119" s="80" t="s">
        <v>421</v>
      </c>
      <c r="D7119" s="80">
        <v>8520</v>
      </c>
      <c r="E7119" s="80">
        <v>1</v>
      </c>
      <c r="F7119" s="80" t="s">
        <v>5141</v>
      </c>
      <c r="G7119" s="80">
        <v>30.81</v>
      </c>
    </row>
    <row r="7120" spans="1:7">
      <c r="A7120" s="80">
        <v>33532</v>
      </c>
      <c r="B7120" s="80" t="s">
        <v>3645</v>
      </c>
      <c r="C7120" s="80" t="s">
        <v>421</v>
      </c>
      <c r="D7120" s="80">
        <v>750</v>
      </c>
      <c r="E7120" s="80">
        <v>12</v>
      </c>
      <c r="F7120" s="80" t="s">
        <v>5142</v>
      </c>
      <c r="G7120" s="80">
        <v>13.88</v>
      </c>
    </row>
    <row r="7121" spans="1:7">
      <c r="A7121" s="80">
        <v>33534</v>
      </c>
      <c r="B7121" s="80" t="s">
        <v>3646</v>
      </c>
      <c r="C7121" s="80" t="s">
        <v>421</v>
      </c>
      <c r="D7121" s="80">
        <v>750</v>
      </c>
      <c r="E7121" s="80">
        <v>12</v>
      </c>
      <c r="F7121" s="80" t="s">
        <v>5142</v>
      </c>
      <c r="G7121" s="80">
        <v>9.2899999999999991</v>
      </c>
    </row>
    <row r="7122" spans="1:7">
      <c r="A7122" s="80">
        <v>33538</v>
      </c>
      <c r="B7122" s="80" t="s">
        <v>3944</v>
      </c>
      <c r="C7122" s="80" t="s">
        <v>421</v>
      </c>
      <c r="D7122" s="80">
        <v>750</v>
      </c>
      <c r="E7122" s="80">
        <v>12</v>
      </c>
      <c r="F7122" s="80" t="s">
        <v>5142</v>
      </c>
      <c r="G7122" s="80">
        <v>9.2899999999999991</v>
      </c>
    </row>
    <row r="7123" spans="1:7">
      <c r="A7123" s="80">
        <v>33545</v>
      </c>
      <c r="B7123" s="80" t="s">
        <v>3647</v>
      </c>
      <c r="C7123" s="80" t="s">
        <v>421</v>
      </c>
      <c r="D7123" s="80">
        <v>500</v>
      </c>
      <c r="E7123" s="80">
        <v>12</v>
      </c>
      <c r="F7123" s="80" t="s">
        <v>5142</v>
      </c>
      <c r="G7123" s="80">
        <v>15.75</v>
      </c>
    </row>
    <row r="7124" spans="1:7">
      <c r="A7124" s="80">
        <v>33546</v>
      </c>
      <c r="B7124" s="80" t="s">
        <v>3648</v>
      </c>
      <c r="C7124" s="80" t="s">
        <v>421</v>
      </c>
      <c r="D7124" s="80">
        <v>500</v>
      </c>
      <c r="E7124" s="80">
        <v>12</v>
      </c>
      <c r="F7124" s="80" t="s">
        <v>5142</v>
      </c>
      <c r="G7124" s="80">
        <v>15.75</v>
      </c>
    </row>
    <row r="7125" spans="1:7">
      <c r="A7125" s="80">
        <v>33549</v>
      </c>
      <c r="B7125" s="80" t="s">
        <v>3649</v>
      </c>
      <c r="C7125" s="80" t="s">
        <v>421</v>
      </c>
      <c r="D7125" s="80">
        <v>750</v>
      </c>
      <c r="E7125" s="80">
        <v>12</v>
      </c>
      <c r="F7125" s="80" t="s">
        <v>5142</v>
      </c>
      <c r="G7125" s="80">
        <v>10.050000000000001</v>
      </c>
    </row>
    <row r="7126" spans="1:7">
      <c r="A7126" s="80">
        <v>33551</v>
      </c>
      <c r="B7126" s="80" t="s">
        <v>3650</v>
      </c>
      <c r="C7126" s="80" t="s">
        <v>421</v>
      </c>
      <c r="D7126" s="80">
        <v>750</v>
      </c>
      <c r="E7126" s="80">
        <v>12</v>
      </c>
      <c r="F7126" s="80" t="s">
        <v>5142</v>
      </c>
      <c r="G7126" s="80">
        <v>19.21</v>
      </c>
    </row>
    <row r="7127" spans="1:7">
      <c r="A7127" s="80">
        <v>33554</v>
      </c>
      <c r="B7127" s="80" t="s">
        <v>3651</v>
      </c>
      <c r="C7127" s="80" t="s">
        <v>421</v>
      </c>
      <c r="D7127" s="80">
        <v>750</v>
      </c>
      <c r="E7127" s="80">
        <v>12</v>
      </c>
      <c r="F7127" s="80" t="s">
        <v>5142</v>
      </c>
      <c r="G7127" s="80">
        <v>19.21</v>
      </c>
    </row>
    <row r="7128" spans="1:7">
      <c r="A7128" s="80">
        <v>33687</v>
      </c>
      <c r="B7128" s="80" t="s">
        <v>3652</v>
      </c>
      <c r="C7128" s="80" t="s">
        <v>421</v>
      </c>
      <c r="D7128" s="80">
        <v>11352</v>
      </c>
      <c r="E7128" s="80">
        <v>1</v>
      </c>
      <c r="F7128" s="80" t="s">
        <v>5141</v>
      </c>
      <c r="G7128" s="80">
        <v>46.45</v>
      </c>
    </row>
    <row r="7129" spans="1:7">
      <c r="A7129" s="80">
        <v>33688</v>
      </c>
      <c r="B7129" s="80" t="s">
        <v>3653</v>
      </c>
      <c r="C7129" s="80" t="s">
        <v>421</v>
      </c>
      <c r="D7129" s="80">
        <v>8520</v>
      </c>
      <c r="E7129" s="80">
        <v>1</v>
      </c>
      <c r="F7129" s="80" t="s">
        <v>5141</v>
      </c>
      <c r="G7129" s="80">
        <v>37.42</v>
      </c>
    </row>
    <row r="7130" spans="1:7">
      <c r="A7130" s="80">
        <v>33690</v>
      </c>
      <c r="B7130" s="80" t="s">
        <v>6290</v>
      </c>
      <c r="C7130" s="80" t="s">
        <v>421</v>
      </c>
      <c r="D7130" s="80">
        <v>750</v>
      </c>
      <c r="E7130" s="80">
        <v>12</v>
      </c>
      <c r="F7130" s="80" t="s">
        <v>5178</v>
      </c>
      <c r="G7130" s="80">
        <v>12</v>
      </c>
    </row>
    <row r="7131" spans="1:7">
      <c r="A7131" s="80">
        <v>33695</v>
      </c>
      <c r="B7131" s="80" t="s">
        <v>3654</v>
      </c>
      <c r="C7131" s="80" t="s">
        <v>421</v>
      </c>
      <c r="D7131" s="80">
        <v>473</v>
      </c>
      <c r="E7131" s="80">
        <v>24</v>
      </c>
      <c r="F7131" s="80" t="s">
        <v>5170</v>
      </c>
      <c r="G7131" s="80">
        <v>4.4400000000000004</v>
      </c>
    </row>
    <row r="7132" spans="1:7">
      <c r="A7132" s="80">
        <v>33701</v>
      </c>
      <c r="B7132" s="80" t="s">
        <v>5648</v>
      </c>
      <c r="C7132" s="80" t="s">
        <v>421</v>
      </c>
      <c r="D7132" s="80">
        <v>473</v>
      </c>
      <c r="E7132" s="80">
        <v>24</v>
      </c>
      <c r="F7132" s="80" t="s">
        <v>5170</v>
      </c>
      <c r="G7132" s="80">
        <v>3.94</v>
      </c>
    </row>
    <row r="7133" spans="1:7">
      <c r="A7133" s="80">
        <v>33794</v>
      </c>
      <c r="B7133" s="80" t="s">
        <v>3793</v>
      </c>
      <c r="C7133" s="80" t="s">
        <v>421</v>
      </c>
      <c r="D7133" s="80">
        <v>473</v>
      </c>
      <c r="E7133" s="80">
        <v>24</v>
      </c>
      <c r="F7133" s="80" t="s">
        <v>5168</v>
      </c>
      <c r="G7133" s="80">
        <v>3.96</v>
      </c>
    </row>
    <row r="7134" spans="1:7">
      <c r="A7134" s="80">
        <v>33796</v>
      </c>
      <c r="B7134" s="80" t="s">
        <v>3275</v>
      </c>
      <c r="C7134" s="80" t="s">
        <v>421</v>
      </c>
      <c r="D7134" s="80">
        <v>1892</v>
      </c>
      <c r="E7134" s="80">
        <v>6</v>
      </c>
      <c r="F7134" s="80" t="s">
        <v>5168</v>
      </c>
      <c r="G7134" s="80">
        <v>14.84</v>
      </c>
    </row>
    <row r="7135" spans="1:7">
      <c r="A7135" s="80">
        <v>33812</v>
      </c>
      <c r="B7135" s="80" t="s">
        <v>5220</v>
      </c>
      <c r="C7135" s="80" t="s">
        <v>421</v>
      </c>
      <c r="D7135" s="80">
        <v>8520</v>
      </c>
      <c r="E7135" s="80">
        <v>1</v>
      </c>
      <c r="F7135" s="80" t="s">
        <v>5141</v>
      </c>
      <c r="G7135" s="80">
        <v>37.42</v>
      </c>
    </row>
    <row r="7136" spans="1:7">
      <c r="A7136" s="80">
        <v>33817</v>
      </c>
      <c r="B7136" s="80" t="s">
        <v>3369</v>
      </c>
      <c r="C7136" s="80" t="s">
        <v>421</v>
      </c>
      <c r="D7136" s="80">
        <v>8520</v>
      </c>
      <c r="E7136" s="80">
        <v>1</v>
      </c>
      <c r="F7136" s="80" t="s">
        <v>5141</v>
      </c>
      <c r="G7136" s="80">
        <v>37.11</v>
      </c>
    </row>
    <row r="7137" spans="1:7">
      <c r="A7137" s="80">
        <v>33820</v>
      </c>
      <c r="B7137" s="80" t="s">
        <v>3371</v>
      </c>
      <c r="C7137" s="80" t="s">
        <v>421</v>
      </c>
      <c r="D7137" s="80">
        <v>473</v>
      </c>
      <c r="E7137" s="80">
        <v>24</v>
      </c>
      <c r="F7137" s="80" t="s">
        <v>5096</v>
      </c>
      <c r="G7137" s="80">
        <v>3.31</v>
      </c>
    </row>
    <row r="7138" spans="1:7">
      <c r="A7138" s="80">
        <v>33821</v>
      </c>
      <c r="B7138" s="80" t="s">
        <v>3372</v>
      </c>
      <c r="C7138" s="80" t="s">
        <v>421</v>
      </c>
      <c r="D7138" s="80">
        <v>473</v>
      </c>
      <c r="E7138" s="80">
        <v>24</v>
      </c>
      <c r="F7138" s="80" t="s">
        <v>5096</v>
      </c>
      <c r="G7138" s="80">
        <v>3.31</v>
      </c>
    </row>
    <row r="7139" spans="1:7">
      <c r="A7139" s="80">
        <v>33823</v>
      </c>
      <c r="B7139" s="80" t="s">
        <v>3373</v>
      </c>
      <c r="C7139" s="80" t="s">
        <v>422</v>
      </c>
      <c r="D7139" s="80">
        <v>473</v>
      </c>
      <c r="E7139" s="80">
        <v>24</v>
      </c>
      <c r="F7139" s="80" t="s">
        <v>5096</v>
      </c>
      <c r="G7139" s="80">
        <v>3.71</v>
      </c>
    </row>
    <row r="7140" spans="1:7">
      <c r="A7140" s="80">
        <v>33825</v>
      </c>
      <c r="B7140" s="80" t="s">
        <v>3374</v>
      </c>
      <c r="C7140" s="80" t="s">
        <v>421</v>
      </c>
      <c r="D7140" s="80">
        <v>2130</v>
      </c>
      <c r="E7140" s="80">
        <v>4</v>
      </c>
      <c r="F7140" s="80" t="s">
        <v>5096</v>
      </c>
      <c r="G7140" s="80">
        <v>12.65</v>
      </c>
    </row>
    <row r="7141" spans="1:7">
      <c r="A7141" s="80">
        <v>33826</v>
      </c>
      <c r="B7141" s="80" t="s">
        <v>3375</v>
      </c>
      <c r="C7141" s="80" t="s">
        <v>421</v>
      </c>
      <c r="D7141" s="80">
        <v>11352</v>
      </c>
      <c r="E7141" s="80">
        <v>1</v>
      </c>
      <c r="F7141" s="80" t="s">
        <v>5141</v>
      </c>
      <c r="G7141" s="80">
        <v>46.45</v>
      </c>
    </row>
    <row r="7142" spans="1:7">
      <c r="A7142" s="80">
        <v>33854</v>
      </c>
      <c r="B7142" s="80" t="s">
        <v>3378</v>
      </c>
      <c r="C7142" s="80" t="s">
        <v>421</v>
      </c>
      <c r="D7142" s="80">
        <v>473</v>
      </c>
      <c r="E7142" s="80">
        <v>24</v>
      </c>
      <c r="F7142" s="80" t="s">
        <v>5178</v>
      </c>
      <c r="G7142" s="80">
        <v>4</v>
      </c>
    </row>
    <row r="7143" spans="1:7">
      <c r="A7143" s="80">
        <v>33915</v>
      </c>
      <c r="B7143" s="80" t="s">
        <v>3383</v>
      </c>
      <c r="C7143" s="80" t="s">
        <v>421</v>
      </c>
      <c r="D7143" s="80">
        <v>4260</v>
      </c>
      <c r="E7143" s="80">
        <v>1</v>
      </c>
      <c r="F7143" s="80" t="s">
        <v>5096</v>
      </c>
      <c r="G7143" s="80">
        <v>24.9</v>
      </c>
    </row>
    <row r="7144" spans="1:7">
      <c r="A7144" s="80">
        <v>34021</v>
      </c>
      <c r="B7144" s="80" t="s">
        <v>2325</v>
      </c>
      <c r="C7144" s="80" t="s">
        <v>421</v>
      </c>
      <c r="D7144" s="80">
        <v>473</v>
      </c>
      <c r="E7144" s="80">
        <v>24</v>
      </c>
      <c r="F7144" s="80" t="s">
        <v>5170</v>
      </c>
      <c r="G7144" s="80">
        <v>4.4400000000000004</v>
      </c>
    </row>
    <row r="7145" spans="1:7">
      <c r="A7145" s="80">
        <v>34032</v>
      </c>
      <c r="B7145" s="80" t="s">
        <v>2332</v>
      </c>
      <c r="C7145" s="80" t="s">
        <v>421</v>
      </c>
      <c r="D7145" s="80">
        <v>473</v>
      </c>
      <c r="E7145" s="80">
        <v>24</v>
      </c>
      <c r="F7145" s="80" t="s">
        <v>5178</v>
      </c>
      <c r="G7145" s="80">
        <v>4</v>
      </c>
    </row>
    <row r="7146" spans="1:7">
      <c r="A7146" s="80">
        <v>34064</v>
      </c>
      <c r="B7146" s="80" t="s">
        <v>2335</v>
      </c>
      <c r="C7146" s="80" t="s">
        <v>421</v>
      </c>
      <c r="D7146" s="80">
        <v>473</v>
      </c>
      <c r="E7146" s="80">
        <v>24</v>
      </c>
      <c r="F7146" s="80" t="s">
        <v>5142</v>
      </c>
      <c r="G7146" s="80">
        <v>5.79</v>
      </c>
    </row>
    <row r="7147" spans="1:7">
      <c r="A7147" s="80">
        <v>34067</v>
      </c>
      <c r="B7147" s="80" t="s">
        <v>2336</v>
      </c>
      <c r="C7147" s="80" t="s">
        <v>421</v>
      </c>
      <c r="D7147" s="80">
        <v>473</v>
      </c>
      <c r="E7147" s="80">
        <v>24</v>
      </c>
      <c r="F7147" s="80" t="s">
        <v>5142</v>
      </c>
      <c r="G7147" s="80">
        <v>5.85</v>
      </c>
    </row>
    <row r="7148" spans="1:7">
      <c r="A7148" s="80">
        <v>34077</v>
      </c>
      <c r="B7148" s="80" t="s">
        <v>2340</v>
      </c>
      <c r="C7148" s="80" t="s">
        <v>421</v>
      </c>
      <c r="D7148" s="80">
        <v>355</v>
      </c>
      <c r="E7148" s="80">
        <v>24</v>
      </c>
      <c r="F7148" s="80" t="s">
        <v>5142</v>
      </c>
      <c r="G7148" s="80">
        <v>3.97</v>
      </c>
    </row>
    <row r="7149" spans="1:7">
      <c r="A7149" s="80">
        <v>34179</v>
      </c>
      <c r="B7149" s="80" t="s">
        <v>3810</v>
      </c>
      <c r="C7149" s="80" t="s">
        <v>421</v>
      </c>
      <c r="D7149" s="80">
        <v>473</v>
      </c>
      <c r="E7149" s="80">
        <v>24</v>
      </c>
      <c r="F7149" s="80" t="s">
        <v>5170</v>
      </c>
      <c r="G7149" s="80">
        <v>4.4400000000000004</v>
      </c>
    </row>
    <row r="7150" spans="1:7">
      <c r="A7150" s="80">
        <v>34180</v>
      </c>
      <c r="B7150" s="80" t="s">
        <v>3811</v>
      </c>
      <c r="C7150" s="80" t="s">
        <v>421</v>
      </c>
      <c r="D7150" s="80">
        <v>473</v>
      </c>
      <c r="E7150" s="80">
        <v>24</v>
      </c>
      <c r="F7150" s="80" t="s">
        <v>5170</v>
      </c>
      <c r="G7150" s="80">
        <v>4.4400000000000004</v>
      </c>
    </row>
    <row r="7151" spans="1:7">
      <c r="A7151" s="80">
        <v>34249</v>
      </c>
      <c r="B7151" s="80" t="s">
        <v>3827</v>
      </c>
      <c r="C7151" s="80" t="s">
        <v>421</v>
      </c>
      <c r="D7151" s="80">
        <v>5325</v>
      </c>
      <c r="E7151" s="80">
        <v>1</v>
      </c>
      <c r="F7151" s="80" t="s">
        <v>5158</v>
      </c>
      <c r="G7151" s="80">
        <v>24.99</v>
      </c>
    </row>
    <row r="7152" spans="1:7">
      <c r="A7152" s="80">
        <v>34255</v>
      </c>
      <c r="B7152" s="80" t="s">
        <v>3775</v>
      </c>
      <c r="C7152" s="80" t="s">
        <v>421</v>
      </c>
      <c r="D7152" s="80">
        <v>4260</v>
      </c>
      <c r="E7152" s="80">
        <v>1</v>
      </c>
      <c r="F7152" s="80" t="s">
        <v>5096</v>
      </c>
      <c r="G7152" s="80">
        <v>23.79</v>
      </c>
    </row>
    <row r="7153" spans="1:7">
      <c r="A7153" s="80">
        <v>34263</v>
      </c>
      <c r="B7153" s="80" t="s">
        <v>3768</v>
      </c>
      <c r="C7153" s="80" t="s">
        <v>422</v>
      </c>
      <c r="D7153" s="80">
        <v>3784</v>
      </c>
      <c r="E7153" s="80">
        <v>3</v>
      </c>
      <c r="F7153" s="80" t="s">
        <v>5096</v>
      </c>
      <c r="G7153" s="80">
        <v>31.6</v>
      </c>
    </row>
    <row r="7154" spans="1:7">
      <c r="A7154" s="80">
        <v>34316</v>
      </c>
      <c r="B7154" s="80" t="s">
        <v>3770</v>
      </c>
      <c r="C7154" s="80" t="s">
        <v>421</v>
      </c>
      <c r="D7154" s="80">
        <v>4000</v>
      </c>
      <c r="E7154" s="80">
        <v>3</v>
      </c>
      <c r="F7154" s="80" t="s">
        <v>5158</v>
      </c>
      <c r="G7154" s="80">
        <v>23.99</v>
      </c>
    </row>
    <row r="7155" spans="1:7">
      <c r="A7155" s="80">
        <v>34319</v>
      </c>
      <c r="B7155" s="80" t="s">
        <v>3769</v>
      </c>
      <c r="C7155" s="80" t="s">
        <v>421</v>
      </c>
      <c r="D7155" s="80">
        <v>3960</v>
      </c>
      <c r="E7155" s="80">
        <v>2</v>
      </c>
      <c r="F7155" s="80" t="s">
        <v>5096</v>
      </c>
      <c r="G7155" s="80">
        <v>29.49</v>
      </c>
    </row>
    <row r="7156" spans="1:7">
      <c r="A7156" s="80">
        <v>34409</v>
      </c>
      <c r="B7156" s="80" t="s">
        <v>3823</v>
      </c>
      <c r="C7156" s="80" t="s">
        <v>421</v>
      </c>
      <c r="D7156" s="80">
        <v>473</v>
      </c>
      <c r="E7156" s="80">
        <v>24</v>
      </c>
      <c r="F7156" s="80" t="s">
        <v>5066</v>
      </c>
      <c r="G7156" s="80">
        <v>3.99</v>
      </c>
    </row>
    <row r="7157" spans="1:7">
      <c r="A7157" s="80">
        <v>34410</v>
      </c>
      <c r="B7157" s="80" t="s">
        <v>3741</v>
      </c>
      <c r="C7157" s="80" t="s">
        <v>421</v>
      </c>
      <c r="D7157" s="80">
        <v>2130</v>
      </c>
      <c r="E7157" s="80">
        <v>4</v>
      </c>
      <c r="F7157" s="80" t="s">
        <v>5066</v>
      </c>
      <c r="G7157" s="80">
        <v>15</v>
      </c>
    </row>
    <row r="7158" spans="1:7">
      <c r="A7158" s="80">
        <v>34412</v>
      </c>
      <c r="B7158" s="80" t="s">
        <v>3824</v>
      </c>
      <c r="C7158" s="80" t="s">
        <v>421</v>
      </c>
      <c r="D7158" s="80">
        <v>473</v>
      </c>
      <c r="E7158" s="80">
        <v>24</v>
      </c>
      <c r="F7158" s="80" t="s">
        <v>5066</v>
      </c>
      <c r="G7158" s="80">
        <v>3.99</v>
      </c>
    </row>
    <row r="7159" spans="1:7">
      <c r="A7159" s="80">
        <v>34416</v>
      </c>
      <c r="B7159" s="80" t="s">
        <v>3742</v>
      </c>
      <c r="C7159" s="80" t="s">
        <v>421</v>
      </c>
      <c r="D7159" s="80">
        <v>2130</v>
      </c>
      <c r="E7159" s="80">
        <v>4</v>
      </c>
      <c r="F7159" s="80" t="s">
        <v>5066</v>
      </c>
      <c r="G7159" s="80">
        <v>15.49</v>
      </c>
    </row>
    <row r="7160" spans="1:7">
      <c r="A7160" s="80">
        <v>34421</v>
      </c>
      <c r="B7160" s="80" t="s">
        <v>3759</v>
      </c>
      <c r="C7160" s="80" t="s">
        <v>421</v>
      </c>
      <c r="D7160" s="80">
        <v>355</v>
      </c>
      <c r="E7160" s="80">
        <v>24</v>
      </c>
      <c r="F7160" s="80" t="s">
        <v>5142</v>
      </c>
      <c r="G7160" s="80">
        <v>5.05</v>
      </c>
    </row>
    <row r="7161" spans="1:7">
      <c r="A7161" s="80">
        <v>34422</v>
      </c>
      <c r="B7161" s="80" t="s">
        <v>3760</v>
      </c>
      <c r="C7161" s="80" t="s">
        <v>421</v>
      </c>
      <c r="D7161" s="80">
        <v>355</v>
      </c>
      <c r="E7161" s="80">
        <v>24</v>
      </c>
      <c r="F7161" s="80" t="s">
        <v>5142</v>
      </c>
      <c r="G7161" s="80">
        <v>5.05</v>
      </c>
    </row>
    <row r="7162" spans="1:7">
      <c r="A7162" s="80">
        <v>34423</v>
      </c>
      <c r="B7162" s="80" t="s">
        <v>3777</v>
      </c>
      <c r="C7162" s="80" t="s">
        <v>421</v>
      </c>
      <c r="D7162" s="80">
        <v>4260</v>
      </c>
      <c r="E7162" s="80">
        <v>2</v>
      </c>
      <c r="F7162" s="80" t="s">
        <v>5066</v>
      </c>
      <c r="G7162" s="80">
        <v>28.98</v>
      </c>
    </row>
    <row r="7163" spans="1:7">
      <c r="A7163" s="80">
        <v>34425</v>
      </c>
      <c r="B7163" s="80" t="s">
        <v>3737</v>
      </c>
      <c r="C7163" s="80" t="s">
        <v>421</v>
      </c>
      <c r="D7163" s="80">
        <v>2046</v>
      </c>
      <c r="E7163" s="80">
        <v>4</v>
      </c>
      <c r="F7163" s="80" t="s">
        <v>5066</v>
      </c>
      <c r="G7163" s="80">
        <v>19.98</v>
      </c>
    </row>
    <row r="7164" spans="1:7">
      <c r="A7164" s="80">
        <v>34432</v>
      </c>
      <c r="B7164" s="80" t="s">
        <v>3739</v>
      </c>
      <c r="C7164" s="80" t="s">
        <v>421</v>
      </c>
      <c r="D7164" s="80">
        <v>2130</v>
      </c>
      <c r="E7164" s="80">
        <v>4</v>
      </c>
      <c r="F7164" s="80" t="s">
        <v>5066</v>
      </c>
      <c r="G7164" s="80">
        <v>15.49</v>
      </c>
    </row>
    <row r="7165" spans="1:7">
      <c r="A7165" s="80">
        <v>34486</v>
      </c>
      <c r="B7165" s="80" t="s">
        <v>3735</v>
      </c>
      <c r="C7165" s="80" t="s">
        <v>421</v>
      </c>
      <c r="D7165" s="80">
        <v>2000</v>
      </c>
      <c r="E7165" s="80">
        <v>6</v>
      </c>
      <c r="F7165" s="80" t="s">
        <v>5096</v>
      </c>
      <c r="G7165" s="80">
        <v>15.49</v>
      </c>
    </row>
    <row r="7166" spans="1:7">
      <c r="A7166" s="80">
        <v>34543</v>
      </c>
      <c r="B7166" s="80" t="s">
        <v>3754</v>
      </c>
      <c r="C7166" s="80" t="s">
        <v>421</v>
      </c>
      <c r="D7166" s="80">
        <v>355</v>
      </c>
      <c r="E7166" s="80">
        <v>24</v>
      </c>
      <c r="F7166" s="80" t="s">
        <v>5054</v>
      </c>
      <c r="G7166" s="80">
        <v>3.95</v>
      </c>
    </row>
    <row r="7167" spans="1:7">
      <c r="A7167" s="80">
        <v>34548</v>
      </c>
      <c r="B7167" s="80" t="s">
        <v>4998</v>
      </c>
      <c r="C7167" s="80" t="s">
        <v>421</v>
      </c>
      <c r="D7167" s="80">
        <v>473</v>
      </c>
      <c r="E7167" s="80">
        <v>24</v>
      </c>
      <c r="F7167" s="80" t="s">
        <v>5142</v>
      </c>
      <c r="G7167" s="80">
        <v>4.25</v>
      </c>
    </row>
    <row r="7168" spans="1:7">
      <c r="A7168" s="80">
        <v>34549</v>
      </c>
      <c r="B7168" s="80" t="s">
        <v>3762</v>
      </c>
      <c r="C7168" s="80" t="s">
        <v>421</v>
      </c>
      <c r="D7168" s="80">
        <v>375</v>
      </c>
      <c r="E7168" s="80">
        <v>12</v>
      </c>
      <c r="F7168" s="80" t="s">
        <v>5142</v>
      </c>
      <c r="G7168" s="80">
        <v>11.08</v>
      </c>
    </row>
    <row r="7169" spans="1:7">
      <c r="A7169" s="80">
        <v>34550</v>
      </c>
      <c r="B7169" s="80" t="s">
        <v>3763</v>
      </c>
      <c r="C7169" s="80" t="s">
        <v>421</v>
      </c>
      <c r="D7169" s="80">
        <v>375</v>
      </c>
      <c r="E7169" s="80">
        <v>12</v>
      </c>
      <c r="F7169" s="80" t="s">
        <v>5142</v>
      </c>
      <c r="G7169" s="80">
        <v>11.08</v>
      </c>
    </row>
    <row r="7170" spans="1:7">
      <c r="A7170" s="80">
        <v>34552</v>
      </c>
      <c r="B7170" s="80" t="s">
        <v>3813</v>
      </c>
      <c r="C7170" s="80" t="s">
        <v>421</v>
      </c>
      <c r="D7170" s="80">
        <v>473</v>
      </c>
      <c r="E7170" s="80">
        <v>24</v>
      </c>
      <c r="F7170" s="80" t="s">
        <v>5066</v>
      </c>
      <c r="G7170" s="80">
        <v>2.69</v>
      </c>
    </row>
    <row r="7171" spans="1:7">
      <c r="A7171" s="80">
        <v>34554</v>
      </c>
      <c r="B7171" s="80" t="s">
        <v>3764</v>
      </c>
      <c r="C7171" s="80" t="s">
        <v>421</v>
      </c>
      <c r="D7171" s="80">
        <v>375</v>
      </c>
      <c r="E7171" s="80">
        <v>12</v>
      </c>
      <c r="F7171" s="80" t="s">
        <v>5142</v>
      </c>
      <c r="G7171" s="80">
        <v>11.08</v>
      </c>
    </row>
    <row r="7172" spans="1:7">
      <c r="A7172" s="80">
        <v>34558</v>
      </c>
      <c r="B7172" s="80" t="s">
        <v>3765</v>
      </c>
      <c r="C7172" s="80" t="s">
        <v>421</v>
      </c>
      <c r="D7172" s="80">
        <v>375</v>
      </c>
      <c r="E7172" s="80">
        <v>12</v>
      </c>
      <c r="F7172" s="80" t="s">
        <v>5142</v>
      </c>
      <c r="G7172" s="80">
        <v>11.08</v>
      </c>
    </row>
    <row r="7173" spans="1:7">
      <c r="A7173" s="80">
        <v>34561</v>
      </c>
      <c r="B7173" s="80" t="s">
        <v>3740</v>
      </c>
      <c r="C7173" s="80" t="s">
        <v>421</v>
      </c>
      <c r="D7173" s="80">
        <v>2130</v>
      </c>
      <c r="E7173" s="80">
        <v>4</v>
      </c>
      <c r="F7173" s="80" t="s">
        <v>5066</v>
      </c>
      <c r="G7173" s="80">
        <v>11.99</v>
      </c>
    </row>
    <row r="7174" spans="1:7">
      <c r="A7174" s="80">
        <v>34562</v>
      </c>
      <c r="B7174" s="80" t="s">
        <v>3766</v>
      </c>
      <c r="C7174" s="80" t="s">
        <v>421</v>
      </c>
      <c r="D7174" s="80">
        <v>375</v>
      </c>
      <c r="E7174" s="80">
        <v>12</v>
      </c>
      <c r="F7174" s="80" t="s">
        <v>5142</v>
      </c>
      <c r="G7174" s="80">
        <v>9.24</v>
      </c>
    </row>
    <row r="7175" spans="1:7">
      <c r="A7175" s="80">
        <v>34564</v>
      </c>
      <c r="B7175" s="80" t="s">
        <v>3767</v>
      </c>
      <c r="C7175" s="80" t="s">
        <v>421</v>
      </c>
      <c r="D7175" s="80">
        <v>375</v>
      </c>
      <c r="E7175" s="80">
        <v>12</v>
      </c>
      <c r="F7175" s="80" t="s">
        <v>5142</v>
      </c>
      <c r="G7175" s="80">
        <v>11.08</v>
      </c>
    </row>
    <row r="7176" spans="1:7">
      <c r="A7176" s="80">
        <v>34565</v>
      </c>
      <c r="B7176" s="80" t="s">
        <v>3755</v>
      </c>
      <c r="C7176" s="80" t="s">
        <v>421</v>
      </c>
      <c r="D7176" s="80">
        <v>355</v>
      </c>
      <c r="E7176" s="80">
        <v>24</v>
      </c>
      <c r="F7176" s="80" t="s">
        <v>5142</v>
      </c>
      <c r="G7176" s="80">
        <v>5.05</v>
      </c>
    </row>
    <row r="7177" spans="1:7">
      <c r="A7177" s="80">
        <v>34566</v>
      </c>
      <c r="B7177" s="80" t="s">
        <v>3756</v>
      </c>
      <c r="C7177" s="80" t="s">
        <v>421</v>
      </c>
      <c r="D7177" s="80">
        <v>355</v>
      </c>
      <c r="E7177" s="80">
        <v>24</v>
      </c>
      <c r="F7177" s="80" t="s">
        <v>5142</v>
      </c>
      <c r="G7177" s="80">
        <v>5.05</v>
      </c>
    </row>
    <row r="7178" spans="1:7">
      <c r="A7178" s="80">
        <v>34567</v>
      </c>
      <c r="B7178" s="80" t="s">
        <v>3814</v>
      </c>
      <c r="C7178" s="80" t="s">
        <v>421</v>
      </c>
      <c r="D7178" s="80">
        <v>473</v>
      </c>
      <c r="E7178" s="80">
        <v>24</v>
      </c>
      <c r="F7178" s="80" t="s">
        <v>5142</v>
      </c>
      <c r="G7178" s="80">
        <v>5.14</v>
      </c>
    </row>
    <row r="7179" spans="1:7">
      <c r="A7179" s="80">
        <v>34569</v>
      </c>
      <c r="B7179" s="80" t="s">
        <v>3815</v>
      </c>
      <c r="C7179" s="80" t="s">
        <v>421</v>
      </c>
      <c r="D7179" s="80">
        <v>473</v>
      </c>
      <c r="E7179" s="80">
        <v>24</v>
      </c>
      <c r="F7179" s="80" t="s">
        <v>5142</v>
      </c>
      <c r="G7179" s="80">
        <v>5.0599999999999996</v>
      </c>
    </row>
    <row r="7180" spans="1:7">
      <c r="A7180" s="80">
        <v>34570</v>
      </c>
      <c r="B7180" s="80" t="s">
        <v>3816</v>
      </c>
      <c r="C7180" s="80" t="s">
        <v>421</v>
      </c>
      <c r="D7180" s="80">
        <v>473</v>
      </c>
      <c r="E7180" s="80">
        <v>24</v>
      </c>
      <c r="F7180" s="80" t="s">
        <v>5142</v>
      </c>
      <c r="G7180" s="80">
        <v>5.19</v>
      </c>
    </row>
    <row r="7181" spans="1:7">
      <c r="A7181" s="80">
        <v>34571</v>
      </c>
      <c r="B7181" s="80" t="s">
        <v>3817</v>
      </c>
      <c r="C7181" s="80" t="s">
        <v>421</v>
      </c>
      <c r="D7181" s="80">
        <v>473</v>
      </c>
      <c r="E7181" s="80">
        <v>24</v>
      </c>
      <c r="F7181" s="80" t="s">
        <v>5142</v>
      </c>
      <c r="G7181" s="80">
        <v>5.85</v>
      </c>
    </row>
    <row r="7182" spans="1:7">
      <c r="A7182" s="80">
        <v>34573</v>
      </c>
      <c r="B7182" s="80" t="s">
        <v>3818</v>
      </c>
      <c r="C7182" s="80" t="s">
        <v>421</v>
      </c>
      <c r="D7182" s="80">
        <v>473</v>
      </c>
      <c r="E7182" s="80">
        <v>24</v>
      </c>
      <c r="F7182" s="80" t="s">
        <v>5142</v>
      </c>
      <c r="G7182" s="80">
        <v>5.85</v>
      </c>
    </row>
    <row r="7183" spans="1:7">
      <c r="A7183" s="80">
        <v>34575</v>
      </c>
      <c r="B7183" s="80" t="s">
        <v>3819</v>
      </c>
      <c r="C7183" s="80" t="s">
        <v>421</v>
      </c>
      <c r="D7183" s="80">
        <v>473</v>
      </c>
      <c r="E7183" s="80">
        <v>24</v>
      </c>
      <c r="F7183" s="80" t="s">
        <v>5142</v>
      </c>
      <c r="G7183" s="80">
        <v>5.0599999999999996</v>
      </c>
    </row>
    <row r="7184" spans="1:7">
      <c r="A7184" s="80">
        <v>34611</v>
      </c>
      <c r="B7184" s="80" t="s">
        <v>3828</v>
      </c>
      <c r="C7184" s="80" t="s">
        <v>421</v>
      </c>
      <c r="D7184" s="80">
        <v>5325</v>
      </c>
      <c r="E7184" s="80">
        <v>1</v>
      </c>
      <c r="F7184" s="80" t="s">
        <v>5066</v>
      </c>
      <c r="G7184" s="80">
        <v>24.99</v>
      </c>
    </row>
    <row r="7185" spans="1:7">
      <c r="A7185" s="80">
        <v>34615</v>
      </c>
      <c r="B7185" s="80" t="s">
        <v>3776</v>
      </c>
      <c r="C7185" s="80" t="s">
        <v>421</v>
      </c>
      <c r="D7185" s="80">
        <v>4260</v>
      </c>
      <c r="E7185" s="80">
        <v>2</v>
      </c>
      <c r="F7185" s="80" t="s">
        <v>5066</v>
      </c>
      <c r="G7185" s="80">
        <v>24.99</v>
      </c>
    </row>
    <row r="7186" spans="1:7">
      <c r="A7186" s="80">
        <v>34617</v>
      </c>
      <c r="B7186" s="80" t="s">
        <v>3820</v>
      </c>
      <c r="C7186" s="80" t="s">
        <v>421</v>
      </c>
      <c r="D7186" s="80">
        <v>473</v>
      </c>
      <c r="E7186" s="80">
        <v>24</v>
      </c>
      <c r="F7186" s="80" t="s">
        <v>5096</v>
      </c>
      <c r="G7186" s="80">
        <v>3.49</v>
      </c>
    </row>
    <row r="7187" spans="1:7">
      <c r="A7187" s="80">
        <v>34618</v>
      </c>
      <c r="B7187" s="80" t="s">
        <v>3730</v>
      </c>
      <c r="C7187" s="80" t="s">
        <v>421</v>
      </c>
      <c r="D7187" s="80">
        <v>1000</v>
      </c>
      <c r="E7187" s="80">
        <v>12</v>
      </c>
      <c r="F7187" s="80" t="s">
        <v>5096</v>
      </c>
      <c r="G7187" s="80">
        <v>10.19</v>
      </c>
    </row>
    <row r="7188" spans="1:7">
      <c r="A7188" s="80">
        <v>34620</v>
      </c>
      <c r="B7188" s="80" t="s">
        <v>3757</v>
      </c>
      <c r="C7188" s="80" t="s">
        <v>421</v>
      </c>
      <c r="D7188" s="80">
        <v>355</v>
      </c>
      <c r="E7188" s="80">
        <v>24</v>
      </c>
      <c r="F7188" s="80" t="s">
        <v>5096</v>
      </c>
      <c r="G7188" s="80">
        <v>3.39</v>
      </c>
    </row>
    <row r="7189" spans="1:7">
      <c r="A7189" s="80">
        <v>34623</v>
      </c>
      <c r="B7189" s="80" t="s">
        <v>3821</v>
      </c>
      <c r="C7189" s="80" t="s">
        <v>421</v>
      </c>
      <c r="D7189" s="80">
        <v>473</v>
      </c>
      <c r="E7189" s="80">
        <v>12</v>
      </c>
      <c r="F7189" s="80" t="s">
        <v>5096</v>
      </c>
      <c r="G7189" s="80">
        <v>3.49</v>
      </c>
    </row>
    <row r="7190" spans="1:7">
      <c r="A7190" s="80">
        <v>34624</v>
      </c>
      <c r="B7190" s="80" t="s">
        <v>3758</v>
      </c>
      <c r="C7190" s="80" t="s">
        <v>421</v>
      </c>
      <c r="D7190" s="80">
        <v>355</v>
      </c>
      <c r="E7190" s="80">
        <v>24</v>
      </c>
      <c r="F7190" s="80" t="s">
        <v>5096</v>
      </c>
      <c r="G7190" s="80">
        <v>3.39</v>
      </c>
    </row>
    <row r="7191" spans="1:7">
      <c r="A7191" s="80">
        <v>34629</v>
      </c>
      <c r="B7191" s="80" t="s">
        <v>3822</v>
      </c>
      <c r="C7191" s="80" t="s">
        <v>421</v>
      </c>
      <c r="D7191" s="80">
        <v>473</v>
      </c>
      <c r="E7191" s="80">
        <v>12</v>
      </c>
      <c r="F7191" s="80" t="s">
        <v>5096</v>
      </c>
      <c r="G7191" s="80">
        <v>3.49</v>
      </c>
    </row>
    <row r="7192" spans="1:7">
      <c r="A7192" s="80">
        <v>37519</v>
      </c>
      <c r="B7192" s="80" t="s">
        <v>4388</v>
      </c>
      <c r="C7192" s="80" t="s">
        <v>420</v>
      </c>
      <c r="D7192" s="80">
        <v>750</v>
      </c>
      <c r="E7192" s="80">
        <v>12</v>
      </c>
      <c r="F7192" s="80" t="s">
        <v>5068</v>
      </c>
      <c r="G7192" s="80">
        <v>20.99</v>
      </c>
    </row>
    <row r="7193" spans="1:7">
      <c r="A7193" s="80">
        <v>37521</v>
      </c>
      <c r="B7193" s="80" t="s">
        <v>4387</v>
      </c>
      <c r="C7193" s="80" t="s">
        <v>419</v>
      </c>
      <c r="D7193" s="80">
        <v>750</v>
      </c>
      <c r="E7193" s="80">
        <v>6</v>
      </c>
      <c r="F7193" s="80" t="s">
        <v>5066</v>
      </c>
      <c r="G7193" s="80">
        <v>59.95</v>
      </c>
    </row>
    <row r="7194" spans="1:7">
      <c r="A7194" s="80">
        <v>37526</v>
      </c>
      <c r="B7194" s="80" t="s">
        <v>4386</v>
      </c>
      <c r="C7194" s="80" t="s">
        <v>420</v>
      </c>
      <c r="D7194" s="80">
        <v>750</v>
      </c>
      <c r="E7194" s="80">
        <v>6</v>
      </c>
      <c r="F7194" s="80" t="s">
        <v>5038</v>
      </c>
      <c r="G7194" s="80">
        <v>19.489999999999998</v>
      </c>
    </row>
    <row r="7195" spans="1:7">
      <c r="A7195" s="80">
        <v>37527</v>
      </c>
      <c r="B7195" s="80" t="s">
        <v>4385</v>
      </c>
      <c r="C7195" s="80" t="s">
        <v>420</v>
      </c>
      <c r="D7195" s="80">
        <v>750</v>
      </c>
      <c r="E7195" s="80">
        <v>6</v>
      </c>
      <c r="F7195" s="80" t="s">
        <v>5068</v>
      </c>
      <c r="G7195" s="80">
        <v>29.99</v>
      </c>
    </row>
    <row r="7196" spans="1:7">
      <c r="A7196" s="80">
        <v>37528</v>
      </c>
      <c r="B7196" s="80" t="s">
        <v>4384</v>
      </c>
      <c r="C7196" s="80" t="s">
        <v>420</v>
      </c>
      <c r="D7196" s="80">
        <v>3000</v>
      </c>
      <c r="E7196" s="80">
        <v>4</v>
      </c>
      <c r="F7196" s="80" t="s">
        <v>5063</v>
      </c>
      <c r="G7196" s="80">
        <v>39.99</v>
      </c>
    </row>
    <row r="7197" spans="1:7">
      <c r="A7197" s="80">
        <v>37537</v>
      </c>
      <c r="B7197" s="80" t="s">
        <v>4315</v>
      </c>
      <c r="C7197" s="80" t="s">
        <v>421</v>
      </c>
      <c r="D7197" s="80">
        <v>473</v>
      </c>
      <c r="E7197" s="80">
        <v>24</v>
      </c>
      <c r="F7197" s="80" t="s">
        <v>5215</v>
      </c>
      <c r="G7197" s="80">
        <v>4.1900000000000004</v>
      </c>
    </row>
    <row r="7198" spans="1:7">
      <c r="A7198" s="80">
        <v>37538</v>
      </c>
      <c r="B7198" s="80" t="s">
        <v>4314</v>
      </c>
      <c r="C7198" s="80" t="s">
        <v>421</v>
      </c>
      <c r="D7198" s="80">
        <v>355</v>
      </c>
      <c r="E7198" s="80">
        <v>24</v>
      </c>
      <c r="F7198" s="80" t="s">
        <v>5215</v>
      </c>
      <c r="G7198" s="80">
        <v>4.1900000000000004</v>
      </c>
    </row>
    <row r="7199" spans="1:7">
      <c r="A7199" s="80">
        <v>37539</v>
      </c>
      <c r="B7199" s="80" t="s">
        <v>4324</v>
      </c>
      <c r="C7199" s="80" t="s">
        <v>421</v>
      </c>
      <c r="D7199" s="80">
        <v>355</v>
      </c>
      <c r="E7199" s="80">
        <v>24</v>
      </c>
      <c r="F7199" s="80" t="s">
        <v>5173</v>
      </c>
      <c r="G7199" s="80">
        <v>4.95</v>
      </c>
    </row>
    <row r="7200" spans="1:7">
      <c r="A7200" s="80">
        <v>37540</v>
      </c>
      <c r="B7200" s="80" t="s">
        <v>4383</v>
      </c>
      <c r="C7200" s="80" t="s">
        <v>422</v>
      </c>
      <c r="D7200" s="80">
        <v>4260</v>
      </c>
      <c r="E7200" s="80">
        <v>2</v>
      </c>
      <c r="F7200" s="80" t="s">
        <v>5175</v>
      </c>
      <c r="G7200" s="80">
        <v>27.99</v>
      </c>
    </row>
    <row r="7201" spans="1:7">
      <c r="A7201" s="80">
        <v>37541</v>
      </c>
      <c r="B7201" s="80" t="s">
        <v>4382</v>
      </c>
      <c r="C7201" s="80" t="s">
        <v>420</v>
      </c>
      <c r="D7201" s="80">
        <v>3000</v>
      </c>
      <c r="E7201" s="80">
        <v>4</v>
      </c>
      <c r="F7201" s="80" t="s">
        <v>5063</v>
      </c>
      <c r="G7201" s="80">
        <v>38.99</v>
      </c>
    </row>
    <row r="7202" spans="1:7">
      <c r="A7202" s="80">
        <v>37542</v>
      </c>
      <c r="B7202" s="80" t="s">
        <v>4381</v>
      </c>
      <c r="C7202" s="80" t="s">
        <v>422</v>
      </c>
      <c r="D7202" s="80">
        <v>4260</v>
      </c>
      <c r="E7202" s="80">
        <v>1</v>
      </c>
      <c r="F7202" s="80" t="s">
        <v>5094</v>
      </c>
      <c r="G7202" s="80">
        <v>29.98</v>
      </c>
    </row>
    <row r="7203" spans="1:7">
      <c r="A7203" s="80">
        <v>37543</v>
      </c>
      <c r="B7203" s="80" t="s">
        <v>4380</v>
      </c>
      <c r="C7203" s="80" t="s">
        <v>421</v>
      </c>
      <c r="D7203" s="80">
        <v>2130</v>
      </c>
      <c r="E7203" s="80">
        <v>4</v>
      </c>
      <c r="F7203" s="80" t="s">
        <v>5066</v>
      </c>
      <c r="G7203" s="80">
        <v>16.489999999999998</v>
      </c>
    </row>
    <row r="7204" spans="1:7">
      <c r="A7204" s="80">
        <v>37545</v>
      </c>
      <c r="B7204" s="80" t="s">
        <v>4379</v>
      </c>
      <c r="C7204" s="80" t="s">
        <v>422</v>
      </c>
      <c r="D7204" s="80">
        <v>2130</v>
      </c>
      <c r="E7204" s="80">
        <v>4</v>
      </c>
      <c r="F7204" s="80" t="s">
        <v>5094</v>
      </c>
      <c r="G7204" s="80">
        <v>16.98</v>
      </c>
    </row>
    <row r="7205" spans="1:7">
      <c r="A7205" s="80">
        <v>37547</v>
      </c>
      <c r="B7205" s="80" t="s">
        <v>4378</v>
      </c>
      <c r="C7205" s="80" t="s">
        <v>422</v>
      </c>
      <c r="D7205" s="80">
        <v>2130</v>
      </c>
      <c r="E7205" s="80">
        <v>4</v>
      </c>
      <c r="F7205" s="80" t="s">
        <v>5094</v>
      </c>
      <c r="G7205" s="80">
        <v>16.98</v>
      </c>
    </row>
    <row r="7206" spans="1:7">
      <c r="A7206" s="80">
        <v>37561</v>
      </c>
      <c r="B7206" s="80" t="s">
        <v>4377</v>
      </c>
      <c r="C7206" s="80" t="s">
        <v>422</v>
      </c>
      <c r="D7206" s="80">
        <v>473</v>
      </c>
      <c r="E7206" s="80">
        <v>24</v>
      </c>
      <c r="F7206" s="80" t="s">
        <v>5054</v>
      </c>
      <c r="G7206" s="80">
        <v>3.57</v>
      </c>
    </row>
    <row r="7207" spans="1:7">
      <c r="A7207" s="80">
        <v>37563</v>
      </c>
      <c r="B7207" s="80" t="s">
        <v>4376</v>
      </c>
      <c r="C7207" s="80" t="s">
        <v>422</v>
      </c>
      <c r="D7207" s="80">
        <v>473</v>
      </c>
      <c r="E7207" s="80">
        <v>24</v>
      </c>
      <c r="F7207" s="80" t="s">
        <v>5054</v>
      </c>
      <c r="G7207" s="80">
        <v>3.57</v>
      </c>
    </row>
    <row r="7208" spans="1:7">
      <c r="A7208" s="80">
        <v>37564</v>
      </c>
      <c r="B7208" s="80" t="s">
        <v>6055</v>
      </c>
      <c r="C7208" s="80" t="s">
        <v>422</v>
      </c>
      <c r="D7208" s="80">
        <v>296</v>
      </c>
      <c r="E7208" s="80">
        <v>24</v>
      </c>
      <c r="F7208" s="80" t="s">
        <v>5091</v>
      </c>
      <c r="G7208" s="80">
        <v>3.99</v>
      </c>
    </row>
    <row r="7209" spans="1:7">
      <c r="A7209" s="80">
        <v>37573</v>
      </c>
      <c r="B7209" s="80" t="s">
        <v>4578</v>
      </c>
      <c r="C7209" s="80" t="s">
        <v>422</v>
      </c>
      <c r="D7209" s="80">
        <v>1000</v>
      </c>
      <c r="E7209" s="80">
        <v>6</v>
      </c>
      <c r="F7209" s="80" t="s">
        <v>5044</v>
      </c>
      <c r="G7209" s="80">
        <v>10.99</v>
      </c>
    </row>
    <row r="7210" spans="1:7">
      <c r="A7210" s="80">
        <v>37581</v>
      </c>
      <c r="B7210" s="80" t="s">
        <v>4558</v>
      </c>
      <c r="C7210" s="80" t="s">
        <v>420</v>
      </c>
      <c r="D7210" s="80">
        <v>750</v>
      </c>
      <c r="E7210" s="80">
        <v>12</v>
      </c>
      <c r="F7210" s="80" t="s">
        <v>5086</v>
      </c>
      <c r="G7210" s="80">
        <v>16.989999999999998</v>
      </c>
    </row>
    <row r="7211" spans="1:7">
      <c r="A7211" s="80">
        <v>37582</v>
      </c>
      <c r="B7211" s="80" t="s">
        <v>4375</v>
      </c>
      <c r="C7211" s="80" t="s">
        <v>419</v>
      </c>
      <c r="D7211" s="80">
        <v>750</v>
      </c>
      <c r="E7211" s="80">
        <v>6</v>
      </c>
      <c r="F7211" s="80" t="s">
        <v>5050</v>
      </c>
      <c r="G7211" s="80">
        <v>47.49</v>
      </c>
    </row>
    <row r="7212" spans="1:7">
      <c r="A7212" s="80">
        <v>37586</v>
      </c>
      <c r="B7212" s="80" t="s">
        <v>4313</v>
      </c>
      <c r="C7212" s="80" t="s">
        <v>421</v>
      </c>
      <c r="D7212" s="80">
        <v>1892</v>
      </c>
      <c r="E7212" s="80">
        <v>6</v>
      </c>
      <c r="F7212" s="80" t="s">
        <v>5215</v>
      </c>
      <c r="G7212" s="80">
        <v>15.16</v>
      </c>
    </row>
    <row r="7213" spans="1:7">
      <c r="A7213" s="80">
        <v>37587</v>
      </c>
      <c r="B7213" s="80" t="s">
        <v>4312</v>
      </c>
      <c r="C7213" s="80" t="s">
        <v>421</v>
      </c>
      <c r="D7213" s="80">
        <v>1892</v>
      </c>
      <c r="E7213" s="80">
        <v>6</v>
      </c>
      <c r="F7213" s="80" t="s">
        <v>5215</v>
      </c>
      <c r="G7213" s="80">
        <v>15.16</v>
      </c>
    </row>
    <row r="7214" spans="1:7">
      <c r="A7214" s="80">
        <v>37588</v>
      </c>
      <c r="B7214" s="80" t="s">
        <v>4311</v>
      </c>
      <c r="C7214" s="80" t="s">
        <v>421</v>
      </c>
      <c r="D7214" s="80">
        <v>1892</v>
      </c>
      <c r="E7214" s="80">
        <v>6</v>
      </c>
      <c r="F7214" s="80" t="s">
        <v>5215</v>
      </c>
      <c r="G7214" s="80">
        <v>15.16</v>
      </c>
    </row>
    <row r="7215" spans="1:7">
      <c r="A7215" s="80">
        <v>37589</v>
      </c>
      <c r="B7215" s="80" t="s">
        <v>4310</v>
      </c>
      <c r="C7215" s="80" t="s">
        <v>421</v>
      </c>
      <c r="D7215" s="80">
        <v>1892</v>
      </c>
      <c r="E7215" s="80">
        <v>6</v>
      </c>
      <c r="F7215" s="80" t="s">
        <v>5215</v>
      </c>
      <c r="G7215" s="80">
        <v>13.16</v>
      </c>
    </row>
    <row r="7216" spans="1:7">
      <c r="A7216" s="80">
        <v>37590</v>
      </c>
      <c r="B7216" s="80" t="s">
        <v>4535</v>
      </c>
      <c r="C7216" s="80" t="s">
        <v>422</v>
      </c>
      <c r="D7216" s="80">
        <v>2130</v>
      </c>
      <c r="E7216" s="80">
        <v>4</v>
      </c>
      <c r="F7216" s="80" t="s">
        <v>5044</v>
      </c>
      <c r="G7216" s="80">
        <v>14.99</v>
      </c>
    </row>
    <row r="7217" spans="1:7">
      <c r="A7217" s="80">
        <v>37591</v>
      </c>
      <c r="B7217" s="80" t="s">
        <v>4309</v>
      </c>
      <c r="C7217" s="80" t="s">
        <v>421</v>
      </c>
      <c r="D7217" s="80">
        <v>1892</v>
      </c>
      <c r="E7217" s="80">
        <v>6</v>
      </c>
      <c r="F7217" s="80" t="s">
        <v>5215</v>
      </c>
      <c r="G7217" s="80">
        <v>15.16</v>
      </c>
    </row>
    <row r="7218" spans="1:7">
      <c r="A7218" s="80">
        <v>37592</v>
      </c>
      <c r="B7218" s="80" t="s">
        <v>4560</v>
      </c>
      <c r="C7218" s="80" t="s">
        <v>421</v>
      </c>
      <c r="D7218" s="80">
        <v>355</v>
      </c>
      <c r="E7218" s="80">
        <v>24</v>
      </c>
      <c r="F7218" s="80" t="s">
        <v>5110</v>
      </c>
      <c r="G7218" s="80">
        <v>5.25</v>
      </c>
    </row>
    <row r="7219" spans="1:7">
      <c r="A7219" s="80">
        <v>37593</v>
      </c>
      <c r="B7219" s="80" t="s">
        <v>4595</v>
      </c>
      <c r="C7219" s="80" t="s">
        <v>422</v>
      </c>
      <c r="D7219" s="80">
        <v>2130</v>
      </c>
      <c r="E7219" s="80">
        <v>4</v>
      </c>
      <c r="F7219" s="80" t="s">
        <v>5040</v>
      </c>
      <c r="G7219" s="80">
        <v>16.989999999999998</v>
      </c>
    </row>
    <row r="7220" spans="1:7">
      <c r="A7220" s="80">
        <v>37594</v>
      </c>
      <c r="B7220" s="80" t="s">
        <v>4610</v>
      </c>
      <c r="C7220" s="80" t="s">
        <v>422</v>
      </c>
      <c r="D7220" s="80">
        <v>473</v>
      </c>
      <c r="E7220" s="80">
        <v>24</v>
      </c>
      <c r="F7220" s="80" t="s">
        <v>5040</v>
      </c>
      <c r="G7220" s="80">
        <v>4.29</v>
      </c>
    </row>
    <row r="7221" spans="1:7">
      <c r="A7221" s="80">
        <v>37595</v>
      </c>
      <c r="B7221" s="80" t="s">
        <v>4616</v>
      </c>
      <c r="C7221" s="80" t="s">
        <v>422</v>
      </c>
      <c r="D7221" s="80">
        <v>473</v>
      </c>
      <c r="E7221" s="80">
        <v>24</v>
      </c>
      <c r="F7221" s="80" t="s">
        <v>5040</v>
      </c>
      <c r="G7221" s="80">
        <v>4.29</v>
      </c>
    </row>
    <row r="7222" spans="1:7">
      <c r="A7222" s="80">
        <v>37596</v>
      </c>
      <c r="B7222" s="80" t="s">
        <v>4618</v>
      </c>
      <c r="C7222" s="80" t="s">
        <v>422</v>
      </c>
      <c r="D7222" s="80">
        <v>296</v>
      </c>
      <c r="E7222" s="80">
        <v>24</v>
      </c>
      <c r="F7222" s="80" t="s">
        <v>5044</v>
      </c>
      <c r="G7222" s="80">
        <v>4.99</v>
      </c>
    </row>
    <row r="7223" spans="1:7">
      <c r="A7223" s="80">
        <v>37599</v>
      </c>
      <c r="B7223" s="80" t="s">
        <v>4619</v>
      </c>
      <c r="C7223" s="80" t="s">
        <v>422</v>
      </c>
      <c r="D7223" s="80">
        <v>296</v>
      </c>
      <c r="E7223" s="80">
        <v>24</v>
      </c>
      <c r="F7223" s="80" t="s">
        <v>5044</v>
      </c>
      <c r="G7223" s="80">
        <v>4.99</v>
      </c>
    </row>
    <row r="7224" spans="1:7">
      <c r="A7224" s="80">
        <v>37600</v>
      </c>
      <c r="B7224" s="80" t="s">
        <v>4374</v>
      </c>
      <c r="C7224" s="80" t="s">
        <v>419</v>
      </c>
      <c r="D7224" s="80">
        <v>750</v>
      </c>
      <c r="E7224" s="80">
        <v>12</v>
      </c>
      <c r="F7224" s="80" t="s">
        <v>5038</v>
      </c>
      <c r="G7224" s="80">
        <v>27.49</v>
      </c>
    </row>
    <row r="7225" spans="1:7">
      <c r="A7225" s="80">
        <v>37601</v>
      </c>
      <c r="B7225" s="80" t="s">
        <v>4609</v>
      </c>
      <c r="C7225" s="80" t="s">
        <v>419</v>
      </c>
      <c r="D7225" s="80">
        <v>750</v>
      </c>
      <c r="E7225" s="80">
        <v>6</v>
      </c>
      <c r="F7225" s="80" t="s">
        <v>5068</v>
      </c>
      <c r="G7225" s="80">
        <v>59.99</v>
      </c>
    </row>
    <row r="7226" spans="1:7">
      <c r="A7226" s="80">
        <v>37612</v>
      </c>
      <c r="B7226" s="80" t="s">
        <v>4620</v>
      </c>
      <c r="C7226" s="80" t="s">
        <v>419</v>
      </c>
      <c r="D7226" s="80">
        <v>750</v>
      </c>
      <c r="E7226" s="80">
        <v>6</v>
      </c>
      <c r="F7226" s="80" t="s">
        <v>5068</v>
      </c>
      <c r="G7226" s="80">
        <v>79.989999999999995</v>
      </c>
    </row>
    <row r="7227" spans="1:7">
      <c r="A7227" s="80">
        <v>37617</v>
      </c>
      <c r="B7227" s="80" t="s">
        <v>4622</v>
      </c>
      <c r="C7227" s="80" t="s">
        <v>422</v>
      </c>
      <c r="D7227" s="80">
        <v>2130</v>
      </c>
      <c r="E7227" s="80">
        <v>4</v>
      </c>
      <c r="F7227" s="80" t="s">
        <v>5042</v>
      </c>
      <c r="G7227" s="80">
        <v>16.489999999999998</v>
      </c>
    </row>
    <row r="7228" spans="1:7">
      <c r="A7228" s="80">
        <v>38827</v>
      </c>
      <c r="B7228" s="80" t="s">
        <v>1009</v>
      </c>
      <c r="C7228" s="80" t="s">
        <v>420</v>
      </c>
      <c r="D7228" s="80">
        <v>750</v>
      </c>
      <c r="E7228" s="80">
        <v>12</v>
      </c>
      <c r="F7228" s="80" t="s">
        <v>5101</v>
      </c>
      <c r="G7228" s="80">
        <v>50.54</v>
      </c>
    </row>
    <row r="7229" spans="1:7">
      <c r="A7229" s="80">
        <v>38828</v>
      </c>
      <c r="B7229" s="80" t="s">
        <v>4779</v>
      </c>
      <c r="C7229" s="80" t="s">
        <v>422</v>
      </c>
      <c r="D7229" s="80">
        <v>8520</v>
      </c>
      <c r="E7229" s="80">
        <v>1</v>
      </c>
      <c r="F7229" s="80" t="s">
        <v>5096</v>
      </c>
      <c r="G7229" s="80">
        <v>55.99</v>
      </c>
    </row>
    <row r="7230" spans="1:7">
      <c r="A7230" s="80">
        <v>38829</v>
      </c>
      <c r="B7230" s="80" t="s">
        <v>1725</v>
      </c>
      <c r="C7230" s="80" t="s">
        <v>419</v>
      </c>
      <c r="D7230" s="80">
        <v>750</v>
      </c>
      <c r="E7230" s="80">
        <v>6</v>
      </c>
      <c r="F7230" s="80" t="s">
        <v>5043</v>
      </c>
      <c r="G7230" s="80">
        <v>114.99</v>
      </c>
    </row>
    <row r="7231" spans="1:7">
      <c r="A7231" s="80">
        <v>38838</v>
      </c>
      <c r="B7231" s="80" t="s">
        <v>4780</v>
      </c>
      <c r="C7231" s="80" t="s">
        <v>421</v>
      </c>
      <c r="D7231" s="80">
        <v>473</v>
      </c>
      <c r="E7231" s="80">
        <v>24</v>
      </c>
      <c r="F7231" s="80" t="s">
        <v>5135</v>
      </c>
      <c r="G7231" s="80">
        <v>3.49</v>
      </c>
    </row>
    <row r="7232" spans="1:7">
      <c r="A7232" s="80">
        <v>38840</v>
      </c>
      <c r="B7232" s="80" t="s">
        <v>6056</v>
      </c>
      <c r="C7232" s="80" t="s">
        <v>422</v>
      </c>
      <c r="D7232" s="80">
        <v>4260</v>
      </c>
      <c r="E7232" s="80">
        <v>2</v>
      </c>
      <c r="F7232" s="80" t="s">
        <v>5175</v>
      </c>
      <c r="G7232" s="80">
        <v>27.99</v>
      </c>
    </row>
    <row r="7233" spans="1:7">
      <c r="A7233" s="80">
        <v>38859</v>
      </c>
      <c r="B7233" s="80" t="s">
        <v>4781</v>
      </c>
      <c r="C7233" s="80" t="s">
        <v>421</v>
      </c>
      <c r="D7233" s="80">
        <v>473</v>
      </c>
      <c r="E7233" s="80">
        <v>24</v>
      </c>
      <c r="F7233" s="80" t="s">
        <v>5135</v>
      </c>
      <c r="G7233" s="80">
        <v>4.25</v>
      </c>
    </row>
    <row r="7234" spans="1:7">
      <c r="A7234" s="80">
        <v>38861</v>
      </c>
      <c r="B7234" s="80" t="s">
        <v>4782</v>
      </c>
      <c r="C7234" s="80" t="s">
        <v>421</v>
      </c>
      <c r="D7234" s="80">
        <v>473</v>
      </c>
      <c r="E7234" s="80">
        <v>24</v>
      </c>
      <c r="F7234" s="80" t="s">
        <v>5135</v>
      </c>
      <c r="G7234" s="80">
        <v>3.99</v>
      </c>
    </row>
    <row r="7235" spans="1:7">
      <c r="A7235" s="80">
        <v>38864</v>
      </c>
      <c r="B7235" s="80" t="s">
        <v>4783</v>
      </c>
      <c r="C7235" s="80" t="s">
        <v>421</v>
      </c>
      <c r="D7235" s="80">
        <v>473</v>
      </c>
      <c r="E7235" s="80">
        <v>24</v>
      </c>
      <c r="F7235" s="80" t="s">
        <v>5135</v>
      </c>
      <c r="G7235" s="80">
        <v>3.99</v>
      </c>
    </row>
    <row r="7236" spans="1:7">
      <c r="A7236" s="80">
        <v>38868</v>
      </c>
      <c r="B7236" s="80" t="s">
        <v>4784</v>
      </c>
      <c r="C7236" s="80" t="s">
        <v>421</v>
      </c>
      <c r="D7236" s="80">
        <v>1892</v>
      </c>
      <c r="E7236" s="80">
        <v>6</v>
      </c>
      <c r="F7236" s="80" t="s">
        <v>5135</v>
      </c>
      <c r="G7236" s="80">
        <v>18.989999999999998</v>
      </c>
    </row>
    <row r="7237" spans="1:7">
      <c r="A7237" s="80">
        <v>38870</v>
      </c>
      <c r="B7237" s="80" t="s">
        <v>4785</v>
      </c>
      <c r="C7237" s="80" t="s">
        <v>421</v>
      </c>
      <c r="D7237" s="80">
        <v>473</v>
      </c>
      <c r="E7237" s="80">
        <v>24</v>
      </c>
      <c r="F7237" s="80" t="s">
        <v>5135</v>
      </c>
      <c r="G7237" s="80">
        <v>3.99</v>
      </c>
    </row>
    <row r="7238" spans="1:7">
      <c r="A7238" s="80">
        <v>35984</v>
      </c>
      <c r="B7238" s="80" t="s">
        <v>4128</v>
      </c>
      <c r="C7238" s="80" t="s">
        <v>419</v>
      </c>
      <c r="D7238" s="80">
        <v>750</v>
      </c>
      <c r="E7238" s="80">
        <v>12</v>
      </c>
      <c r="F7238" s="80" t="s">
        <v>5666</v>
      </c>
      <c r="G7238" s="80">
        <v>25.99</v>
      </c>
    </row>
    <row r="7239" spans="1:7">
      <c r="A7239" s="80">
        <v>36013</v>
      </c>
      <c r="B7239" s="80" t="s">
        <v>4372</v>
      </c>
      <c r="C7239" s="80" t="s">
        <v>421</v>
      </c>
      <c r="D7239" s="80">
        <v>2130</v>
      </c>
      <c r="E7239" s="80">
        <v>4</v>
      </c>
      <c r="F7239" s="80" t="s">
        <v>5094</v>
      </c>
      <c r="G7239" s="80">
        <v>13.29</v>
      </c>
    </row>
    <row r="7240" spans="1:7">
      <c r="A7240" s="80">
        <v>36016</v>
      </c>
      <c r="B7240" s="80" t="s">
        <v>4043</v>
      </c>
      <c r="C7240" s="80" t="s">
        <v>421</v>
      </c>
      <c r="D7240" s="80">
        <v>473</v>
      </c>
      <c r="E7240" s="80">
        <v>24</v>
      </c>
      <c r="F7240" s="80" t="s">
        <v>5094</v>
      </c>
      <c r="G7240" s="80">
        <v>3.49</v>
      </c>
    </row>
    <row r="7241" spans="1:7">
      <c r="A7241" s="80">
        <v>36079</v>
      </c>
      <c r="B7241" s="80" t="s">
        <v>4901</v>
      </c>
      <c r="C7241" s="80" t="s">
        <v>419</v>
      </c>
      <c r="D7241" s="80">
        <v>750</v>
      </c>
      <c r="E7241" s="80">
        <v>12</v>
      </c>
      <c r="F7241" s="80" t="s">
        <v>5043</v>
      </c>
      <c r="G7241" s="80">
        <v>139.99</v>
      </c>
    </row>
    <row r="7242" spans="1:7">
      <c r="A7242" s="80">
        <v>36080</v>
      </c>
      <c r="B7242" s="80" t="s">
        <v>6322</v>
      </c>
      <c r="C7242" s="80" t="s">
        <v>419</v>
      </c>
      <c r="D7242" s="80">
        <v>250</v>
      </c>
      <c r="E7242" s="80">
        <v>12</v>
      </c>
      <c r="F7242" s="80" t="s">
        <v>5040</v>
      </c>
      <c r="G7242" s="80">
        <v>49.95</v>
      </c>
    </row>
    <row r="7243" spans="1:7">
      <c r="A7243" s="80">
        <v>40814</v>
      </c>
      <c r="B7243" s="80" t="s">
        <v>5262</v>
      </c>
      <c r="C7243" s="80" t="s">
        <v>420</v>
      </c>
      <c r="D7243" s="80">
        <v>3000</v>
      </c>
      <c r="E7243" s="80">
        <v>4</v>
      </c>
      <c r="F7243" s="80" t="s">
        <v>5065</v>
      </c>
      <c r="G7243" s="80">
        <v>35.99</v>
      </c>
    </row>
    <row r="7244" spans="1:7">
      <c r="A7244" s="80">
        <v>40821</v>
      </c>
      <c r="B7244" s="80" t="s">
        <v>5337</v>
      </c>
      <c r="C7244" s="80" t="s">
        <v>421</v>
      </c>
      <c r="D7244" s="80">
        <v>473</v>
      </c>
      <c r="E7244" s="80">
        <v>24</v>
      </c>
      <c r="F7244" s="80" t="s">
        <v>5169</v>
      </c>
      <c r="G7244" s="80">
        <v>4.5</v>
      </c>
    </row>
    <row r="7245" spans="1:7">
      <c r="A7245" s="80">
        <v>40822</v>
      </c>
      <c r="B7245" s="80" t="s">
        <v>5375</v>
      </c>
      <c r="C7245" s="80" t="s">
        <v>421</v>
      </c>
      <c r="D7245" s="80">
        <v>473</v>
      </c>
      <c r="E7245" s="80">
        <v>24</v>
      </c>
      <c r="F7245" s="80" t="s">
        <v>5666</v>
      </c>
      <c r="G7245" s="80">
        <v>4</v>
      </c>
    </row>
    <row r="7246" spans="1:7">
      <c r="A7246" s="80">
        <v>40824</v>
      </c>
      <c r="B7246" s="80" t="s">
        <v>5387</v>
      </c>
      <c r="C7246" s="80" t="s">
        <v>421</v>
      </c>
      <c r="D7246" s="80">
        <v>473</v>
      </c>
      <c r="E7246" s="80">
        <v>24</v>
      </c>
      <c r="F7246" s="80" t="s">
        <v>5281</v>
      </c>
      <c r="G7246" s="80">
        <v>5</v>
      </c>
    </row>
    <row r="7247" spans="1:7">
      <c r="A7247" s="80">
        <v>40825</v>
      </c>
      <c r="B7247" s="80" t="s">
        <v>5388</v>
      </c>
      <c r="C7247" s="80" t="s">
        <v>421</v>
      </c>
      <c r="D7247" s="80">
        <v>473</v>
      </c>
      <c r="E7247" s="80">
        <v>24</v>
      </c>
      <c r="F7247" s="80" t="s">
        <v>5281</v>
      </c>
      <c r="G7247" s="80">
        <v>5</v>
      </c>
    </row>
    <row r="7248" spans="1:7">
      <c r="A7248" s="80">
        <v>40826</v>
      </c>
      <c r="B7248" s="80" t="s">
        <v>5421</v>
      </c>
      <c r="C7248" s="80" t="s">
        <v>421</v>
      </c>
      <c r="D7248" s="80">
        <v>473</v>
      </c>
      <c r="E7248" s="80">
        <v>24</v>
      </c>
      <c r="F7248" s="80" t="s">
        <v>5176</v>
      </c>
      <c r="G7248" s="80">
        <v>4.49</v>
      </c>
    </row>
    <row r="7249" spans="1:7">
      <c r="A7249" s="80">
        <v>40827</v>
      </c>
      <c r="B7249" s="80" t="s">
        <v>5402</v>
      </c>
      <c r="C7249" s="80" t="s">
        <v>421</v>
      </c>
      <c r="D7249" s="80">
        <v>473</v>
      </c>
      <c r="E7249" s="80">
        <v>12</v>
      </c>
      <c r="F7249" s="80" t="s">
        <v>5095</v>
      </c>
      <c r="G7249" s="80">
        <v>3.49</v>
      </c>
    </row>
    <row r="7250" spans="1:7">
      <c r="A7250" s="80">
        <v>40828</v>
      </c>
      <c r="B7250" s="80" t="s">
        <v>5393</v>
      </c>
      <c r="C7250" s="80" t="s">
        <v>420</v>
      </c>
      <c r="D7250" s="80">
        <v>750</v>
      </c>
      <c r="E7250" s="80">
        <v>12</v>
      </c>
      <c r="F7250" s="80" t="s">
        <v>5039</v>
      </c>
      <c r="G7250" s="80">
        <v>19.989999999999998</v>
      </c>
    </row>
    <row r="7251" spans="1:7">
      <c r="A7251" s="80">
        <v>40829</v>
      </c>
      <c r="B7251" s="80" t="s">
        <v>6323</v>
      </c>
      <c r="C7251" s="80" t="s">
        <v>419</v>
      </c>
      <c r="D7251" s="80">
        <v>750</v>
      </c>
      <c r="E7251" s="80">
        <v>6</v>
      </c>
      <c r="F7251" s="80" t="s">
        <v>5987</v>
      </c>
      <c r="G7251" s="80">
        <v>25.47</v>
      </c>
    </row>
    <row r="7252" spans="1:7">
      <c r="A7252" s="80">
        <v>40830</v>
      </c>
      <c r="B7252" s="80" t="s">
        <v>5278</v>
      </c>
      <c r="C7252" s="80" t="s">
        <v>420</v>
      </c>
      <c r="D7252" s="80">
        <v>750</v>
      </c>
      <c r="E7252" s="80">
        <v>6</v>
      </c>
      <c r="F7252" s="80" t="s">
        <v>5117</v>
      </c>
      <c r="G7252" s="80">
        <v>19.989999999999998</v>
      </c>
    </row>
    <row r="7253" spans="1:7">
      <c r="A7253" s="80">
        <v>40831</v>
      </c>
      <c r="B7253" s="80" t="s">
        <v>5304</v>
      </c>
      <c r="C7253" s="80" t="s">
        <v>420</v>
      </c>
      <c r="D7253" s="80">
        <v>750</v>
      </c>
      <c r="E7253" s="80">
        <v>12</v>
      </c>
      <c r="F7253" s="80" t="s">
        <v>5054</v>
      </c>
      <c r="G7253" s="80">
        <v>16.989999999999998</v>
      </c>
    </row>
    <row r="7254" spans="1:7">
      <c r="A7254" s="80">
        <v>40844</v>
      </c>
      <c r="B7254" s="80" t="s">
        <v>5273</v>
      </c>
      <c r="C7254" s="80" t="s">
        <v>421</v>
      </c>
      <c r="D7254" s="80">
        <v>473</v>
      </c>
      <c r="E7254" s="80">
        <v>24</v>
      </c>
      <c r="F7254" s="80" t="s">
        <v>5195</v>
      </c>
      <c r="G7254" s="80">
        <v>4.5</v>
      </c>
    </row>
    <row r="7255" spans="1:7">
      <c r="A7255" s="80">
        <v>40845</v>
      </c>
      <c r="B7255" s="80" t="s">
        <v>5322</v>
      </c>
      <c r="C7255" s="80" t="s">
        <v>420</v>
      </c>
      <c r="D7255" s="80">
        <v>3000</v>
      </c>
      <c r="E7255" s="80">
        <v>4</v>
      </c>
      <c r="F7255" s="80" t="s">
        <v>5049</v>
      </c>
      <c r="G7255" s="80">
        <v>59.99</v>
      </c>
    </row>
    <row r="7256" spans="1:7">
      <c r="A7256" s="80">
        <v>40846</v>
      </c>
      <c r="B7256" s="80" t="s">
        <v>5324</v>
      </c>
      <c r="C7256" s="80" t="s">
        <v>420</v>
      </c>
      <c r="D7256" s="80">
        <v>750</v>
      </c>
      <c r="E7256" s="80">
        <v>12</v>
      </c>
      <c r="F7256" s="80" t="s">
        <v>5062</v>
      </c>
      <c r="G7256" s="80">
        <v>11.99</v>
      </c>
    </row>
    <row r="7257" spans="1:7">
      <c r="A7257" s="80">
        <v>40852</v>
      </c>
      <c r="B7257" s="80" t="s">
        <v>5274</v>
      </c>
      <c r="C7257" s="80" t="s">
        <v>420</v>
      </c>
      <c r="D7257" s="80">
        <v>750</v>
      </c>
      <c r="E7257" s="80">
        <v>6</v>
      </c>
      <c r="F7257" s="80" t="s">
        <v>5070</v>
      </c>
      <c r="G7257" s="80">
        <v>42.99</v>
      </c>
    </row>
    <row r="7258" spans="1:7">
      <c r="A7258" s="80">
        <v>40856</v>
      </c>
      <c r="B7258" s="80" t="s">
        <v>5275</v>
      </c>
      <c r="C7258" s="80" t="s">
        <v>420</v>
      </c>
      <c r="D7258" s="80">
        <v>750</v>
      </c>
      <c r="E7258" s="80">
        <v>12</v>
      </c>
      <c r="F7258" s="80" t="s">
        <v>5058</v>
      </c>
      <c r="G7258" s="80">
        <v>26.99</v>
      </c>
    </row>
    <row r="7259" spans="1:7">
      <c r="A7259" s="80">
        <v>40858</v>
      </c>
      <c r="B7259" s="80" t="s">
        <v>5858</v>
      </c>
      <c r="C7259" s="80" t="s">
        <v>420</v>
      </c>
      <c r="D7259" s="80">
        <v>750</v>
      </c>
      <c r="E7259" s="80">
        <v>12</v>
      </c>
      <c r="F7259" s="80" t="s">
        <v>5039</v>
      </c>
      <c r="G7259" s="80">
        <v>18.190000000000001</v>
      </c>
    </row>
    <row r="7260" spans="1:7">
      <c r="A7260" s="80">
        <v>40871</v>
      </c>
      <c r="B7260" s="80" t="s">
        <v>5257</v>
      </c>
      <c r="C7260" s="80" t="s">
        <v>421</v>
      </c>
      <c r="D7260" s="80">
        <v>3784</v>
      </c>
      <c r="E7260" s="80">
        <v>3</v>
      </c>
      <c r="F7260" s="80" t="s">
        <v>5156</v>
      </c>
      <c r="G7260" s="80">
        <v>30</v>
      </c>
    </row>
    <row r="7261" spans="1:7">
      <c r="A7261" s="80">
        <v>40873</v>
      </c>
      <c r="B7261" s="80" t="s">
        <v>5383</v>
      </c>
      <c r="C7261" s="80" t="s">
        <v>420</v>
      </c>
      <c r="D7261" s="80">
        <v>750</v>
      </c>
      <c r="E7261" s="80">
        <v>12</v>
      </c>
      <c r="F7261" s="80" t="s">
        <v>5068</v>
      </c>
      <c r="G7261" s="80">
        <v>17.989999999999998</v>
      </c>
    </row>
    <row r="7262" spans="1:7">
      <c r="A7262" s="80">
        <v>40875</v>
      </c>
      <c r="B7262" s="80" t="s">
        <v>5384</v>
      </c>
      <c r="C7262" s="80" t="s">
        <v>420</v>
      </c>
      <c r="D7262" s="80">
        <v>750</v>
      </c>
      <c r="E7262" s="80">
        <v>12</v>
      </c>
      <c r="F7262" s="80" t="s">
        <v>5068</v>
      </c>
      <c r="G7262" s="80">
        <v>17.989999999999998</v>
      </c>
    </row>
    <row r="7263" spans="1:7">
      <c r="A7263" s="80">
        <v>40877</v>
      </c>
      <c r="B7263" s="80" t="s">
        <v>5380</v>
      </c>
      <c r="C7263" s="80" t="s">
        <v>420</v>
      </c>
      <c r="D7263" s="80">
        <v>750</v>
      </c>
      <c r="E7263" s="80">
        <v>12</v>
      </c>
      <c r="F7263" s="80" t="s">
        <v>5057</v>
      </c>
      <c r="G7263" s="80">
        <v>18.989999999999998</v>
      </c>
    </row>
    <row r="7264" spans="1:7">
      <c r="A7264" s="80">
        <v>40881</v>
      </c>
      <c r="B7264" s="80" t="s">
        <v>5367</v>
      </c>
      <c r="C7264" s="80" t="s">
        <v>421</v>
      </c>
      <c r="D7264" s="80">
        <v>473</v>
      </c>
      <c r="E7264" s="80">
        <v>24</v>
      </c>
      <c r="F7264" s="80" t="s">
        <v>5110</v>
      </c>
      <c r="G7264" s="80">
        <v>4.09</v>
      </c>
    </row>
    <row r="7265" spans="1:7">
      <c r="A7265" s="80">
        <v>40905</v>
      </c>
      <c r="B7265" s="80" t="s">
        <v>5662</v>
      </c>
      <c r="C7265" s="80" t="s">
        <v>422</v>
      </c>
      <c r="D7265" s="80">
        <v>2130</v>
      </c>
      <c r="E7265" s="80">
        <v>4</v>
      </c>
      <c r="F7265" s="80" t="s">
        <v>5095</v>
      </c>
      <c r="G7265" s="80">
        <v>16.98</v>
      </c>
    </row>
    <row r="7266" spans="1:7">
      <c r="A7266" s="80">
        <v>40906</v>
      </c>
      <c r="B7266" s="80" t="s">
        <v>5661</v>
      </c>
      <c r="C7266" s="80" t="s">
        <v>422</v>
      </c>
      <c r="D7266" s="80">
        <v>2130</v>
      </c>
      <c r="E7266" s="80">
        <v>4</v>
      </c>
      <c r="F7266" s="80" t="s">
        <v>5095</v>
      </c>
      <c r="G7266" s="80">
        <v>16.98</v>
      </c>
    </row>
    <row r="7267" spans="1:7">
      <c r="A7267" s="80">
        <v>40911</v>
      </c>
      <c r="B7267" s="80" t="s">
        <v>5236</v>
      </c>
      <c r="C7267" s="80" t="s">
        <v>419</v>
      </c>
      <c r="D7267" s="80">
        <v>750</v>
      </c>
      <c r="E7267" s="80">
        <v>12</v>
      </c>
      <c r="F7267" s="80" t="s">
        <v>5046</v>
      </c>
      <c r="G7267" s="80">
        <v>35.99</v>
      </c>
    </row>
    <row r="7268" spans="1:7">
      <c r="A7268" s="80">
        <v>34958</v>
      </c>
      <c r="B7268" s="80" t="s">
        <v>869</v>
      </c>
      <c r="C7268" s="80" t="s">
        <v>420</v>
      </c>
      <c r="D7268" s="80">
        <v>750</v>
      </c>
      <c r="E7268" s="80">
        <v>12</v>
      </c>
      <c r="F7268" s="80" t="s">
        <v>5062</v>
      </c>
      <c r="G7268" s="80">
        <v>16.989999999999998</v>
      </c>
    </row>
    <row r="7269" spans="1:7">
      <c r="A7269" s="80">
        <v>34959</v>
      </c>
      <c r="B7269" s="80" t="s">
        <v>2808</v>
      </c>
      <c r="C7269" s="80" t="s">
        <v>420</v>
      </c>
      <c r="D7269" s="80">
        <v>750</v>
      </c>
      <c r="E7269" s="80">
        <v>12</v>
      </c>
      <c r="F7269" s="80" t="s">
        <v>5062</v>
      </c>
      <c r="G7269" s="80">
        <v>23.99</v>
      </c>
    </row>
    <row r="7270" spans="1:7">
      <c r="A7270" s="80">
        <v>34961</v>
      </c>
      <c r="B7270" s="80" t="s">
        <v>3983</v>
      </c>
      <c r="C7270" s="80" t="s">
        <v>421</v>
      </c>
      <c r="D7270" s="80">
        <v>1892</v>
      </c>
      <c r="E7270" s="80">
        <v>6</v>
      </c>
      <c r="F7270" s="80" t="s">
        <v>5188</v>
      </c>
      <c r="G7270" s="80">
        <v>19.760000000000002</v>
      </c>
    </row>
    <row r="7271" spans="1:7">
      <c r="A7271" s="80">
        <v>34962</v>
      </c>
      <c r="B7271" s="80" t="s">
        <v>3039</v>
      </c>
      <c r="C7271" s="80" t="s">
        <v>420</v>
      </c>
      <c r="D7271" s="80">
        <v>750</v>
      </c>
      <c r="E7271" s="80">
        <v>12</v>
      </c>
      <c r="F7271" s="80" t="s">
        <v>5062</v>
      </c>
      <c r="G7271" s="80">
        <v>23.99</v>
      </c>
    </row>
    <row r="7272" spans="1:7">
      <c r="A7272" s="80">
        <v>34963</v>
      </c>
      <c r="B7272" s="80" t="s">
        <v>1970</v>
      </c>
      <c r="C7272" s="80" t="s">
        <v>420</v>
      </c>
      <c r="D7272" s="80">
        <v>750</v>
      </c>
      <c r="E7272" s="80">
        <v>12</v>
      </c>
      <c r="F7272" s="80" t="s">
        <v>5062</v>
      </c>
      <c r="G7272" s="80">
        <v>23.99</v>
      </c>
    </row>
    <row r="7273" spans="1:7">
      <c r="A7273" s="80">
        <v>34964</v>
      </c>
      <c r="B7273" s="80" t="s">
        <v>1562</v>
      </c>
      <c r="C7273" s="80" t="s">
        <v>420</v>
      </c>
      <c r="D7273" s="80">
        <v>750</v>
      </c>
      <c r="E7273" s="80">
        <v>6</v>
      </c>
      <c r="F7273" s="80" t="s">
        <v>5062</v>
      </c>
      <c r="G7273" s="80">
        <v>54.99</v>
      </c>
    </row>
    <row r="7274" spans="1:7">
      <c r="A7274" s="80">
        <v>34966</v>
      </c>
      <c r="B7274" s="80" t="s">
        <v>116</v>
      </c>
      <c r="C7274" s="80" t="s">
        <v>420</v>
      </c>
      <c r="D7274" s="80">
        <v>750</v>
      </c>
      <c r="E7274" s="80">
        <v>12</v>
      </c>
      <c r="F7274" s="80" t="s">
        <v>5062</v>
      </c>
      <c r="G7274" s="80">
        <v>17.989999999999998</v>
      </c>
    </row>
    <row r="7275" spans="1:7">
      <c r="A7275" s="80">
        <v>34967</v>
      </c>
      <c r="B7275" s="80" t="s">
        <v>2940</v>
      </c>
      <c r="C7275" s="80" t="s">
        <v>420</v>
      </c>
      <c r="D7275" s="80">
        <v>750</v>
      </c>
      <c r="E7275" s="80">
        <v>12</v>
      </c>
      <c r="F7275" s="80" t="s">
        <v>5062</v>
      </c>
      <c r="G7275" s="80">
        <v>17.989999999999998</v>
      </c>
    </row>
    <row r="7276" spans="1:7">
      <c r="A7276" s="80">
        <v>34969</v>
      </c>
      <c r="B7276" s="80" t="s">
        <v>4088</v>
      </c>
      <c r="C7276" s="80" t="s">
        <v>421</v>
      </c>
      <c r="D7276" s="80">
        <v>750</v>
      </c>
      <c r="E7276" s="80">
        <v>12</v>
      </c>
      <c r="F7276" s="80" t="s">
        <v>5147</v>
      </c>
      <c r="G7276" s="80">
        <v>6.98</v>
      </c>
    </row>
    <row r="7277" spans="1:7">
      <c r="A7277" s="80">
        <v>34971</v>
      </c>
      <c r="B7277" s="80" t="s">
        <v>4089</v>
      </c>
      <c r="C7277" s="80" t="s">
        <v>421</v>
      </c>
      <c r="D7277" s="80">
        <v>750</v>
      </c>
      <c r="E7277" s="80">
        <v>12</v>
      </c>
      <c r="F7277" s="80" t="s">
        <v>5147</v>
      </c>
      <c r="G7277" s="80">
        <v>6.98</v>
      </c>
    </row>
    <row r="7278" spans="1:7">
      <c r="A7278" s="80">
        <v>34973</v>
      </c>
      <c r="B7278" s="80" t="s">
        <v>1305</v>
      </c>
      <c r="C7278" s="80" t="s">
        <v>420</v>
      </c>
      <c r="D7278" s="80">
        <v>750</v>
      </c>
      <c r="E7278" s="80">
        <v>12</v>
      </c>
      <c r="F7278" s="80" t="s">
        <v>5062</v>
      </c>
      <c r="G7278" s="80">
        <v>18.989999999999998</v>
      </c>
    </row>
    <row r="7279" spans="1:7">
      <c r="A7279" s="80">
        <v>34974</v>
      </c>
      <c r="B7279" s="80" t="s">
        <v>1023</v>
      </c>
      <c r="C7279" s="80" t="s">
        <v>420</v>
      </c>
      <c r="D7279" s="80">
        <v>750</v>
      </c>
      <c r="E7279" s="80">
        <v>12</v>
      </c>
      <c r="F7279" s="80" t="s">
        <v>5062</v>
      </c>
      <c r="G7279" s="80">
        <v>17.989999999999998</v>
      </c>
    </row>
    <row r="7280" spans="1:7">
      <c r="A7280" s="80">
        <v>34976</v>
      </c>
      <c r="B7280" s="80" t="s">
        <v>4129</v>
      </c>
      <c r="C7280" s="80" t="s">
        <v>421</v>
      </c>
      <c r="D7280" s="80">
        <v>473</v>
      </c>
      <c r="E7280" s="80">
        <v>24</v>
      </c>
      <c r="F7280" s="80" t="s">
        <v>5195</v>
      </c>
      <c r="G7280" s="80">
        <v>4.75</v>
      </c>
    </row>
    <row r="7281" spans="1:7">
      <c r="A7281" s="80">
        <v>34977</v>
      </c>
      <c r="B7281" s="80" t="s">
        <v>1443</v>
      </c>
      <c r="C7281" s="80" t="s">
        <v>420</v>
      </c>
      <c r="D7281" s="80">
        <v>750</v>
      </c>
      <c r="E7281" s="80">
        <v>12</v>
      </c>
      <c r="F7281" s="80" t="s">
        <v>5062</v>
      </c>
      <c r="G7281" s="80">
        <v>19.989999999999998</v>
      </c>
    </row>
    <row r="7282" spans="1:7">
      <c r="A7282" s="80">
        <v>34978</v>
      </c>
      <c r="B7282" s="80" t="s">
        <v>1446</v>
      </c>
      <c r="C7282" s="80" t="s">
        <v>420</v>
      </c>
      <c r="D7282" s="80">
        <v>750</v>
      </c>
      <c r="E7282" s="80">
        <v>12</v>
      </c>
      <c r="F7282" s="80" t="s">
        <v>5062</v>
      </c>
      <c r="G7282" s="80">
        <v>19.989999999999998</v>
      </c>
    </row>
    <row r="7283" spans="1:7">
      <c r="A7283" s="80">
        <v>34979</v>
      </c>
      <c r="B7283" s="80" t="s">
        <v>4090</v>
      </c>
      <c r="C7283" s="80" t="s">
        <v>421</v>
      </c>
      <c r="D7283" s="80">
        <v>3784</v>
      </c>
      <c r="E7283" s="80">
        <v>3</v>
      </c>
      <c r="F7283" s="80" t="s">
        <v>5147</v>
      </c>
      <c r="G7283" s="80">
        <v>27.99</v>
      </c>
    </row>
    <row r="7284" spans="1:7">
      <c r="A7284" s="80">
        <v>34980</v>
      </c>
      <c r="B7284" s="80" t="s">
        <v>4059</v>
      </c>
      <c r="C7284" s="80" t="s">
        <v>421</v>
      </c>
      <c r="D7284" s="80">
        <v>473</v>
      </c>
      <c r="E7284" s="80">
        <v>24</v>
      </c>
      <c r="F7284" s="80" t="s">
        <v>5135</v>
      </c>
      <c r="G7284" s="80">
        <v>3.49</v>
      </c>
    </row>
    <row r="7285" spans="1:7">
      <c r="A7285" s="80">
        <v>34982</v>
      </c>
      <c r="B7285" s="80" t="s">
        <v>3692</v>
      </c>
      <c r="C7285" s="80" t="s">
        <v>420</v>
      </c>
      <c r="D7285" s="80">
        <v>750</v>
      </c>
      <c r="E7285" s="80">
        <v>12</v>
      </c>
      <c r="F7285" s="80" t="s">
        <v>5062</v>
      </c>
      <c r="G7285" s="80">
        <v>12.99</v>
      </c>
    </row>
    <row r="7286" spans="1:7">
      <c r="A7286" s="80">
        <v>34983</v>
      </c>
      <c r="B7286" s="80" t="s">
        <v>830</v>
      </c>
      <c r="C7286" s="80" t="s">
        <v>420</v>
      </c>
      <c r="D7286" s="80">
        <v>750</v>
      </c>
      <c r="E7286" s="80">
        <v>12</v>
      </c>
      <c r="F7286" s="80" t="s">
        <v>5062</v>
      </c>
      <c r="G7286" s="80">
        <v>12.99</v>
      </c>
    </row>
    <row r="7287" spans="1:7">
      <c r="A7287" s="80">
        <v>34985</v>
      </c>
      <c r="B7287" s="80" t="s">
        <v>2343</v>
      </c>
      <c r="C7287" s="80" t="s">
        <v>420</v>
      </c>
      <c r="D7287" s="80">
        <v>750</v>
      </c>
      <c r="E7287" s="80">
        <v>12</v>
      </c>
      <c r="F7287" s="80" t="s">
        <v>5062</v>
      </c>
      <c r="G7287" s="80">
        <v>12.99</v>
      </c>
    </row>
    <row r="7288" spans="1:7">
      <c r="A7288" s="80">
        <v>34988</v>
      </c>
      <c r="B7288" s="80" t="s">
        <v>4371</v>
      </c>
      <c r="C7288" s="80" t="s">
        <v>421</v>
      </c>
      <c r="D7288" s="80">
        <v>473</v>
      </c>
      <c r="E7288" s="80">
        <v>24</v>
      </c>
      <c r="F7288" s="80" t="s">
        <v>5095</v>
      </c>
      <c r="G7288" s="80">
        <v>3.88</v>
      </c>
    </row>
    <row r="7289" spans="1:7">
      <c r="A7289" s="80">
        <v>34990</v>
      </c>
      <c r="B7289" s="80" t="s">
        <v>4032</v>
      </c>
      <c r="C7289" s="80" t="s">
        <v>421</v>
      </c>
      <c r="D7289" s="80">
        <v>473</v>
      </c>
      <c r="E7289" s="80">
        <v>24</v>
      </c>
      <c r="F7289" s="80" t="s">
        <v>5133</v>
      </c>
      <c r="G7289" s="80">
        <v>3.09</v>
      </c>
    </row>
    <row r="7290" spans="1:7">
      <c r="A7290" s="80">
        <v>35013</v>
      </c>
      <c r="B7290" s="80" t="s">
        <v>4130</v>
      </c>
      <c r="C7290" s="80" t="s">
        <v>419</v>
      </c>
      <c r="D7290" s="80">
        <v>1500</v>
      </c>
      <c r="E7290" s="80">
        <v>3</v>
      </c>
      <c r="F7290" s="80" t="s">
        <v>5046</v>
      </c>
      <c r="G7290" s="80">
        <v>39.99</v>
      </c>
    </row>
    <row r="7291" spans="1:7">
      <c r="A7291" s="80">
        <v>35017</v>
      </c>
      <c r="B7291" s="80" t="s">
        <v>4519</v>
      </c>
      <c r="C7291" s="80" t="s">
        <v>421</v>
      </c>
      <c r="D7291" s="80">
        <v>2000</v>
      </c>
      <c r="E7291" s="80">
        <v>6</v>
      </c>
      <c r="F7291" s="80" t="s">
        <v>5158</v>
      </c>
      <c r="G7291" s="80">
        <v>10.99</v>
      </c>
    </row>
    <row r="7292" spans="1:7">
      <c r="A7292" s="80">
        <v>35030</v>
      </c>
      <c r="B7292" s="80" t="s">
        <v>4131</v>
      </c>
      <c r="C7292" s="80" t="s">
        <v>420</v>
      </c>
      <c r="D7292" s="80">
        <v>750</v>
      </c>
      <c r="E7292" s="80">
        <v>12</v>
      </c>
      <c r="F7292" s="80" t="s">
        <v>5049</v>
      </c>
      <c r="G7292" s="80">
        <v>8.99</v>
      </c>
    </row>
    <row r="7293" spans="1:7">
      <c r="A7293" s="80">
        <v>35031</v>
      </c>
      <c r="B7293" s="80" t="s">
        <v>4132</v>
      </c>
      <c r="C7293" s="80" t="s">
        <v>420</v>
      </c>
      <c r="D7293" s="80">
        <v>750</v>
      </c>
      <c r="E7293" s="80">
        <v>12</v>
      </c>
      <c r="F7293" s="80" t="s">
        <v>5049</v>
      </c>
      <c r="G7293" s="80">
        <v>8.99</v>
      </c>
    </row>
    <row r="7294" spans="1:7">
      <c r="A7294" s="80">
        <v>35032</v>
      </c>
      <c r="B7294" s="80" t="s">
        <v>4133</v>
      </c>
      <c r="C7294" s="80" t="s">
        <v>420</v>
      </c>
      <c r="D7294" s="80">
        <v>750</v>
      </c>
      <c r="E7294" s="80">
        <v>12</v>
      </c>
      <c r="F7294" s="80" t="s">
        <v>5060</v>
      </c>
      <c r="G7294" s="80">
        <v>11.99</v>
      </c>
    </row>
    <row r="7295" spans="1:7">
      <c r="A7295" s="80">
        <v>35033</v>
      </c>
      <c r="B7295" s="80" t="s">
        <v>6324</v>
      </c>
      <c r="C7295" s="80" t="s">
        <v>419</v>
      </c>
      <c r="D7295" s="80">
        <v>750</v>
      </c>
      <c r="E7295" s="80">
        <v>12</v>
      </c>
      <c r="F7295" s="80" t="s">
        <v>5040</v>
      </c>
      <c r="G7295" s="80">
        <v>33.99</v>
      </c>
    </row>
    <row r="7296" spans="1:7">
      <c r="A7296" s="80">
        <v>38382</v>
      </c>
      <c r="B7296" s="80" t="s">
        <v>5651</v>
      </c>
      <c r="C7296" s="80" t="s">
        <v>419</v>
      </c>
      <c r="D7296" s="80">
        <v>750</v>
      </c>
      <c r="E7296" s="80">
        <v>12</v>
      </c>
      <c r="F7296" s="80" t="s">
        <v>5040</v>
      </c>
      <c r="G7296" s="80">
        <v>25.99</v>
      </c>
    </row>
    <row r="7297" spans="1:7">
      <c r="A7297" s="80">
        <v>38392</v>
      </c>
      <c r="B7297" s="80" t="s">
        <v>4720</v>
      </c>
      <c r="C7297" s="80" t="s">
        <v>421</v>
      </c>
      <c r="D7297" s="80">
        <v>473</v>
      </c>
      <c r="E7297" s="80">
        <v>24</v>
      </c>
      <c r="F7297" s="80" t="s">
        <v>5195</v>
      </c>
      <c r="G7297" s="80">
        <v>5.25</v>
      </c>
    </row>
    <row r="7298" spans="1:7">
      <c r="A7298" s="80">
        <v>38396</v>
      </c>
      <c r="B7298" s="80" t="s">
        <v>4721</v>
      </c>
      <c r="C7298" s="80" t="s">
        <v>421</v>
      </c>
      <c r="D7298" s="80">
        <v>473</v>
      </c>
      <c r="E7298" s="80">
        <v>24</v>
      </c>
      <c r="F7298" s="80" t="s">
        <v>5195</v>
      </c>
      <c r="G7298" s="80">
        <v>4.8499999999999996</v>
      </c>
    </row>
    <row r="7299" spans="1:7">
      <c r="A7299" s="80">
        <v>38397</v>
      </c>
      <c r="B7299" s="80" t="s">
        <v>1885</v>
      </c>
      <c r="C7299" s="80" t="s">
        <v>420</v>
      </c>
      <c r="D7299" s="80">
        <v>750</v>
      </c>
      <c r="E7299" s="80">
        <v>6</v>
      </c>
      <c r="F7299" s="80" t="s">
        <v>5063</v>
      </c>
      <c r="G7299" s="80">
        <v>15.99</v>
      </c>
    </row>
    <row r="7300" spans="1:7">
      <c r="A7300" s="80">
        <v>38404</v>
      </c>
      <c r="B7300" s="80" t="s">
        <v>2634</v>
      </c>
      <c r="C7300" s="80" t="s">
        <v>420</v>
      </c>
      <c r="D7300" s="80">
        <v>750</v>
      </c>
      <c r="E7300" s="80">
        <v>12</v>
      </c>
      <c r="F7300" s="80" t="s">
        <v>5068</v>
      </c>
      <c r="G7300" s="80">
        <v>16.489999999999998</v>
      </c>
    </row>
    <row r="7301" spans="1:7">
      <c r="A7301" s="80">
        <v>38405</v>
      </c>
      <c r="B7301" s="80" t="s">
        <v>575</v>
      </c>
      <c r="C7301" s="80" t="s">
        <v>420</v>
      </c>
      <c r="D7301" s="80">
        <v>750</v>
      </c>
      <c r="E7301" s="80">
        <v>12</v>
      </c>
      <c r="F7301" s="80" t="s">
        <v>5068</v>
      </c>
      <c r="G7301" s="80">
        <v>15.99</v>
      </c>
    </row>
    <row r="7302" spans="1:7">
      <c r="A7302" s="80">
        <v>38408</v>
      </c>
      <c r="B7302" s="80" t="s">
        <v>4722</v>
      </c>
      <c r="C7302" s="80" t="s">
        <v>420</v>
      </c>
      <c r="D7302" s="80">
        <v>750</v>
      </c>
      <c r="E7302" s="80">
        <v>12</v>
      </c>
      <c r="F7302" s="80" t="s">
        <v>5068</v>
      </c>
      <c r="G7302" s="80">
        <v>15.99</v>
      </c>
    </row>
    <row r="7303" spans="1:7">
      <c r="A7303" s="80">
        <v>38416</v>
      </c>
      <c r="B7303" s="80" t="s">
        <v>4723</v>
      </c>
      <c r="C7303" s="80" t="s">
        <v>420</v>
      </c>
      <c r="D7303" s="80">
        <v>750</v>
      </c>
      <c r="E7303" s="80">
        <v>12</v>
      </c>
      <c r="F7303" s="80" t="s">
        <v>5068</v>
      </c>
      <c r="G7303" s="80">
        <v>16.989999999999998</v>
      </c>
    </row>
    <row r="7304" spans="1:7">
      <c r="A7304" s="80">
        <v>38418</v>
      </c>
      <c r="B7304" s="80" t="s">
        <v>5855</v>
      </c>
      <c r="C7304" s="80" t="s">
        <v>419</v>
      </c>
      <c r="D7304" s="80">
        <v>750</v>
      </c>
      <c r="E7304" s="80">
        <v>6</v>
      </c>
      <c r="F7304" s="80" t="s">
        <v>5041</v>
      </c>
      <c r="G7304" s="80">
        <v>29.99</v>
      </c>
    </row>
    <row r="7305" spans="1:7">
      <c r="A7305" s="80">
        <v>38419</v>
      </c>
      <c r="B7305" s="80" t="s">
        <v>4724</v>
      </c>
      <c r="C7305" s="80" t="s">
        <v>419</v>
      </c>
      <c r="D7305" s="80">
        <v>750</v>
      </c>
      <c r="E7305" s="80">
        <v>6</v>
      </c>
      <c r="F7305" s="80" t="s">
        <v>5066</v>
      </c>
      <c r="G7305" s="80">
        <v>51.85</v>
      </c>
    </row>
    <row r="7306" spans="1:7">
      <c r="A7306" s="80">
        <v>38430</v>
      </c>
      <c r="B7306" s="80" t="s">
        <v>4725</v>
      </c>
      <c r="C7306" s="80" t="s">
        <v>420</v>
      </c>
      <c r="D7306" s="80">
        <v>750</v>
      </c>
      <c r="E7306" s="80">
        <v>12</v>
      </c>
      <c r="F7306" s="80" t="s">
        <v>5062</v>
      </c>
      <c r="G7306" s="80">
        <v>23.99</v>
      </c>
    </row>
    <row r="7307" spans="1:7">
      <c r="A7307" s="80">
        <v>38431</v>
      </c>
      <c r="B7307" s="80" t="s">
        <v>4726</v>
      </c>
      <c r="C7307" s="80" t="s">
        <v>421</v>
      </c>
      <c r="D7307" s="80">
        <v>355</v>
      </c>
      <c r="E7307" s="80">
        <v>24</v>
      </c>
      <c r="F7307" s="80" t="s">
        <v>5135</v>
      </c>
      <c r="G7307" s="80">
        <v>2.75</v>
      </c>
    </row>
    <row r="7308" spans="1:7">
      <c r="A7308" s="80">
        <v>38432</v>
      </c>
      <c r="B7308" s="80" t="s">
        <v>4727</v>
      </c>
      <c r="C7308" s="80" t="s">
        <v>421</v>
      </c>
      <c r="D7308" s="80">
        <v>355</v>
      </c>
      <c r="E7308" s="80">
        <v>24</v>
      </c>
      <c r="F7308" s="80" t="s">
        <v>5135</v>
      </c>
      <c r="G7308" s="80">
        <v>2.4900000000000002</v>
      </c>
    </row>
    <row r="7309" spans="1:7">
      <c r="A7309" s="80">
        <v>38433</v>
      </c>
      <c r="B7309" s="80" t="s">
        <v>4728</v>
      </c>
      <c r="C7309" s="80" t="s">
        <v>421</v>
      </c>
      <c r="D7309" s="80">
        <v>473</v>
      </c>
      <c r="E7309" s="80">
        <v>24</v>
      </c>
      <c r="F7309" s="80" t="s">
        <v>5135</v>
      </c>
      <c r="G7309" s="80">
        <v>4.49</v>
      </c>
    </row>
    <row r="7310" spans="1:7">
      <c r="A7310" s="80">
        <v>38437</v>
      </c>
      <c r="B7310" s="80" t="s">
        <v>4729</v>
      </c>
      <c r="C7310" s="80" t="s">
        <v>420</v>
      </c>
      <c r="D7310" s="80">
        <v>750</v>
      </c>
      <c r="E7310" s="80">
        <v>12</v>
      </c>
      <c r="F7310" s="80" t="s">
        <v>5062</v>
      </c>
      <c r="G7310" s="80">
        <v>18.989999999999998</v>
      </c>
    </row>
    <row r="7311" spans="1:7">
      <c r="A7311" s="80">
        <v>38440</v>
      </c>
      <c r="B7311" s="80" t="s">
        <v>6057</v>
      </c>
      <c r="C7311" s="80" t="s">
        <v>419</v>
      </c>
      <c r="D7311" s="80">
        <v>750</v>
      </c>
      <c r="E7311" s="80">
        <v>6</v>
      </c>
      <c r="F7311" s="80" t="s">
        <v>5071</v>
      </c>
      <c r="G7311" s="80">
        <v>50.99</v>
      </c>
    </row>
    <row r="7312" spans="1:7">
      <c r="A7312" s="80">
        <v>38441</v>
      </c>
      <c r="B7312" s="80" t="s">
        <v>6057</v>
      </c>
      <c r="C7312" s="80" t="s">
        <v>419</v>
      </c>
      <c r="D7312" s="80">
        <v>1750</v>
      </c>
      <c r="E7312" s="80">
        <v>3</v>
      </c>
      <c r="F7312" s="80" t="s">
        <v>5071</v>
      </c>
      <c r="G7312" s="80">
        <v>124.99</v>
      </c>
    </row>
    <row r="7313" spans="1:7">
      <c r="A7313" s="80">
        <v>38451</v>
      </c>
      <c r="B7313" s="80" t="s">
        <v>4730</v>
      </c>
      <c r="C7313" s="80" t="s">
        <v>421</v>
      </c>
      <c r="D7313" s="80">
        <v>4260</v>
      </c>
      <c r="E7313" s="80">
        <v>2</v>
      </c>
      <c r="F7313" s="80" t="s">
        <v>5135</v>
      </c>
      <c r="G7313" s="80">
        <v>25.99</v>
      </c>
    </row>
    <row r="7314" spans="1:7">
      <c r="A7314" s="80">
        <v>38465</v>
      </c>
      <c r="B7314" s="80" t="s">
        <v>4731</v>
      </c>
      <c r="C7314" s="80" t="s">
        <v>421</v>
      </c>
      <c r="D7314" s="80">
        <v>473</v>
      </c>
      <c r="E7314" s="80">
        <v>24</v>
      </c>
      <c r="F7314" s="80" t="s">
        <v>5135</v>
      </c>
      <c r="G7314" s="80">
        <v>5</v>
      </c>
    </row>
    <row r="7315" spans="1:7">
      <c r="A7315" s="80">
        <v>38467</v>
      </c>
      <c r="B7315" s="80" t="s">
        <v>4732</v>
      </c>
      <c r="C7315" s="80" t="s">
        <v>421</v>
      </c>
      <c r="D7315" s="80">
        <v>473</v>
      </c>
      <c r="E7315" s="80">
        <v>24</v>
      </c>
      <c r="F7315" s="80" t="s">
        <v>5135</v>
      </c>
      <c r="G7315" s="80">
        <v>5</v>
      </c>
    </row>
    <row r="7316" spans="1:7">
      <c r="A7316" s="80">
        <v>41384</v>
      </c>
      <c r="B7316" s="80" t="s">
        <v>576</v>
      </c>
      <c r="C7316" s="80" t="s">
        <v>419</v>
      </c>
      <c r="D7316" s="80">
        <v>750</v>
      </c>
      <c r="E7316" s="80">
        <v>12</v>
      </c>
      <c r="F7316" s="80" t="s">
        <v>5045</v>
      </c>
      <c r="G7316" s="80">
        <v>36.99</v>
      </c>
    </row>
    <row r="7317" spans="1:7">
      <c r="A7317" s="80">
        <v>35059</v>
      </c>
      <c r="B7317" s="80" t="s">
        <v>4091</v>
      </c>
      <c r="C7317" s="80" t="s">
        <v>421</v>
      </c>
      <c r="D7317" s="80">
        <v>4260</v>
      </c>
      <c r="E7317" s="80">
        <v>2</v>
      </c>
      <c r="F7317" s="80" t="s">
        <v>5170</v>
      </c>
      <c r="G7317" s="80">
        <v>26.74</v>
      </c>
    </row>
    <row r="7318" spans="1:7">
      <c r="A7318" s="80">
        <v>35109</v>
      </c>
      <c r="B7318" s="80" t="s">
        <v>4092</v>
      </c>
      <c r="C7318" s="80" t="s">
        <v>421</v>
      </c>
      <c r="D7318" s="80">
        <v>500</v>
      </c>
      <c r="E7318" s="80">
        <v>12</v>
      </c>
      <c r="F7318" s="80" t="s">
        <v>5142</v>
      </c>
      <c r="G7318" s="80">
        <v>10.82</v>
      </c>
    </row>
    <row r="7319" spans="1:7">
      <c r="A7319" s="80">
        <v>35112</v>
      </c>
      <c r="B7319" s="80" t="s">
        <v>4093</v>
      </c>
      <c r="C7319" s="80" t="s">
        <v>421</v>
      </c>
      <c r="D7319" s="80">
        <v>473</v>
      </c>
      <c r="E7319" s="80">
        <v>24</v>
      </c>
      <c r="F7319" s="80" t="s">
        <v>5142</v>
      </c>
      <c r="G7319" s="80">
        <v>6.95</v>
      </c>
    </row>
    <row r="7320" spans="1:7">
      <c r="A7320" s="80">
        <v>35123</v>
      </c>
      <c r="B7320" s="80" t="s">
        <v>4094</v>
      </c>
      <c r="C7320" s="80" t="s">
        <v>421</v>
      </c>
      <c r="D7320" s="80">
        <v>473</v>
      </c>
      <c r="E7320" s="80">
        <v>24</v>
      </c>
      <c r="F7320" s="80" t="s">
        <v>5142</v>
      </c>
      <c r="G7320" s="80">
        <v>7.76</v>
      </c>
    </row>
    <row r="7321" spans="1:7">
      <c r="A7321" s="80">
        <v>35132</v>
      </c>
      <c r="B7321" s="80" t="s">
        <v>4095</v>
      </c>
      <c r="C7321" s="80" t="s">
        <v>421</v>
      </c>
      <c r="D7321" s="80">
        <v>473</v>
      </c>
      <c r="E7321" s="80">
        <v>24</v>
      </c>
      <c r="F7321" s="80" t="s">
        <v>5142</v>
      </c>
      <c r="G7321" s="80">
        <v>6.95</v>
      </c>
    </row>
    <row r="7322" spans="1:7">
      <c r="A7322" s="80">
        <v>35154</v>
      </c>
      <c r="B7322" s="80" t="s">
        <v>4096</v>
      </c>
      <c r="C7322" s="80" t="s">
        <v>421</v>
      </c>
      <c r="D7322" s="80">
        <v>355</v>
      </c>
      <c r="E7322" s="80">
        <v>24</v>
      </c>
      <c r="F7322" s="80" t="s">
        <v>5142</v>
      </c>
      <c r="G7322" s="80">
        <v>5.01</v>
      </c>
    </row>
    <row r="7323" spans="1:7">
      <c r="A7323" s="80">
        <v>35156</v>
      </c>
      <c r="B7323" s="80" t="s">
        <v>4134</v>
      </c>
      <c r="C7323" s="80" t="s">
        <v>420</v>
      </c>
      <c r="D7323" s="80">
        <v>750</v>
      </c>
      <c r="E7323" s="80">
        <v>12</v>
      </c>
      <c r="F7323" s="80" t="s">
        <v>5041</v>
      </c>
      <c r="G7323" s="80">
        <v>16.989999999999998</v>
      </c>
    </row>
    <row r="7324" spans="1:7">
      <c r="A7324" s="80">
        <v>38162</v>
      </c>
      <c r="B7324" s="80" t="s">
        <v>4623</v>
      </c>
      <c r="C7324" s="80" t="s">
        <v>421</v>
      </c>
      <c r="D7324" s="80">
        <v>473</v>
      </c>
      <c r="E7324" s="80">
        <v>24</v>
      </c>
      <c r="F7324" s="80" t="s">
        <v>5095</v>
      </c>
      <c r="G7324" s="80">
        <v>3.99</v>
      </c>
    </row>
    <row r="7325" spans="1:7">
      <c r="A7325" s="80">
        <v>38234</v>
      </c>
      <c r="B7325" s="80" t="s">
        <v>4696</v>
      </c>
      <c r="C7325" s="80" t="s">
        <v>421</v>
      </c>
      <c r="D7325" s="80">
        <v>4260</v>
      </c>
      <c r="E7325" s="80">
        <v>1</v>
      </c>
      <c r="F7325" s="80" t="s">
        <v>5094</v>
      </c>
      <c r="G7325" s="80">
        <v>24.99</v>
      </c>
    </row>
    <row r="7326" spans="1:7">
      <c r="A7326" s="80">
        <v>38302</v>
      </c>
      <c r="B7326" s="80" t="s">
        <v>4698</v>
      </c>
      <c r="C7326" s="80" t="s">
        <v>421</v>
      </c>
      <c r="D7326" s="80">
        <v>473</v>
      </c>
      <c r="E7326" s="80">
        <v>24</v>
      </c>
      <c r="F7326" s="80" t="s">
        <v>5095</v>
      </c>
      <c r="G7326" s="80">
        <v>3.88</v>
      </c>
    </row>
    <row r="7327" spans="1:7">
      <c r="A7327" s="80">
        <v>38334</v>
      </c>
      <c r="B7327" s="80" t="s">
        <v>4703</v>
      </c>
      <c r="C7327" s="80" t="s">
        <v>422</v>
      </c>
      <c r="D7327" s="80">
        <v>2130</v>
      </c>
      <c r="E7327" s="80">
        <v>4</v>
      </c>
      <c r="F7327" s="80" t="s">
        <v>5094</v>
      </c>
      <c r="G7327" s="80">
        <v>16.489999999999998</v>
      </c>
    </row>
    <row r="7328" spans="1:7">
      <c r="A7328" s="80">
        <v>38336</v>
      </c>
      <c r="B7328" s="80" t="s">
        <v>4704</v>
      </c>
      <c r="C7328" s="80" t="s">
        <v>422</v>
      </c>
      <c r="D7328" s="80">
        <v>2130</v>
      </c>
      <c r="E7328" s="80">
        <v>4</v>
      </c>
      <c r="F7328" s="80" t="s">
        <v>5094</v>
      </c>
      <c r="G7328" s="80">
        <v>16.489999999999998</v>
      </c>
    </row>
    <row r="7329" spans="1:7">
      <c r="A7329" s="80">
        <v>38372</v>
      </c>
      <c r="B7329" s="80" t="s">
        <v>4719</v>
      </c>
      <c r="C7329" s="80" t="s">
        <v>421</v>
      </c>
      <c r="D7329" s="80">
        <v>473</v>
      </c>
      <c r="E7329" s="80">
        <v>24</v>
      </c>
      <c r="F7329" s="80" t="s">
        <v>5095</v>
      </c>
      <c r="G7329" s="80">
        <v>3.49</v>
      </c>
    </row>
    <row r="7330" spans="1:7">
      <c r="A7330" s="80">
        <v>38591</v>
      </c>
      <c r="B7330" s="80" t="s">
        <v>4739</v>
      </c>
      <c r="C7330" s="80" t="s">
        <v>421</v>
      </c>
      <c r="D7330" s="80">
        <v>473</v>
      </c>
      <c r="E7330" s="80">
        <v>24</v>
      </c>
      <c r="F7330" s="80" t="s">
        <v>5094</v>
      </c>
      <c r="G7330" s="80">
        <v>3.49</v>
      </c>
    </row>
    <row r="7331" spans="1:7">
      <c r="A7331" s="80">
        <v>38604</v>
      </c>
      <c r="B7331" s="80" t="s">
        <v>4741</v>
      </c>
      <c r="C7331" s="80" t="s">
        <v>421</v>
      </c>
      <c r="D7331" s="80">
        <v>473</v>
      </c>
      <c r="E7331" s="80">
        <v>24</v>
      </c>
      <c r="F7331" s="80" t="s">
        <v>5095</v>
      </c>
      <c r="G7331" s="80">
        <v>3.79</v>
      </c>
    </row>
    <row r="7332" spans="1:7">
      <c r="A7332" s="80">
        <v>38660</v>
      </c>
      <c r="B7332" s="80" t="s">
        <v>4756</v>
      </c>
      <c r="C7332" s="80" t="s">
        <v>421</v>
      </c>
      <c r="D7332" s="80">
        <v>473</v>
      </c>
      <c r="E7332" s="80">
        <v>12</v>
      </c>
      <c r="F7332" s="80" t="s">
        <v>5095</v>
      </c>
      <c r="G7332" s="80">
        <v>3.49</v>
      </c>
    </row>
    <row r="7333" spans="1:7">
      <c r="A7333" s="80">
        <v>38661</v>
      </c>
      <c r="B7333" s="80" t="s">
        <v>4757</v>
      </c>
      <c r="C7333" s="80" t="s">
        <v>421</v>
      </c>
      <c r="D7333" s="80">
        <v>473</v>
      </c>
      <c r="E7333" s="80">
        <v>24</v>
      </c>
      <c r="F7333" s="80" t="s">
        <v>5095</v>
      </c>
      <c r="G7333" s="80">
        <v>3.49</v>
      </c>
    </row>
    <row r="7334" spans="1:7">
      <c r="A7334" s="80">
        <v>38723</v>
      </c>
      <c r="B7334" s="80" t="s">
        <v>4762</v>
      </c>
      <c r="C7334" s="80" t="s">
        <v>421</v>
      </c>
      <c r="D7334" s="80">
        <v>473</v>
      </c>
      <c r="E7334" s="80">
        <v>24</v>
      </c>
      <c r="F7334" s="80" t="s">
        <v>5094</v>
      </c>
      <c r="G7334" s="80">
        <v>3.49</v>
      </c>
    </row>
    <row r="7335" spans="1:7">
      <c r="A7335" s="80">
        <v>38729</v>
      </c>
      <c r="B7335" s="80" t="s">
        <v>4763</v>
      </c>
      <c r="C7335" s="80" t="s">
        <v>421</v>
      </c>
      <c r="D7335" s="80">
        <v>2130</v>
      </c>
      <c r="E7335" s="80">
        <v>4</v>
      </c>
      <c r="F7335" s="80" t="s">
        <v>5094</v>
      </c>
      <c r="G7335" s="80">
        <v>12.79</v>
      </c>
    </row>
    <row r="7336" spans="1:7">
      <c r="A7336" s="80">
        <v>38733</v>
      </c>
      <c r="B7336" s="80" t="s">
        <v>4764</v>
      </c>
      <c r="C7336" s="80" t="s">
        <v>421</v>
      </c>
      <c r="D7336" s="80">
        <v>2130</v>
      </c>
      <c r="E7336" s="80">
        <v>4</v>
      </c>
      <c r="F7336" s="80" t="s">
        <v>5094</v>
      </c>
      <c r="G7336" s="80">
        <v>13.29</v>
      </c>
    </row>
    <row r="7337" spans="1:7">
      <c r="A7337" s="80">
        <v>38736</v>
      </c>
      <c r="B7337" s="80" t="s">
        <v>4765</v>
      </c>
      <c r="C7337" s="80" t="s">
        <v>421</v>
      </c>
      <c r="D7337" s="80">
        <v>473</v>
      </c>
      <c r="E7337" s="80">
        <v>24</v>
      </c>
      <c r="F7337" s="80" t="s">
        <v>5094</v>
      </c>
      <c r="G7337" s="80">
        <v>3.49</v>
      </c>
    </row>
    <row r="7338" spans="1:7">
      <c r="A7338" s="80">
        <v>38746</v>
      </c>
      <c r="B7338" s="80" t="s">
        <v>4766</v>
      </c>
      <c r="C7338" s="80" t="s">
        <v>421</v>
      </c>
      <c r="D7338" s="80">
        <v>4260</v>
      </c>
      <c r="E7338" s="80">
        <v>1</v>
      </c>
      <c r="F7338" s="80" t="s">
        <v>5094</v>
      </c>
      <c r="G7338" s="80">
        <v>25.29</v>
      </c>
    </row>
    <row r="7339" spans="1:7">
      <c r="A7339" s="80">
        <v>39262</v>
      </c>
      <c r="B7339" s="80" t="s">
        <v>4965</v>
      </c>
      <c r="C7339" s="80" t="s">
        <v>421</v>
      </c>
      <c r="D7339" s="80">
        <v>2130</v>
      </c>
      <c r="E7339" s="80">
        <v>4</v>
      </c>
      <c r="F7339" s="80" t="s">
        <v>5095</v>
      </c>
      <c r="G7339" s="80">
        <v>14.99</v>
      </c>
    </row>
    <row r="7340" spans="1:7">
      <c r="A7340" s="80">
        <v>39276</v>
      </c>
      <c r="B7340" s="80" t="s">
        <v>5865</v>
      </c>
      <c r="C7340" s="80" t="s">
        <v>421</v>
      </c>
      <c r="D7340" s="80">
        <v>4260</v>
      </c>
      <c r="E7340" s="80">
        <v>2</v>
      </c>
      <c r="F7340" s="80" t="s">
        <v>5102</v>
      </c>
      <c r="G7340" s="80">
        <v>24.49</v>
      </c>
    </row>
    <row r="7341" spans="1:7">
      <c r="A7341" s="80">
        <v>39303</v>
      </c>
      <c r="B7341" s="80" t="s">
        <v>6325</v>
      </c>
      <c r="C7341" s="80" t="s">
        <v>421</v>
      </c>
      <c r="D7341" s="80">
        <v>3784</v>
      </c>
      <c r="E7341" s="80">
        <v>3</v>
      </c>
      <c r="F7341" s="80" t="s">
        <v>5098</v>
      </c>
      <c r="G7341" s="80">
        <v>27</v>
      </c>
    </row>
    <row r="7342" spans="1:7">
      <c r="A7342" s="80">
        <v>39304</v>
      </c>
      <c r="B7342" s="80" t="s">
        <v>4933</v>
      </c>
      <c r="C7342" s="80" t="s">
        <v>421</v>
      </c>
      <c r="D7342" s="80">
        <v>4260</v>
      </c>
      <c r="E7342" s="80">
        <v>1</v>
      </c>
      <c r="F7342" s="80" t="s">
        <v>5098</v>
      </c>
      <c r="G7342" s="80">
        <v>26.99</v>
      </c>
    </row>
    <row r="7343" spans="1:7">
      <c r="A7343" s="80">
        <v>39345</v>
      </c>
      <c r="B7343" s="80" t="s">
        <v>4959</v>
      </c>
      <c r="C7343" s="80" t="s">
        <v>421</v>
      </c>
      <c r="D7343" s="80">
        <v>2130</v>
      </c>
      <c r="E7343" s="80">
        <v>4</v>
      </c>
      <c r="F7343" s="80" t="s">
        <v>5094</v>
      </c>
      <c r="G7343" s="80">
        <v>14.99</v>
      </c>
    </row>
    <row r="7344" spans="1:7">
      <c r="A7344" s="80">
        <v>39355</v>
      </c>
      <c r="B7344" s="80" t="s">
        <v>4987</v>
      </c>
      <c r="C7344" s="80" t="s">
        <v>421</v>
      </c>
      <c r="D7344" s="80">
        <v>473</v>
      </c>
      <c r="E7344" s="80">
        <v>24</v>
      </c>
      <c r="F7344" s="80" t="s">
        <v>5098</v>
      </c>
      <c r="G7344" s="80">
        <v>3.4</v>
      </c>
    </row>
    <row r="7345" spans="1:7">
      <c r="A7345" s="80">
        <v>39363</v>
      </c>
      <c r="B7345" s="80" t="s">
        <v>5409</v>
      </c>
      <c r="C7345" s="80" t="s">
        <v>421</v>
      </c>
      <c r="D7345" s="80">
        <v>4260</v>
      </c>
      <c r="E7345" s="80">
        <v>1</v>
      </c>
      <c r="F7345" s="80" t="s">
        <v>5098</v>
      </c>
      <c r="G7345" s="80">
        <v>24.16</v>
      </c>
    </row>
    <row r="7346" spans="1:7">
      <c r="A7346" s="80">
        <v>39369</v>
      </c>
      <c r="B7346" s="80" t="s">
        <v>4956</v>
      </c>
      <c r="C7346" s="80" t="s">
        <v>421</v>
      </c>
      <c r="D7346" s="80">
        <v>1892</v>
      </c>
      <c r="E7346" s="80">
        <v>6</v>
      </c>
      <c r="F7346" s="80" t="s">
        <v>5098</v>
      </c>
      <c r="G7346" s="80">
        <v>10.33</v>
      </c>
    </row>
    <row r="7347" spans="1:7">
      <c r="A7347" s="80">
        <v>39396</v>
      </c>
      <c r="B7347" s="80" t="s">
        <v>5861</v>
      </c>
      <c r="C7347" s="80" t="s">
        <v>422</v>
      </c>
      <c r="D7347" s="80">
        <v>4260</v>
      </c>
      <c r="E7347" s="80">
        <v>1</v>
      </c>
      <c r="F7347" s="80" t="s">
        <v>5098</v>
      </c>
      <c r="G7347" s="80">
        <v>27.98</v>
      </c>
    </row>
    <row r="7348" spans="1:7">
      <c r="A7348" s="80">
        <v>39565</v>
      </c>
      <c r="B7348" s="80" t="s">
        <v>6031</v>
      </c>
      <c r="C7348" s="80" t="s">
        <v>422</v>
      </c>
      <c r="D7348" s="80">
        <v>4260</v>
      </c>
      <c r="E7348" s="80">
        <v>1</v>
      </c>
      <c r="F7348" s="80" t="s">
        <v>5098</v>
      </c>
      <c r="G7348" s="80">
        <v>26.98</v>
      </c>
    </row>
    <row r="7349" spans="1:7">
      <c r="A7349" s="80">
        <v>39660</v>
      </c>
      <c r="B7349" s="80" t="s">
        <v>1361</v>
      </c>
      <c r="C7349" s="80" t="s">
        <v>421</v>
      </c>
      <c r="D7349" s="80">
        <v>4260</v>
      </c>
      <c r="E7349" s="80">
        <v>1</v>
      </c>
      <c r="F7349" s="80" t="s">
        <v>5095</v>
      </c>
      <c r="G7349" s="80">
        <v>27.99</v>
      </c>
    </row>
    <row r="7350" spans="1:7">
      <c r="A7350" s="80">
        <v>39883</v>
      </c>
      <c r="B7350" s="80" t="s">
        <v>4918</v>
      </c>
      <c r="C7350" s="80" t="s">
        <v>421</v>
      </c>
      <c r="D7350" s="80">
        <v>473</v>
      </c>
      <c r="E7350" s="80">
        <v>24</v>
      </c>
      <c r="F7350" s="80" t="s">
        <v>5095</v>
      </c>
      <c r="G7350" s="80">
        <v>4.09</v>
      </c>
    </row>
    <row r="7351" spans="1:7">
      <c r="A7351" s="80">
        <v>39884</v>
      </c>
      <c r="B7351" s="80" t="s">
        <v>4919</v>
      </c>
      <c r="C7351" s="80" t="s">
        <v>421</v>
      </c>
      <c r="D7351" s="80">
        <v>473</v>
      </c>
      <c r="E7351" s="80">
        <v>24</v>
      </c>
      <c r="F7351" s="80" t="s">
        <v>5095</v>
      </c>
      <c r="G7351" s="80">
        <v>3.88</v>
      </c>
    </row>
    <row r="7352" spans="1:7">
      <c r="A7352" s="80">
        <v>39887</v>
      </c>
      <c r="B7352" s="80" t="s">
        <v>5299</v>
      </c>
      <c r="C7352" s="80" t="s">
        <v>421</v>
      </c>
      <c r="D7352" s="80">
        <v>473</v>
      </c>
      <c r="E7352" s="80">
        <v>12</v>
      </c>
      <c r="F7352" s="80" t="s">
        <v>5095</v>
      </c>
      <c r="G7352" s="80">
        <v>3.48</v>
      </c>
    </row>
    <row r="7353" spans="1:7">
      <c r="A7353" s="80">
        <v>40232</v>
      </c>
      <c r="B7353" s="80" t="s">
        <v>5258</v>
      </c>
      <c r="C7353" s="80" t="s">
        <v>421</v>
      </c>
      <c r="D7353" s="80">
        <v>473</v>
      </c>
      <c r="E7353" s="80">
        <v>24</v>
      </c>
      <c r="F7353" s="80" t="s">
        <v>5091</v>
      </c>
      <c r="G7353" s="80">
        <v>3.75</v>
      </c>
    </row>
    <row r="7354" spans="1:7">
      <c r="A7354" s="80">
        <v>40233</v>
      </c>
      <c r="B7354" s="80" t="s">
        <v>5237</v>
      </c>
      <c r="C7354" s="80" t="s">
        <v>421</v>
      </c>
      <c r="D7354" s="80">
        <v>4260</v>
      </c>
      <c r="E7354" s="80">
        <v>1</v>
      </c>
      <c r="F7354" s="80" t="s">
        <v>5091</v>
      </c>
      <c r="G7354" s="80">
        <v>29.25</v>
      </c>
    </row>
    <row r="7355" spans="1:7">
      <c r="A7355" s="80">
        <v>40238</v>
      </c>
      <c r="B7355" s="80" t="s">
        <v>5242</v>
      </c>
      <c r="C7355" s="80" t="s">
        <v>421</v>
      </c>
      <c r="D7355" s="80">
        <v>473</v>
      </c>
      <c r="E7355" s="80">
        <v>24</v>
      </c>
      <c r="F7355" s="80" t="s">
        <v>5095</v>
      </c>
      <c r="G7355" s="80">
        <v>3.58</v>
      </c>
    </row>
    <row r="7356" spans="1:7">
      <c r="A7356" s="80">
        <v>40335</v>
      </c>
      <c r="B7356" s="80" t="s">
        <v>5297</v>
      </c>
      <c r="C7356" s="80" t="s">
        <v>421</v>
      </c>
      <c r="D7356" s="80">
        <v>5325</v>
      </c>
      <c r="E7356" s="80">
        <v>1</v>
      </c>
      <c r="F7356" s="80" t="s">
        <v>5097</v>
      </c>
      <c r="G7356" s="80">
        <v>24.99</v>
      </c>
    </row>
    <row r="7357" spans="1:7">
      <c r="A7357" s="80">
        <v>40353</v>
      </c>
      <c r="B7357" s="80" t="s">
        <v>5370</v>
      </c>
      <c r="C7357" s="80" t="s">
        <v>421</v>
      </c>
      <c r="D7357" s="80">
        <v>473</v>
      </c>
      <c r="E7357" s="80">
        <v>24</v>
      </c>
      <c r="F7357" s="80" t="s">
        <v>5095</v>
      </c>
      <c r="G7357" s="80">
        <v>3.99</v>
      </c>
    </row>
    <row r="7358" spans="1:7">
      <c r="A7358" s="80">
        <v>40391</v>
      </c>
      <c r="B7358" s="80" t="s">
        <v>5429</v>
      </c>
      <c r="C7358" s="80" t="s">
        <v>421</v>
      </c>
      <c r="D7358" s="80">
        <v>3784</v>
      </c>
      <c r="E7358" s="80">
        <v>3</v>
      </c>
      <c r="F7358" s="80" t="s">
        <v>5098</v>
      </c>
      <c r="G7358" s="80">
        <v>24.93</v>
      </c>
    </row>
    <row r="7359" spans="1:7">
      <c r="A7359" s="80">
        <v>40529</v>
      </c>
      <c r="B7359" s="80" t="s">
        <v>5397</v>
      </c>
      <c r="C7359" s="80" t="s">
        <v>421</v>
      </c>
      <c r="D7359" s="80">
        <v>5115</v>
      </c>
      <c r="E7359" s="80">
        <v>1</v>
      </c>
      <c r="F7359" s="80" t="s">
        <v>5095</v>
      </c>
      <c r="G7359" s="80">
        <v>26.79</v>
      </c>
    </row>
    <row r="7360" spans="1:7">
      <c r="A7360" s="80">
        <v>40591</v>
      </c>
      <c r="B7360" s="80" t="s">
        <v>5664</v>
      </c>
      <c r="C7360" s="80" t="s">
        <v>422</v>
      </c>
      <c r="D7360" s="80">
        <v>4260</v>
      </c>
      <c r="E7360" s="80">
        <v>2</v>
      </c>
      <c r="F7360" s="80" t="s">
        <v>5095</v>
      </c>
      <c r="G7360" s="80">
        <v>28.99</v>
      </c>
    </row>
    <row r="7361" spans="1:7">
      <c r="A7361" s="80">
        <v>40644</v>
      </c>
      <c r="B7361" s="80" t="s">
        <v>5392</v>
      </c>
      <c r="C7361" s="80" t="s">
        <v>421</v>
      </c>
      <c r="D7361" s="80">
        <v>473</v>
      </c>
      <c r="E7361" s="80">
        <v>24</v>
      </c>
      <c r="F7361" s="80" t="s">
        <v>5095</v>
      </c>
      <c r="G7361" s="80">
        <v>3.88</v>
      </c>
    </row>
    <row r="7362" spans="1:7">
      <c r="A7362" s="80">
        <v>40827</v>
      </c>
      <c r="B7362" s="80" t="s">
        <v>5402</v>
      </c>
      <c r="C7362" s="80" t="s">
        <v>421</v>
      </c>
      <c r="D7362" s="80">
        <v>473</v>
      </c>
      <c r="E7362" s="80">
        <v>12</v>
      </c>
      <c r="F7362" s="80" t="s">
        <v>5095</v>
      </c>
      <c r="G7362" s="80">
        <v>3.49</v>
      </c>
    </row>
    <row r="7363" spans="1:7">
      <c r="A7363" s="80">
        <v>40905</v>
      </c>
      <c r="B7363" s="80" t="s">
        <v>5662</v>
      </c>
      <c r="C7363" s="80" t="s">
        <v>422</v>
      </c>
      <c r="D7363" s="80">
        <v>2130</v>
      </c>
      <c r="E7363" s="80">
        <v>4</v>
      </c>
      <c r="F7363" s="80" t="s">
        <v>5095</v>
      </c>
      <c r="G7363" s="80">
        <v>16.98</v>
      </c>
    </row>
    <row r="7364" spans="1:7">
      <c r="A7364" s="80">
        <v>40906</v>
      </c>
      <c r="B7364" s="80" t="s">
        <v>5661</v>
      </c>
      <c r="C7364" s="80" t="s">
        <v>422</v>
      </c>
      <c r="D7364" s="80">
        <v>2130</v>
      </c>
      <c r="E7364" s="80">
        <v>4</v>
      </c>
      <c r="F7364" s="80" t="s">
        <v>5095</v>
      </c>
      <c r="G7364" s="80">
        <v>16.98</v>
      </c>
    </row>
    <row r="7365" spans="1:7">
      <c r="A7365" s="80">
        <v>41332</v>
      </c>
      <c r="B7365" s="80" t="s">
        <v>6318</v>
      </c>
      <c r="C7365" s="80" t="s">
        <v>422</v>
      </c>
      <c r="D7365" s="80">
        <v>2130</v>
      </c>
      <c r="E7365" s="80">
        <v>4</v>
      </c>
      <c r="F7365" s="80" t="s">
        <v>5098</v>
      </c>
      <c r="G7365" s="80">
        <v>12.25</v>
      </c>
    </row>
    <row r="7366" spans="1:7">
      <c r="A7366" s="80">
        <v>41730</v>
      </c>
      <c r="B7366" s="80" t="s">
        <v>5538</v>
      </c>
      <c r="C7366" s="80" t="s">
        <v>421</v>
      </c>
      <c r="D7366" s="80">
        <v>473</v>
      </c>
      <c r="E7366" s="80">
        <v>24</v>
      </c>
      <c r="F7366" s="80" t="s">
        <v>5094</v>
      </c>
      <c r="G7366" s="80">
        <v>3.79</v>
      </c>
    </row>
    <row r="7367" spans="1:7">
      <c r="A7367" s="80">
        <v>41982</v>
      </c>
      <c r="B7367" s="80" t="s">
        <v>5598</v>
      </c>
      <c r="C7367" s="80" t="s">
        <v>421</v>
      </c>
      <c r="D7367" s="80">
        <v>473</v>
      </c>
      <c r="E7367" s="80">
        <v>24</v>
      </c>
      <c r="F7367" s="80" t="s">
        <v>5095</v>
      </c>
      <c r="G7367" s="80">
        <v>3.88</v>
      </c>
    </row>
    <row r="7368" spans="1:7">
      <c r="A7368" s="80">
        <v>42023</v>
      </c>
      <c r="B7368" s="80" t="s">
        <v>5570</v>
      </c>
      <c r="C7368" s="80" t="s">
        <v>421</v>
      </c>
      <c r="D7368" s="80">
        <v>330</v>
      </c>
      <c r="E7368" s="80">
        <v>24</v>
      </c>
      <c r="F7368" s="80" t="s">
        <v>5094</v>
      </c>
      <c r="G7368" s="80">
        <v>4.6399999999999997</v>
      </c>
    </row>
    <row r="7369" spans="1:7">
      <c r="A7369" s="80">
        <v>42037</v>
      </c>
      <c r="B7369" s="80" t="s">
        <v>5577</v>
      </c>
      <c r="C7369" s="80" t="s">
        <v>422</v>
      </c>
      <c r="D7369" s="80">
        <v>500</v>
      </c>
      <c r="E7369" s="80">
        <v>24</v>
      </c>
      <c r="F7369" s="80" t="s">
        <v>5094</v>
      </c>
      <c r="G7369" s="80">
        <v>4.09</v>
      </c>
    </row>
    <row r="7370" spans="1:7">
      <c r="A7370" s="80">
        <v>42431</v>
      </c>
      <c r="B7370" s="80" t="s">
        <v>5765</v>
      </c>
      <c r="C7370" s="80" t="s">
        <v>421</v>
      </c>
      <c r="D7370" s="80">
        <v>330</v>
      </c>
      <c r="E7370" s="80">
        <v>24</v>
      </c>
      <c r="F7370" s="80" t="s">
        <v>5095</v>
      </c>
      <c r="G7370" s="80">
        <v>1.83</v>
      </c>
    </row>
    <row r="7371" spans="1:7">
      <c r="A7371" s="80">
        <v>42502</v>
      </c>
      <c r="B7371" s="80" t="s">
        <v>5779</v>
      </c>
      <c r="C7371" s="80" t="s">
        <v>421</v>
      </c>
      <c r="D7371" s="80">
        <v>473</v>
      </c>
      <c r="E7371" s="80">
        <v>24</v>
      </c>
      <c r="F7371" s="80" t="s">
        <v>5095</v>
      </c>
      <c r="G7371" s="80">
        <v>3.39</v>
      </c>
    </row>
    <row r="7372" spans="1:7">
      <c r="A7372" s="80">
        <v>42503</v>
      </c>
      <c r="B7372" s="80" t="s">
        <v>5675</v>
      </c>
      <c r="C7372" s="80" t="s">
        <v>421</v>
      </c>
      <c r="D7372" s="80">
        <v>5325</v>
      </c>
      <c r="E7372" s="80">
        <v>1</v>
      </c>
      <c r="F7372" s="80" t="s">
        <v>5095</v>
      </c>
      <c r="G7372" s="80">
        <v>28.48</v>
      </c>
    </row>
    <row r="7373" spans="1:7">
      <c r="A7373" s="80">
        <v>42546</v>
      </c>
      <c r="B7373" s="80" t="s">
        <v>5756</v>
      </c>
      <c r="C7373" s="80" t="s">
        <v>422</v>
      </c>
      <c r="D7373" s="80">
        <v>2130</v>
      </c>
      <c r="E7373" s="80">
        <v>4</v>
      </c>
      <c r="F7373" s="80" t="s">
        <v>5091</v>
      </c>
      <c r="G7373" s="80">
        <v>15.79</v>
      </c>
    </row>
    <row r="7374" spans="1:7">
      <c r="A7374" s="80">
        <v>42547</v>
      </c>
      <c r="B7374" s="80" t="s">
        <v>5757</v>
      </c>
      <c r="C7374" s="80" t="s">
        <v>422</v>
      </c>
      <c r="D7374" s="80">
        <v>2130</v>
      </c>
      <c r="E7374" s="80">
        <v>4</v>
      </c>
      <c r="F7374" s="80" t="s">
        <v>5091</v>
      </c>
      <c r="G7374" s="80">
        <v>15.79</v>
      </c>
    </row>
    <row r="7375" spans="1:7">
      <c r="A7375" s="80">
        <v>42568</v>
      </c>
      <c r="B7375" s="80" t="s">
        <v>5796</v>
      </c>
      <c r="C7375" s="80" t="s">
        <v>422</v>
      </c>
      <c r="D7375" s="80">
        <v>4260</v>
      </c>
      <c r="E7375" s="80">
        <v>2</v>
      </c>
      <c r="F7375" s="80" t="s">
        <v>5091</v>
      </c>
      <c r="G7375" s="80">
        <v>29.98</v>
      </c>
    </row>
    <row r="7376" spans="1:7">
      <c r="A7376" s="80">
        <v>42871</v>
      </c>
      <c r="B7376" s="80" t="s">
        <v>5823</v>
      </c>
      <c r="C7376" s="80" t="s">
        <v>422</v>
      </c>
      <c r="D7376" s="80">
        <v>4260</v>
      </c>
      <c r="E7376" s="80">
        <v>1</v>
      </c>
      <c r="F7376" s="80" t="s">
        <v>5094</v>
      </c>
      <c r="G7376" s="80">
        <v>29.98</v>
      </c>
    </row>
    <row r="7377" spans="1:7">
      <c r="A7377" s="80">
        <v>42875</v>
      </c>
      <c r="B7377" s="80" t="s">
        <v>5825</v>
      </c>
      <c r="C7377" s="80" t="s">
        <v>422</v>
      </c>
      <c r="D7377" s="80">
        <v>4260</v>
      </c>
      <c r="E7377" s="80">
        <v>1</v>
      </c>
      <c r="F7377" s="80" t="s">
        <v>5094</v>
      </c>
      <c r="G7377" s="80">
        <v>29.98</v>
      </c>
    </row>
    <row r="7378" spans="1:7">
      <c r="A7378" s="80">
        <v>42886</v>
      </c>
      <c r="B7378" s="80" t="s">
        <v>5780</v>
      </c>
      <c r="C7378" s="80" t="s">
        <v>422</v>
      </c>
      <c r="D7378" s="80">
        <v>4260</v>
      </c>
      <c r="E7378" s="80">
        <v>1</v>
      </c>
      <c r="F7378" s="80" t="s">
        <v>5094</v>
      </c>
      <c r="G7378" s="80">
        <v>29.98</v>
      </c>
    </row>
    <row r="7379" spans="1:7">
      <c r="A7379" s="80">
        <v>43020</v>
      </c>
      <c r="B7379" s="80" t="s">
        <v>5759</v>
      </c>
      <c r="C7379" s="80" t="s">
        <v>422</v>
      </c>
      <c r="D7379" s="80">
        <v>473</v>
      </c>
      <c r="E7379" s="80">
        <v>24</v>
      </c>
      <c r="F7379" s="80" t="s">
        <v>5091</v>
      </c>
      <c r="G7379" s="80">
        <v>3.25</v>
      </c>
    </row>
    <row r="7380" spans="1:7">
      <c r="A7380" s="80">
        <v>43021</v>
      </c>
      <c r="B7380" s="80" t="s">
        <v>5930</v>
      </c>
      <c r="C7380" s="80" t="s">
        <v>422</v>
      </c>
      <c r="D7380" s="80">
        <v>2130</v>
      </c>
      <c r="E7380" s="80">
        <v>4</v>
      </c>
      <c r="F7380" s="80" t="s">
        <v>5091</v>
      </c>
      <c r="G7380" s="80">
        <v>13.98</v>
      </c>
    </row>
    <row r="7381" spans="1:7">
      <c r="A7381" s="80">
        <v>43047</v>
      </c>
      <c r="B7381" s="80" t="s">
        <v>5813</v>
      </c>
      <c r="C7381" s="80" t="s">
        <v>422</v>
      </c>
      <c r="D7381" s="80">
        <v>2130</v>
      </c>
      <c r="E7381" s="80">
        <v>4</v>
      </c>
      <c r="F7381" s="80" t="s">
        <v>5095</v>
      </c>
      <c r="G7381" s="80">
        <v>17.98</v>
      </c>
    </row>
    <row r="7382" spans="1:7">
      <c r="A7382" s="80">
        <v>43052</v>
      </c>
      <c r="B7382" s="80" t="s">
        <v>5826</v>
      </c>
      <c r="C7382" s="80" t="s">
        <v>422</v>
      </c>
      <c r="D7382" s="80">
        <v>2130</v>
      </c>
      <c r="E7382" s="80">
        <v>4</v>
      </c>
      <c r="F7382" s="80" t="s">
        <v>5095</v>
      </c>
      <c r="G7382" s="80">
        <v>17.98</v>
      </c>
    </row>
    <row r="7383" spans="1:7">
      <c r="A7383" s="80">
        <v>43058</v>
      </c>
      <c r="B7383" s="80" t="s">
        <v>5814</v>
      </c>
      <c r="C7383" s="80" t="s">
        <v>422</v>
      </c>
      <c r="D7383" s="80">
        <v>2130</v>
      </c>
      <c r="E7383" s="80">
        <v>4</v>
      </c>
      <c r="F7383" s="80" t="s">
        <v>5095</v>
      </c>
      <c r="G7383" s="80">
        <v>17.98</v>
      </c>
    </row>
    <row r="7384" spans="1:7">
      <c r="A7384" s="80">
        <v>43059</v>
      </c>
      <c r="B7384" s="80" t="s">
        <v>5961</v>
      </c>
      <c r="C7384" s="80" t="s">
        <v>422</v>
      </c>
      <c r="D7384" s="80">
        <v>2130</v>
      </c>
      <c r="E7384" s="80">
        <v>4</v>
      </c>
      <c r="F7384" s="80" t="s">
        <v>5095</v>
      </c>
      <c r="G7384" s="80">
        <v>16.98</v>
      </c>
    </row>
    <row r="7385" spans="1:7">
      <c r="A7385" s="80">
        <v>41515</v>
      </c>
      <c r="B7385" s="80" t="s">
        <v>5298</v>
      </c>
      <c r="C7385" s="80" t="s">
        <v>419</v>
      </c>
      <c r="D7385" s="80">
        <v>750</v>
      </c>
      <c r="E7385" s="80">
        <v>12</v>
      </c>
      <c r="F7385" s="80" t="s">
        <v>5039</v>
      </c>
      <c r="G7385" s="80">
        <v>32.99</v>
      </c>
    </row>
    <row r="7386" spans="1:7">
      <c r="A7386" s="80">
        <v>41532</v>
      </c>
      <c r="B7386" s="80" t="s">
        <v>5264</v>
      </c>
      <c r="C7386" s="80" t="s">
        <v>419</v>
      </c>
      <c r="D7386" s="80">
        <v>750</v>
      </c>
      <c r="E7386" s="80">
        <v>6</v>
      </c>
      <c r="F7386" s="80" t="s">
        <v>5040</v>
      </c>
      <c r="G7386" s="80">
        <v>44.99</v>
      </c>
    </row>
    <row r="7387" spans="1:7">
      <c r="A7387" s="80">
        <v>41556</v>
      </c>
      <c r="B7387" s="80" t="s">
        <v>5260</v>
      </c>
      <c r="C7387" s="80" t="s">
        <v>420</v>
      </c>
      <c r="D7387" s="80">
        <v>750</v>
      </c>
      <c r="E7387" s="80">
        <v>12</v>
      </c>
      <c r="F7387" s="80" t="s">
        <v>5049</v>
      </c>
      <c r="G7387" s="80">
        <v>8.99</v>
      </c>
    </row>
    <row r="7388" spans="1:7">
      <c r="A7388" s="80">
        <v>37733</v>
      </c>
      <c r="B7388" s="80" t="s">
        <v>4546</v>
      </c>
      <c r="C7388" s="80" t="s">
        <v>419</v>
      </c>
      <c r="D7388" s="80">
        <v>750</v>
      </c>
      <c r="E7388" s="80">
        <v>12</v>
      </c>
      <c r="F7388" s="80" t="s">
        <v>5043</v>
      </c>
      <c r="G7388" s="80">
        <v>29.49</v>
      </c>
    </row>
    <row r="7389" spans="1:7">
      <c r="A7389" s="80">
        <v>37742</v>
      </c>
      <c r="B7389" s="80" t="s">
        <v>4573</v>
      </c>
      <c r="C7389" s="80" t="s">
        <v>421</v>
      </c>
      <c r="D7389" s="80">
        <v>500</v>
      </c>
      <c r="E7389" s="80">
        <v>6</v>
      </c>
      <c r="F7389" s="80" t="s">
        <v>5183</v>
      </c>
      <c r="G7389" s="80">
        <v>15.99</v>
      </c>
    </row>
    <row r="7390" spans="1:7">
      <c r="A7390" s="80">
        <v>37744</v>
      </c>
      <c r="B7390" s="80" t="s">
        <v>4612</v>
      </c>
      <c r="C7390" s="80" t="s">
        <v>419</v>
      </c>
      <c r="D7390" s="80">
        <v>750</v>
      </c>
      <c r="E7390" s="80">
        <v>6</v>
      </c>
      <c r="F7390" s="80" t="s">
        <v>5039</v>
      </c>
      <c r="G7390" s="80">
        <v>25.99</v>
      </c>
    </row>
    <row r="7391" spans="1:7">
      <c r="A7391" s="80">
        <v>37754</v>
      </c>
      <c r="B7391" s="80" t="s">
        <v>4605</v>
      </c>
      <c r="C7391" s="80" t="s">
        <v>419</v>
      </c>
      <c r="D7391" s="80">
        <v>750</v>
      </c>
      <c r="E7391" s="80">
        <v>12</v>
      </c>
      <c r="F7391" s="80" t="s">
        <v>5045</v>
      </c>
      <c r="G7391" s="80">
        <v>28.49</v>
      </c>
    </row>
    <row r="7392" spans="1:7">
      <c r="A7392" s="80">
        <v>37756</v>
      </c>
      <c r="B7392" s="80" t="s">
        <v>4608</v>
      </c>
      <c r="C7392" s="80" t="s">
        <v>421</v>
      </c>
      <c r="D7392" s="80">
        <v>500</v>
      </c>
      <c r="E7392" s="80">
        <v>6</v>
      </c>
      <c r="F7392" s="80" t="s">
        <v>5183</v>
      </c>
      <c r="G7392" s="80">
        <v>17.989999999999998</v>
      </c>
    </row>
    <row r="7393" spans="1:7">
      <c r="A7393" s="80">
        <v>37758</v>
      </c>
      <c r="B7393" s="80" t="s">
        <v>4634</v>
      </c>
      <c r="C7393" s="80" t="s">
        <v>420</v>
      </c>
      <c r="D7393" s="80">
        <v>750</v>
      </c>
      <c r="E7393" s="80">
        <v>6</v>
      </c>
      <c r="F7393" s="80" t="s">
        <v>5056</v>
      </c>
      <c r="G7393" s="80">
        <v>19.989999999999998</v>
      </c>
    </row>
    <row r="7394" spans="1:7">
      <c r="A7394" s="80">
        <v>37768</v>
      </c>
      <c r="B7394" s="80" t="s">
        <v>4542</v>
      </c>
      <c r="C7394" s="80" t="s">
        <v>420</v>
      </c>
      <c r="D7394" s="80">
        <v>750</v>
      </c>
      <c r="E7394" s="80">
        <v>12</v>
      </c>
      <c r="F7394" s="80" t="s">
        <v>5062</v>
      </c>
      <c r="G7394" s="80">
        <v>10.99</v>
      </c>
    </row>
    <row r="7395" spans="1:7">
      <c r="A7395" s="80">
        <v>37775</v>
      </c>
      <c r="B7395" s="80" t="s">
        <v>4527</v>
      </c>
      <c r="C7395" s="80" t="s">
        <v>420</v>
      </c>
      <c r="D7395" s="80">
        <v>750</v>
      </c>
      <c r="E7395" s="80">
        <v>12</v>
      </c>
      <c r="F7395" s="80" t="s">
        <v>5068</v>
      </c>
      <c r="G7395" s="80">
        <v>24.99</v>
      </c>
    </row>
    <row r="7396" spans="1:7">
      <c r="A7396" s="80">
        <v>37776</v>
      </c>
      <c r="B7396" s="80" t="s">
        <v>4532</v>
      </c>
      <c r="C7396" s="80" t="s">
        <v>419</v>
      </c>
      <c r="D7396" s="80">
        <v>750</v>
      </c>
      <c r="E7396" s="80">
        <v>6</v>
      </c>
      <c r="F7396" s="80" t="s">
        <v>5050</v>
      </c>
      <c r="G7396" s="80">
        <v>50.49</v>
      </c>
    </row>
    <row r="7397" spans="1:7">
      <c r="A7397" s="80">
        <v>37795</v>
      </c>
      <c r="B7397" s="80" t="s">
        <v>4592</v>
      </c>
      <c r="C7397" s="80" t="s">
        <v>421</v>
      </c>
      <c r="D7397" s="80">
        <v>473</v>
      </c>
      <c r="E7397" s="80">
        <v>24</v>
      </c>
      <c r="F7397" s="80" t="s">
        <v>5170</v>
      </c>
      <c r="G7397" s="80">
        <v>4.4400000000000004</v>
      </c>
    </row>
    <row r="7398" spans="1:7">
      <c r="A7398" s="80">
        <v>37808</v>
      </c>
      <c r="B7398" s="80" t="s">
        <v>4575</v>
      </c>
      <c r="C7398" s="80" t="s">
        <v>421</v>
      </c>
      <c r="D7398" s="80">
        <v>473</v>
      </c>
      <c r="E7398" s="80">
        <v>24</v>
      </c>
      <c r="F7398" s="80" t="s">
        <v>5142</v>
      </c>
      <c r="G7398" s="80">
        <v>4.91</v>
      </c>
    </row>
    <row r="7399" spans="1:7">
      <c r="A7399" s="80">
        <v>37812</v>
      </c>
      <c r="B7399" s="80" t="s">
        <v>4582</v>
      </c>
      <c r="C7399" s="80" t="s">
        <v>419</v>
      </c>
      <c r="D7399" s="80">
        <v>750</v>
      </c>
      <c r="E7399" s="80">
        <v>12</v>
      </c>
      <c r="F7399" s="80" t="s">
        <v>5038</v>
      </c>
      <c r="G7399" s="80">
        <v>38.99</v>
      </c>
    </row>
    <row r="7400" spans="1:7">
      <c r="A7400" s="80">
        <v>37814</v>
      </c>
      <c r="B7400" s="80" t="s">
        <v>4584</v>
      </c>
      <c r="C7400" s="80" t="s">
        <v>421</v>
      </c>
      <c r="D7400" s="80">
        <v>473</v>
      </c>
      <c r="E7400" s="80">
        <v>24</v>
      </c>
      <c r="F7400" s="80" t="s">
        <v>5142</v>
      </c>
      <c r="G7400" s="80">
        <v>4.91</v>
      </c>
    </row>
    <row r="7401" spans="1:7">
      <c r="A7401" s="80">
        <v>37815</v>
      </c>
      <c r="B7401" s="80" t="s">
        <v>4585</v>
      </c>
      <c r="C7401" s="80" t="s">
        <v>419</v>
      </c>
      <c r="D7401" s="80">
        <v>750</v>
      </c>
      <c r="E7401" s="80">
        <v>12</v>
      </c>
      <c r="F7401" s="80" t="s">
        <v>5127</v>
      </c>
      <c r="G7401" s="80">
        <v>59.99</v>
      </c>
    </row>
    <row r="7402" spans="1:7">
      <c r="A7402" s="80">
        <v>37817</v>
      </c>
      <c r="B7402" s="80" t="s">
        <v>4576</v>
      </c>
      <c r="C7402" s="80" t="s">
        <v>421</v>
      </c>
      <c r="D7402" s="80">
        <v>473</v>
      </c>
      <c r="E7402" s="80">
        <v>24</v>
      </c>
      <c r="F7402" s="80" t="s">
        <v>5142</v>
      </c>
      <c r="G7402" s="80">
        <v>4.91</v>
      </c>
    </row>
    <row r="7403" spans="1:7">
      <c r="A7403" s="80">
        <v>37826</v>
      </c>
      <c r="B7403" s="80" t="s">
        <v>4563</v>
      </c>
      <c r="C7403" s="80" t="s">
        <v>421</v>
      </c>
      <c r="D7403" s="80">
        <v>473</v>
      </c>
      <c r="E7403" s="80">
        <v>24</v>
      </c>
      <c r="F7403" s="80" t="s">
        <v>5142</v>
      </c>
      <c r="G7403" s="80">
        <v>4.91</v>
      </c>
    </row>
    <row r="7404" spans="1:7">
      <c r="A7404" s="80">
        <v>37827</v>
      </c>
      <c r="B7404" s="80" t="s">
        <v>4564</v>
      </c>
      <c r="C7404" s="80" t="s">
        <v>421</v>
      </c>
      <c r="D7404" s="80">
        <v>473</v>
      </c>
      <c r="E7404" s="80">
        <v>24</v>
      </c>
      <c r="F7404" s="80" t="s">
        <v>5226</v>
      </c>
      <c r="G7404" s="80">
        <v>3.79</v>
      </c>
    </row>
    <row r="7405" spans="1:7">
      <c r="A7405" s="80">
        <v>37832</v>
      </c>
      <c r="B7405" s="80" t="s">
        <v>4637</v>
      </c>
      <c r="C7405" s="80" t="s">
        <v>422</v>
      </c>
      <c r="D7405" s="80">
        <v>2130</v>
      </c>
      <c r="E7405" s="80">
        <v>4</v>
      </c>
      <c r="F7405" s="80" t="s">
        <v>5091</v>
      </c>
      <c r="G7405" s="80">
        <v>14.79</v>
      </c>
    </row>
    <row r="7406" spans="1:7">
      <c r="A7406" s="80">
        <v>37834</v>
      </c>
      <c r="B7406" s="80" t="s">
        <v>4630</v>
      </c>
      <c r="C7406" s="80" t="s">
        <v>421</v>
      </c>
      <c r="D7406" s="80">
        <v>473</v>
      </c>
      <c r="E7406" s="80">
        <v>24</v>
      </c>
      <c r="F7406" s="80" t="s">
        <v>5188</v>
      </c>
      <c r="G7406" s="80">
        <v>4.2</v>
      </c>
    </row>
    <row r="7407" spans="1:7">
      <c r="A7407" s="80">
        <v>39641</v>
      </c>
      <c r="B7407" s="80" t="s">
        <v>3725</v>
      </c>
      <c r="C7407" s="80" t="s">
        <v>419</v>
      </c>
      <c r="D7407" s="80">
        <v>100</v>
      </c>
      <c r="E7407" s="80">
        <v>60</v>
      </c>
      <c r="F7407" s="80" t="s">
        <v>5043</v>
      </c>
      <c r="G7407" s="80">
        <v>5.99</v>
      </c>
    </row>
    <row r="7408" spans="1:7">
      <c r="A7408" s="80">
        <v>39647</v>
      </c>
      <c r="B7408" s="80" t="s">
        <v>4902</v>
      </c>
      <c r="C7408" s="80" t="s">
        <v>421</v>
      </c>
      <c r="D7408" s="80">
        <v>375</v>
      </c>
      <c r="E7408" s="80">
        <v>12</v>
      </c>
      <c r="F7408" s="80" t="s">
        <v>5142</v>
      </c>
      <c r="G7408" s="80">
        <v>7.78</v>
      </c>
    </row>
    <row r="7409" spans="1:7">
      <c r="A7409" s="80">
        <v>39648</v>
      </c>
      <c r="B7409" s="80" t="s">
        <v>4914</v>
      </c>
      <c r="C7409" s="80" t="s">
        <v>421</v>
      </c>
      <c r="D7409" s="80">
        <v>375</v>
      </c>
      <c r="E7409" s="80">
        <v>12</v>
      </c>
      <c r="F7409" s="80" t="s">
        <v>5142</v>
      </c>
      <c r="G7409" s="80">
        <v>8.14</v>
      </c>
    </row>
    <row r="7410" spans="1:7">
      <c r="A7410" s="80">
        <v>39651</v>
      </c>
      <c r="B7410" s="80" t="s">
        <v>4971</v>
      </c>
      <c r="C7410" s="80" t="s">
        <v>421</v>
      </c>
      <c r="D7410" s="80">
        <v>473</v>
      </c>
      <c r="E7410" s="80">
        <v>24</v>
      </c>
      <c r="F7410" s="80" t="s">
        <v>5142</v>
      </c>
      <c r="G7410" s="80">
        <v>4.55</v>
      </c>
    </row>
    <row r="7411" spans="1:7">
      <c r="A7411" s="80">
        <v>39652</v>
      </c>
      <c r="B7411" s="80" t="s">
        <v>4988</v>
      </c>
      <c r="C7411" s="80" t="s">
        <v>421</v>
      </c>
      <c r="D7411" s="80">
        <v>473</v>
      </c>
      <c r="E7411" s="80">
        <v>24</v>
      </c>
      <c r="F7411" s="80" t="s">
        <v>5142</v>
      </c>
      <c r="G7411" s="80">
        <v>4.75</v>
      </c>
    </row>
    <row r="7412" spans="1:7">
      <c r="A7412" s="80">
        <v>39653</v>
      </c>
      <c r="B7412" s="80" t="s">
        <v>4980</v>
      </c>
      <c r="C7412" s="80" t="s">
        <v>421</v>
      </c>
      <c r="D7412" s="80">
        <v>473</v>
      </c>
      <c r="E7412" s="80">
        <v>24</v>
      </c>
      <c r="F7412" s="80" t="s">
        <v>5142</v>
      </c>
      <c r="G7412" s="80">
        <v>4.75</v>
      </c>
    </row>
    <row r="7413" spans="1:7">
      <c r="A7413" s="80">
        <v>39654</v>
      </c>
      <c r="B7413" s="80" t="s">
        <v>4989</v>
      </c>
      <c r="C7413" s="80" t="s">
        <v>421</v>
      </c>
      <c r="D7413" s="80">
        <v>375</v>
      </c>
      <c r="E7413" s="80">
        <v>12</v>
      </c>
      <c r="F7413" s="80" t="s">
        <v>5142</v>
      </c>
      <c r="G7413" s="80">
        <v>9.89</v>
      </c>
    </row>
    <row r="7414" spans="1:7">
      <c r="A7414" s="80">
        <v>39660</v>
      </c>
      <c r="B7414" s="80" t="s">
        <v>1361</v>
      </c>
      <c r="C7414" s="80" t="s">
        <v>421</v>
      </c>
      <c r="D7414" s="80">
        <v>4260</v>
      </c>
      <c r="E7414" s="80">
        <v>1</v>
      </c>
      <c r="F7414" s="80" t="s">
        <v>5095</v>
      </c>
      <c r="G7414" s="80">
        <v>27.99</v>
      </c>
    </row>
    <row r="7415" spans="1:7">
      <c r="A7415" s="80">
        <v>39662</v>
      </c>
      <c r="B7415" s="80" t="s">
        <v>4968</v>
      </c>
      <c r="C7415" s="80" t="s">
        <v>419</v>
      </c>
      <c r="D7415" s="80">
        <v>750</v>
      </c>
      <c r="E7415" s="80">
        <v>3</v>
      </c>
      <c r="F7415" s="80" t="s">
        <v>5046</v>
      </c>
      <c r="G7415" s="80">
        <v>48.99</v>
      </c>
    </row>
    <row r="7416" spans="1:7">
      <c r="A7416" s="80">
        <v>39683</v>
      </c>
      <c r="B7416" s="80" t="s">
        <v>4983</v>
      </c>
      <c r="C7416" s="80" t="s">
        <v>420</v>
      </c>
      <c r="D7416" s="80">
        <v>750</v>
      </c>
      <c r="E7416" s="80">
        <v>6</v>
      </c>
      <c r="F7416" s="80" t="s">
        <v>5070</v>
      </c>
      <c r="G7416" s="80">
        <v>44.42</v>
      </c>
    </row>
    <row r="7417" spans="1:7">
      <c r="A7417" s="80">
        <v>39698</v>
      </c>
      <c r="B7417" s="80" t="s">
        <v>4923</v>
      </c>
      <c r="C7417" s="80" t="s">
        <v>421</v>
      </c>
      <c r="D7417" s="80">
        <v>473</v>
      </c>
      <c r="E7417" s="80">
        <v>24</v>
      </c>
      <c r="F7417" s="80" t="s">
        <v>5159</v>
      </c>
      <c r="G7417" s="80">
        <v>4.49</v>
      </c>
    </row>
    <row r="7418" spans="1:7">
      <c r="A7418" s="80">
        <v>39703</v>
      </c>
      <c r="B7418" s="80" t="s">
        <v>4954</v>
      </c>
      <c r="C7418" s="80" t="s">
        <v>421</v>
      </c>
      <c r="D7418" s="80">
        <v>473</v>
      </c>
      <c r="E7418" s="80">
        <v>24</v>
      </c>
      <c r="F7418" s="80" t="s">
        <v>5110</v>
      </c>
      <c r="G7418" s="80">
        <v>3.79</v>
      </c>
    </row>
    <row r="7419" spans="1:7">
      <c r="A7419" s="80">
        <v>39707</v>
      </c>
      <c r="B7419" s="80" t="s">
        <v>4925</v>
      </c>
      <c r="C7419" s="80" t="s">
        <v>422</v>
      </c>
      <c r="D7419" s="80">
        <v>2130</v>
      </c>
      <c r="E7419" s="80">
        <v>4</v>
      </c>
      <c r="F7419" s="80" t="s">
        <v>5040</v>
      </c>
      <c r="G7419" s="80">
        <v>16.29</v>
      </c>
    </row>
    <row r="7420" spans="1:7">
      <c r="A7420" s="80">
        <v>39711</v>
      </c>
      <c r="B7420" s="80" t="s">
        <v>4978</v>
      </c>
      <c r="C7420" s="80" t="s">
        <v>422</v>
      </c>
      <c r="D7420" s="80">
        <v>473</v>
      </c>
      <c r="E7420" s="80">
        <v>24</v>
      </c>
      <c r="F7420" s="80" t="s">
        <v>5040</v>
      </c>
      <c r="G7420" s="80">
        <v>4.1900000000000004</v>
      </c>
    </row>
    <row r="7421" spans="1:7">
      <c r="A7421" s="80">
        <v>39717</v>
      </c>
      <c r="B7421" s="80" t="s">
        <v>6326</v>
      </c>
      <c r="C7421" s="80" t="s">
        <v>419</v>
      </c>
      <c r="D7421" s="80">
        <v>720</v>
      </c>
      <c r="E7421" s="80">
        <v>8</v>
      </c>
      <c r="F7421" s="80" t="s">
        <v>5134</v>
      </c>
      <c r="G7421" s="80">
        <v>325.99</v>
      </c>
    </row>
    <row r="7422" spans="1:7">
      <c r="A7422" s="80">
        <v>39724</v>
      </c>
      <c r="B7422" s="80" t="s">
        <v>4964</v>
      </c>
      <c r="C7422" s="80" t="s">
        <v>421</v>
      </c>
      <c r="D7422" s="80">
        <v>473</v>
      </c>
      <c r="E7422" s="80">
        <v>24</v>
      </c>
      <c r="F7422" s="80" t="s">
        <v>5195</v>
      </c>
      <c r="G7422" s="80">
        <v>3.99</v>
      </c>
    </row>
    <row r="7423" spans="1:7">
      <c r="A7423" s="80">
        <v>39734</v>
      </c>
      <c r="B7423" s="80" t="s">
        <v>4957</v>
      </c>
      <c r="C7423" s="80" t="s">
        <v>421</v>
      </c>
      <c r="D7423" s="80">
        <v>500</v>
      </c>
      <c r="E7423" s="80">
        <v>12</v>
      </c>
      <c r="F7423" s="80" t="s">
        <v>5142</v>
      </c>
      <c r="G7423" s="80">
        <v>18.649999999999999</v>
      </c>
    </row>
    <row r="7424" spans="1:7">
      <c r="A7424" s="80">
        <v>39736</v>
      </c>
      <c r="B7424" s="80" t="s">
        <v>4946</v>
      </c>
      <c r="C7424" s="80" t="s">
        <v>421</v>
      </c>
      <c r="D7424" s="80">
        <v>473</v>
      </c>
      <c r="E7424" s="80">
        <v>24</v>
      </c>
      <c r="F7424" s="80" t="s">
        <v>5159</v>
      </c>
      <c r="G7424" s="80">
        <v>4.1900000000000004</v>
      </c>
    </row>
    <row r="7425" spans="1:7">
      <c r="A7425" s="80">
        <v>39738</v>
      </c>
      <c r="B7425" s="80" t="s">
        <v>4927</v>
      </c>
      <c r="C7425" s="80" t="s">
        <v>421</v>
      </c>
      <c r="D7425" s="80">
        <v>473</v>
      </c>
      <c r="E7425" s="80">
        <v>24</v>
      </c>
      <c r="F7425" s="80" t="s">
        <v>5159</v>
      </c>
      <c r="G7425" s="80">
        <v>3.49</v>
      </c>
    </row>
    <row r="7426" spans="1:7">
      <c r="A7426" s="80">
        <v>39741</v>
      </c>
      <c r="B7426" s="80" t="s">
        <v>4917</v>
      </c>
      <c r="C7426" s="80" t="s">
        <v>419</v>
      </c>
      <c r="D7426" s="80">
        <v>50</v>
      </c>
      <c r="E7426" s="80">
        <v>120</v>
      </c>
      <c r="F7426" s="80" t="s">
        <v>5039</v>
      </c>
      <c r="G7426" s="80">
        <v>2.99</v>
      </c>
    </row>
    <row r="7427" spans="1:7">
      <c r="A7427" s="80">
        <v>39742</v>
      </c>
      <c r="B7427" s="80" t="s">
        <v>4958</v>
      </c>
      <c r="C7427" s="80" t="s">
        <v>421</v>
      </c>
      <c r="D7427" s="80">
        <v>473</v>
      </c>
      <c r="E7427" s="80">
        <v>24</v>
      </c>
      <c r="F7427" s="80" t="s">
        <v>5658</v>
      </c>
      <c r="G7427" s="80">
        <v>3.99</v>
      </c>
    </row>
    <row r="7428" spans="1:7">
      <c r="A7428" s="80">
        <v>39743</v>
      </c>
      <c r="B7428" s="80" t="s">
        <v>5336</v>
      </c>
      <c r="C7428" s="80" t="s">
        <v>421</v>
      </c>
      <c r="D7428" s="80">
        <v>473</v>
      </c>
      <c r="E7428" s="80">
        <v>24</v>
      </c>
      <c r="F7428" s="80" t="s">
        <v>5658</v>
      </c>
      <c r="G7428" s="80">
        <v>4.5999999999999996</v>
      </c>
    </row>
    <row r="7429" spans="1:7">
      <c r="A7429" s="80">
        <v>39745</v>
      </c>
      <c r="B7429" s="80" t="s">
        <v>4977</v>
      </c>
      <c r="C7429" s="80" t="s">
        <v>420</v>
      </c>
      <c r="D7429" s="80">
        <v>750</v>
      </c>
      <c r="E7429" s="80">
        <v>12</v>
      </c>
      <c r="F7429" s="80" t="s">
        <v>5101</v>
      </c>
      <c r="G7429" s="80">
        <v>77.55</v>
      </c>
    </row>
    <row r="7430" spans="1:7">
      <c r="A7430" s="80">
        <v>37000</v>
      </c>
      <c r="B7430" s="80" t="s">
        <v>4370</v>
      </c>
      <c r="C7430" s="80" t="s">
        <v>421</v>
      </c>
      <c r="D7430" s="80">
        <v>500</v>
      </c>
      <c r="E7430" s="80">
        <v>12</v>
      </c>
      <c r="F7430" s="80" t="s">
        <v>5142</v>
      </c>
      <c r="G7430" s="80">
        <v>9.15</v>
      </c>
    </row>
    <row r="7431" spans="1:7">
      <c r="A7431" s="80">
        <v>37001</v>
      </c>
      <c r="B7431" s="80" t="s">
        <v>1015</v>
      </c>
      <c r="C7431" s="80" t="s">
        <v>420</v>
      </c>
      <c r="D7431" s="80">
        <v>750</v>
      </c>
      <c r="E7431" s="80">
        <v>12</v>
      </c>
      <c r="F7431" s="80" t="s">
        <v>5054</v>
      </c>
      <c r="G7431" s="80">
        <v>15.99</v>
      </c>
    </row>
    <row r="7432" spans="1:7">
      <c r="A7432" s="80">
        <v>37002</v>
      </c>
      <c r="B7432" s="80" t="s">
        <v>4369</v>
      </c>
      <c r="C7432" s="80" t="s">
        <v>421</v>
      </c>
      <c r="D7432" s="80">
        <v>8520</v>
      </c>
      <c r="E7432" s="80">
        <v>1</v>
      </c>
      <c r="F7432" s="80" t="s">
        <v>5102</v>
      </c>
      <c r="G7432" s="80">
        <v>39.49</v>
      </c>
    </row>
    <row r="7433" spans="1:7">
      <c r="A7433" s="80">
        <v>37003</v>
      </c>
      <c r="B7433" s="80" t="s">
        <v>4899</v>
      </c>
      <c r="C7433" s="80" t="s">
        <v>421</v>
      </c>
      <c r="D7433" s="80">
        <v>473</v>
      </c>
      <c r="E7433" s="80">
        <v>24</v>
      </c>
      <c r="F7433" s="80" t="s">
        <v>5095</v>
      </c>
      <c r="G7433" s="80">
        <v>3.99</v>
      </c>
    </row>
    <row r="7434" spans="1:7">
      <c r="A7434" s="80">
        <v>37020</v>
      </c>
      <c r="B7434" s="80" t="s">
        <v>4368</v>
      </c>
      <c r="C7434" s="80" t="s">
        <v>421</v>
      </c>
      <c r="D7434" s="80">
        <v>2130</v>
      </c>
      <c r="E7434" s="80">
        <v>4</v>
      </c>
      <c r="F7434" s="80" t="s">
        <v>5080</v>
      </c>
      <c r="G7434" s="80">
        <v>16.989999999999998</v>
      </c>
    </row>
    <row r="7435" spans="1:7">
      <c r="A7435" s="80">
        <v>37023</v>
      </c>
      <c r="B7435" s="80" t="s">
        <v>4367</v>
      </c>
      <c r="C7435" s="80" t="s">
        <v>421</v>
      </c>
      <c r="D7435" s="80">
        <v>473</v>
      </c>
      <c r="E7435" s="80">
        <v>12</v>
      </c>
      <c r="F7435" s="80" t="s">
        <v>5135</v>
      </c>
      <c r="G7435" s="80">
        <v>3.49</v>
      </c>
    </row>
    <row r="7436" spans="1:7">
      <c r="A7436" s="80">
        <v>37024</v>
      </c>
      <c r="B7436" s="80" t="s">
        <v>4366</v>
      </c>
      <c r="C7436" s="80" t="s">
        <v>420</v>
      </c>
      <c r="D7436" s="80">
        <v>750</v>
      </c>
      <c r="E7436" s="80">
        <v>6</v>
      </c>
      <c r="F7436" s="80" t="s">
        <v>5049</v>
      </c>
      <c r="G7436" s="80">
        <v>149.99</v>
      </c>
    </row>
    <row r="7437" spans="1:7">
      <c r="A7437" s="80">
        <v>37026</v>
      </c>
      <c r="B7437" s="80" t="s">
        <v>4365</v>
      </c>
      <c r="C7437" s="80" t="s">
        <v>421</v>
      </c>
      <c r="D7437" s="80">
        <v>473</v>
      </c>
      <c r="E7437" s="80">
        <v>12</v>
      </c>
      <c r="F7437" s="80" t="s">
        <v>5135</v>
      </c>
      <c r="G7437" s="80">
        <v>3.49</v>
      </c>
    </row>
    <row r="7438" spans="1:7">
      <c r="A7438" s="80">
        <v>37027</v>
      </c>
      <c r="B7438" s="80" t="s">
        <v>4364</v>
      </c>
      <c r="C7438" s="80" t="s">
        <v>421</v>
      </c>
      <c r="D7438" s="80">
        <v>473</v>
      </c>
      <c r="E7438" s="80">
        <v>12</v>
      </c>
      <c r="F7438" s="80" t="s">
        <v>5135</v>
      </c>
      <c r="G7438" s="80">
        <v>3.49</v>
      </c>
    </row>
    <row r="7439" spans="1:7">
      <c r="A7439" s="80">
        <v>37030</v>
      </c>
      <c r="B7439" s="80" t="s">
        <v>4363</v>
      </c>
      <c r="C7439" s="80" t="s">
        <v>421</v>
      </c>
      <c r="D7439" s="80">
        <v>5676</v>
      </c>
      <c r="E7439" s="80">
        <v>2</v>
      </c>
      <c r="F7439" s="80" t="s">
        <v>5135</v>
      </c>
      <c r="G7439" s="80">
        <v>34.99</v>
      </c>
    </row>
    <row r="7440" spans="1:7">
      <c r="A7440" s="80">
        <v>37031</v>
      </c>
      <c r="B7440" s="80" t="s">
        <v>4362</v>
      </c>
      <c r="C7440" s="80" t="s">
        <v>420</v>
      </c>
      <c r="D7440" s="80">
        <v>750</v>
      </c>
      <c r="E7440" s="80">
        <v>6</v>
      </c>
      <c r="F7440" s="80" t="s">
        <v>5049</v>
      </c>
      <c r="G7440" s="80">
        <v>49.99</v>
      </c>
    </row>
    <row r="7441" spans="1:7">
      <c r="A7441" s="80">
        <v>37068</v>
      </c>
      <c r="B7441" s="80" t="s">
        <v>4361</v>
      </c>
      <c r="C7441" s="80" t="s">
        <v>420</v>
      </c>
      <c r="D7441" s="80">
        <v>750</v>
      </c>
      <c r="E7441" s="80">
        <v>12</v>
      </c>
      <c r="F7441" s="80" t="s">
        <v>5068</v>
      </c>
      <c r="G7441" s="80">
        <v>17.989999999999998</v>
      </c>
    </row>
    <row r="7442" spans="1:7">
      <c r="A7442" s="80">
        <v>37071</v>
      </c>
      <c r="B7442" s="80" t="s">
        <v>4360</v>
      </c>
      <c r="C7442" s="80" t="s">
        <v>421</v>
      </c>
      <c r="D7442" s="80">
        <v>473</v>
      </c>
      <c r="E7442" s="80">
        <v>24</v>
      </c>
      <c r="F7442" s="80" t="s">
        <v>5135</v>
      </c>
      <c r="G7442" s="80">
        <v>3.49</v>
      </c>
    </row>
    <row r="7443" spans="1:7">
      <c r="A7443" s="80">
        <v>37074</v>
      </c>
      <c r="B7443" s="80" t="s">
        <v>4359</v>
      </c>
      <c r="C7443" s="80" t="s">
        <v>421</v>
      </c>
      <c r="D7443" s="80">
        <v>473</v>
      </c>
      <c r="E7443" s="80">
        <v>24</v>
      </c>
      <c r="F7443" s="80" t="s">
        <v>5095</v>
      </c>
      <c r="G7443" s="80">
        <v>4.09</v>
      </c>
    </row>
    <row r="7444" spans="1:7">
      <c r="A7444" s="80">
        <v>37077</v>
      </c>
      <c r="B7444" s="80" t="s">
        <v>4323</v>
      </c>
      <c r="C7444" s="80" t="s">
        <v>421</v>
      </c>
      <c r="D7444" s="80">
        <v>473</v>
      </c>
      <c r="E7444" s="80">
        <v>24</v>
      </c>
      <c r="F7444" s="80" t="s">
        <v>5195</v>
      </c>
      <c r="G7444" s="80">
        <v>4.75</v>
      </c>
    </row>
    <row r="7445" spans="1:7">
      <c r="A7445" s="80">
        <v>37078</v>
      </c>
      <c r="B7445" s="80" t="s">
        <v>4358</v>
      </c>
      <c r="C7445" s="80" t="s">
        <v>421</v>
      </c>
      <c r="D7445" s="80">
        <v>473</v>
      </c>
      <c r="E7445" s="80">
        <v>24</v>
      </c>
      <c r="F7445" s="80" t="s">
        <v>5095</v>
      </c>
      <c r="G7445" s="80">
        <v>3.99</v>
      </c>
    </row>
    <row r="7446" spans="1:7">
      <c r="A7446" s="80">
        <v>37079</v>
      </c>
      <c r="B7446" s="80" t="s">
        <v>4357</v>
      </c>
      <c r="C7446" s="80" t="s">
        <v>421</v>
      </c>
      <c r="D7446" s="80">
        <v>473</v>
      </c>
      <c r="E7446" s="80">
        <v>24</v>
      </c>
      <c r="F7446" s="80" t="s">
        <v>5095</v>
      </c>
      <c r="G7446" s="80">
        <v>3.99</v>
      </c>
    </row>
    <row r="7447" spans="1:7">
      <c r="A7447" s="80">
        <v>37082</v>
      </c>
      <c r="B7447" s="80" t="s">
        <v>4596</v>
      </c>
      <c r="C7447" s="80" t="s">
        <v>420</v>
      </c>
      <c r="D7447" s="80">
        <v>375</v>
      </c>
      <c r="E7447" s="80">
        <v>6</v>
      </c>
      <c r="F7447" s="80" t="s">
        <v>5118</v>
      </c>
      <c r="G7447" s="80">
        <v>10</v>
      </c>
    </row>
    <row r="7448" spans="1:7">
      <c r="A7448" s="80">
        <v>37085</v>
      </c>
      <c r="B7448" s="80" t="s">
        <v>4327</v>
      </c>
      <c r="C7448" s="80" t="s">
        <v>421</v>
      </c>
      <c r="D7448" s="80">
        <v>473</v>
      </c>
      <c r="E7448" s="80">
        <v>24</v>
      </c>
      <c r="F7448" s="80" t="s">
        <v>5188</v>
      </c>
      <c r="G7448" s="80">
        <v>4.75</v>
      </c>
    </row>
    <row r="7449" spans="1:7">
      <c r="A7449" s="80">
        <v>37086</v>
      </c>
      <c r="B7449" s="80" t="s">
        <v>1929</v>
      </c>
      <c r="C7449" s="80" t="s">
        <v>420</v>
      </c>
      <c r="D7449" s="80">
        <v>3000</v>
      </c>
      <c r="E7449" s="80">
        <v>4</v>
      </c>
      <c r="F7449" s="80" t="s">
        <v>5072</v>
      </c>
      <c r="G7449" s="80">
        <v>38.99</v>
      </c>
    </row>
    <row r="7450" spans="1:7">
      <c r="A7450" s="80">
        <v>41566</v>
      </c>
      <c r="B7450" s="80" t="s">
        <v>5599</v>
      </c>
      <c r="C7450" s="80" t="s">
        <v>421</v>
      </c>
      <c r="D7450" s="80">
        <v>473</v>
      </c>
      <c r="E7450" s="80">
        <v>24</v>
      </c>
      <c r="F7450" s="80" t="s">
        <v>5173</v>
      </c>
      <c r="G7450" s="80">
        <v>4.49</v>
      </c>
    </row>
    <row r="7451" spans="1:7">
      <c r="A7451" s="80">
        <v>41571</v>
      </c>
      <c r="B7451" s="80" t="s">
        <v>5432</v>
      </c>
      <c r="C7451" s="80" t="s">
        <v>420</v>
      </c>
      <c r="D7451" s="80">
        <v>750</v>
      </c>
      <c r="E7451" s="80">
        <v>12</v>
      </c>
      <c r="F7451" s="80" t="s">
        <v>5049</v>
      </c>
      <c r="G7451" s="80">
        <v>8.99</v>
      </c>
    </row>
    <row r="7452" spans="1:7">
      <c r="A7452" s="80">
        <v>41598</v>
      </c>
      <c r="B7452" s="80" t="s">
        <v>5439</v>
      </c>
      <c r="C7452" s="80" t="s">
        <v>420</v>
      </c>
      <c r="D7452" s="80">
        <v>750</v>
      </c>
      <c r="E7452" s="80">
        <v>12</v>
      </c>
      <c r="F7452" s="80" t="s">
        <v>5062</v>
      </c>
      <c r="G7452" s="80">
        <v>10.99</v>
      </c>
    </row>
    <row r="7453" spans="1:7">
      <c r="A7453" s="80">
        <v>41599</v>
      </c>
      <c r="B7453" s="80" t="s">
        <v>33</v>
      </c>
      <c r="C7453" s="80" t="s">
        <v>419</v>
      </c>
      <c r="D7453" s="80">
        <v>50</v>
      </c>
      <c r="E7453" s="80">
        <v>120</v>
      </c>
      <c r="F7453" s="80" t="s">
        <v>5040</v>
      </c>
      <c r="G7453" s="80">
        <v>4.59</v>
      </c>
    </row>
    <row r="7454" spans="1:7">
      <c r="A7454" s="80">
        <v>41600</v>
      </c>
      <c r="B7454" s="80" t="s">
        <v>5440</v>
      </c>
      <c r="C7454" s="80" t="s">
        <v>420</v>
      </c>
      <c r="D7454" s="80">
        <v>750</v>
      </c>
      <c r="E7454" s="80">
        <v>12</v>
      </c>
      <c r="F7454" s="80" t="s">
        <v>5062</v>
      </c>
      <c r="G7454" s="80">
        <v>10.99</v>
      </c>
    </row>
    <row r="7455" spans="1:7">
      <c r="A7455" s="80">
        <v>41601</v>
      </c>
      <c r="B7455" s="80" t="s">
        <v>1658</v>
      </c>
      <c r="C7455" s="80" t="s">
        <v>419</v>
      </c>
      <c r="D7455" s="80">
        <v>375</v>
      </c>
      <c r="E7455" s="80">
        <v>12</v>
      </c>
      <c r="F7455" s="80" t="s">
        <v>5086</v>
      </c>
      <c r="G7455" s="80">
        <v>32.99</v>
      </c>
    </row>
    <row r="7456" spans="1:7">
      <c r="A7456" s="80">
        <v>41602</v>
      </c>
      <c r="B7456" s="80" t="s">
        <v>5529</v>
      </c>
      <c r="C7456" s="80" t="s">
        <v>421</v>
      </c>
      <c r="D7456" s="80">
        <v>473</v>
      </c>
      <c r="E7456" s="80">
        <v>24</v>
      </c>
      <c r="F7456" s="80" t="s">
        <v>5110</v>
      </c>
      <c r="G7456" s="80">
        <v>4.09</v>
      </c>
    </row>
    <row r="7457" spans="1:7">
      <c r="A7457" s="80">
        <v>41624</v>
      </c>
      <c r="B7457" s="80" t="s">
        <v>5407</v>
      </c>
      <c r="C7457" s="80" t="s">
        <v>419</v>
      </c>
      <c r="D7457" s="80">
        <v>750</v>
      </c>
      <c r="E7457" s="80">
        <v>6</v>
      </c>
      <c r="F7457" s="80" t="s">
        <v>5043</v>
      </c>
      <c r="G7457" s="80">
        <v>79.989999999999995</v>
      </c>
    </row>
    <row r="7458" spans="1:7">
      <c r="A7458" s="80">
        <v>41647</v>
      </c>
      <c r="B7458" s="80" t="s">
        <v>5587</v>
      </c>
      <c r="C7458" s="80" t="s">
        <v>421</v>
      </c>
      <c r="D7458" s="80">
        <v>473</v>
      </c>
      <c r="E7458" s="80">
        <v>24</v>
      </c>
      <c r="F7458" s="80" t="s">
        <v>5156</v>
      </c>
      <c r="G7458" s="80">
        <v>4.75</v>
      </c>
    </row>
    <row r="7459" spans="1:7">
      <c r="A7459" s="80">
        <v>36190</v>
      </c>
      <c r="B7459" s="80" t="s">
        <v>4211</v>
      </c>
      <c r="C7459" s="80" t="s">
        <v>421</v>
      </c>
      <c r="D7459" s="80">
        <v>4260</v>
      </c>
      <c r="E7459" s="80">
        <v>2</v>
      </c>
      <c r="F7459" s="80" t="s">
        <v>5135</v>
      </c>
      <c r="G7459" s="80">
        <v>25.99</v>
      </c>
    </row>
    <row r="7460" spans="1:7">
      <c r="A7460" s="80">
        <v>36201</v>
      </c>
      <c r="B7460" s="80" t="s">
        <v>2011</v>
      </c>
      <c r="C7460" s="80" t="s">
        <v>419</v>
      </c>
      <c r="D7460" s="80">
        <v>50</v>
      </c>
      <c r="E7460" s="80">
        <v>48</v>
      </c>
      <c r="F7460" s="80" t="s">
        <v>5042</v>
      </c>
      <c r="G7460" s="80">
        <v>4.99</v>
      </c>
    </row>
    <row r="7461" spans="1:7">
      <c r="A7461" s="80">
        <v>36269</v>
      </c>
      <c r="B7461" s="80" t="s">
        <v>4275</v>
      </c>
      <c r="C7461" s="80" t="s">
        <v>419</v>
      </c>
      <c r="D7461" s="80">
        <v>750</v>
      </c>
      <c r="E7461" s="80">
        <v>12</v>
      </c>
      <c r="F7461" s="80" t="s">
        <v>5040</v>
      </c>
      <c r="G7461" s="80">
        <v>29.99</v>
      </c>
    </row>
    <row r="7462" spans="1:7">
      <c r="A7462" s="80">
        <v>36278</v>
      </c>
      <c r="B7462" s="80" t="s">
        <v>4276</v>
      </c>
      <c r="C7462" s="80" t="s">
        <v>420</v>
      </c>
      <c r="D7462" s="80">
        <v>750</v>
      </c>
      <c r="E7462" s="80">
        <v>12</v>
      </c>
      <c r="F7462" s="80" t="s">
        <v>5221</v>
      </c>
      <c r="G7462" s="80">
        <v>36.99</v>
      </c>
    </row>
    <row r="7463" spans="1:7">
      <c r="A7463" s="80">
        <v>36279</v>
      </c>
      <c r="B7463" s="80" t="s">
        <v>4277</v>
      </c>
      <c r="C7463" s="80" t="s">
        <v>420</v>
      </c>
      <c r="D7463" s="80">
        <v>750</v>
      </c>
      <c r="E7463" s="80">
        <v>12</v>
      </c>
      <c r="F7463" s="80" t="s">
        <v>5221</v>
      </c>
      <c r="G7463" s="80">
        <v>49.99</v>
      </c>
    </row>
    <row r="7464" spans="1:7">
      <c r="A7464" s="80">
        <v>36281</v>
      </c>
      <c r="B7464" s="80" t="s">
        <v>4278</v>
      </c>
      <c r="C7464" s="80" t="s">
        <v>420</v>
      </c>
      <c r="D7464" s="80">
        <v>750</v>
      </c>
      <c r="E7464" s="80">
        <v>12</v>
      </c>
      <c r="F7464" s="80" t="s">
        <v>5221</v>
      </c>
      <c r="G7464" s="80">
        <v>44.99</v>
      </c>
    </row>
    <row r="7465" spans="1:7">
      <c r="A7465" s="80">
        <v>36282</v>
      </c>
      <c r="B7465" s="80" t="s">
        <v>4279</v>
      </c>
      <c r="C7465" s="80" t="s">
        <v>420</v>
      </c>
      <c r="D7465" s="80">
        <v>750</v>
      </c>
      <c r="E7465" s="80">
        <v>12</v>
      </c>
      <c r="F7465" s="80" t="s">
        <v>5049</v>
      </c>
      <c r="G7465" s="80">
        <v>9.99</v>
      </c>
    </row>
    <row r="7466" spans="1:7">
      <c r="A7466" s="80">
        <v>36284</v>
      </c>
      <c r="B7466" s="80" t="s">
        <v>4280</v>
      </c>
      <c r="C7466" s="80" t="s">
        <v>420</v>
      </c>
      <c r="D7466" s="80">
        <v>750</v>
      </c>
      <c r="E7466" s="80">
        <v>12</v>
      </c>
      <c r="F7466" s="80" t="s">
        <v>5049</v>
      </c>
      <c r="G7466" s="80">
        <v>9.99</v>
      </c>
    </row>
    <row r="7467" spans="1:7">
      <c r="A7467" s="80">
        <v>36286</v>
      </c>
      <c r="B7467" s="80" t="s">
        <v>4281</v>
      </c>
      <c r="C7467" s="80" t="s">
        <v>420</v>
      </c>
      <c r="D7467" s="80">
        <v>4000</v>
      </c>
      <c r="E7467" s="80">
        <v>4</v>
      </c>
      <c r="F7467" s="80" t="s">
        <v>5049</v>
      </c>
      <c r="G7467" s="80">
        <v>37.99</v>
      </c>
    </row>
    <row r="7468" spans="1:7">
      <c r="A7468" s="80">
        <v>36287</v>
      </c>
      <c r="B7468" s="80" t="s">
        <v>4282</v>
      </c>
      <c r="C7468" s="80" t="s">
        <v>420</v>
      </c>
      <c r="D7468" s="80">
        <v>4000</v>
      </c>
      <c r="E7468" s="80">
        <v>4</v>
      </c>
      <c r="F7468" s="80" t="s">
        <v>5049</v>
      </c>
      <c r="G7468" s="80">
        <v>37.99</v>
      </c>
    </row>
    <row r="7469" spans="1:7">
      <c r="A7469" s="80">
        <v>36288</v>
      </c>
      <c r="B7469" s="80" t="s">
        <v>4235</v>
      </c>
      <c r="C7469" s="80" t="s">
        <v>421</v>
      </c>
      <c r="D7469" s="80">
        <v>2130</v>
      </c>
      <c r="E7469" s="80">
        <v>4</v>
      </c>
      <c r="F7469" s="80" t="s">
        <v>5141</v>
      </c>
      <c r="G7469" s="80">
        <v>16.32</v>
      </c>
    </row>
    <row r="7470" spans="1:7">
      <c r="A7470" s="80">
        <v>36289</v>
      </c>
      <c r="B7470" s="80" t="s">
        <v>4236</v>
      </c>
      <c r="C7470" s="80" t="s">
        <v>421</v>
      </c>
      <c r="D7470" s="80">
        <v>2130</v>
      </c>
      <c r="E7470" s="80">
        <v>4</v>
      </c>
      <c r="F7470" s="80" t="s">
        <v>5141</v>
      </c>
      <c r="G7470" s="80">
        <v>16.32</v>
      </c>
    </row>
    <row r="7471" spans="1:7">
      <c r="A7471" s="80">
        <v>36291</v>
      </c>
      <c r="B7471" s="80" t="s">
        <v>4237</v>
      </c>
      <c r="C7471" s="80" t="s">
        <v>421</v>
      </c>
      <c r="D7471" s="80">
        <v>2130</v>
      </c>
      <c r="E7471" s="80">
        <v>4</v>
      </c>
      <c r="F7471" s="80" t="s">
        <v>5141</v>
      </c>
      <c r="G7471" s="80">
        <v>16.32</v>
      </c>
    </row>
    <row r="7472" spans="1:7">
      <c r="A7472" s="80">
        <v>37626</v>
      </c>
      <c r="B7472" s="80" t="s">
        <v>4373</v>
      </c>
      <c r="C7472" s="80" t="s">
        <v>421</v>
      </c>
      <c r="D7472" s="80">
        <v>4260</v>
      </c>
      <c r="E7472" s="80">
        <v>2</v>
      </c>
      <c r="F7472" s="80" t="s">
        <v>5066</v>
      </c>
      <c r="G7472" s="80">
        <v>24.03</v>
      </c>
    </row>
    <row r="7473" spans="1:7">
      <c r="A7473" s="80">
        <v>37629</v>
      </c>
      <c r="B7473" s="80" t="s">
        <v>4627</v>
      </c>
      <c r="C7473" s="80" t="s">
        <v>421</v>
      </c>
      <c r="D7473" s="80">
        <v>473</v>
      </c>
      <c r="E7473" s="80">
        <v>24</v>
      </c>
      <c r="F7473" s="80" t="s">
        <v>5159</v>
      </c>
      <c r="G7473" s="80">
        <v>4.49</v>
      </c>
    </row>
    <row r="7474" spans="1:7">
      <c r="A7474" s="80">
        <v>37630</v>
      </c>
      <c r="B7474" s="80" t="s">
        <v>4628</v>
      </c>
      <c r="C7474" s="80" t="s">
        <v>421</v>
      </c>
      <c r="D7474" s="80">
        <v>473</v>
      </c>
      <c r="E7474" s="80">
        <v>24</v>
      </c>
      <c r="F7474" s="80" t="s">
        <v>5159</v>
      </c>
      <c r="G7474" s="80">
        <v>4.79</v>
      </c>
    </row>
    <row r="7475" spans="1:7">
      <c r="A7475" s="80">
        <v>37631</v>
      </c>
      <c r="B7475" s="80" t="s">
        <v>4632</v>
      </c>
      <c r="C7475" s="80" t="s">
        <v>421</v>
      </c>
      <c r="D7475" s="80">
        <v>355</v>
      </c>
      <c r="E7475" s="80">
        <v>24</v>
      </c>
      <c r="F7475" s="80" t="s">
        <v>5159</v>
      </c>
      <c r="G7475" s="80">
        <v>4.9800000000000004</v>
      </c>
    </row>
    <row r="7476" spans="1:7">
      <c r="A7476" s="80">
        <v>37632</v>
      </c>
      <c r="B7476" s="80" t="s">
        <v>4598</v>
      </c>
      <c r="C7476" s="80" t="s">
        <v>419</v>
      </c>
      <c r="D7476" s="80">
        <v>750</v>
      </c>
      <c r="E7476" s="80">
        <v>12</v>
      </c>
      <c r="F7476" s="80" t="s">
        <v>5040</v>
      </c>
      <c r="G7476" s="80">
        <v>25.99</v>
      </c>
    </row>
    <row r="7477" spans="1:7">
      <c r="A7477" s="80">
        <v>37633</v>
      </c>
      <c r="B7477" s="80" t="s">
        <v>4599</v>
      </c>
      <c r="C7477" s="80" t="s">
        <v>419</v>
      </c>
      <c r="D7477" s="80">
        <v>750</v>
      </c>
      <c r="E7477" s="80">
        <v>12</v>
      </c>
      <c r="F7477" s="80" t="s">
        <v>5040</v>
      </c>
      <c r="G7477" s="80">
        <v>25.99</v>
      </c>
    </row>
    <row r="7478" spans="1:7">
      <c r="A7478" s="80">
        <v>37634</v>
      </c>
      <c r="B7478" s="80" t="s">
        <v>4633</v>
      </c>
      <c r="C7478" s="80" t="s">
        <v>421</v>
      </c>
      <c r="D7478" s="80">
        <v>473</v>
      </c>
      <c r="E7478" s="80">
        <v>24</v>
      </c>
      <c r="F7478" s="80" t="s">
        <v>5195</v>
      </c>
      <c r="G7478" s="80">
        <v>4.8499999999999996</v>
      </c>
    </row>
    <row r="7479" spans="1:7">
      <c r="A7479" s="80">
        <v>37635</v>
      </c>
      <c r="B7479" s="80" t="s">
        <v>4603</v>
      </c>
      <c r="C7479" s="80" t="s">
        <v>422</v>
      </c>
      <c r="D7479" s="80">
        <v>4260</v>
      </c>
      <c r="E7479" s="80">
        <v>1</v>
      </c>
      <c r="F7479" s="80" t="s">
        <v>5094</v>
      </c>
      <c r="G7479" s="80">
        <v>26.98</v>
      </c>
    </row>
    <row r="7480" spans="1:7">
      <c r="A7480" s="80">
        <v>37636</v>
      </c>
      <c r="B7480" s="80" t="s">
        <v>4556</v>
      </c>
      <c r="C7480" s="80" t="s">
        <v>422</v>
      </c>
      <c r="D7480" s="80">
        <v>4260</v>
      </c>
      <c r="E7480" s="80">
        <v>1</v>
      </c>
      <c r="F7480" s="80" t="s">
        <v>5094</v>
      </c>
      <c r="G7480" s="80">
        <v>29.98</v>
      </c>
    </row>
    <row r="7481" spans="1:7">
      <c r="A7481" s="80">
        <v>37637</v>
      </c>
      <c r="B7481" s="80" t="s">
        <v>4561</v>
      </c>
      <c r="C7481" s="80" t="s">
        <v>422</v>
      </c>
      <c r="D7481" s="80">
        <v>2130</v>
      </c>
      <c r="E7481" s="80">
        <v>4</v>
      </c>
      <c r="F7481" s="80" t="s">
        <v>5094</v>
      </c>
      <c r="G7481" s="80">
        <v>14.49</v>
      </c>
    </row>
    <row r="7482" spans="1:7">
      <c r="A7482" s="80">
        <v>37642</v>
      </c>
      <c r="B7482" s="80" t="s">
        <v>4621</v>
      </c>
      <c r="C7482" s="80" t="s">
        <v>422</v>
      </c>
      <c r="D7482" s="80">
        <v>473</v>
      </c>
      <c r="E7482" s="80">
        <v>24</v>
      </c>
      <c r="F7482" s="80" t="s">
        <v>5091</v>
      </c>
      <c r="G7482" s="80">
        <v>3.99</v>
      </c>
    </row>
    <row r="7483" spans="1:7">
      <c r="A7483" s="80">
        <v>37644</v>
      </c>
      <c r="B7483" s="80" t="s">
        <v>4500</v>
      </c>
      <c r="C7483" s="80" t="s">
        <v>419</v>
      </c>
      <c r="D7483" s="80">
        <v>1140</v>
      </c>
      <c r="E7483" s="80">
        <v>9</v>
      </c>
      <c r="F7483" s="80" t="s">
        <v>5043</v>
      </c>
      <c r="G7483" s="80">
        <v>47.99</v>
      </c>
    </row>
    <row r="7484" spans="1:7">
      <c r="A7484" s="80">
        <v>37648</v>
      </c>
      <c r="B7484" s="80" t="s">
        <v>4557</v>
      </c>
      <c r="C7484" s="80" t="s">
        <v>419</v>
      </c>
      <c r="D7484" s="80">
        <v>750</v>
      </c>
      <c r="E7484" s="80">
        <v>6</v>
      </c>
      <c r="F7484" s="80" t="s">
        <v>6483</v>
      </c>
      <c r="G7484" s="80">
        <v>79.83</v>
      </c>
    </row>
    <row r="7485" spans="1:7">
      <c r="A7485" s="80">
        <v>37651</v>
      </c>
      <c r="B7485" s="80" t="s">
        <v>4537</v>
      </c>
      <c r="C7485" s="80" t="s">
        <v>422</v>
      </c>
      <c r="D7485" s="80">
        <v>2130</v>
      </c>
      <c r="E7485" s="80">
        <v>4</v>
      </c>
      <c r="F7485" s="80" t="s">
        <v>5049</v>
      </c>
      <c r="G7485" s="80">
        <v>16.989999999999998</v>
      </c>
    </row>
    <row r="7486" spans="1:7">
      <c r="A7486" s="80">
        <v>37654</v>
      </c>
      <c r="B7486" s="80" t="s">
        <v>4554</v>
      </c>
      <c r="C7486" s="80" t="s">
        <v>422</v>
      </c>
      <c r="D7486" s="80">
        <v>2130</v>
      </c>
      <c r="E7486" s="80">
        <v>4</v>
      </c>
      <c r="F7486" s="80" t="s">
        <v>5049</v>
      </c>
      <c r="G7486" s="80">
        <v>16.489999999999998</v>
      </c>
    </row>
    <row r="7487" spans="1:7">
      <c r="A7487" s="80">
        <v>37655</v>
      </c>
      <c r="B7487" s="80" t="s">
        <v>4562</v>
      </c>
      <c r="C7487" s="80" t="s">
        <v>422</v>
      </c>
      <c r="D7487" s="80">
        <v>2130</v>
      </c>
      <c r="E7487" s="80">
        <v>4</v>
      </c>
      <c r="F7487" s="80" t="s">
        <v>5049</v>
      </c>
      <c r="G7487" s="80">
        <v>16.489999999999998</v>
      </c>
    </row>
    <row r="7488" spans="1:7">
      <c r="A7488" s="80">
        <v>37656</v>
      </c>
      <c r="B7488" s="80" t="s">
        <v>4567</v>
      </c>
      <c r="C7488" s="80" t="s">
        <v>422</v>
      </c>
      <c r="D7488" s="80">
        <v>2130</v>
      </c>
      <c r="E7488" s="80">
        <v>4</v>
      </c>
      <c r="F7488" s="80" t="s">
        <v>5049</v>
      </c>
      <c r="G7488" s="80">
        <v>16.989999999999998</v>
      </c>
    </row>
    <row r="7489" spans="1:7">
      <c r="A7489" s="80">
        <v>37657</v>
      </c>
      <c r="B7489" s="80" t="s">
        <v>4624</v>
      </c>
      <c r="C7489" s="80" t="s">
        <v>422</v>
      </c>
      <c r="D7489" s="80">
        <v>473</v>
      </c>
      <c r="E7489" s="80">
        <v>24</v>
      </c>
      <c r="F7489" s="80" t="s">
        <v>5060</v>
      </c>
      <c r="G7489" s="80">
        <v>4.1500000000000004</v>
      </c>
    </row>
    <row r="7490" spans="1:7">
      <c r="A7490" s="80">
        <v>37658</v>
      </c>
      <c r="B7490" s="80" t="s">
        <v>4559</v>
      </c>
      <c r="C7490" s="80" t="s">
        <v>420</v>
      </c>
      <c r="D7490" s="80">
        <v>3000</v>
      </c>
      <c r="E7490" s="80">
        <v>4</v>
      </c>
      <c r="F7490" s="80" t="s">
        <v>5058</v>
      </c>
      <c r="G7490" s="80">
        <v>35.99</v>
      </c>
    </row>
    <row r="7491" spans="1:7">
      <c r="A7491" s="80">
        <v>37660</v>
      </c>
      <c r="B7491" s="80" t="s">
        <v>4625</v>
      </c>
      <c r="C7491" s="80" t="s">
        <v>419</v>
      </c>
      <c r="D7491" s="80">
        <v>750</v>
      </c>
      <c r="E7491" s="80">
        <v>12</v>
      </c>
      <c r="F7491" s="80" t="s">
        <v>5189</v>
      </c>
      <c r="G7491" s="80">
        <v>26.99</v>
      </c>
    </row>
    <row r="7492" spans="1:7">
      <c r="A7492" s="80">
        <v>37664</v>
      </c>
      <c r="B7492" s="80" t="s">
        <v>4548</v>
      </c>
      <c r="C7492" s="80" t="s">
        <v>422</v>
      </c>
      <c r="D7492" s="80">
        <v>1600</v>
      </c>
      <c r="E7492" s="80">
        <v>8</v>
      </c>
      <c r="F7492" s="80" t="s">
        <v>5067</v>
      </c>
      <c r="G7492" s="80">
        <v>11.99</v>
      </c>
    </row>
    <row r="7493" spans="1:7">
      <c r="A7493" s="80">
        <v>37665</v>
      </c>
      <c r="B7493" s="80" t="s">
        <v>4626</v>
      </c>
      <c r="C7493" s="80" t="s">
        <v>420</v>
      </c>
      <c r="D7493" s="80">
        <v>3000</v>
      </c>
      <c r="E7493" s="80">
        <v>4</v>
      </c>
      <c r="F7493" s="80" t="s">
        <v>5058</v>
      </c>
      <c r="G7493" s="80">
        <v>35.99</v>
      </c>
    </row>
    <row r="7494" spans="1:7">
      <c r="A7494" s="80">
        <v>37666</v>
      </c>
      <c r="B7494" s="80" t="s">
        <v>4549</v>
      </c>
      <c r="C7494" s="80" t="s">
        <v>422</v>
      </c>
      <c r="D7494" s="80">
        <v>458</v>
      </c>
      <c r="E7494" s="80">
        <v>24</v>
      </c>
      <c r="F7494" s="80" t="s">
        <v>5049</v>
      </c>
      <c r="G7494" s="80">
        <v>3.39</v>
      </c>
    </row>
    <row r="7495" spans="1:7">
      <c r="A7495" s="80">
        <v>37667</v>
      </c>
      <c r="B7495" s="80" t="s">
        <v>4550</v>
      </c>
      <c r="C7495" s="80" t="s">
        <v>422</v>
      </c>
      <c r="D7495" s="80">
        <v>458</v>
      </c>
      <c r="E7495" s="80">
        <v>24</v>
      </c>
      <c r="F7495" s="80" t="s">
        <v>5049</v>
      </c>
      <c r="G7495" s="80">
        <v>3.39</v>
      </c>
    </row>
    <row r="7496" spans="1:7">
      <c r="A7496" s="80">
        <v>37671</v>
      </c>
      <c r="B7496" s="80" t="s">
        <v>6327</v>
      </c>
      <c r="C7496" s="80" t="s">
        <v>421</v>
      </c>
      <c r="D7496" s="80">
        <v>440</v>
      </c>
      <c r="E7496" s="80">
        <v>24</v>
      </c>
      <c r="F7496" s="80" t="s">
        <v>5051</v>
      </c>
      <c r="G7496" s="80">
        <v>3.89</v>
      </c>
    </row>
    <row r="7497" spans="1:7">
      <c r="A7497" s="80">
        <v>37675</v>
      </c>
      <c r="B7497" s="80" t="s">
        <v>4541</v>
      </c>
      <c r="C7497" s="80" t="s">
        <v>419</v>
      </c>
      <c r="D7497" s="80">
        <v>750</v>
      </c>
      <c r="E7497" s="80">
        <v>6</v>
      </c>
      <c r="F7497" s="80" t="s">
        <v>5038</v>
      </c>
      <c r="G7497" s="80">
        <v>69.989999999999995</v>
      </c>
    </row>
    <row r="7498" spans="1:7">
      <c r="A7498" s="80">
        <v>37686</v>
      </c>
      <c r="B7498" s="80" t="s">
        <v>4587</v>
      </c>
      <c r="C7498" s="80" t="s">
        <v>419</v>
      </c>
      <c r="D7498" s="80">
        <v>750</v>
      </c>
      <c r="E7498" s="80">
        <v>12</v>
      </c>
      <c r="F7498" s="80" t="s">
        <v>5043</v>
      </c>
      <c r="G7498" s="80">
        <v>29.99</v>
      </c>
    </row>
    <row r="7499" spans="1:7">
      <c r="A7499" s="80">
        <v>37695</v>
      </c>
      <c r="B7499" s="80" t="s">
        <v>4604</v>
      </c>
      <c r="C7499" s="80" t="s">
        <v>421</v>
      </c>
      <c r="D7499" s="80">
        <v>473</v>
      </c>
      <c r="E7499" s="80">
        <v>24</v>
      </c>
      <c r="F7499" s="80" t="s">
        <v>5094</v>
      </c>
      <c r="G7499" s="80">
        <v>3.39</v>
      </c>
    </row>
    <row r="7500" spans="1:7">
      <c r="A7500" s="80">
        <v>37696</v>
      </c>
      <c r="B7500" s="80" t="s">
        <v>4607</v>
      </c>
      <c r="C7500" s="80" t="s">
        <v>421</v>
      </c>
      <c r="D7500" s="80">
        <v>1892</v>
      </c>
      <c r="E7500" s="80">
        <v>6</v>
      </c>
      <c r="F7500" s="80" t="s">
        <v>5094</v>
      </c>
      <c r="G7500" s="80">
        <v>12.99</v>
      </c>
    </row>
    <row r="7501" spans="1:7">
      <c r="A7501" s="80">
        <v>37698</v>
      </c>
      <c r="B7501" s="80" t="s">
        <v>4539</v>
      </c>
      <c r="C7501" s="80" t="s">
        <v>422</v>
      </c>
      <c r="D7501" s="80">
        <v>355</v>
      </c>
      <c r="E7501" s="80">
        <v>24</v>
      </c>
      <c r="F7501" s="80" t="s">
        <v>5060</v>
      </c>
      <c r="G7501" s="80">
        <v>3.45</v>
      </c>
    </row>
    <row r="7502" spans="1:7">
      <c r="A7502" s="80">
        <v>37702</v>
      </c>
      <c r="B7502" s="80" t="s">
        <v>4540</v>
      </c>
      <c r="C7502" s="80" t="s">
        <v>421</v>
      </c>
      <c r="D7502" s="80">
        <v>473</v>
      </c>
      <c r="E7502" s="80">
        <v>24</v>
      </c>
      <c r="F7502" s="80" t="s">
        <v>5178</v>
      </c>
      <c r="G7502" s="80">
        <v>4.6900000000000004</v>
      </c>
    </row>
    <row r="7503" spans="1:7">
      <c r="A7503" s="80">
        <v>37721</v>
      </c>
      <c r="B7503" s="80" t="s">
        <v>2123</v>
      </c>
      <c r="C7503" s="80" t="s">
        <v>421</v>
      </c>
      <c r="D7503" s="80">
        <v>473</v>
      </c>
      <c r="E7503" s="80">
        <v>24</v>
      </c>
      <c r="F7503" s="80" t="s">
        <v>5186</v>
      </c>
      <c r="G7503" s="80">
        <v>3.98</v>
      </c>
    </row>
    <row r="7504" spans="1:7">
      <c r="A7504" s="80">
        <v>37722</v>
      </c>
      <c r="B7504" s="80" t="s">
        <v>4205</v>
      </c>
      <c r="C7504" s="80" t="s">
        <v>421</v>
      </c>
      <c r="D7504" s="80">
        <v>330</v>
      </c>
      <c r="E7504" s="80">
        <v>24</v>
      </c>
      <c r="F7504" s="80" t="s">
        <v>5099</v>
      </c>
      <c r="G7504" s="80">
        <v>2.62</v>
      </c>
    </row>
    <row r="7505" spans="1:7">
      <c r="A7505" s="80">
        <v>37725</v>
      </c>
      <c r="B7505" s="80" t="s">
        <v>4544</v>
      </c>
      <c r="C7505" s="80" t="s">
        <v>421</v>
      </c>
      <c r="D7505" s="80">
        <v>500</v>
      </c>
      <c r="E7505" s="80">
        <v>24</v>
      </c>
      <c r="F7505" s="80" t="s">
        <v>5051</v>
      </c>
      <c r="G7505" s="80">
        <v>3.69</v>
      </c>
    </row>
    <row r="7506" spans="1:7">
      <c r="A7506" s="80">
        <v>37729</v>
      </c>
      <c r="B7506" s="80" t="s">
        <v>4545</v>
      </c>
      <c r="C7506" s="80" t="s">
        <v>421</v>
      </c>
      <c r="D7506" s="80">
        <v>2000</v>
      </c>
      <c r="E7506" s="80">
        <v>8</v>
      </c>
      <c r="F7506" s="80" t="s">
        <v>5100</v>
      </c>
      <c r="G7506" s="80">
        <v>11.4</v>
      </c>
    </row>
    <row r="7507" spans="1:7">
      <c r="A7507" s="80">
        <v>39225</v>
      </c>
      <c r="B7507" s="80" t="s">
        <v>5857</v>
      </c>
      <c r="C7507" s="80" t="s">
        <v>421</v>
      </c>
      <c r="D7507" s="80">
        <v>473</v>
      </c>
      <c r="E7507" s="80">
        <v>24</v>
      </c>
      <c r="F7507" s="80" t="s">
        <v>5178</v>
      </c>
      <c r="G7507" s="80">
        <v>4</v>
      </c>
    </row>
    <row r="7508" spans="1:7">
      <c r="A7508" s="80">
        <v>39239</v>
      </c>
      <c r="B7508" s="80" t="s">
        <v>4827</v>
      </c>
      <c r="C7508" s="80" t="s">
        <v>421</v>
      </c>
      <c r="D7508" s="80">
        <v>473</v>
      </c>
      <c r="E7508" s="80">
        <v>24</v>
      </c>
      <c r="F7508" s="80" t="s">
        <v>5096</v>
      </c>
      <c r="G7508" s="80">
        <v>3.25</v>
      </c>
    </row>
    <row r="7509" spans="1:7">
      <c r="A7509" s="80">
        <v>39255</v>
      </c>
      <c r="B7509" s="80" t="s">
        <v>4828</v>
      </c>
      <c r="C7509" s="80" t="s">
        <v>421</v>
      </c>
      <c r="D7509" s="80">
        <v>2130</v>
      </c>
      <c r="E7509" s="80">
        <v>4</v>
      </c>
      <c r="F7509" s="80" t="s">
        <v>5096</v>
      </c>
      <c r="G7509" s="80">
        <v>14.35</v>
      </c>
    </row>
    <row r="7510" spans="1:7">
      <c r="A7510" s="80">
        <v>39262</v>
      </c>
      <c r="B7510" s="80" t="s">
        <v>4965</v>
      </c>
      <c r="C7510" s="80" t="s">
        <v>421</v>
      </c>
      <c r="D7510" s="80">
        <v>2130</v>
      </c>
      <c r="E7510" s="80">
        <v>4</v>
      </c>
      <c r="F7510" s="80" t="s">
        <v>5095</v>
      </c>
      <c r="G7510" s="80">
        <v>14.99</v>
      </c>
    </row>
    <row r="7511" spans="1:7">
      <c r="A7511" s="80">
        <v>39276</v>
      </c>
      <c r="B7511" s="80" t="s">
        <v>5865</v>
      </c>
      <c r="C7511" s="80" t="s">
        <v>421</v>
      </c>
      <c r="D7511" s="80">
        <v>4260</v>
      </c>
      <c r="E7511" s="80">
        <v>2</v>
      </c>
      <c r="F7511" s="80" t="s">
        <v>5102</v>
      </c>
      <c r="G7511" s="80">
        <v>24.49</v>
      </c>
    </row>
    <row r="7512" spans="1:7">
      <c r="A7512" s="80">
        <v>39281</v>
      </c>
      <c r="B7512" s="80" t="s">
        <v>4829</v>
      </c>
      <c r="C7512" s="80" t="s">
        <v>421</v>
      </c>
      <c r="D7512" s="80">
        <v>473</v>
      </c>
      <c r="E7512" s="80">
        <v>24</v>
      </c>
      <c r="F7512" s="80" t="s">
        <v>5096</v>
      </c>
      <c r="G7512" s="80">
        <v>3.55</v>
      </c>
    </row>
    <row r="7513" spans="1:7">
      <c r="A7513" s="80">
        <v>39298</v>
      </c>
      <c r="B7513" s="80" t="s">
        <v>5305</v>
      </c>
      <c r="C7513" s="80" t="s">
        <v>421</v>
      </c>
      <c r="D7513" s="80">
        <v>1980</v>
      </c>
      <c r="E7513" s="80">
        <v>4</v>
      </c>
      <c r="F7513" s="80" t="s">
        <v>5096</v>
      </c>
      <c r="G7513" s="80">
        <v>13.99</v>
      </c>
    </row>
    <row r="7514" spans="1:7">
      <c r="A7514" s="80">
        <v>39299</v>
      </c>
      <c r="B7514" s="80" t="s">
        <v>4830</v>
      </c>
      <c r="C7514" s="80" t="s">
        <v>421</v>
      </c>
      <c r="D7514" s="80">
        <v>473</v>
      </c>
      <c r="E7514" s="80">
        <v>24</v>
      </c>
      <c r="F7514" s="80" t="s">
        <v>5183</v>
      </c>
      <c r="G7514" s="80">
        <v>3.99</v>
      </c>
    </row>
    <row r="7515" spans="1:7">
      <c r="A7515" s="80">
        <v>39302</v>
      </c>
      <c r="B7515" s="80" t="s">
        <v>5310</v>
      </c>
      <c r="C7515" s="80" t="s">
        <v>419</v>
      </c>
      <c r="D7515" s="80">
        <v>750</v>
      </c>
      <c r="E7515" s="80">
        <v>6</v>
      </c>
      <c r="F7515" s="80" t="s">
        <v>5041</v>
      </c>
      <c r="G7515" s="80">
        <v>85.07</v>
      </c>
    </row>
    <row r="7516" spans="1:7">
      <c r="A7516" s="80">
        <v>39303</v>
      </c>
      <c r="B7516" s="80" t="s">
        <v>6325</v>
      </c>
      <c r="C7516" s="80" t="s">
        <v>421</v>
      </c>
      <c r="D7516" s="80">
        <v>3784</v>
      </c>
      <c r="E7516" s="80">
        <v>3</v>
      </c>
      <c r="F7516" s="80" t="s">
        <v>5098</v>
      </c>
      <c r="G7516" s="80">
        <v>27</v>
      </c>
    </row>
    <row r="7517" spans="1:7">
      <c r="A7517" s="80">
        <v>39304</v>
      </c>
      <c r="B7517" s="80" t="s">
        <v>4933</v>
      </c>
      <c r="C7517" s="80" t="s">
        <v>421</v>
      </c>
      <c r="D7517" s="80">
        <v>4260</v>
      </c>
      <c r="E7517" s="80">
        <v>1</v>
      </c>
      <c r="F7517" s="80" t="s">
        <v>5098</v>
      </c>
      <c r="G7517" s="80">
        <v>26.99</v>
      </c>
    </row>
    <row r="7518" spans="1:7">
      <c r="A7518" s="80">
        <v>39306</v>
      </c>
      <c r="B7518" s="80" t="s">
        <v>4831</v>
      </c>
      <c r="C7518" s="80" t="s">
        <v>421</v>
      </c>
      <c r="D7518" s="80">
        <v>473</v>
      </c>
      <c r="E7518" s="80">
        <v>24</v>
      </c>
      <c r="F7518" s="80" t="s">
        <v>5195</v>
      </c>
      <c r="G7518" s="80">
        <v>5.25</v>
      </c>
    </row>
    <row r="7519" spans="1:7">
      <c r="A7519" s="80">
        <v>39311</v>
      </c>
      <c r="B7519" s="80" t="s">
        <v>4832</v>
      </c>
      <c r="C7519" s="80" t="s">
        <v>420</v>
      </c>
      <c r="D7519" s="80">
        <v>750</v>
      </c>
      <c r="E7519" s="80">
        <v>12</v>
      </c>
      <c r="F7519" s="80" t="s">
        <v>5074</v>
      </c>
      <c r="G7519" s="80">
        <v>16.489999999999998</v>
      </c>
    </row>
    <row r="7520" spans="1:7">
      <c r="A7520" s="80">
        <v>39318</v>
      </c>
      <c r="B7520" s="80" t="s">
        <v>4915</v>
      </c>
      <c r="C7520" s="80" t="s">
        <v>419</v>
      </c>
      <c r="D7520" s="80">
        <v>750</v>
      </c>
      <c r="E7520" s="80">
        <v>12</v>
      </c>
      <c r="F7520" s="80" t="s">
        <v>5040</v>
      </c>
      <c r="G7520" s="80">
        <v>33.99</v>
      </c>
    </row>
    <row r="7521" spans="1:7">
      <c r="A7521" s="80">
        <v>39319</v>
      </c>
      <c r="B7521" s="80" t="s">
        <v>4833</v>
      </c>
      <c r="C7521" s="80" t="s">
        <v>420</v>
      </c>
      <c r="D7521" s="80">
        <v>3000</v>
      </c>
      <c r="E7521" s="80">
        <v>4</v>
      </c>
      <c r="F7521" s="80" t="s">
        <v>5068</v>
      </c>
      <c r="G7521" s="80">
        <v>31.99</v>
      </c>
    </row>
    <row r="7522" spans="1:7">
      <c r="A7522" s="80">
        <v>39323</v>
      </c>
      <c r="B7522" s="80" t="s">
        <v>2480</v>
      </c>
      <c r="C7522" s="80" t="s">
        <v>420</v>
      </c>
      <c r="D7522" s="80">
        <v>3000</v>
      </c>
      <c r="E7522" s="80">
        <v>4</v>
      </c>
      <c r="F7522" s="80" t="s">
        <v>5068</v>
      </c>
      <c r="G7522" s="80">
        <v>31.99</v>
      </c>
    </row>
    <row r="7523" spans="1:7">
      <c r="A7523" s="80">
        <v>38157</v>
      </c>
      <c r="B7523" s="80" t="s">
        <v>4613</v>
      </c>
      <c r="C7523" s="80" t="s">
        <v>419</v>
      </c>
      <c r="D7523" s="80">
        <v>750</v>
      </c>
      <c r="E7523" s="80">
        <v>6</v>
      </c>
      <c r="F7523" s="80" t="s">
        <v>5038</v>
      </c>
      <c r="G7523" s="80">
        <v>63.49</v>
      </c>
    </row>
    <row r="7524" spans="1:7">
      <c r="A7524" s="80">
        <v>38159</v>
      </c>
      <c r="B7524" s="80" t="s">
        <v>4691</v>
      </c>
      <c r="C7524" s="80" t="s">
        <v>421</v>
      </c>
      <c r="D7524" s="80">
        <v>4260</v>
      </c>
      <c r="E7524" s="80">
        <v>1</v>
      </c>
      <c r="F7524" s="80" t="s">
        <v>5094</v>
      </c>
      <c r="G7524" s="80">
        <v>25.29</v>
      </c>
    </row>
    <row r="7525" spans="1:7">
      <c r="A7525" s="80">
        <v>38161</v>
      </c>
      <c r="B7525" s="80" t="s">
        <v>4589</v>
      </c>
      <c r="C7525" s="80" t="s">
        <v>419</v>
      </c>
      <c r="D7525" s="80">
        <v>750</v>
      </c>
      <c r="E7525" s="80">
        <v>6</v>
      </c>
      <c r="F7525" s="80" t="s">
        <v>5057</v>
      </c>
      <c r="G7525" s="80">
        <v>89.99</v>
      </c>
    </row>
    <row r="7526" spans="1:7">
      <c r="A7526" s="80">
        <v>38162</v>
      </c>
      <c r="B7526" s="80" t="s">
        <v>4623</v>
      </c>
      <c r="C7526" s="80" t="s">
        <v>421</v>
      </c>
      <c r="D7526" s="80">
        <v>473</v>
      </c>
      <c r="E7526" s="80">
        <v>24</v>
      </c>
      <c r="F7526" s="80" t="s">
        <v>5095</v>
      </c>
      <c r="G7526" s="80">
        <v>3.99</v>
      </c>
    </row>
    <row r="7527" spans="1:7">
      <c r="A7527" s="80">
        <v>38163</v>
      </c>
      <c r="B7527" s="80" t="s">
        <v>4574</v>
      </c>
      <c r="C7527" s="80" t="s">
        <v>420</v>
      </c>
      <c r="D7527" s="80">
        <v>750</v>
      </c>
      <c r="E7527" s="80">
        <v>12</v>
      </c>
      <c r="F7527" s="80" t="s">
        <v>5041</v>
      </c>
      <c r="G7527" s="80">
        <v>14.99</v>
      </c>
    </row>
    <row r="7528" spans="1:7">
      <c r="A7528" s="80">
        <v>38164</v>
      </c>
      <c r="B7528" s="80" t="s">
        <v>4692</v>
      </c>
      <c r="C7528" s="80" t="s">
        <v>422</v>
      </c>
      <c r="D7528" s="80">
        <v>8520</v>
      </c>
      <c r="E7528" s="80">
        <v>1</v>
      </c>
      <c r="F7528" s="80" t="s">
        <v>5096</v>
      </c>
      <c r="G7528" s="80">
        <v>49.98</v>
      </c>
    </row>
    <row r="7529" spans="1:7">
      <c r="A7529" s="80">
        <v>38165</v>
      </c>
      <c r="B7529" s="80" t="s">
        <v>4693</v>
      </c>
      <c r="C7529" s="80" t="s">
        <v>422</v>
      </c>
      <c r="D7529" s="80">
        <v>8520</v>
      </c>
      <c r="E7529" s="80">
        <v>1</v>
      </c>
      <c r="F7529" s="80" t="s">
        <v>5096</v>
      </c>
      <c r="G7529" s="80">
        <v>49.98</v>
      </c>
    </row>
    <row r="7530" spans="1:7">
      <c r="A7530" s="80">
        <v>38169</v>
      </c>
      <c r="B7530" s="80" t="s">
        <v>4606</v>
      </c>
      <c r="C7530" s="80" t="s">
        <v>420</v>
      </c>
      <c r="D7530" s="80">
        <v>750</v>
      </c>
      <c r="E7530" s="80">
        <v>12</v>
      </c>
      <c r="F7530" s="80" t="s">
        <v>5068</v>
      </c>
      <c r="G7530" s="80">
        <v>13.99</v>
      </c>
    </row>
    <row r="7531" spans="1:7">
      <c r="A7531" s="80">
        <v>38171</v>
      </c>
      <c r="B7531" s="80" t="s">
        <v>4579</v>
      </c>
      <c r="C7531" s="80" t="s">
        <v>420</v>
      </c>
      <c r="D7531" s="80">
        <v>750</v>
      </c>
      <c r="E7531" s="80">
        <v>12</v>
      </c>
      <c r="F7531" s="80" t="s">
        <v>5059</v>
      </c>
      <c r="G7531" s="80">
        <v>19.989999999999998</v>
      </c>
    </row>
    <row r="7532" spans="1:7">
      <c r="A7532" s="80">
        <v>38178</v>
      </c>
      <c r="B7532" s="80" t="s">
        <v>4580</v>
      </c>
      <c r="C7532" s="80" t="s">
        <v>420</v>
      </c>
      <c r="D7532" s="80">
        <v>750</v>
      </c>
      <c r="E7532" s="80">
        <v>12</v>
      </c>
      <c r="F7532" s="80" t="s">
        <v>5059</v>
      </c>
      <c r="G7532" s="80">
        <v>24.99</v>
      </c>
    </row>
    <row r="7533" spans="1:7">
      <c r="A7533" s="80">
        <v>38191</v>
      </c>
      <c r="B7533" s="80" t="s">
        <v>4614</v>
      </c>
      <c r="C7533" s="80" t="s">
        <v>420</v>
      </c>
      <c r="D7533" s="80">
        <v>750</v>
      </c>
      <c r="E7533" s="80">
        <v>12</v>
      </c>
      <c r="F7533" s="80" t="s">
        <v>5049</v>
      </c>
      <c r="G7533" s="80">
        <v>19.989999999999998</v>
      </c>
    </row>
    <row r="7534" spans="1:7">
      <c r="A7534" s="80">
        <v>38192</v>
      </c>
      <c r="B7534" s="80" t="s">
        <v>4694</v>
      </c>
      <c r="C7534" s="80" t="s">
        <v>419</v>
      </c>
      <c r="D7534" s="80">
        <v>750</v>
      </c>
      <c r="E7534" s="80">
        <v>6</v>
      </c>
      <c r="F7534" s="80" t="s">
        <v>5044</v>
      </c>
      <c r="G7534" s="80">
        <v>33.99</v>
      </c>
    </row>
    <row r="7535" spans="1:7">
      <c r="A7535" s="80">
        <v>38193</v>
      </c>
      <c r="B7535" s="80" t="s">
        <v>4695</v>
      </c>
      <c r="C7535" s="80" t="s">
        <v>422</v>
      </c>
      <c r="D7535" s="80">
        <v>1892</v>
      </c>
      <c r="E7535" s="80">
        <v>6</v>
      </c>
      <c r="F7535" s="80" t="s">
        <v>5096</v>
      </c>
      <c r="G7535" s="80">
        <v>14.97</v>
      </c>
    </row>
    <row r="7536" spans="1:7">
      <c r="A7536" s="80">
        <v>38197</v>
      </c>
      <c r="B7536" s="80" t="s">
        <v>5521</v>
      </c>
      <c r="C7536" s="80" t="s">
        <v>422</v>
      </c>
      <c r="D7536" s="80">
        <v>4260</v>
      </c>
      <c r="E7536" s="80">
        <v>2</v>
      </c>
      <c r="F7536" s="80" t="s">
        <v>5096</v>
      </c>
      <c r="G7536" s="80">
        <v>30.96</v>
      </c>
    </row>
    <row r="7537" spans="1:7">
      <c r="A7537" s="80">
        <v>38200</v>
      </c>
      <c r="B7537" s="80" t="s">
        <v>5656</v>
      </c>
      <c r="C7537" s="80" t="s">
        <v>422</v>
      </c>
      <c r="D7537" s="80">
        <v>2130</v>
      </c>
      <c r="E7537" s="80">
        <v>4</v>
      </c>
      <c r="F7537" s="80" t="s">
        <v>5096</v>
      </c>
      <c r="G7537" s="80">
        <v>15.75</v>
      </c>
    </row>
    <row r="7538" spans="1:7">
      <c r="A7538" s="80">
        <v>38234</v>
      </c>
      <c r="B7538" s="80" t="s">
        <v>4696</v>
      </c>
      <c r="C7538" s="80" t="s">
        <v>421</v>
      </c>
      <c r="D7538" s="80">
        <v>4260</v>
      </c>
      <c r="E7538" s="80">
        <v>1</v>
      </c>
      <c r="F7538" s="80" t="s">
        <v>5094</v>
      </c>
      <c r="G7538" s="80">
        <v>24.99</v>
      </c>
    </row>
    <row r="7539" spans="1:7">
      <c r="A7539" s="80">
        <v>38235</v>
      </c>
      <c r="B7539" s="80" t="s">
        <v>4528</v>
      </c>
      <c r="C7539" s="80" t="s">
        <v>420</v>
      </c>
      <c r="D7539" s="80">
        <v>750</v>
      </c>
      <c r="E7539" s="80">
        <v>12</v>
      </c>
      <c r="F7539" s="80" t="s">
        <v>5063</v>
      </c>
      <c r="G7539" s="80">
        <v>14.99</v>
      </c>
    </row>
    <row r="7540" spans="1:7">
      <c r="A7540" s="80">
        <v>38238</v>
      </c>
      <c r="B7540" s="80" t="s">
        <v>4697</v>
      </c>
      <c r="C7540" s="80" t="s">
        <v>420</v>
      </c>
      <c r="D7540" s="80">
        <v>750</v>
      </c>
      <c r="E7540" s="80">
        <v>12</v>
      </c>
      <c r="F7540" s="80" t="s">
        <v>5072</v>
      </c>
      <c r="G7540" s="80">
        <v>15.99</v>
      </c>
    </row>
    <row r="7541" spans="1:7">
      <c r="A7541" s="80">
        <v>37114</v>
      </c>
      <c r="B7541" s="80" t="s">
        <v>4356</v>
      </c>
      <c r="C7541" s="80" t="s">
        <v>421</v>
      </c>
      <c r="D7541" s="80">
        <v>5115</v>
      </c>
      <c r="E7541" s="80">
        <v>1</v>
      </c>
      <c r="F7541" s="80" t="s">
        <v>5095</v>
      </c>
      <c r="G7541" s="80">
        <v>25.98</v>
      </c>
    </row>
    <row r="7542" spans="1:7">
      <c r="A7542" s="80">
        <v>37115</v>
      </c>
      <c r="B7542" s="80" t="s">
        <v>4355</v>
      </c>
      <c r="C7542" s="80" t="s">
        <v>421</v>
      </c>
      <c r="D7542" s="80">
        <v>5115</v>
      </c>
      <c r="E7542" s="80">
        <v>1</v>
      </c>
      <c r="F7542" s="80" t="s">
        <v>5095</v>
      </c>
      <c r="G7542" s="80">
        <v>25.98</v>
      </c>
    </row>
    <row r="7543" spans="1:7">
      <c r="A7543" s="80">
        <v>37118</v>
      </c>
      <c r="B7543" s="80" t="s">
        <v>4354</v>
      </c>
      <c r="C7543" s="80" t="s">
        <v>421</v>
      </c>
      <c r="D7543" s="80">
        <v>473</v>
      </c>
      <c r="E7543" s="80">
        <v>24</v>
      </c>
      <c r="F7543" s="80" t="s">
        <v>5142</v>
      </c>
      <c r="G7543" s="80">
        <v>5.05</v>
      </c>
    </row>
    <row r="7544" spans="1:7">
      <c r="A7544" s="80">
        <v>37119</v>
      </c>
      <c r="B7544" s="80" t="s">
        <v>4353</v>
      </c>
      <c r="C7544" s="80" t="s">
        <v>421</v>
      </c>
      <c r="D7544" s="80">
        <v>473</v>
      </c>
      <c r="E7544" s="80">
        <v>24</v>
      </c>
      <c r="F7544" s="80" t="s">
        <v>5183</v>
      </c>
      <c r="G7544" s="80">
        <v>4.2</v>
      </c>
    </row>
    <row r="7545" spans="1:7">
      <c r="A7545" s="80">
        <v>37141</v>
      </c>
      <c r="B7545" s="80" t="s">
        <v>4352</v>
      </c>
      <c r="C7545" s="80" t="s">
        <v>421</v>
      </c>
      <c r="D7545" s="80">
        <v>473</v>
      </c>
      <c r="E7545" s="80">
        <v>24</v>
      </c>
      <c r="F7545" s="80" t="s">
        <v>5110</v>
      </c>
      <c r="G7545" s="80">
        <v>4.09</v>
      </c>
    </row>
    <row r="7546" spans="1:7">
      <c r="A7546" s="80">
        <v>37146</v>
      </c>
      <c r="B7546" s="80" t="s">
        <v>4351</v>
      </c>
      <c r="C7546" s="80" t="s">
        <v>421</v>
      </c>
      <c r="D7546" s="80">
        <v>473</v>
      </c>
      <c r="E7546" s="80">
        <v>24</v>
      </c>
      <c r="F7546" s="80" t="s">
        <v>5110</v>
      </c>
      <c r="G7546" s="80">
        <v>4.09</v>
      </c>
    </row>
    <row r="7547" spans="1:7">
      <c r="A7547" s="80">
        <v>37155</v>
      </c>
      <c r="B7547" s="80" t="s">
        <v>4350</v>
      </c>
      <c r="C7547" s="80" t="s">
        <v>420</v>
      </c>
      <c r="D7547" s="80">
        <v>750</v>
      </c>
      <c r="E7547" s="80">
        <v>6</v>
      </c>
      <c r="F7547" s="80" t="s">
        <v>5065</v>
      </c>
      <c r="G7547" s="80">
        <v>49.99</v>
      </c>
    </row>
    <row r="7548" spans="1:7">
      <c r="A7548" s="80">
        <v>37156</v>
      </c>
      <c r="B7548" s="80" t="s">
        <v>4349</v>
      </c>
      <c r="C7548" s="80" t="s">
        <v>420</v>
      </c>
      <c r="D7548" s="80">
        <v>750</v>
      </c>
      <c r="E7548" s="80">
        <v>12</v>
      </c>
      <c r="F7548" s="80" t="s">
        <v>5068</v>
      </c>
      <c r="G7548" s="80">
        <v>12.99</v>
      </c>
    </row>
    <row r="7549" spans="1:7">
      <c r="A7549" s="80">
        <v>37157</v>
      </c>
      <c r="B7549" s="80" t="s">
        <v>4348</v>
      </c>
      <c r="C7549" s="80" t="s">
        <v>420</v>
      </c>
      <c r="D7549" s="80">
        <v>750</v>
      </c>
      <c r="E7549" s="80">
        <v>12</v>
      </c>
      <c r="F7549" s="80" t="s">
        <v>5068</v>
      </c>
      <c r="G7549" s="80">
        <v>12.99</v>
      </c>
    </row>
    <row r="7550" spans="1:7">
      <c r="A7550" s="80">
        <v>37160</v>
      </c>
      <c r="B7550" s="80" t="s">
        <v>5233</v>
      </c>
      <c r="C7550" s="80" t="s">
        <v>420</v>
      </c>
      <c r="D7550" s="80">
        <v>750</v>
      </c>
      <c r="E7550" s="80">
        <v>12</v>
      </c>
      <c r="F7550" s="80" t="s">
        <v>5038</v>
      </c>
      <c r="G7550" s="80">
        <v>14.49</v>
      </c>
    </row>
    <row r="7551" spans="1:7">
      <c r="A7551" s="80">
        <v>37163</v>
      </c>
      <c r="B7551" s="80" t="s">
        <v>5234</v>
      </c>
      <c r="C7551" s="80" t="s">
        <v>420</v>
      </c>
      <c r="D7551" s="80">
        <v>750</v>
      </c>
      <c r="E7551" s="80">
        <v>12</v>
      </c>
      <c r="F7551" s="80" t="s">
        <v>5038</v>
      </c>
      <c r="G7551" s="80">
        <v>14.49</v>
      </c>
    </row>
    <row r="7552" spans="1:7">
      <c r="A7552" s="80">
        <v>41914</v>
      </c>
      <c r="B7552" s="80" t="s">
        <v>5554</v>
      </c>
      <c r="C7552" s="80" t="s">
        <v>421</v>
      </c>
      <c r="D7552" s="80">
        <v>473</v>
      </c>
      <c r="E7552" s="80">
        <v>24</v>
      </c>
      <c r="F7552" s="80" t="s">
        <v>5170</v>
      </c>
      <c r="G7552" s="80">
        <v>3.94</v>
      </c>
    </row>
    <row r="7553" spans="1:7">
      <c r="A7553" s="80">
        <v>41915</v>
      </c>
      <c r="B7553" s="80" t="s">
        <v>5588</v>
      </c>
      <c r="C7553" s="80" t="s">
        <v>421</v>
      </c>
      <c r="D7553" s="80">
        <v>375</v>
      </c>
      <c r="E7553" s="80">
        <v>12</v>
      </c>
      <c r="F7553" s="80" t="s">
        <v>5142</v>
      </c>
      <c r="G7553" s="80">
        <v>9.89</v>
      </c>
    </row>
    <row r="7554" spans="1:7">
      <c r="A7554" s="80">
        <v>41920</v>
      </c>
      <c r="B7554" s="80" t="s">
        <v>5600</v>
      </c>
      <c r="C7554" s="80" t="s">
        <v>419</v>
      </c>
      <c r="D7554" s="80">
        <v>750</v>
      </c>
      <c r="E7554" s="80">
        <v>12</v>
      </c>
      <c r="F7554" s="80" t="s">
        <v>5040</v>
      </c>
      <c r="G7554" s="80">
        <v>34.99</v>
      </c>
    </row>
    <row r="7555" spans="1:7">
      <c r="A7555" s="80">
        <v>41941</v>
      </c>
      <c r="B7555" s="80" t="s">
        <v>5510</v>
      </c>
      <c r="C7555" s="80" t="s">
        <v>421</v>
      </c>
      <c r="D7555" s="80">
        <v>473</v>
      </c>
      <c r="E7555" s="80">
        <v>24</v>
      </c>
      <c r="F7555" s="80" t="s">
        <v>5135</v>
      </c>
      <c r="G7555" s="80">
        <v>3.49</v>
      </c>
    </row>
    <row r="7556" spans="1:7">
      <c r="A7556" s="80">
        <v>41943</v>
      </c>
      <c r="B7556" s="80" t="s">
        <v>5601</v>
      </c>
      <c r="C7556" s="80" t="s">
        <v>420</v>
      </c>
      <c r="D7556" s="80">
        <v>750</v>
      </c>
      <c r="E7556" s="80">
        <v>12</v>
      </c>
      <c r="F7556" s="80" t="s">
        <v>5056</v>
      </c>
      <c r="G7556" s="80">
        <v>16.989999999999998</v>
      </c>
    </row>
    <row r="7557" spans="1:7">
      <c r="A7557" s="80">
        <v>41967</v>
      </c>
      <c r="B7557" s="80" t="s">
        <v>5602</v>
      </c>
      <c r="C7557" s="80" t="s">
        <v>420</v>
      </c>
      <c r="D7557" s="80">
        <v>750</v>
      </c>
      <c r="E7557" s="80">
        <v>12</v>
      </c>
      <c r="F7557" s="80" t="s">
        <v>5137</v>
      </c>
      <c r="G7557" s="80">
        <v>120.6</v>
      </c>
    </row>
    <row r="7558" spans="1:7">
      <c r="A7558" s="80">
        <v>41968</v>
      </c>
      <c r="B7558" s="80" t="s">
        <v>5603</v>
      </c>
      <c r="C7558" s="80" t="s">
        <v>420</v>
      </c>
      <c r="D7558" s="80">
        <v>750</v>
      </c>
      <c r="E7558" s="80">
        <v>6</v>
      </c>
      <c r="F7558" s="80" t="s">
        <v>5137</v>
      </c>
      <c r="G7558" s="80">
        <v>99.54</v>
      </c>
    </row>
    <row r="7559" spans="1:7">
      <c r="A7559" s="80">
        <v>41970</v>
      </c>
      <c r="B7559" s="80" t="s">
        <v>5604</v>
      </c>
      <c r="C7559" s="80" t="s">
        <v>420</v>
      </c>
      <c r="D7559" s="80">
        <v>750</v>
      </c>
      <c r="E7559" s="80">
        <v>6</v>
      </c>
      <c r="F7559" s="80" t="s">
        <v>5137</v>
      </c>
      <c r="G7559" s="80">
        <v>80.239999999999995</v>
      </c>
    </row>
    <row r="7560" spans="1:7">
      <c r="A7560" s="80">
        <v>41971</v>
      </c>
      <c r="B7560" s="80" t="s">
        <v>5605</v>
      </c>
      <c r="C7560" s="80" t="s">
        <v>420</v>
      </c>
      <c r="D7560" s="80">
        <v>750</v>
      </c>
      <c r="E7560" s="80">
        <v>12</v>
      </c>
      <c r="F7560" s="80" t="s">
        <v>5137</v>
      </c>
      <c r="G7560" s="80">
        <v>107.15</v>
      </c>
    </row>
    <row r="7561" spans="1:7">
      <c r="A7561" s="80">
        <v>41972</v>
      </c>
      <c r="B7561" s="80" t="s">
        <v>5606</v>
      </c>
      <c r="C7561" s="80" t="s">
        <v>420</v>
      </c>
      <c r="D7561" s="80">
        <v>750</v>
      </c>
      <c r="E7561" s="80">
        <v>12</v>
      </c>
      <c r="F7561" s="80" t="s">
        <v>5137</v>
      </c>
      <c r="G7561" s="80">
        <v>268.02</v>
      </c>
    </row>
    <row r="7562" spans="1:7">
      <c r="A7562" s="80">
        <v>41973</v>
      </c>
      <c r="B7562" s="80" t="s">
        <v>5607</v>
      </c>
      <c r="C7562" s="80" t="s">
        <v>420</v>
      </c>
      <c r="D7562" s="80">
        <v>750</v>
      </c>
      <c r="E7562" s="80">
        <v>6</v>
      </c>
      <c r="F7562" s="80" t="s">
        <v>5137</v>
      </c>
      <c r="G7562" s="80">
        <v>46.89</v>
      </c>
    </row>
    <row r="7563" spans="1:7">
      <c r="A7563" s="80">
        <v>41974</v>
      </c>
      <c r="B7563" s="80" t="s">
        <v>5589</v>
      </c>
      <c r="C7563" s="80" t="s">
        <v>421</v>
      </c>
      <c r="D7563" s="80">
        <v>3784</v>
      </c>
      <c r="E7563" s="80">
        <v>3</v>
      </c>
      <c r="F7563" s="80" t="s">
        <v>5141</v>
      </c>
      <c r="G7563" s="80">
        <v>25.95</v>
      </c>
    </row>
    <row r="7564" spans="1:7">
      <c r="A7564" s="80">
        <v>41975</v>
      </c>
      <c r="B7564" s="80" t="s">
        <v>5511</v>
      </c>
      <c r="C7564" s="80" t="s">
        <v>421</v>
      </c>
      <c r="D7564" s="80">
        <v>473</v>
      </c>
      <c r="E7564" s="80">
        <v>24</v>
      </c>
      <c r="F7564" s="80" t="s">
        <v>5135</v>
      </c>
      <c r="G7564" s="80">
        <v>3.49</v>
      </c>
    </row>
    <row r="7565" spans="1:7">
      <c r="A7565" s="80">
        <v>41982</v>
      </c>
      <c r="B7565" s="80" t="s">
        <v>5598</v>
      </c>
      <c r="C7565" s="80" t="s">
        <v>421</v>
      </c>
      <c r="D7565" s="80">
        <v>473</v>
      </c>
      <c r="E7565" s="80">
        <v>24</v>
      </c>
      <c r="F7565" s="80" t="s">
        <v>5095</v>
      </c>
      <c r="G7565" s="80">
        <v>3.88</v>
      </c>
    </row>
    <row r="7566" spans="1:7">
      <c r="A7566" s="80">
        <v>41983</v>
      </c>
      <c r="B7566" s="80" t="s">
        <v>5608</v>
      </c>
      <c r="C7566" s="80" t="s">
        <v>420</v>
      </c>
      <c r="D7566" s="80">
        <v>750</v>
      </c>
      <c r="E7566" s="80">
        <v>12</v>
      </c>
      <c r="F7566" s="80" t="s">
        <v>5137</v>
      </c>
      <c r="G7566" s="80">
        <v>36.36</v>
      </c>
    </row>
    <row r="7567" spans="1:7">
      <c r="A7567" s="80">
        <v>41984</v>
      </c>
      <c r="B7567" s="80" t="s">
        <v>5609</v>
      </c>
      <c r="C7567" s="80" t="s">
        <v>420</v>
      </c>
      <c r="D7567" s="80">
        <v>750</v>
      </c>
      <c r="E7567" s="80">
        <v>6</v>
      </c>
      <c r="F7567" s="80" t="s">
        <v>5137</v>
      </c>
      <c r="G7567" s="80">
        <v>42.51</v>
      </c>
    </row>
    <row r="7568" spans="1:7">
      <c r="A7568" s="80">
        <v>41985</v>
      </c>
      <c r="B7568" s="80" t="s">
        <v>5610</v>
      </c>
      <c r="C7568" s="80" t="s">
        <v>420</v>
      </c>
      <c r="D7568" s="80">
        <v>750</v>
      </c>
      <c r="E7568" s="80">
        <v>6</v>
      </c>
      <c r="F7568" s="80" t="s">
        <v>5137</v>
      </c>
      <c r="G7568" s="80">
        <v>173.25</v>
      </c>
    </row>
    <row r="7569" spans="1:7">
      <c r="A7569" s="80">
        <v>41988</v>
      </c>
      <c r="B7569" s="80" t="s">
        <v>5611</v>
      </c>
      <c r="C7569" s="80" t="s">
        <v>420</v>
      </c>
      <c r="D7569" s="80">
        <v>750</v>
      </c>
      <c r="E7569" s="80">
        <v>12</v>
      </c>
      <c r="F7569" s="80" t="s">
        <v>5137</v>
      </c>
      <c r="G7569" s="80">
        <v>53.91</v>
      </c>
    </row>
    <row r="7570" spans="1:7">
      <c r="A7570" s="80">
        <v>35482</v>
      </c>
      <c r="B7570" s="80" t="s">
        <v>4347</v>
      </c>
      <c r="C7570" s="80" t="s">
        <v>421</v>
      </c>
      <c r="D7570" s="80">
        <v>2130</v>
      </c>
      <c r="E7570" s="80">
        <v>4</v>
      </c>
      <c r="F7570" s="80" t="s">
        <v>5094</v>
      </c>
      <c r="G7570" s="80">
        <v>13.29</v>
      </c>
    </row>
    <row r="7571" spans="1:7">
      <c r="A7571" s="80">
        <v>35485</v>
      </c>
      <c r="B7571" s="80" t="s">
        <v>4346</v>
      </c>
      <c r="C7571" s="80" t="s">
        <v>421</v>
      </c>
      <c r="D7571" s="80">
        <v>4260</v>
      </c>
      <c r="E7571" s="80">
        <v>1</v>
      </c>
      <c r="F7571" s="80" t="s">
        <v>5094</v>
      </c>
      <c r="G7571" s="80">
        <v>25.29</v>
      </c>
    </row>
    <row r="7572" spans="1:7">
      <c r="A7572" s="80">
        <v>35493</v>
      </c>
      <c r="B7572" s="80" t="s">
        <v>4135</v>
      </c>
      <c r="C7572" s="80" t="s">
        <v>419</v>
      </c>
      <c r="D7572" s="80">
        <v>750</v>
      </c>
      <c r="E7572" s="80">
        <v>12</v>
      </c>
      <c r="F7572" s="80" t="s">
        <v>5150</v>
      </c>
      <c r="G7572" s="80">
        <v>24</v>
      </c>
    </row>
    <row r="7573" spans="1:7">
      <c r="A7573" s="80">
        <v>35494</v>
      </c>
      <c r="B7573" s="80" t="s">
        <v>6328</v>
      </c>
      <c r="C7573" s="80" t="s">
        <v>419</v>
      </c>
      <c r="D7573" s="80">
        <v>500</v>
      </c>
      <c r="E7573" s="80">
        <v>12</v>
      </c>
      <c r="F7573" s="80" t="s">
        <v>5039</v>
      </c>
      <c r="G7573" s="80">
        <v>20</v>
      </c>
    </row>
    <row r="7574" spans="1:7">
      <c r="A7574" s="80">
        <v>35503</v>
      </c>
      <c r="B7574" s="80" t="s">
        <v>4136</v>
      </c>
      <c r="C7574" s="80" t="s">
        <v>420</v>
      </c>
      <c r="D7574" s="80">
        <v>750</v>
      </c>
      <c r="E7574" s="80">
        <v>6</v>
      </c>
      <c r="F7574" s="80" t="s">
        <v>5067</v>
      </c>
      <c r="G7574" s="80">
        <v>13.99</v>
      </c>
    </row>
    <row r="7575" spans="1:7">
      <c r="A7575" s="80">
        <v>35504</v>
      </c>
      <c r="B7575" s="80" t="s">
        <v>4137</v>
      </c>
      <c r="C7575" s="80" t="s">
        <v>420</v>
      </c>
      <c r="D7575" s="80">
        <v>750</v>
      </c>
      <c r="E7575" s="80">
        <v>12</v>
      </c>
      <c r="F7575" s="80" t="s">
        <v>5068</v>
      </c>
      <c r="G7575" s="80">
        <v>17.989999999999998</v>
      </c>
    </row>
    <row r="7576" spans="1:7">
      <c r="A7576" s="80">
        <v>35505</v>
      </c>
      <c r="B7576" s="80" t="s">
        <v>4138</v>
      </c>
      <c r="C7576" s="80" t="s">
        <v>420</v>
      </c>
      <c r="D7576" s="80">
        <v>750</v>
      </c>
      <c r="E7576" s="80">
        <v>12</v>
      </c>
      <c r="F7576" s="80" t="s">
        <v>5117</v>
      </c>
      <c r="G7576" s="80">
        <v>17.989999999999998</v>
      </c>
    </row>
    <row r="7577" spans="1:7">
      <c r="A7577" s="80">
        <v>35508</v>
      </c>
      <c r="B7577" s="80" t="s">
        <v>4139</v>
      </c>
      <c r="C7577" s="80" t="s">
        <v>421</v>
      </c>
      <c r="D7577" s="80">
        <v>990</v>
      </c>
      <c r="E7577" s="80">
        <v>8</v>
      </c>
      <c r="F7577" s="80" t="s">
        <v>5051</v>
      </c>
      <c r="G7577" s="80">
        <v>19.489999999999998</v>
      </c>
    </row>
    <row r="7578" spans="1:7">
      <c r="A7578" s="80">
        <v>35510</v>
      </c>
      <c r="B7578" s="80" t="s">
        <v>4035</v>
      </c>
      <c r="C7578" s="80" t="s">
        <v>421</v>
      </c>
      <c r="D7578" s="80">
        <v>4260</v>
      </c>
      <c r="E7578" s="80">
        <v>2</v>
      </c>
      <c r="F7578" s="80" t="s">
        <v>5095</v>
      </c>
      <c r="G7578" s="80">
        <v>28.99</v>
      </c>
    </row>
    <row r="7579" spans="1:7">
      <c r="A7579" s="80">
        <v>35520</v>
      </c>
      <c r="B7579" s="80" t="s">
        <v>4140</v>
      </c>
      <c r="C7579" s="80" t="s">
        <v>420</v>
      </c>
      <c r="D7579" s="80">
        <v>3000</v>
      </c>
      <c r="E7579" s="80">
        <v>4</v>
      </c>
      <c r="F7579" s="80" t="s">
        <v>5074</v>
      </c>
      <c r="G7579" s="80">
        <v>49.99</v>
      </c>
    </row>
    <row r="7580" spans="1:7">
      <c r="A7580" s="80">
        <v>35521</v>
      </c>
      <c r="B7580" s="80" t="s">
        <v>5612</v>
      </c>
      <c r="C7580" s="80" t="s">
        <v>419</v>
      </c>
      <c r="D7580" s="80">
        <v>500</v>
      </c>
      <c r="E7580" s="80">
        <v>12</v>
      </c>
      <c r="F7580" s="80" t="s">
        <v>5073</v>
      </c>
      <c r="G7580" s="80">
        <v>21.99</v>
      </c>
    </row>
    <row r="7581" spans="1:7">
      <c r="A7581" s="80">
        <v>35523</v>
      </c>
      <c r="B7581" s="80" t="s">
        <v>4036</v>
      </c>
      <c r="C7581" s="80" t="s">
        <v>421</v>
      </c>
      <c r="D7581" s="80">
        <v>473</v>
      </c>
      <c r="E7581" s="80">
        <v>24</v>
      </c>
      <c r="F7581" s="80" t="s">
        <v>5095</v>
      </c>
      <c r="G7581" s="80">
        <v>3.99</v>
      </c>
    </row>
    <row r="7582" spans="1:7">
      <c r="A7582" s="80">
        <v>35524</v>
      </c>
      <c r="B7582" s="80" t="s">
        <v>4097</v>
      </c>
      <c r="C7582" s="80" t="s">
        <v>421</v>
      </c>
      <c r="D7582" s="80">
        <v>500</v>
      </c>
      <c r="E7582" s="80">
        <v>12</v>
      </c>
      <c r="F7582" s="80" t="s">
        <v>5142</v>
      </c>
      <c r="G7582" s="80">
        <v>9.86</v>
      </c>
    </row>
    <row r="7583" spans="1:7">
      <c r="A7583" s="80">
        <v>35525</v>
      </c>
      <c r="B7583" s="80" t="s">
        <v>4098</v>
      </c>
      <c r="C7583" s="80" t="s">
        <v>421</v>
      </c>
      <c r="D7583" s="80">
        <v>355</v>
      </c>
      <c r="E7583" s="80">
        <v>24</v>
      </c>
      <c r="F7583" s="80" t="s">
        <v>5142</v>
      </c>
      <c r="G7583" s="80">
        <v>5.89</v>
      </c>
    </row>
    <row r="7584" spans="1:7">
      <c r="A7584" s="80">
        <v>35526</v>
      </c>
      <c r="B7584" s="80" t="s">
        <v>4099</v>
      </c>
      <c r="C7584" s="80" t="s">
        <v>421</v>
      </c>
      <c r="D7584" s="80">
        <v>355</v>
      </c>
      <c r="E7584" s="80">
        <v>24</v>
      </c>
      <c r="F7584" s="80" t="s">
        <v>5142</v>
      </c>
      <c r="G7584" s="80">
        <v>5.89</v>
      </c>
    </row>
    <row r="7585" spans="1:7">
      <c r="A7585" s="80">
        <v>35527</v>
      </c>
      <c r="B7585" s="80" t="s">
        <v>4141</v>
      </c>
      <c r="C7585" s="80" t="s">
        <v>420</v>
      </c>
      <c r="D7585" s="80">
        <v>250</v>
      </c>
      <c r="E7585" s="80">
        <v>24</v>
      </c>
      <c r="F7585" s="80" t="s">
        <v>5136</v>
      </c>
      <c r="G7585" s="80">
        <v>4.99</v>
      </c>
    </row>
    <row r="7586" spans="1:7">
      <c r="A7586" s="80">
        <v>35528</v>
      </c>
      <c r="B7586" s="80" t="s">
        <v>4100</v>
      </c>
      <c r="C7586" s="80" t="s">
        <v>421</v>
      </c>
      <c r="D7586" s="80">
        <v>500</v>
      </c>
      <c r="E7586" s="80">
        <v>12</v>
      </c>
      <c r="F7586" s="80" t="s">
        <v>5142</v>
      </c>
      <c r="G7586" s="80">
        <v>8.9499999999999993</v>
      </c>
    </row>
    <row r="7587" spans="1:7">
      <c r="A7587" s="80">
        <v>35529</v>
      </c>
      <c r="B7587" s="80" t="s">
        <v>4101</v>
      </c>
      <c r="C7587" s="80" t="s">
        <v>421</v>
      </c>
      <c r="D7587" s="80">
        <v>500</v>
      </c>
      <c r="E7587" s="80">
        <v>12</v>
      </c>
      <c r="F7587" s="80" t="s">
        <v>5142</v>
      </c>
      <c r="G7587" s="80">
        <v>9.86</v>
      </c>
    </row>
    <row r="7588" spans="1:7">
      <c r="A7588" s="80">
        <v>35536</v>
      </c>
      <c r="B7588" s="80" t="s">
        <v>4142</v>
      </c>
      <c r="C7588" s="80" t="s">
        <v>421</v>
      </c>
      <c r="D7588" s="80">
        <v>473</v>
      </c>
      <c r="E7588" s="80">
        <v>24</v>
      </c>
      <c r="F7588" s="80" t="s">
        <v>5195</v>
      </c>
      <c r="G7588" s="80">
        <v>4.8499999999999996</v>
      </c>
    </row>
    <row r="7589" spans="1:7">
      <c r="A7589" s="80">
        <v>35537</v>
      </c>
      <c r="B7589" s="80" t="s">
        <v>4283</v>
      </c>
      <c r="C7589" s="80" t="s">
        <v>421</v>
      </c>
      <c r="D7589" s="80">
        <v>473</v>
      </c>
      <c r="E7589" s="80">
        <v>24</v>
      </c>
      <c r="F7589" s="80" t="s">
        <v>5195</v>
      </c>
      <c r="G7589" s="80">
        <v>3.99</v>
      </c>
    </row>
    <row r="7590" spans="1:7">
      <c r="A7590" s="80">
        <v>35539</v>
      </c>
      <c r="B7590" s="80" t="s">
        <v>4345</v>
      </c>
      <c r="C7590" s="80" t="s">
        <v>421</v>
      </c>
      <c r="D7590" s="80">
        <v>3784</v>
      </c>
      <c r="E7590" s="80">
        <v>3</v>
      </c>
      <c r="F7590" s="80" t="s">
        <v>5094</v>
      </c>
      <c r="G7590" s="80">
        <v>23.28</v>
      </c>
    </row>
    <row r="7591" spans="1:7">
      <c r="A7591" s="80">
        <v>35540</v>
      </c>
      <c r="B7591" s="80" t="s">
        <v>4672</v>
      </c>
      <c r="C7591" s="80" t="s">
        <v>421</v>
      </c>
      <c r="D7591" s="80">
        <v>473</v>
      </c>
      <c r="E7591" s="80">
        <v>24</v>
      </c>
      <c r="F7591" s="80" t="s">
        <v>5159</v>
      </c>
      <c r="G7591" s="80">
        <v>4.1900000000000004</v>
      </c>
    </row>
    <row r="7592" spans="1:7">
      <c r="A7592" s="80">
        <v>35544</v>
      </c>
      <c r="B7592" s="80" t="s">
        <v>4102</v>
      </c>
      <c r="C7592" s="80" t="s">
        <v>421</v>
      </c>
      <c r="D7592" s="80">
        <v>473</v>
      </c>
      <c r="E7592" s="80">
        <v>24</v>
      </c>
      <c r="F7592" s="80" t="s">
        <v>5096</v>
      </c>
      <c r="G7592" s="80">
        <v>3.31</v>
      </c>
    </row>
    <row r="7593" spans="1:7">
      <c r="A7593" s="80">
        <v>35548</v>
      </c>
      <c r="B7593" s="80" t="s">
        <v>4143</v>
      </c>
      <c r="C7593" s="80" t="s">
        <v>420</v>
      </c>
      <c r="D7593" s="80">
        <v>750</v>
      </c>
      <c r="E7593" s="80">
        <v>6</v>
      </c>
      <c r="F7593" s="80" t="s">
        <v>6483</v>
      </c>
      <c r="G7593" s="80">
        <v>16.489999999999998</v>
      </c>
    </row>
    <row r="7594" spans="1:7">
      <c r="A7594" s="80">
        <v>35550</v>
      </c>
      <c r="B7594" s="80" t="s">
        <v>4144</v>
      </c>
      <c r="C7594" s="80" t="s">
        <v>420</v>
      </c>
      <c r="D7594" s="80">
        <v>750</v>
      </c>
      <c r="E7594" s="80">
        <v>6</v>
      </c>
      <c r="F7594" s="80" t="s">
        <v>5053</v>
      </c>
      <c r="G7594" s="80">
        <v>28.25</v>
      </c>
    </row>
    <row r="7595" spans="1:7">
      <c r="A7595" s="80">
        <v>35551</v>
      </c>
      <c r="B7595" s="80" t="s">
        <v>3931</v>
      </c>
      <c r="C7595" s="80" t="s">
        <v>421</v>
      </c>
      <c r="D7595" s="80">
        <v>473</v>
      </c>
      <c r="E7595" s="80">
        <v>24</v>
      </c>
      <c r="F7595" s="80" t="s">
        <v>5183</v>
      </c>
      <c r="G7595" s="80">
        <v>4.3899999999999997</v>
      </c>
    </row>
    <row r="7596" spans="1:7">
      <c r="A7596" s="80">
        <v>35553</v>
      </c>
      <c r="B7596" s="80" t="s">
        <v>4145</v>
      </c>
      <c r="C7596" s="80" t="s">
        <v>419</v>
      </c>
      <c r="D7596" s="80">
        <v>750</v>
      </c>
      <c r="E7596" s="80">
        <v>12</v>
      </c>
      <c r="F7596" s="80" t="s">
        <v>5060</v>
      </c>
      <c r="G7596" s="80">
        <v>33.99</v>
      </c>
    </row>
    <row r="7597" spans="1:7">
      <c r="A7597" s="80">
        <v>35555</v>
      </c>
      <c r="B7597" s="80" t="s">
        <v>3913</v>
      </c>
      <c r="C7597" s="80" t="s">
        <v>419</v>
      </c>
      <c r="D7597" s="80">
        <v>375</v>
      </c>
      <c r="E7597" s="80">
        <v>12</v>
      </c>
      <c r="F7597" s="80" t="s">
        <v>5042</v>
      </c>
      <c r="G7597" s="80">
        <v>24.99</v>
      </c>
    </row>
    <row r="7598" spans="1:7">
      <c r="A7598" s="80">
        <v>35561</v>
      </c>
      <c r="B7598" s="80" t="s">
        <v>4146</v>
      </c>
      <c r="C7598" s="80" t="s">
        <v>419</v>
      </c>
      <c r="D7598" s="80">
        <v>750</v>
      </c>
      <c r="E7598" s="80">
        <v>12</v>
      </c>
      <c r="F7598" s="80" t="s">
        <v>5228</v>
      </c>
      <c r="G7598" s="80">
        <v>49.95</v>
      </c>
    </row>
    <row r="7599" spans="1:7">
      <c r="A7599" s="80">
        <v>35562</v>
      </c>
      <c r="B7599" s="80" t="s">
        <v>5227</v>
      </c>
      <c r="C7599" s="80" t="s">
        <v>419</v>
      </c>
      <c r="D7599" s="80">
        <v>750</v>
      </c>
      <c r="E7599" s="80">
        <v>12</v>
      </c>
      <c r="F7599" s="80" t="s">
        <v>5040</v>
      </c>
      <c r="G7599" s="80">
        <v>28.29</v>
      </c>
    </row>
    <row r="7600" spans="1:7">
      <c r="A7600" s="80">
        <v>35567</v>
      </c>
      <c r="B7600" s="80" t="s">
        <v>4147</v>
      </c>
      <c r="C7600" s="80" t="s">
        <v>420</v>
      </c>
      <c r="D7600" s="80">
        <v>750</v>
      </c>
      <c r="E7600" s="80">
        <v>12</v>
      </c>
      <c r="F7600" s="80" t="s">
        <v>5049</v>
      </c>
      <c r="G7600" s="80">
        <v>19.989999999999998</v>
      </c>
    </row>
    <row r="7601" spans="1:7">
      <c r="A7601" s="80">
        <v>35568</v>
      </c>
      <c r="B7601" s="80" t="s">
        <v>4148</v>
      </c>
      <c r="C7601" s="80" t="s">
        <v>420</v>
      </c>
      <c r="D7601" s="80">
        <v>750</v>
      </c>
      <c r="E7601" s="80">
        <v>12</v>
      </c>
      <c r="F7601" s="80" t="s">
        <v>5049</v>
      </c>
      <c r="G7601" s="80">
        <v>19.989999999999998</v>
      </c>
    </row>
    <row r="7602" spans="1:7">
      <c r="A7602" s="80">
        <v>35569</v>
      </c>
      <c r="B7602" s="80" t="s">
        <v>4149</v>
      </c>
      <c r="C7602" s="80" t="s">
        <v>419</v>
      </c>
      <c r="D7602" s="80">
        <v>750</v>
      </c>
      <c r="E7602" s="80">
        <v>12</v>
      </c>
      <c r="F7602" s="80" t="s">
        <v>5666</v>
      </c>
      <c r="G7602" s="80">
        <v>34.99</v>
      </c>
    </row>
    <row r="7603" spans="1:7">
      <c r="A7603" s="80">
        <v>35570</v>
      </c>
      <c r="B7603" s="80" t="s">
        <v>256</v>
      </c>
      <c r="C7603" s="80" t="s">
        <v>419</v>
      </c>
      <c r="D7603" s="80">
        <v>1140</v>
      </c>
      <c r="E7603" s="80">
        <v>8</v>
      </c>
      <c r="F7603" s="80" t="s">
        <v>5046</v>
      </c>
      <c r="G7603" s="80">
        <v>41.11</v>
      </c>
    </row>
    <row r="7604" spans="1:7">
      <c r="A7604" s="80">
        <v>35571</v>
      </c>
      <c r="B7604" s="80" t="s">
        <v>4150</v>
      </c>
      <c r="C7604" s="80" t="s">
        <v>420</v>
      </c>
      <c r="D7604" s="80">
        <v>750</v>
      </c>
      <c r="E7604" s="80">
        <v>12</v>
      </c>
      <c r="F7604" s="80" t="s">
        <v>5068</v>
      </c>
      <c r="G7604" s="80">
        <v>14.99</v>
      </c>
    </row>
    <row r="7605" spans="1:7">
      <c r="A7605" s="80">
        <v>35572</v>
      </c>
      <c r="B7605" s="80" t="s">
        <v>4151</v>
      </c>
      <c r="C7605" s="80" t="s">
        <v>420</v>
      </c>
      <c r="D7605" s="80">
        <v>3000</v>
      </c>
      <c r="E7605" s="80">
        <v>4</v>
      </c>
      <c r="F7605" s="80" t="s">
        <v>5096</v>
      </c>
      <c r="G7605" s="80">
        <v>39.99</v>
      </c>
    </row>
    <row r="7606" spans="1:7">
      <c r="A7606" s="80">
        <v>35574</v>
      </c>
      <c r="B7606" s="80" t="s">
        <v>4152</v>
      </c>
      <c r="C7606" s="80" t="s">
        <v>420</v>
      </c>
      <c r="D7606" s="80">
        <v>3000</v>
      </c>
      <c r="E7606" s="80">
        <v>4</v>
      </c>
      <c r="F7606" s="80" t="s">
        <v>5059</v>
      </c>
      <c r="G7606" s="80">
        <v>37.49</v>
      </c>
    </row>
    <row r="7607" spans="1:7">
      <c r="A7607" s="80">
        <v>35575</v>
      </c>
      <c r="B7607" s="80" t="s">
        <v>4153</v>
      </c>
      <c r="C7607" s="80" t="s">
        <v>421</v>
      </c>
      <c r="D7607" s="80">
        <v>473</v>
      </c>
      <c r="E7607" s="80">
        <v>24</v>
      </c>
      <c r="F7607" s="80" t="s">
        <v>5188</v>
      </c>
      <c r="G7607" s="80">
        <v>3.99</v>
      </c>
    </row>
    <row r="7608" spans="1:7">
      <c r="A7608" s="80">
        <v>35576</v>
      </c>
      <c r="B7608" s="80" t="s">
        <v>4154</v>
      </c>
      <c r="C7608" s="80" t="s">
        <v>420</v>
      </c>
      <c r="D7608" s="80">
        <v>750</v>
      </c>
      <c r="E7608" s="80">
        <v>12</v>
      </c>
      <c r="F7608" s="80" t="s">
        <v>5068</v>
      </c>
      <c r="G7608" s="80">
        <v>14.99</v>
      </c>
    </row>
    <row r="7609" spans="1:7">
      <c r="A7609" s="80">
        <v>35577</v>
      </c>
      <c r="B7609" s="80" t="s">
        <v>4155</v>
      </c>
      <c r="C7609" s="80" t="s">
        <v>421</v>
      </c>
      <c r="D7609" s="80">
        <v>650</v>
      </c>
      <c r="E7609" s="80">
        <v>12</v>
      </c>
      <c r="F7609" s="80" t="s">
        <v>5188</v>
      </c>
      <c r="G7609" s="80">
        <v>15.99</v>
      </c>
    </row>
    <row r="7610" spans="1:7">
      <c r="A7610" s="80">
        <v>35579</v>
      </c>
      <c r="B7610" s="80" t="s">
        <v>4156</v>
      </c>
      <c r="C7610" s="80" t="s">
        <v>421</v>
      </c>
      <c r="D7610" s="80">
        <v>1892</v>
      </c>
      <c r="E7610" s="80">
        <v>6</v>
      </c>
      <c r="F7610" s="80" t="s">
        <v>5188</v>
      </c>
      <c r="G7610" s="80">
        <v>19.59</v>
      </c>
    </row>
    <row r="7611" spans="1:7">
      <c r="A7611" s="80">
        <v>35583</v>
      </c>
      <c r="B7611" s="80" t="s">
        <v>4157</v>
      </c>
      <c r="C7611" s="80" t="s">
        <v>419</v>
      </c>
      <c r="D7611" s="80">
        <v>750</v>
      </c>
      <c r="E7611" s="80">
        <v>12</v>
      </c>
      <c r="F7611" s="80" t="s">
        <v>5127</v>
      </c>
      <c r="G7611" s="80">
        <v>53.49</v>
      </c>
    </row>
    <row r="7612" spans="1:7">
      <c r="A7612" s="80">
        <v>35584</v>
      </c>
      <c r="B7612" s="80" t="s">
        <v>4205</v>
      </c>
      <c r="C7612" s="80" t="s">
        <v>421</v>
      </c>
      <c r="D7612" s="80">
        <v>330</v>
      </c>
      <c r="E7612" s="80">
        <v>24</v>
      </c>
      <c r="F7612" s="80" t="s">
        <v>5099</v>
      </c>
      <c r="G7612" s="80">
        <v>2.69</v>
      </c>
    </row>
    <row r="7613" spans="1:7">
      <c r="A7613" s="80">
        <v>36802</v>
      </c>
      <c r="B7613" s="80" t="s">
        <v>4344</v>
      </c>
      <c r="C7613" s="80" t="s">
        <v>421</v>
      </c>
      <c r="D7613" s="80">
        <v>473</v>
      </c>
      <c r="E7613" s="80">
        <v>24</v>
      </c>
      <c r="F7613" s="80" t="s">
        <v>5142</v>
      </c>
      <c r="G7613" s="80">
        <v>4.83</v>
      </c>
    </row>
    <row r="7614" spans="1:7">
      <c r="A7614" s="80">
        <v>36804</v>
      </c>
      <c r="B7614" s="80" t="s">
        <v>4328</v>
      </c>
      <c r="C7614" s="80" t="s">
        <v>421</v>
      </c>
      <c r="D7614" s="80">
        <v>473</v>
      </c>
      <c r="E7614" s="80">
        <v>24</v>
      </c>
      <c r="F7614" s="80" t="s">
        <v>5188</v>
      </c>
      <c r="G7614" s="80">
        <v>5.25</v>
      </c>
    </row>
    <row r="7615" spans="1:7">
      <c r="A7615" s="80">
        <v>36805</v>
      </c>
      <c r="B7615" s="80" t="s">
        <v>4343</v>
      </c>
      <c r="C7615" s="80" t="s">
        <v>420</v>
      </c>
      <c r="D7615" s="80">
        <v>750</v>
      </c>
      <c r="E7615" s="80">
        <v>12</v>
      </c>
      <c r="F7615" s="80" t="s">
        <v>5068</v>
      </c>
      <c r="G7615" s="80">
        <v>22.99</v>
      </c>
    </row>
    <row r="7616" spans="1:7">
      <c r="A7616" s="80">
        <v>36811</v>
      </c>
      <c r="B7616" s="80" t="s">
        <v>4342</v>
      </c>
      <c r="C7616" s="80" t="s">
        <v>421</v>
      </c>
      <c r="D7616" s="80">
        <v>473</v>
      </c>
      <c r="E7616" s="80">
        <v>24</v>
      </c>
      <c r="F7616" s="80" t="s">
        <v>5159</v>
      </c>
      <c r="G7616" s="80">
        <v>3.99</v>
      </c>
    </row>
    <row r="7617" spans="1:7">
      <c r="A7617" s="80">
        <v>36812</v>
      </c>
      <c r="B7617" s="80" t="s">
        <v>4341</v>
      </c>
      <c r="C7617" s="80" t="s">
        <v>421</v>
      </c>
      <c r="D7617" s="80">
        <v>473</v>
      </c>
      <c r="E7617" s="80">
        <v>24</v>
      </c>
      <c r="F7617" s="80" t="s">
        <v>5183</v>
      </c>
      <c r="G7617" s="80">
        <v>3.99</v>
      </c>
    </row>
    <row r="7618" spans="1:7">
      <c r="A7618" s="80">
        <v>36817</v>
      </c>
      <c r="B7618" s="80" t="s">
        <v>4250</v>
      </c>
      <c r="C7618" s="80" t="s">
        <v>421</v>
      </c>
      <c r="D7618" s="80">
        <v>473</v>
      </c>
      <c r="E7618" s="80">
        <v>24</v>
      </c>
      <c r="F7618" s="80" t="s">
        <v>5170</v>
      </c>
      <c r="G7618" s="80">
        <v>4.4400000000000004</v>
      </c>
    </row>
    <row r="7619" spans="1:7">
      <c r="A7619" s="80">
        <v>36820</v>
      </c>
      <c r="B7619" s="80" t="s">
        <v>4284</v>
      </c>
      <c r="C7619" s="80" t="s">
        <v>419</v>
      </c>
      <c r="D7619" s="80">
        <v>750</v>
      </c>
      <c r="E7619" s="80">
        <v>6</v>
      </c>
      <c r="F7619" s="80" t="s">
        <v>5038</v>
      </c>
      <c r="G7619" s="80">
        <v>37.49</v>
      </c>
    </row>
    <row r="7620" spans="1:7">
      <c r="A7620" s="80">
        <v>36822</v>
      </c>
      <c r="B7620" s="80" t="s">
        <v>4340</v>
      </c>
      <c r="C7620" s="80" t="s">
        <v>421</v>
      </c>
      <c r="D7620" s="80">
        <v>473</v>
      </c>
      <c r="E7620" s="80">
        <v>24</v>
      </c>
      <c r="F7620" s="80" t="s">
        <v>5142</v>
      </c>
      <c r="G7620" s="80">
        <v>4.99</v>
      </c>
    </row>
    <row r="7621" spans="1:7">
      <c r="A7621" s="80">
        <v>36831</v>
      </c>
      <c r="B7621" s="80" t="s">
        <v>4215</v>
      </c>
      <c r="C7621" s="80" t="s">
        <v>421</v>
      </c>
      <c r="D7621" s="80">
        <v>473</v>
      </c>
      <c r="E7621" s="80">
        <v>24</v>
      </c>
      <c r="F7621" s="80" t="s">
        <v>5148</v>
      </c>
      <c r="G7621" s="80">
        <v>3.99</v>
      </c>
    </row>
    <row r="7622" spans="1:7">
      <c r="A7622" s="80">
        <v>36832</v>
      </c>
      <c r="B7622" s="80" t="s">
        <v>4339</v>
      </c>
      <c r="C7622" s="80" t="s">
        <v>419</v>
      </c>
      <c r="D7622" s="80">
        <v>750</v>
      </c>
      <c r="E7622" s="80">
        <v>12</v>
      </c>
      <c r="F7622" s="80" t="s">
        <v>5155</v>
      </c>
      <c r="G7622" s="80">
        <v>33.99</v>
      </c>
    </row>
    <row r="7623" spans="1:7">
      <c r="A7623" s="80">
        <v>36833</v>
      </c>
      <c r="B7623" s="80" t="s">
        <v>4251</v>
      </c>
      <c r="C7623" s="80" t="s">
        <v>421</v>
      </c>
      <c r="D7623" s="80">
        <v>473</v>
      </c>
      <c r="E7623" s="80">
        <v>24</v>
      </c>
      <c r="F7623" s="80" t="s">
        <v>5170</v>
      </c>
      <c r="G7623" s="80">
        <v>3.94</v>
      </c>
    </row>
    <row r="7624" spans="1:7">
      <c r="A7624" s="80">
        <v>36834</v>
      </c>
      <c r="B7624" s="80" t="s">
        <v>1402</v>
      </c>
      <c r="C7624" s="80" t="s">
        <v>421</v>
      </c>
      <c r="D7624" s="80">
        <v>473</v>
      </c>
      <c r="E7624" s="80">
        <v>24</v>
      </c>
      <c r="F7624" s="80" t="s">
        <v>5095</v>
      </c>
      <c r="G7624" s="80">
        <v>3.99</v>
      </c>
    </row>
    <row r="7625" spans="1:7">
      <c r="A7625" s="80">
        <v>36838</v>
      </c>
      <c r="B7625" s="80" t="s">
        <v>4338</v>
      </c>
      <c r="C7625" s="80" t="s">
        <v>421</v>
      </c>
      <c r="D7625" s="80">
        <v>750</v>
      </c>
      <c r="E7625" s="80">
        <v>12</v>
      </c>
      <c r="F7625" s="80" t="s">
        <v>5178</v>
      </c>
      <c r="G7625" s="80">
        <v>9</v>
      </c>
    </row>
    <row r="7626" spans="1:7">
      <c r="A7626" s="80">
        <v>36860</v>
      </c>
      <c r="B7626" s="80" t="s">
        <v>4337</v>
      </c>
      <c r="C7626" s="80" t="s">
        <v>421</v>
      </c>
      <c r="D7626" s="80">
        <v>750</v>
      </c>
      <c r="E7626" s="80">
        <v>12</v>
      </c>
      <c r="F7626" s="80" t="s">
        <v>5054</v>
      </c>
      <c r="G7626" s="80">
        <v>29.98</v>
      </c>
    </row>
    <row r="7627" spans="1:7">
      <c r="A7627" s="80">
        <v>36861</v>
      </c>
      <c r="B7627" s="80" t="s">
        <v>4336</v>
      </c>
      <c r="C7627" s="80" t="s">
        <v>420</v>
      </c>
      <c r="D7627" s="80">
        <v>750</v>
      </c>
      <c r="E7627" s="80">
        <v>12</v>
      </c>
      <c r="F7627" s="80" t="s">
        <v>5068</v>
      </c>
      <c r="G7627" s="80">
        <v>17.989999999999998</v>
      </c>
    </row>
    <row r="7628" spans="1:7">
      <c r="A7628" s="80">
        <v>36877</v>
      </c>
      <c r="B7628" s="80" t="s">
        <v>4335</v>
      </c>
      <c r="C7628" s="80" t="s">
        <v>420</v>
      </c>
      <c r="D7628" s="80">
        <v>750</v>
      </c>
      <c r="E7628" s="80">
        <v>12</v>
      </c>
      <c r="F7628" s="80" t="s">
        <v>5060</v>
      </c>
      <c r="G7628" s="80">
        <v>69.989999999999995</v>
      </c>
    </row>
    <row r="7629" spans="1:7">
      <c r="A7629" s="80">
        <v>36879</v>
      </c>
      <c r="B7629" s="80" t="s">
        <v>4334</v>
      </c>
      <c r="C7629" s="80" t="s">
        <v>420</v>
      </c>
      <c r="D7629" s="80">
        <v>750</v>
      </c>
      <c r="E7629" s="80">
        <v>6</v>
      </c>
      <c r="F7629" s="80" t="s">
        <v>5049</v>
      </c>
      <c r="G7629" s="80">
        <v>199.99</v>
      </c>
    </row>
    <row r="7630" spans="1:7">
      <c r="A7630" s="80">
        <v>36883</v>
      </c>
      <c r="B7630" s="80" t="s">
        <v>4333</v>
      </c>
      <c r="C7630" s="80" t="s">
        <v>420</v>
      </c>
      <c r="D7630" s="80">
        <v>750</v>
      </c>
      <c r="E7630" s="80">
        <v>12</v>
      </c>
      <c r="F7630" s="80" t="s">
        <v>5063</v>
      </c>
      <c r="G7630" s="80">
        <v>15.99</v>
      </c>
    </row>
    <row r="7631" spans="1:7">
      <c r="A7631" s="80">
        <v>36884</v>
      </c>
      <c r="B7631" s="80" t="s">
        <v>4332</v>
      </c>
      <c r="C7631" s="80" t="s">
        <v>420</v>
      </c>
      <c r="D7631" s="80">
        <v>750</v>
      </c>
      <c r="E7631" s="80">
        <v>12</v>
      </c>
      <c r="F7631" s="80" t="s">
        <v>5063</v>
      </c>
      <c r="G7631" s="80">
        <v>14.99</v>
      </c>
    </row>
    <row r="7632" spans="1:7">
      <c r="A7632" s="80">
        <v>36885</v>
      </c>
      <c r="B7632" s="80" t="s">
        <v>2882</v>
      </c>
      <c r="C7632" s="80" t="s">
        <v>420</v>
      </c>
      <c r="D7632" s="80">
        <v>750</v>
      </c>
      <c r="E7632" s="80">
        <v>6</v>
      </c>
      <c r="F7632" s="80" t="s">
        <v>5063</v>
      </c>
      <c r="G7632" s="80">
        <v>34.99</v>
      </c>
    </row>
    <row r="7633" spans="1:7">
      <c r="A7633" s="80">
        <v>36886</v>
      </c>
      <c r="B7633" s="80" t="s">
        <v>4331</v>
      </c>
      <c r="C7633" s="80" t="s">
        <v>420</v>
      </c>
      <c r="D7633" s="80">
        <v>750</v>
      </c>
      <c r="E7633" s="80">
        <v>12</v>
      </c>
      <c r="F7633" s="80" t="s">
        <v>5063</v>
      </c>
      <c r="G7633" s="80">
        <v>14.99</v>
      </c>
    </row>
    <row r="7634" spans="1:7">
      <c r="A7634" s="80">
        <v>36890</v>
      </c>
      <c r="B7634" s="80" t="s">
        <v>4330</v>
      </c>
      <c r="C7634" s="80" t="s">
        <v>421</v>
      </c>
      <c r="D7634" s="80">
        <v>2130</v>
      </c>
      <c r="E7634" s="80">
        <v>4</v>
      </c>
      <c r="F7634" s="80" t="s">
        <v>5098</v>
      </c>
      <c r="G7634" s="80">
        <v>10.74</v>
      </c>
    </row>
    <row r="7635" spans="1:7">
      <c r="A7635" s="80">
        <v>36899</v>
      </c>
      <c r="B7635" s="80" t="s">
        <v>4329</v>
      </c>
      <c r="C7635" s="80" t="s">
        <v>421</v>
      </c>
      <c r="D7635" s="80">
        <v>3784</v>
      </c>
      <c r="E7635" s="80">
        <v>3</v>
      </c>
      <c r="F7635" s="80" t="s">
        <v>5098</v>
      </c>
      <c r="G7635" s="80">
        <v>24.92</v>
      </c>
    </row>
    <row r="7636" spans="1:7">
      <c r="A7636" s="80">
        <v>42303</v>
      </c>
      <c r="B7636" s="80" t="s">
        <v>5526</v>
      </c>
      <c r="C7636" s="80" t="s">
        <v>421</v>
      </c>
      <c r="D7636" s="80">
        <v>750</v>
      </c>
      <c r="E7636" s="80">
        <v>12</v>
      </c>
      <c r="F7636" s="80" t="s">
        <v>5178</v>
      </c>
      <c r="G7636" s="80">
        <v>15</v>
      </c>
    </row>
    <row r="7637" spans="1:7">
      <c r="A7637" s="80">
        <v>42304</v>
      </c>
      <c r="B7637" s="80" t="s">
        <v>5590</v>
      </c>
      <c r="C7637" s="80" t="s">
        <v>421</v>
      </c>
      <c r="D7637" s="80">
        <v>2838</v>
      </c>
      <c r="E7637" s="80">
        <v>4</v>
      </c>
      <c r="F7637" s="80" t="s">
        <v>5147</v>
      </c>
      <c r="G7637" s="80">
        <v>19.989999999999998</v>
      </c>
    </row>
    <row r="7638" spans="1:7">
      <c r="A7638" s="80">
        <v>42314</v>
      </c>
      <c r="B7638" s="80" t="s">
        <v>5613</v>
      </c>
      <c r="C7638" s="80" t="s">
        <v>421</v>
      </c>
      <c r="D7638" s="80">
        <v>473</v>
      </c>
      <c r="E7638" s="80">
        <v>24</v>
      </c>
      <c r="F7638" s="80" t="s">
        <v>5173</v>
      </c>
      <c r="G7638" s="80">
        <v>3.49</v>
      </c>
    </row>
    <row r="7639" spans="1:7">
      <c r="A7639" s="80">
        <v>42325</v>
      </c>
      <c r="B7639" s="80" t="s">
        <v>5681</v>
      </c>
      <c r="C7639" s="80" t="s">
        <v>421</v>
      </c>
      <c r="D7639" s="80">
        <v>473</v>
      </c>
      <c r="E7639" s="80">
        <v>24</v>
      </c>
      <c r="F7639" s="80" t="s">
        <v>5135</v>
      </c>
      <c r="G7639" s="80">
        <v>3.99</v>
      </c>
    </row>
    <row r="7640" spans="1:7">
      <c r="A7640" s="80">
        <v>42326</v>
      </c>
      <c r="B7640" s="80" t="s">
        <v>6058</v>
      </c>
      <c r="C7640" s="80" t="s">
        <v>420</v>
      </c>
      <c r="D7640" s="80">
        <v>750</v>
      </c>
      <c r="E7640" s="80">
        <v>6</v>
      </c>
      <c r="F7640" s="80" t="s">
        <v>5062</v>
      </c>
      <c r="G7640" s="80">
        <v>19.989999999999998</v>
      </c>
    </row>
    <row r="7641" spans="1:7">
      <c r="A7641" s="80">
        <v>42327</v>
      </c>
      <c r="B7641" s="80" t="s">
        <v>3689</v>
      </c>
      <c r="C7641" s="80" t="s">
        <v>420</v>
      </c>
      <c r="D7641" s="80">
        <v>375</v>
      </c>
      <c r="E7641" s="80">
        <v>12</v>
      </c>
      <c r="F7641" s="80" t="s">
        <v>5039</v>
      </c>
      <c r="G7641" s="80">
        <v>5.99</v>
      </c>
    </row>
    <row r="7642" spans="1:7">
      <c r="A7642" s="80">
        <v>42328</v>
      </c>
      <c r="B7642" s="80" t="s">
        <v>5684</v>
      </c>
      <c r="C7642" s="80" t="s">
        <v>419</v>
      </c>
      <c r="D7642" s="80">
        <v>1140</v>
      </c>
      <c r="E7642" s="80">
        <v>8</v>
      </c>
      <c r="F7642" s="80" t="s">
        <v>5046</v>
      </c>
      <c r="G7642" s="80">
        <v>34.19</v>
      </c>
    </row>
    <row r="7643" spans="1:7">
      <c r="A7643" s="80">
        <v>42330</v>
      </c>
      <c r="B7643" s="80" t="s">
        <v>5614</v>
      </c>
      <c r="C7643" s="80" t="s">
        <v>420</v>
      </c>
      <c r="D7643" s="80">
        <v>4000</v>
      </c>
      <c r="E7643" s="80">
        <v>4</v>
      </c>
      <c r="F7643" s="80" t="s">
        <v>5062</v>
      </c>
      <c r="G7643" s="80">
        <v>42.99</v>
      </c>
    </row>
    <row r="7644" spans="1:7">
      <c r="A7644" s="80">
        <v>42332</v>
      </c>
      <c r="B7644" s="80" t="s">
        <v>5591</v>
      </c>
      <c r="C7644" s="80" t="s">
        <v>421</v>
      </c>
      <c r="D7644" s="80">
        <v>473</v>
      </c>
      <c r="E7644" s="80">
        <v>24</v>
      </c>
      <c r="F7644" s="80" t="s">
        <v>5141</v>
      </c>
      <c r="G7644" s="80">
        <v>3.89</v>
      </c>
    </row>
    <row r="7645" spans="1:7">
      <c r="A7645" s="80">
        <v>42333</v>
      </c>
      <c r="B7645" s="80" t="s">
        <v>5592</v>
      </c>
      <c r="C7645" s="80" t="s">
        <v>421</v>
      </c>
      <c r="D7645" s="80">
        <v>473</v>
      </c>
      <c r="E7645" s="80">
        <v>24</v>
      </c>
      <c r="F7645" s="80" t="s">
        <v>5141</v>
      </c>
      <c r="G7645" s="80">
        <v>3.89</v>
      </c>
    </row>
    <row r="7646" spans="1:7">
      <c r="A7646" s="80">
        <v>42341</v>
      </c>
      <c r="B7646" s="80" t="s">
        <v>5593</v>
      </c>
      <c r="C7646" s="80" t="s">
        <v>421</v>
      </c>
      <c r="D7646" s="80">
        <v>473</v>
      </c>
      <c r="E7646" s="80">
        <v>24</v>
      </c>
      <c r="F7646" s="80" t="s">
        <v>5141</v>
      </c>
      <c r="G7646" s="80">
        <v>3.89</v>
      </c>
    </row>
    <row r="7647" spans="1:7">
      <c r="A7647" s="80">
        <v>42342</v>
      </c>
      <c r="B7647" s="80" t="s">
        <v>5594</v>
      </c>
      <c r="C7647" s="80" t="s">
        <v>421</v>
      </c>
      <c r="D7647" s="80">
        <v>473</v>
      </c>
      <c r="E7647" s="80">
        <v>24</v>
      </c>
      <c r="F7647" s="80" t="s">
        <v>5141</v>
      </c>
      <c r="G7647" s="80">
        <v>3.89</v>
      </c>
    </row>
    <row r="7648" spans="1:7">
      <c r="A7648" s="80">
        <v>42344</v>
      </c>
      <c r="B7648" s="80" t="s">
        <v>5595</v>
      </c>
      <c r="C7648" s="80" t="s">
        <v>421</v>
      </c>
      <c r="D7648" s="80">
        <v>473</v>
      </c>
      <c r="E7648" s="80">
        <v>24</v>
      </c>
      <c r="F7648" s="80" t="s">
        <v>5141</v>
      </c>
      <c r="G7648" s="80">
        <v>3.89</v>
      </c>
    </row>
    <row r="7649" spans="1:7">
      <c r="A7649" s="80">
        <v>42353</v>
      </c>
      <c r="B7649" s="80" t="s">
        <v>5530</v>
      </c>
      <c r="C7649" s="80" t="s">
        <v>421</v>
      </c>
      <c r="D7649" s="80">
        <v>473</v>
      </c>
      <c r="E7649" s="80">
        <v>24</v>
      </c>
      <c r="F7649" s="80" t="s">
        <v>5110</v>
      </c>
      <c r="G7649" s="80">
        <v>4.09</v>
      </c>
    </row>
    <row r="7650" spans="1:7">
      <c r="A7650" s="80">
        <v>42366</v>
      </c>
      <c r="B7650" s="80" t="s">
        <v>5531</v>
      </c>
      <c r="C7650" s="80" t="s">
        <v>421</v>
      </c>
      <c r="D7650" s="80">
        <v>3784</v>
      </c>
      <c r="E7650" s="80">
        <v>1</v>
      </c>
      <c r="F7650" s="80" t="s">
        <v>5110</v>
      </c>
      <c r="G7650" s="80">
        <v>28.95</v>
      </c>
    </row>
    <row r="7651" spans="1:7">
      <c r="A7651" s="80">
        <v>42367</v>
      </c>
      <c r="B7651" s="80" t="s">
        <v>5746</v>
      </c>
      <c r="C7651" s="80" t="s">
        <v>420</v>
      </c>
      <c r="D7651" s="80">
        <v>750</v>
      </c>
      <c r="E7651" s="80">
        <v>12</v>
      </c>
      <c r="F7651" s="80" t="s">
        <v>5060</v>
      </c>
      <c r="G7651" s="80">
        <v>11.99</v>
      </c>
    </row>
    <row r="7652" spans="1:7">
      <c r="A7652" s="80">
        <v>42371</v>
      </c>
      <c r="B7652" s="80" t="s">
        <v>5713</v>
      </c>
      <c r="C7652" s="80" t="s">
        <v>420</v>
      </c>
      <c r="D7652" s="80">
        <v>750</v>
      </c>
      <c r="E7652" s="80">
        <v>12</v>
      </c>
      <c r="F7652" s="80" t="s">
        <v>5060</v>
      </c>
      <c r="G7652" s="80">
        <v>11.99</v>
      </c>
    </row>
    <row r="7653" spans="1:7">
      <c r="A7653" s="80">
        <v>42374</v>
      </c>
      <c r="B7653" s="80" t="s">
        <v>5731</v>
      </c>
      <c r="C7653" s="80" t="s">
        <v>420</v>
      </c>
      <c r="D7653" s="80">
        <v>750</v>
      </c>
      <c r="E7653" s="80">
        <v>12</v>
      </c>
      <c r="F7653" s="80" t="s">
        <v>5049</v>
      </c>
      <c r="G7653" s="80">
        <v>10.99</v>
      </c>
    </row>
    <row r="7654" spans="1:7">
      <c r="A7654" s="80">
        <v>42380</v>
      </c>
      <c r="B7654" s="80" t="s">
        <v>5596</v>
      </c>
      <c r="C7654" s="80" t="s">
        <v>421</v>
      </c>
      <c r="D7654" s="80">
        <v>473</v>
      </c>
      <c r="E7654" s="80">
        <v>24</v>
      </c>
      <c r="F7654" s="80" t="s">
        <v>5141</v>
      </c>
      <c r="G7654" s="80">
        <v>3.99</v>
      </c>
    </row>
    <row r="7655" spans="1:7">
      <c r="A7655" s="80">
        <v>42381</v>
      </c>
      <c r="B7655" s="80" t="s">
        <v>5597</v>
      </c>
      <c r="C7655" s="80" t="s">
        <v>421</v>
      </c>
      <c r="D7655" s="80">
        <v>473</v>
      </c>
      <c r="E7655" s="80">
        <v>24</v>
      </c>
      <c r="F7655" s="80" t="s">
        <v>5141</v>
      </c>
      <c r="G7655" s="80">
        <v>3.89</v>
      </c>
    </row>
    <row r="7656" spans="1:7">
      <c r="A7656" s="80">
        <v>42385</v>
      </c>
      <c r="B7656" s="80" t="s">
        <v>5743</v>
      </c>
      <c r="C7656" s="80" t="s">
        <v>420</v>
      </c>
      <c r="D7656" s="80">
        <v>750</v>
      </c>
      <c r="E7656" s="80">
        <v>12</v>
      </c>
      <c r="F7656" s="80" t="s">
        <v>5049</v>
      </c>
      <c r="G7656" s="80">
        <v>10.99</v>
      </c>
    </row>
    <row r="7657" spans="1:7">
      <c r="A7657" s="80">
        <v>35575</v>
      </c>
      <c r="B7657" s="80" t="s">
        <v>4153</v>
      </c>
      <c r="C7657" s="80" t="s">
        <v>421</v>
      </c>
      <c r="D7657" s="80">
        <v>473</v>
      </c>
      <c r="E7657" s="80">
        <v>24</v>
      </c>
      <c r="F7657" s="80" t="s">
        <v>5188</v>
      </c>
      <c r="G7657" s="80">
        <v>3.99</v>
      </c>
    </row>
    <row r="7658" spans="1:7">
      <c r="A7658" s="80">
        <v>35577</v>
      </c>
      <c r="B7658" s="80" t="s">
        <v>4155</v>
      </c>
      <c r="C7658" s="80" t="s">
        <v>421</v>
      </c>
      <c r="D7658" s="80">
        <v>650</v>
      </c>
      <c r="E7658" s="80">
        <v>12</v>
      </c>
      <c r="F7658" s="80" t="s">
        <v>5188</v>
      </c>
      <c r="G7658" s="80">
        <v>15.99</v>
      </c>
    </row>
    <row r="7659" spans="1:7">
      <c r="A7659" s="80">
        <v>35579</v>
      </c>
      <c r="B7659" s="80" t="s">
        <v>4156</v>
      </c>
      <c r="C7659" s="80" t="s">
        <v>421</v>
      </c>
      <c r="D7659" s="80">
        <v>1892</v>
      </c>
      <c r="E7659" s="80">
        <v>6</v>
      </c>
      <c r="F7659" s="80" t="s">
        <v>5188</v>
      </c>
      <c r="G7659" s="80">
        <v>19.59</v>
      </c>
    </row>
    <row r="7660" spans="1:7">
      <c r="A7660" s="80">
        <v>35657</v>
      </c>
      <c r="B7660" s="80" t="s">
        <v>4079</v>
      </c>
      <c r="C7660" s="80" t="s">
        <v>421</v>
      </c>
      <c r="D7660" s="80">
        <v>473</v>
      </c>
      <c r="E7660" s="80">
        <v>24</v>
      </c>
      <c r="F7660" s="80" t="s">
        <v>5188</v>
      </c>
      <c r="G7660" s="80">
        <v>4.75</v>
      </c>
    </row>
    <row r="7661" spans="1:7">
      <c r="A7661" s="80">
        <v>35715</v>
      </c>
      <c r="B7661" s="80" t="s">
        <v>4081</v>
      </c>
      <c r="C7661" s="80" t="s">
        <v>421</v>
      </c>
      <c r="D7661" s="80">
        <v>473</v>
      </c>
      <c r="E7661" s="80">
        <v>24</v>
      </c>
      <c r="F7661" s="80" t="s">
        <v>5188</v>
      </c>
      <c r="G7661" s="80">
        <v>4.29</v>
      </c>
    </row>
    <row r="7662" spans="1:7">
      <c r="A7662" s="80">
        <v>36293</v>
      </c>
      <c r="B7662" s="80" t="s">
        <v>4254</v>
      </c>
      <c r="C7662" s="80" t="s">
        <v>421</v>
      </c>
      <c r="D7662" s="80">
        <v>473</v>
      </c>
      <c r="E7662" s="80">
        <v>24</v>
      </c>
      <c r="F7662" s="80" t="s">
        <v>5188</v>
      </c>
      <c r="G7662" s="80">
        <v>3.99</v>
      </c>
    </row>
    <row r="7663" spans="1:7">
      <c r="A7663" s="80">
        <v>36371</v>
      </c>
      <c r="B7663" s="80" t="s">
        <v>4266</v>
      </c>
      <c r="C7663" s="80" t="s">
        <v>421</v>
      </c>
      <c r="D7663" s="80">
        <v>1420</v>
      </c>
      <c r="E7663" s="80">
        <v>6</v>
      </c>
      <c r="F7663" s="80" t="s">
        <v>5188</v>
      </c>
      <c r="G7663" s="80">
        <v>19.59</v>
      </c>
    </row>
    <row r="7664" spans="1:7">
      <c r="A7664" s="80">
        <v>36514</v>
      </c>
      <c r="B7664" s="80" t="s">
        <v>4220</v>
      </c>
      <c r="C7664" s="80" t="s">
        <v>421</v>
      </c>
      <c r="D7664" s="80">
        <v>473</v>
      </c>
      <c r="E7664" s="80">
        <v>24</v>
      </c>
      <c r="F7664" s="80" t="s">
        <v>5188</v>
      </c>
      <c r="G7664" s="80">
        <v>3.99</v>
      </c>
    </row>
    <row r="7665" spans="1:7">
      <c r="A7665" s="80">
        <v>36515</v>
      </c>
      <c r="B7665" s="80" t="s">
        <v>4221</v>
      </c>
      <c r="C7665" s="80" t="s">
        <v>421</v>
      </c>
      <c r="D7665" s="80">
        <v>473</v>
      </c>
      <c r="E7665" s="80">
        <v>24</v>
      </c>
      <c r="F7665" s="80" t="s">
        <v>5188</v>
      </c>
      <c r="G7665" s="80">
        <v>4.29</v>
      </c>
    </row>
    <row r="7666" spans="1:7">
      <c r="A7666" s="80">
        <v>36804</v>
      </c>
      <c r="B7666" s="80" t="s">
        <v>4328</v>
      </c>
      <c r="C7666" s="80" t="s">
        <v>421</v>
      </c>
      <c r="D7666" s="80">
        <v>473</v>
      </c>
      <c r="E7666" s="80">
        <v>24</v>
      </c>
      <c r="F7666" s="80" t="s">
        <v>5188</v>
      </c>
      <c r="G7666" s="80">
        <v>5.25</v>
      </c>
    </row>
    <row r="7667" spans="1:7">
      <c r="A7667" s="80">
        <v>37085</v>
      </c>
      <c r="B7667" s="80" t="s">
        <v>4327</v>
      </c>
      <c r="C7667" s="80" t="s">
        <v>421</v>
      </c>
      <c r="D7667" s="80">
        <v>473</v>
      </c>
      <c r="E7667" s="80">
        <v>24</v>
      </c>
      <c r="F7667" s="80" t="s">
        <v>5188</v>
      </c>
      <c r="G7667" s="80">
        <v>4.75</v>
      </c>
    </row>
    <row r="7668" spans="1:7">
      <c r="A7668" s="80">
        <v>37312</v>
      </c>
      <c r="B7668" s="80" t="s">
        <v>4326</v>
      </c>
      <c r="C7668" s="80" t="s">
        <v>421</v>
      </c>
      <c r="D7668" s="80">
        <v>473</v>
      </c>
      <c r="E7668" s="80">
        <v>24</v>
      </c>
      <c r="F7668" s="80" t="s">
        <v>5188</v>
      </c>
      <c r="G7668" s="80">
        <v>3.99</v>
      </c>
    </row>
    <row r="7669" spans="1:7">
      <c r="A7669" s="80">
        <v>37487</v>
      </c>
      <c r="B7669" s="80" t="s">
        <v>4325</v>
      </c>
      <c r="C7669" s="80" t="s">
        <v>421</v>
      </c>
      <c r="D7669" s="80">
        <v>473</v>
      </c>
      <c r="E7669" s="80">
        <v>24</v>
      </c>
      <c r="F7669" s="80" t="s">
        <v>5188</v>
      </c>
      <c r="G7669" s="80">
        <v>4.1500000000000004</v>
      </c>
    </row>
    <row r="7670" spans="1:7">
      <c r="A7670" s="80">
        <v>37834</v>
      </c>
      <c r="B7670" s="80" t="s">
        <v>4630</v>
      </c>
      <c r="C7670" s="80" t="s">
        <v>421</v>
      </c>
      <c r="D7670" s="80">
        <v>473</v>
      </c>
      <c r="E7670" s="80">
        <v>24</v>
      </c>
      <c r="F7670" s="80" t="s">
        <v>5188</v>
      </c>
      <c r="G7670" s="80">
        <v>4.2</v>
      </c>
    </row>
    <row r="7671" spans="1:7">
      <c r="A7671" s="80">
        <v>37876</v>
      </c>
      <c r="B7671" s="80" t="s">
        <v>4543</v>
      </c>
      <c r="C7671" s="80" t="s">
        <v>421</v>
      </c>
      <c r="D7671" s="80">
        <v>473</v>
      </c>
      <c r="E7671" s="80">
        <v>24</v>
      </c>
      <c r="F7671" s="80" t="s">
        <v>5188</v>
      </c>
      <c r="G7671" s="80">
        <v>4.1500000000000004</v>
      </c>
    </row>
    <row r="7672" spans="1:7">
      <c r="A7672" s="80">
        <v>38089</v>
      </c>
      <c r="B7672" s="80" t="s">
        <v>4523</v>
      </c>
      <c r="C7672" s="80" t="s">
        <v>421</v>
      </c>
      <c r="D7672" s="80">
        <v>473</v>
      </c>
      <c r="E7672" s="80">
        <v>24</v>
      </c>
      <c r="F7672" s="80" t="s">
        <v>5188</v>
      </c>
      <c r="G7672" s="80">
        <v>5.25</v>
      </c>
    </row>
    <row r="7673" spans="1:7">
      <c r="A7673" s="80">
        <v>38090</v>
      </c>
      <c r="B7673" s="80" t="s">
        <v>4524</v>
      </c>
      <c r="C7673" s="80" t="s">
        <v>421</v>
      </c>
      <c r="D7673" s="80">
        <v>500</v>
      </c>
      <c r="E7673" s="80">
        <v>12</v>
      </c>
      <c r="F7673" s="80" t="s">
        <v>5188</v>
      </c>
      <c r="G7673" s="80">
        <v>12.99</v>
      </c>
    </row>
    <row r="7674" spans="1:7">
      <c r="A7674" s="80">
        <v>38091</v>
      </c>
      <c r="B7674" s="80" t="s">
        <v>4525</v>
      </c>
      <c r="C7674" s="80" t="s">
        <v>421</v>
      </c>
      <c r="D7674" s="80">
        <v>500</v>
      </c>
      <c r="E7674" s="80">
        <v>12</v>
      </c>
      <c r="F7674" s="80" t="s">
        <v>5188</v>
      </c>
      <c r="G7674" s="80">
        <v>12.99</v>
      </c>
    </row>
    <row r="7675" spans="1:7">
      <c r="A7675" s="80">
        <v>38093</v>
      </c>
      <c r="B7675" s="80" t="s">
        <v>4526</v>
      </c>
      <c r="C7675" s="80" t="s">
        <v>421</v>
      </c>
      <c r="D7675" s="80">
        <v>500</v>
      </c>
      <c r="E7675" s="80">
        <v>12</v>
      </c>
      <c r="F7675" s="80" t="s">
        <v>5188</v>
      </c>
      <c r="G7675" s="80">
        <v>12.99</v>
      </c>
    </row>
    <row r="7676" spans="1:7">
      <c r="A7676" s="80">
        <v>38656</v>
      </c>
      <c r="B7676" s="80" t="s">
        <v>4753</v>
      </c>
      <c r="C7676" s="80" t="s">
        <v>421</v>
      </c>
      <c r="D7676" s="80">
        <v>355</v>
      </c>
      <c r="E7676" s="80">
        <v>24</v>
      </c>
      <c r="F7676" s="80" t="s">
        <v>5188</v>
      </c>
      <c r="G7676" s="80">
        <v>5.25</v>
      </c>
    </row>
    <row r="7677" spans="1:7">
      <c r="A7677" s="80">
        <v>38658</v>
      </c>
      <c r="B7677" s="80" t="s">
        <v>4754</v>
      </c>
      <c r="C7677" s="80" t="s">
        <v>421</v>
      </c>
      <c r="D7677" s="80">
        <v>473</v>
      </c>
      <c r="E7677" s="80">
        <v>24</v>
      </c>
      <c r="F7677" s="80" t="s">
        <v>5188</v>
      </c>
      <c r="G7677" s="80">
        <v>5.25</v>
      </c>
    </row>
    <row r="7678" spans="1:7">
      <c r="A7678" s="80">
        <v>39133</v>
      </c>
      <c r="B7678" s="80" t="s">
        <v>4821</v>
      </c>
      <c r="C7678" s="80" t="s">
        <v>421</v>
      </c>
      <c r="D7678" s="80">
        <v>473</v>
      </c>
      <c r="E7678" s="80">
        <v>24</v>
      </c>
      <c r="F7678" s="80" t="s">
        <v>5188</v>
      </c>
      <c r="G7678" s="80">
        <v>4.1500000000000004</v>
      </c>
    </row>
    <row r="7679" spans="1:7">
      <c r="A7679" s="80">
        <v>39146</v>
      </c>
      <c r="B7679" s="80" t="s">
        <v>4823</v>
      </c>
      <c r="C7679" s="80" t="s">
        <v>421</v>
      </c>
      <c r="D7679" s="80">
        <v>473</v>
      </c>
      <c r="E7679" s="80">
        <v>24</v>
      </c>
      <c r="F7679" s="80" t="s">
        <v>5188</v>
      </c>
      <c r="G7679" s="80">
        <v>3.99</v>
      </c>
    </row>
    <row r="7680" spans="1:7">
      <c r="A7680" s="80">
        <v>39370</v>
      </c>
      <c r="B7680" s="80" t="s">
        <v>4908</v>
      </c>
      <c r="C7680" s="80" t="s">
        <v>421</v>
      </c>
      <c r="D7680" s="80">
        <v>473</v>
      </c>
      <c r="E7680" s="80">
        <v>24</v>
      </c>
      <c r="F7680" s="80" t="s">
        <v>5188</v>
      </c>
      <c r="G7680" s="80">
        <v>4.1500000000000004</v>
      </c>
    </row>
    <row r="7681" spans="1:7">
      <c r="A7681" s="80">
        <v>39372</v>
      </c>
      <c r="B7681" s="80" t="s">
        <v>4909</v>
      </c>
      <c r="C7681" s="80" t="s">
        <v>421</v>
      </c>
      <c r="D7681" s="80">
        <v>473</v>
      </c>
      <c r="E7681" s="80">
        <v>24</v>
      </c>
      <c r="F7681" s="80" t="s">
        <v>5188</v>
      </c>
      <c r="G7681" s="80">
        <v>5.25</v>
      </c>
    </row>
    <row r="7682" spans="1:7">
      <c r="A7682" s="80">
        <v>39939</v>
      </c>
      <c r="B7682" s="80" t="s">
        <v>5004</v>
      </c>
      <c r="C7682" s="80" t="s">
        <v>421</v>
      </c>
      <c r="D7682" s="80">
        <v>473</v>
      </c>
      <c r="E7682" s="80">
        <v>24</v>
      </c>
      <c r="F7682" s="80" t="s">
        <v>5188</v>
      </c>
      <c r="G7682" s="80">
        <v>4.29</v>
      </c>
    </row>
    <row r="7683" spans="1:7">
      <c r="A7683" s="80">
        <v>39941</v>
      </c>
      <c r="B7683" s="80" t="s">
        <v>5005</v>
      </c>
      <c r="C7683" s="80" t="s">
        <v>421</v>
      </c>
      <c r="D7683" s="80">
        <v>473</v>
      </c>
      <c r="E7683" s="80">
        <v>24</v>
      </c>
      <c r="F7683" s="80" t="s">
        <v>5188</v>
      </c>
      <c r="G7683" s="80">
        <v>3.49</v>
      </c>
    </row>
    <row r="7684" spans="1:7">
      <c r="A7684" s="80">
        <v>41836</v>
      </c>
      <c r="B7684" s="80" t="s">
        <v>5561</v>
      </c>
      <c r="C7684" s="80" t="s">
        <v>421</v>
      </c>
      <c r="D7684" s="80">
        <v>473</v>
      </c>
      <c r="E7684" s="80">
        <v>24</v>
      </c>
      <c r="F7684" s="80" t="s">
        <v>5188</v>
      </c>
      <c r="G7684" s="80">
        <v>4.1500000000000004</v>
      </c>
    </row>
    <row r="7685" spans="1:7">
      <c r="A7685" s="80">
        <v>42505</v>
      </c>
      <c r="B7685" s="80" t="s">
        <v>5730</v>
      </c>
      <c r="C7685" s="80" t="s">
        <v>421</v>
      </c>
      <c r="D7685" s="80">
        <v>473</v>
      </c>
      <c r="E7685" s="80">
        <v>24</v>
      </c>
      <c r="F7685" s="80" t="s">
        <v>5188</v>
      </c>
      <c r="G7685" s="80">
        <v>4.49</v>
      </c>
    </row>
    <row r="7686" spans="1:7">
      <c r="A7686" s="80">
        <v>42509</v>
      </c>
      <c r="B7686" s="80" t="s">
        <v>5676</v>
      </c>
      <c r="C7686" s="80" t="s">
        <v>421</v>
      </c>
      <c r="D7686" s="80">
        <v>473</v>
      </c>
      <c r="E7686" s="80">
        <v>24</v>
      </c>
      <c r="F7686" s="80" t="s">
        <v>5188</v>
      </c>
      <c r="G7686" s="80">
        <v>4.49</v>
      </c>
    </row>
    <row r="7687" spans="1:7">
      <c r="A7687" s="80">
        <v>42511</v>
      </c>
      <c r="B7687" s="80" t="s">
        <v>5677</v>
      </c>
      <c r="C7687" s="80" t="s">
        <v>421</v>
      </c>
      <c r="D7687" s="80">
        <v>473</v>
      </c>
      <c r="E7687" s="80">
        <v>24</v>
      </c>
      <c r="F7687" s="80" t="s">
        <v>5188</v>
      </c>
      <c r="G7687" s="80">
        <v>4.75</v>
      </c>
    </row>
    <row r="7688" spans="1:7">
      <c r="A7688" s="80">
        <v>42515</v>
      </c>
      <c r="B7688" s="80" t="s">
        <v>5734</v>
      </c>
      <c r="C7688" s="80" t="s">
        <v>421</v>
      </c>
      <c r="D7688" s="80">
        <v>500</v>
      </c>
      <c r="E7688" s="80">
        <v>12</v>
      </c>
      <c r="F7688" s="80" t="s">
        <v>5188</v>
      </c>
      <c r="G7688" s="80">
        <v>12.99</v>
      </c>
    </row>
    <row r="7689" spans="1:7">
      <c r="A7689" s="80">
        <v>43537</v>
      </c>
      <c r="B7689" s="80" t="s">
        <v>5960</v>
      </c>
      <c r="C7689" s="80" t="s">
        <v>421</v>
      </c>
      <c r="D7689" s="80">
        <v>473</v>
      </c>
      <c r="E7689" s="80">
        <v>24</v>
      </c>
      <c r="F7689" s="80" t="s">
        <v>5188</v>
      </c>
      <c r="G7689" s="80">
        <v>4.8899999999999997</v>
      </c>
    </row>
    <row r="7690" spans="1:7">
      <c r="A7690" s="80">
        <v>43723</v>
      </c>
      <c r="B7690" s="80" t="s">
        <v>5934</v>
      </c>
      <c r="C7690" s="80" t="s">
        <v>421</v>
      </c>
      <c r="D7690" s="80">
        <v>473</v>
      </c>
      <c r="E7690" s="80">
        <v>24</v>
      </c>
      <c r="F7690" s="80" t="s">
        <v>5188</v>
      </c>
      <c r="G7690" s="80">
        <v>4.8899999999999997</v>
      </c>
    </row>
    <row r="7691" spans="1:7">
      <c r="A7691" s="80">
        <v>43817</v>
      </c>
      <c r="B7691" s="80" t="s">
        <v>5923</v>
      </c>
      <c r="C7691" s="80" t="s">
        <v>421</v>
      </c>
      <c r="D7691" s="80">
        <v>473</v>
      </c>
      <c r="E7691" s="80">
        <v>24</v>
      </c>
      <c r="F7691" s="80" t="s">
        <v>5188</v>
      </c>
      <c r="G7691" s="80">
        <v>4.5</v>
      </c>
    </row>
    <row r="7692" spans="1:7">
      <c r="A7692" s="80">
        <v>44196</v>
      </c>
      <c r="B7692" s="80" t="s">
        <v>6059</v>
      </c>
      <c r="C7692" s="80" t="s">
        <v>421</v>
      </c>
      <c r="D7692" s="80">
        <v>473</v>
      </c>
      <c r="E7692" s="80">
        <v>24</v>
      </c>
      <c r="F7692" s="80" t="s">
        <v>5188</v>
      </c>
      <c r="G7692" s="80">
        <v>4.75</v>
      </c>
    </row>
    <row r="7693" spans="1:7">
      <c r="A7693" s="80">
        <v>44203</v>
      </c>
      <c r="B7693" s="80" t="s">
        <v>6060</v>
      </c>
      <c r="C7693" s="80" t="s">
        <v>421</v>
      </c>
      <c r="D7693" s="80">
        <v>473</v>
      </c>
      <c r="E7693" s="80">
        <v>24</v>
      </c>
      <c r="F7693" s="80" t="s">
        <v>5188</v>
      </c>
      <c r="G7693" s="80">
        <v>5.25</v>
      </c>
    </row>
    <row r="7694" spans="1:7">
      <c r="A7694" s="80">
        <v>44208</v>
      </c>
      <c r="B7694" s="80" t="s">
        <v>6061</v>
      </c>
      <c r="C7694" s="80" t="s">
        <v>421</v>
      </c>
      <c r="D7694" s="80">
        <v>473</v>
      </c>
      <c r="E7694" s="80">
        <v>24</v>
      </c>
      <c r="F7694" s="80" t="s">
        <v>5188</v>
      </c>
      <c r="G7694" s="80">
        <v>4.5</v>
      </c>
    </row>
    <row r="7695" spans="1:7">
      <c r="A7695" s="80">
        <v>44440</v>
      </c>
      <c r="B7695" s="80" t="s">
        <v>6062</v>
      </c>
      <c r="C7695" s="80" t="s">
        <v>421</v>
      </c>
      <c r="D7695" s="80">
        <v>473</v>
      </c>
      <c r="E7695" s="80">
        <v>24</v>
      </c>
      <c r="F7695" s="80" t="s">
        <v>5188</v>
      </c>
      <c r="G7695" s="80">
        <v>4.25</v>
      </c>
    </row>
    <row r="7696" spans="1:7">
      <c r="A7696" s="80">
        <v>45407</v>
      </c>
      <c r="B7696" s="80" t="s">
        <v>6329</v>
      </c>
      <c r="C7696" s="80" t="s">
        <v>421</v>
      </c>
      <c r="D7696" s="80">
        <v>473</v>
      </c>
      <c r="E7696" s="80">
        <v>24</v>
      </c>
      <c r="F7696" s="80" t="s">
        <v>5188</v>
      </c>
      <c r="G7696" s="80">
        <v>3.99</v>
      </c>
    </row>
    <row r="7697" spans="1:7">
      <c r="A7697" s="80">
        <v>45435</v>
      </c>
      <c r="B7697" s="80" t="s">
        <v>6330</v>
      </c>
      <c r="C7697" s="80" t="s">
        <v>421</v>
      </c>
      <c r="D7697" s="80">
        <v>473</v>
      </c>
      <c r="E7697" s="80">
        <v>24</v>
      </c>
      <c r="F7697" s="80" t="s">
        <v>5188</v>
      </c>
      <c r="G7697" s="80">
        <v>4.75</v>
      </c>
    </row>
    <row r="7698" spans="1:7">
      <c r="A7698" s="80">
        <v>26365</v>
      </c>
      <c r="B7698" s="80" t="s">
        <v>6260</v>
      </c>
      <c r="C7698" s="80" t="s">
        <v>421</v>
      </c>
      <c r="D7698" s="80">
        <v>473</v>
      </c>
      <c r="E7698" s="80">
        <v>24</v>
      </c>
      <c r="F7698" s="80" t="s">
        <v>5173</v>
      </c>
      <c r="G7698" s="80">
        <v>3.49</v>
      </c>
    </row>
    <row r="7699" spans="1:7">
      <c r="A7699" s="80">
        <v>26367</v>
      </c>
      <c r="B7699" s="80" t="s">
        <v>2006</v>
      </c>
      <c r="C7699" s="80" t="s">
        <v>421</v>
      </c>
      <c r="D7699" s="80">
        <v>473</v>
      </c>
      <c r="E7699" s="80">
        <v>24</v>
      </c>
      <c r="F7699" s="80" t="s">
        <v>5173</v>
      </c>
      <c r="G7699" s="80">
        <v>3.49</v>
      </c>
    </row>
    <row r="7700" spans="1:7">
      <c r="A7700" s="80">
        <v>26368</v>
      </c>
      <c r="B7700" s="80" t="s">
        <v>2007</v>
      </c>
      <c r="C7700" s="80" t="s">
        <v>421</v>
      </c>
      <c r="D7700" s="80">
        <v>473</v>
      </c>
      <c r="E7700" s="80">
        <v>24</v>
      </c>
      <c r="F7700" s="80" t="s">
        <v>5173</v>
      </c>
      <c r="G7700" s="80">
        <v>2.99</v>
      </c>
    </row>
    <row r="7701" spans="1:7">
      <c r="A7701" s="80">
        <v>26901</v>
      </c>
      <c r="B7701" s="80" t="s">
        <v>4655</v>
      </c>
      <c r="C7701" s="80" t="s">
        <v>421</v>
      </c>
      <c r="D7701" s="80">
        <v>473</v>
      </c>
      <c r="E7701" s="80">
        <v>24</v>
      </c>
      <c r="F7701" s="80" t="s">
        <v>5630</v>
      </c>
      <c r="G7701" s="80">
        <v>3.4</v>
      </c>
    </row>
    <row r="7702" spans="1:7">
      <c r="A7702" s="80">
        <v>27888</v>
      </c>
      <c r="B7702" s="80" t="s">
        <v>2112</v>
      </c>
      <c r="C7702" s="80" t="s">
        <v>421</v>
      </c>
      <c r="D7702" s="80">
        <v>473</v>
      </c>
      <c r="E7702" s="80">
        <v>24</v>
      </c>
      <c r="F7702" s="80" t="s">
        <v>5173</v>
      </c>
      <c r="G7702" s="80">
        <v>3.49</v>
      </c>
    </row>
    <row r="7703" spans="1:7">
      <c r="A7703" s="80">
        <v>28274</v>
      </c>
      <c r="B7703" s="80" t="s">
        <v>2140</v>
      </c>
      <c r="C7703" s="80" t="s">
        <v>421</v>
      </c>
      <c r="D7703" s="80">
        <v>473</v>
      </c>
      <c r="E7703" s="80">
        <v>24</v>
      </c>
      <c r="F7703" s="80" t="s">
        <v>5173</v>
      </c>
      <c r="G7703" s="80">
        <v>4</v>
      </c>
    </row>
    <row r="7704" spans="1:7">
      <c r="A7704" s="80">
        <v>34857</v>
      </c>
      <c r="B7704" s="80" t="s">
        <v>4159</v>
      </c>
      <c r="C7704" s="80" t="s">
        <v>420</v>
      </c>
      <c r="D7704" s="80">
        <v>750</v>
      </c>
      <c r="E7704" s="80">
        <v>12</v>
      </c>
      <c r="F7704" s="80" t="s">
        <v>5081</v>
      </c>
      <c r="G7704" s="80">
        <v>16.03</v>
      </c>
    </row>
    <row r="7705" spans="1:7">
      <c r="A7705" s="80">
        <v>34879</v>
      </c>
      <c r="B7705" s="80" t="s">
        <v>4160</v>
      </c>
      <c r="C7705" s="80" t="s">
        <v>420</v>
      </c>
      <c r="D7705" s="80">
        <v>750</v>
      </c>
      <c r="E7705" s="80">
        <v>12</v>
      </c>
      <c r="F7705" s="80" t="s">
        <v>5081</v>
      </c>
      <c r="G7705" s="80">
        <v>16.03</v>
      </c>
    </row>
    <row r="7706" spans="1:7">
      <c r="A7706" s="80">
        <v>34894</v>
      </c>
      <c r="B7706" s="80" t="s">
        <v>4161</v>
      </c>
      <c r="C7706" s="80" t="s">
        <v>420</v>
      </c>
      <c r="D7706" s="80">
        <v>750</v>
      </c>
      <c r="E7706" s="80">
        <v>12</v>
      </c>
      <c r="F7706" s="80" t="s">
        <v>5060</v>
      </c>
      <c r="G7706" s="80">
        <v>10.99</v>
      </c>
    </row>
    <row r="7707" spans="1:7">
      <c r="A7707" s="80">
        <v>34896</v>
      </c>
      <c r="B7707" s="80" t="s">
        <v>4162</v>
      </c>
      <c r="C7707" s="80" t="s">
        <v>420</v>
      </c>
      <c r="D7707" s="80">
        <v>750</v>
      </c>
      <c r="E7707" s="80">
        <v>12</v>
      </c>
      <c r="F7707" s="80" t="s">
        <v>5060</v>
      </c>
      <c r="G7707" s="80">
        <v>10.99</v>
      </c>
    </row>
    <row r="7708" spans="1:7">
      <c r="A7708" s="80">
        <v>34903</v>
      </c>
      <c r="B7708" s="80" t="s">
        <v>4158</v>
      </c>
      <c r="C7708" s="80" t="s">
        <v>421</v>
      </c>
      <c r="D7708" s="80">
        <v>473</v>
      </c>
      <c r="E7708" s="80">
        <v>24</v>
      </c>
      <c r="F7708" s="80" t="s">
        <v>5195</v>
      </c>
      <c r="G7708" s="80">
        <v>4.5</v>
      </c>
    </row>
    <row r="7709" spans="1:7">
      <c r="A7709" s="80">
        <v>34907</v>
      </c>
      <c r="B7709" s="80" t="s">
        <v>4163</v>
      </c>
      <c r="C7709" s="80" t="s">
        <v>419</v>
      </c>
      <c r="D7709" s="80">
        <v>750</v>
      </c>
      <c r="E7709" s="80">
        <v>6</v>
      </c>
      <c r="F7709" s="80" t="s">
        <v>5042</v>
      </c>
      <c r="G7709" s="80">
        <v>38.49</v>
      </c>
    </row>
    <row r="7710" spans="1:7">
      <c r="A7710" s="80">
        <v>34908</v>
      </c>
      <c r="B7710" s="80" t="s">
        <v>4164</v>
      </c>
      <c r="C7710" s="80" t="s">
        <v>420</v>
      </c>
      <c r="D7710" s="80">
        <v>750</v>
      </c>
      <c r="E7710" s="80">
        <v>12</v>
      </c>
      <c r="F7710" s="80" t="s">
        <v>5038</v>
      </c>
      <c r="G7710" s="80">
        <v>31.99</v>
      </c>
    </row>
    <row r="7711" spans="1:7">
      <c r="A7711" s="80">
        <v>34910</v>
      </c>
      <c r="B7711" s="80" t="s">
        <v>3980</v>
      </c>
      <c r="C7711" s="80" t="s">
        <v>421</v>
      </c>
      <c r="D7711" s="80">
        <v>473</v>
      </c>
      <c r="E7711" s="80">
        <v>24</v>
      </c>
      <c r="F7711" s="80" t="s">
        <v>5188</v>
      </c>
      <c r="G7711" s="80">
        <v>4.1500000000000004</v>
      </c>
    </row>
    <row r="7712" spans="1:7">
      <c r="A7712" s="80">
        <v>34914</v>
      </c>
      <c r="B7712" s="80" t="s">
        <v>6331</v>
      </c>
      <c r="C7712" s="80" t="s">
        <v>419</v>
      </c>
      <c r="D7712" s="80">
        <v>750</v>
      </c>
      <c r="E7712" s="80">
        <v>6</v>
      </c>
      <c r="F7712" s="80" t="s">
        <v>5043</v>
      </c>
      <c r="G7712" s="80">
        <v>80.989999999999995</v>
      </c>
    </row>
    <row r="7713" spans="1:7">
      <c r="A7713" s="80">
        <v>34915</v>
      </c>
      <c r="B7713" s="80" t="s">
        <v>4084</v>
      </c>
      <c r="C7713" s="80" t="s">
        <v>421</v>
      </c>
      <c r="D7713" s="80">
        <v>3784</v>
      </c>
      <c r="E7713" s="80">
        <v>3</v>
      </c>
      <c r="F7713" s="80" t="s">
        <v>5066</v>
      </c>
      <c r="G7713" s="80">
        <v>27.99</v>
      </c>
    </row>
    <row r="7714" spans="1:7">
      <c r="A7714" s="80">
        <v>34917</v>
      </c>
      <c r="B7714" s="80" t="s">
        <v>4085</v>
      </c>
      <c r="C7714" s="80" t="s">
        <v>421</v>
      </c>
      <c r="D7714" s="80">
        <v>2130</v>
      </c>
      <c r="E7714" s="80">
        <v>4</v>
      </c>
      <c r="F7714" s="80" t="s">
        <v>5066</v>
      </c>
      <c r="G7714" s="80">
        <v>15.49</v>
      </c>
    </row>
    <row r="7715" spans="1:7">
      <c r="A7715" s="80">
        <v>34918</v>
      </c>
      <c r="B7715" s="80" t="s">
        <v>4086</v>
      </c>
      <c r="C7715" s="80" t="s">
        <v>421</v>
      </c>
      <c r="D7715" s="80">
        <v>2130</v>
      </c>
      <c r="E7715" s="80">
        <v>4</v>
      </c>
      <c r="F7715" s="80" t="s">
        <v>5066</v>
      </c>
      <c r="G7715" s="80">
        <v>15.49</v>
      </c>
    </row>
    <row r="7716" spans="1:7">
      <c r="A7716" s="80">
        <v>34919</v>
      </c>
      <c r="B7716" s="80" t="s">
        <v>4026</v>
      </c>
      <c r="C7716" s="80" t="s">
        <v>421</v>
      </c>
      <c r="D7716" s="80">
        <v>8520</v>
      </c>
      <c r="E7716" s="80">
        <v>1</v>
      </c>
      <c r="F7716" s="80" t="s">
        <v>5094</v>
      </c>
      <c r="G7716" s="80">
        <v>38.99</v>
      </c>
    </row>
    <row r="7717" spans="1:7">
      <c r="A7717" s="80">
        <v>34935</v>
      </c>
      <c r="B7717" s="80" t="s">
        <v>4027</v>
      </c>
      <c r="C7717" s="80" t="s">
        <v>421</v>
      </c>
      <c r="D7717" s="80">
        <v>5325</v>
      </c>
      <c r="E7717" s="80">
        <v>1</v>
      </c>
      <c r="F7717" s="80" t="s">
        <v>5094</v>
      </c>
      <c r="G7717" s="80">
        <v>24.75</v>
      </c>
    </row>
    <row r="7718" spans="1:7">
      <c r="A7718" s="80">
        <v>34936</v>
      </c>
      <c r="B7718" s="80" t="s">
        <v>43</v>
      </c>
      <c r="C7718" s="80" t="s">
        <v>419</v>
      </c>
      <c r="D7718" s="80">
        <v>700</v>
      </c>
      <c r="E7718" s="80">
        <v>6</v>
      </c>
      <c r="F7718" s="80" t="s">
        <v>5038</v>
      </c>
      <c r="G7718" s="80">
        <v>23.1</v>
      </c>
    </row>
    <row r="7719" spans="1:7">
      <c r="A7719" s="80">
        <v>34938</v>
      </c>
      <c r="B7719" s="80" t="s">
        <v>4028</v>
      </c>
      <c r="C7719" s="80" t="s">
        <v>421</v>
      </c>
      <c r="D7719" s="80">
        <v>2840</v>
      </c>
      <c r="E7719" s="80">
        <v>3</v>
      </c>
      <c r="F7719" s="80" t="s">
        <v>5094</v>
      </c>
      <c r="G7719" s="80">
        <v>13.69</v>
      </c>
    </row>
    <row r="7720" spans="1:7">
      <c r="A7720" s="80">
        <v>34940</v>
      </c>
      <c r="B7720" s="80" t="s">
        <v>3981</v>
      </c>
      <c r="C7720" s="80" t="s">
        <v>421</v>
      </c>
      <c r="D7720" s="80">
        <v>473</v>
      </c>
      <c r="E7720" s="80">
        <v>24</v>
      </c>
      <c r="F7720" s="80" t="s">
        <v>5188</v>
      </c>
      <c r="G7720" s="80">
        <v>5.25</v>
      </c>
    </row>
    <row r="7721" spans="1:7">
      <c r="A7721" s="80">
        <v>34941</v>
      </c>
      <c r="B7721" s="80" t="s">
        <v>4029</v>
      </c>
      <c r="C7721" s="80" t="s">
        <v>421</v>
      </c>
      <c r="D7721" s="80">
        <v>3960</v>
      </c>
      <c r="E7721" s="80">
        <v>2</v>
      </c>
      <c r="F7721" s="80" t="s">
        <v>5095</v>
      </c>
      <c r="G7721" s="80">
        <v>27.99</v>
      </c>
    </row>
    <row r="7722" spans="1:7">
      <c r="A7722" s="80">
        <v>34942</v>
      </c>
      <c r="B7722" s="80" t="s">
        <v>2021</v>
      </c>
      <c r="C7722" s="80" t="s">
        <v>420</v>
      </c>
      <c r="D7722" s="80">
        <v>750</v>
      </c>
      <c r="E7722" s="80">
        <v>12</v>
      </c>
      <c r="F7722" s="80" t="s">
        <v>5062</v>
      </c>
      <c r="G7722" s="80">
        <v>19.989999999999998</v>
      </c>
    </row>
    <row r="7723" spans="1:7">
      <c r="A7723" s="80">
        <v>34943</v>
      </c>
      <c r="B7723" s="80" t="s">
        <v>1636</v>
      </c>
      <c r="C7723" s="80" t="s">
        <v>420</v>
      </c>
      <c r="D7723" s="80">
        <v>750</v>
      </c>
      <c r="E7723" s="80">
        <v>12</v>
      </c>
      <c r="F7723" s="80" t="s">
        <v>5062</v>
      </c>
      <c r="G7723" s="80">
        <v>17.989999999999998</v>
      </c>
    </row>
    <row r="7724" spans="1:7">
      <c r="A7724" s="80">
        <v>34945</v>
      </c>
      <c r="B7724" s="80" t="s">
        <v>1447</v>
      </c>
      <c r="C7724" s="80" t="s">
        <v>420</v>
      </c>
      <c r="D7724" s="80">
        <v>750</v>
      </c>
      <c r="E7724" s="80">
        <v>12</v>
      </c>
      <c r="F7724" s="80" t="s">
        <v>5062</v>
      </c>
      <c r="G7724" s="80">
        <v>18.989999999999998</v>
      </c>
    </row>
    <row r="7725" spans="1:7">
      <c r="A7725" s="80">
        <v>34946</v>
      </c>
      <c r="B7725" s="80" t="s">
        <v>3982</v>
      </c>
      <c r="C7725" s="80" t="s">
        <v>421</v>
      </c>
      <c r="D7725" s="80">
        <v>473</v>
      </c>
      <c r="E7725" s="80">
        <v>24</v>
      </c>
      <c r="F7725" s="80" t="s">
        <v>5188</v>
      </c>
      <c r="G7725" s="80">
        <v>4.1500000000000004</v>
      </c>
    </row>
    <row r="7726" spans="1:7">
      <c r="A7726" s="80">
        <v>34948</v>
      </c>
      <c r="B7726" s="80" t="s">
        <v>4030</v>
      </c>
      <c r="C7726" s="80" t="s">
        <v>421</v>
      </c>
      <c r="D7726" s="80">
        <v>473</v>
      </c>
      <c r="E7726" s="80">
        <v>24</v>
      </c>
      <c r="F7726" s="80" t="s">
        <v>5095</v>
      </c>
      <c r="G7726" s="80">
        <v>3.7</v>
      </c>
    </row>
    <row r="7727" spans="1:7">
      <c r="A7727" s="80">
        <v>34951</v>
      </c>
      <c r="B7727" s="80" t="s">
        <v>4087</v>
      </c>
      <c r="C7727" s="80" t="s">
        <v>421</v>
      </c>
      <c r="D7727" s="80">
        <v>2130</v>
      </c>
      <c r="E7727" s="80">
        <v>4</v>
      </c>
      <c r="F7727" s="80" t="s">
        <v>5066</v>
      </c>
      <c r="G7727" s="80">
        <v>15.49</v>
      </c>
    </row>
    <row r="7728" spans="1:7">
      <c r="A7728" s="80">
        <v>34952</v>
      </c>
      <c r="B7728" s="80" t="s">
        <v>4031</v>
      </c>
      <c r="C7728" s="80" t="s">
        <v>421</v>
      </c>
      <c r="D7728" s="80">
        <v>2130</v>
      </c>
      <c r="E7728" s="80">
        <v>4</v>
      </c>
      <c r="F7728" s="80" t="s">
        <v>5102</v>
      </c>
      <c r="G7728" s="80">
        <v>9.99</v>
      </c>
    </row>
    <row r="7729" spans="1:7">
      <c r="A7729" s="80">
        <v>40201</v>
      </c>
      <c r="B7729" s="80" t="s">
        <v>5379</v>
      </c>
      <c r="C7729" s="80" t="s">
        <v>420</v>
      </c>
      <c r="D7729" s="80">
        <v>750</v>
      </c>
      <c r="E7729" s="80">
        <v>12</v>
      </c>
      <c r="F7729" s="80" t="s">
        <v>5074</v>
      </c>
      <c r="G7729" s="80">
        <v>16.989999999999998</v>
      </c>
    </row>
    <row r="7730" spans="1:7">
      <c r="A7730" s="80">
        <v>40202</v>
      </c>
      <c r="B7730" s="80" t="s">
        <v>5023</v>
      </c>
      <c r="C7730" s="80" t="s">
        <v>419</v>
      </c>
      <c r="D7730" s="80">
        <v>750</v>
      </c>
      <c r="E7730" s="80">
        <v>6</v>
      </c>
      <c r="F7730" s="80" t="s">
        <v>6483</v>
      </c>
      <c r="G7730" s="80">
        <v>62.99</v>
      </c>
    </row>
    <row r="7731" spans="1:7">
      <c r="A7731" s="80">
        <v>40204</v>
      </c>
      <c r="B7731" s="80" t="s">
        <v>5024</v>
      </c>
      <c r="C7731" s="80" t="s">
        <v>419</v>
      </c>
      <c r="D7731" s="80">
        <v>750</v>
      </c>
      <c r="E7731" s="80">
        <v>6</v>
      </c>
      <c r="F7731" s="80" t="s">
        <v>5057</v>
      </c>
      <c r="G7731" s="80">
        <v>94.99</v>
      </c>
    </row>
    <row r="7732" spans="1:7">
      <c r="A7732" s="80">
        <v>40208</v>
      </c>
      <c r="B7732" s="80" t="s">
        <v>5411</v>
      </c>
      <c r="C7732" s="80" t="s">
        <v>421</v>
      </c>
      <c r="D7732" s="80">
        <v>473</v>
      </c>
      <c r="E7732" s="80">
        <v>24</v>
      </c>
      <c r="F7732" s="80" t="s">
        <v>5658</v>
      </c>
      <c r="G7732" s="80">
        <v>4.5</v>
      </c>
    </row>
    <row r="7733" spans="1:7">
      <c r="A7733" s="80">
        <v>40220</v>
      </c>
      <c r="B7733" s="80" t="s">
        <v>5249</v>
      </c>
      <c r="C7733" s="80" t="s">
        <v>420</v>
      </c>
      <c r="D7733" s="80">
        <v>750</v>
      </c>
      <c r="E7733" s="80">
        <v>12</v>
      </c>
      <c r="F7733" s="80" t="s">
        <v>5068</v>
      </c>
      <c r="G7733" s="80">
        <v>25.99</v>
      </c>
    </row>
    <row r="7734" spans="1:7">
      <c r="A7734" s="80">
        <v>40222</v>
      </c>
      <c r="B7734" s="80" t="s">
        <v>5263</v>
      </c>
      <c r="C7734" s="80" t="s">
        <v>419</v>
      </c>
      <c r="D7734" s="80">
        <v>750</v>
      </c>
      <c r="E7734" s="80">
        <v>12</v>
      </c>
      <c r="F7734" s="80" t="s">
        <v>5045</v>
      </c>
      <c r="G7734" s="80">
        <v>36.49</v>
      </c>
    </row>
    <row r="7735" spans="1:7">
      <c r="A7735" s="80">
        <v>40224</v>
      </c>
      <c r="B7735" s="80" t="s">
        <v>5253</v>
      </c>
      <c r="C7735" s="80" t="s">
        <v>420</v>
      </c>
      <c r="D7735" s="80">
        <v>750</v>
      </c>
      <c r="E7735" s="80">
        <v>12</v>
      </c>
      <c r="F7735" s="80" t="s">
        <v>5045</v>
      </c>
      <c r="G7735" s="80">
        <v>21.99</v>
      </c>
    </row>
    <row r="7736" spans="1:7">
      <c r="A7736" s="80">
        <v>40225</v>
      </c>
      <c r="B7736" s="80" t="s">
        <v>5325</v>
      </c>
      <c r="C7736" s="80" t="s">
        <v>421</v>
      </c>
      <c r="D7736" s="80">
        <v>473</v>
      </c>
      <c r="E7736" s="80">
        <v>24</v>
      </c>
      <c r="F7736" s="80" t="s">
        <v>5170</v>
      </c>
      <c r="G7736" s="80">
        <v>4.4400000000000004</v>
      </c>
    </row>
    <row r="7737" spans="1:7">
      <c r="A7737" s="80">
        <v>40226</v>
      </c>
      <c r="B7737" s="80" t="s">
        <v>5235</v>
      </c>
      <c r="C7737" s="80" t="s">
        <v>420</v>
      </c>
      <c r="D7737" s="80">
        <v>750</v>
      </c>
      <c r="E7737" s="80">
        <v>12</v>
      </c>
      <c r="F7737" s="80" t="s">
        <v>5057</v>
      </c>
      <c r="G7737" s="80">
        <v>29.99</v>
      </c>
    </row>
    <row r="7738" spans="1:7">
      <c r="A7738" s="80">
        <v>40227</v>
      </c>
      <c r="B7738" s="80" t="s">
        <v>5279</v>
      </c>
      <c r="C7738" s="80" t="s">
        <v>421</v>
      </c>
      <c r="D7738" s="80">
        <v>473</v>
      </c>
      <c r="E7738" s="80">
        <v>24</v>
      </c>
      <c r="F7738" s="80" t="s">
        <v>5195</v>
      </c>
      <c r="G7738" s="80">
        <v>5.25</v>
      </c>
    </row>
    <row r="7739" spans="1:7">
      <c r="A7739" s="80">
        <v>40228</v>
      </c>
      <c r="B7739" s="80" t="s">
        <v>1042</v>
      </c>
      <c r="C7739" s="80" t="s">
        <v>420</v>
      </c>
      <c r="D7739" s="80">
        <v>750</v>
      </c>
      <c r="E7739" s="80">
        <v>6</v>
      </c>
      <c r="F7739" s="80" t="s">
        <v>5057</v>
      </c>
      <c r="G7739" s="80">
        <v>15.99</v>
      </c>
    </row>
    <row r="7740" spans="1:7">
      <c r="A7740" s="80">
        <v>40229</v>
      </c>
      <c r="B7740" s="80" t="s">
        <v>5280</v>
      </c>
      <c r="C7740" s="80" t="s">
        <v>421</v>
      </c>
      <c r="D7740" s="80">
        <v>473</v>
      </c>
      <c r="E7740" s="80">
        <v>24</v>
      </c>
      <c r="F7740" s="80" t="s">
        <v>5281</v>
      </c>
      <c r="G7740" s="80">
        <v>4.5999999999999996</v>
      </c>
    </row>
    <row r="7741" spans="1:7">
      <c r="A7741" s="80">
        <v>40232</v>
      </c>
      <c r="B7741" s="80" t="s">
        <v>5258</v>
      </c>
      <c r="C7741" s="80" t="s">
        <v>421</v>
      </c>
      <c r="D7741" s="80">
        <v>473</v>
      </c>
      <c r="E7741" s="80">
        <v>24</v>
      </c>
      <c r="F7741" s="80" t="s">
        <v>5091</v>
      </c>
      <c r="G7741" s="80">
        <v>3.75</v>
      </c>
    </row>
    <row r="7742" spans="1:7">
      <c r="A7742" s="80">
        <v>40233</v>
      </c>
      <c r="B7742" s="80" t="s">
        <v>5237</v>
      </c>
      <c r="C7742" s="80" t="s">
        <v>421</v>
      </c>
      <c r="D7742" s="80">
        <v>4260</v>
      </c>
      <c r="E7742" s="80">
        <v>1</v>
      </c>
      <c r="F7742" s="80" t="s">
        <v>5091</v>
      </c>
      <c r="G7742" s="80">
        <v>29.25</v>
      </c>
    </row>
    <row r="7743" spans="1:7">
      <c r="A7743" s="80">
        <v>40235</v>
      </c>
      <c r="B7743" s="80" t="s">
        <v>5360</v>
      </c>
      <c r="C7743" s="80" t="s">
        <v>421</v>
      </c>
      <c r="D7743" s="80">
        <v>473</v>
      </c>
      <c r="E7743" s="80">
        <v>24</v>
      </c>
      <c r="F7743" s="80" t="s">
        <v>5141</v>
      </c>
      <c r="G7743" s="80">
        <v>3.99</v>
      </c>
    </row>
    <row r="7744" spans="1:7">
      <c r="A7744" s="80">
        <v>40238</v>
      </c>
      <c r="B7744" s="80" t="s">
        <v>5242</v>
      </c>
      <c r="C7744" s="80" t="s">
        <v>421</v>
      </c>
      <c r="D7744" s="80">
        <v>473</v>
      </c>
      <c r="E7744" s="80">
        <v>24</v>
      </c>
      <c r="F7744" s="80" t="s">
        <v>5095</v>
      </c>
      <c r="G7744" s="80">
        <v>3.58</v>
      </c>
    </row>
    <row r="7745" spans="1:7">
      <c r="A7745" s="80">
        <v>40256</v>
      </c>
      <c r="B7745" s="80" t="s">
        <v>631</v>
      </c>
      <c r="C7745" s="80" t="s">
        <v>420</v>
      </c>
      <c r="D7745" s="80">
        <v>750</v>
      </c>
      <c r="E7745" s="80">
        <v>6</v>
      </c>
      <c r="F7745" s="80" t="s">
        <v>5064</v>
      </c>
      <c r="G7745" s="80">
        <v>37.99</v>
      </c>
    </row>
    <row r="7746" spans="1:7">
      <c r="A7746" s="80">
        <v>40291</v>
      </c>
      <c r="B7746" s="80" t="s">
        <v>733</v>
      </c>
      <c r="C7746" s="80" t="s">
        <v>419</v>
      </c>
      <c r="D7746" s="80">
        <v>1750</v>
      </c>
      <c r="E7746" s="80">
        <v>6</v>
      </c>
      <c r="F7746" s="80" t="s">
        <v>5040</v>
      </c>
      <c r="G7746" s="80">
        <v>79.989999999999995</v>
      </c>
    </row>
    <row r="7747" spans="1:7">
      <c r="A7747" s="80">
        <v>40292</v>
      </c>
      <c r="B7747" s="80" t="s">
        <v>5331</v>
      </c>
      <c r="C7747" s="80" t="s">
        <v>421</v>
      </c>
      <c r="D7747" s="80">
        <v>473</v>
      </c>
      <c r="E7747" s="80">
        <v>24</v>
      </c>
      <c r="F7747" s="80" t="s">
        <v>5156</v>
      </c>
      <c r="G7747" s="80">
        <v>4.75</v>
      </c>
    </row>
    <row r="7748" spans="1:7">
      <c r="A7748" s="80">
        <v>40293</v>
      </c>
      <c r="B7748" s="80" t="s">
        <v>5332</v>
      </c>
      <c r="C7748" s="80" t="s">
        <v>421</v>
      </c>
      <c r="D7748" s="80">
        <v>473</v>
      </c>
      <c r="E7748" s="80">
        <v>24</v>
      </c>
      <c r="F7748" s="80" t="s">
        <v>5100</v>
      </c>
      <c r="G7748" s="80">
        <v>3.99</v>
      </c>
    </row>
    <row r="7749" spans="1:7">
      <c r="A7749" s="80">
        <v>34318</v>
      </c>
      <c r="B7749" s="80" t="s">
        <v>4165</v>
      </c>
      <c r="C7749" s="80" t="s">
        <v>419</v>
      </c>
      <c r="D7749" s="80">
        <v>1140</v>
      </c>
      <c r="E7749" s="80">
        <v>6</v>
      </c>
      <c r="F7749" s="80" t="s">
        <v>5046</v>
      </c>
      <c r="G7749" s="80">
        <v>37.01</v>
      </c>
    </row>
    <row r="7750" spans="1:7">
      <c r="A7750" s="80">
        <v>34319</v>
      </c>
      <c r="B7750" s="80" t="s">
        <v>3769</v>
      </c>
      <c r="C7750" s="80" t="s">
        <v>421</v>
      </c>
      <c r="D7750" s="80">
        <v>3960</v>
      </c>
      <c r="E7750" s="80">
        <v>2</v>
      </c>
      <c r="F7750" s="80" t="s">
        <v>5096</v>
      </c>
      <c r="G7750" s="80">
        <v>29.49</v>
      </c>
    </row>
    <row r="7751" spans="1:7">
      <c r="A7751" s="80">
        <v>34321</v>
      </c>
      <c r="B7751" s="80" t="s">
        <v>3878</v>
      </c>
      <c r="C7751" s="80" t="s">
        <v>420</v>
      </c>
      <c r="D7751" s="80">
        <v>750</v>
      </c>
      <c r="E7751" s="80">
        <v>12</v>
      </c>
      <c r="F7751" s="80" t="s">
        <v>5068</v>
      </c>
      <c r="G7751" s="80">
        <v>15.99</v>
      </c>
    </row>
    <row r="7752" spans="1:7">
      <c r="A7752" s="80">
        <v>34323</v>
      </c>
      <c r="B7752" s="80" t="s">
        <v>3879</v>
      </c>
      <c r="C7752" s="80" t="s">
        <v>420</v>
      </c>
      <c r="D7752" s="80">
        <v>750</v>
      </c>
      <c r="E7752" s="80">
        <v>12</v>
      </c>
      <c r="F7752" s="80" t="s">
        <v>5074</v>
      </c>
      <c r="G7752" s="80">
        <v>39.99</v>
      </c>
    </row>
    <row r="7753" spans="1:7">
      <c r="A7753" s="80">
        <v>34325</v>
      </c>
      <c r="B7753" s="80" t="s">
        <v>3880</v>
      </c>
      <c r="C7753" s="80" t="s">
        <v>420</v>
      </c>
      <c r="D7753" s="80">
        <v>750</v>
      </c>
      <c r="E7753" s="80">
        <v>12</v>
      </c>
      <c r="F7753" s="80" t="s">
        <v>5062</v>
      </c>
      <c r="G7753" s="80">
        <v>14.99</v>
      </c>
    </row>
    <row r="7754" spans="1:7">
      <c r="A7754" s="80">
        <v>34330</v>
      </c>
      <c r="B7754" s="80" t="s">
        <v>3881</v>
      </c>
      <c r="C7754" s="80" t="s">
        <v>420</v>
      </c>
      <c r="D7754" s="80">
        <v>750</v>
      </c>
      <c r="E7754" s="80">
        <v>12</v>
      </c>
      <c r="F7754" s="80" t="s">
        <v>5062</v>
      </c>
      <c r="G7754" s="80">
        <v>14.99</v>
      </c>
    </row>
    <row r="7755" spans="1:7">
      <c r="A7755" s="80">
        <v>34356</v>
      </c>
      <c r="B7755" s="80" t="s">
        <v>3743</v>
      </c>
      <c r="C7755" s="80" t="s">
        <v>422</v>
      </c>
      <c r="D7755" s="80">
        <v>2130</v>
      </c>
      <c r="E7755" s="80">
        <v>4</v>
      </c>
      <c r="F7755" s="80" t="s">
        <v>5091</v>
      </c>
      <c r="G7755" s="80">
        <v>16.489999999999998</v>
      </c>
    </row>
    <row r="7756" spans="1:7">
      <c r="A7756" s="80">
        <v>34361</v>
      </c>
      <c r="B7756" s="80" t="s">
        <v>3744</v>
      </c>
      <c r="C7756" s="80" t="s">
        <v>422</v>
      </c>
      <c r="D7756" s="80">
        <v>2130</v>
      </c>
      <c r="E7756" s="80">
        <v>4</v>
      </c>
      <c r="F7756" s="80" t="s">
        <v>5091</v>
      </c>
      <c r="G7756" s="80">
        <v>16.489999999999998</v>
      </c>
    </row>
    <row r="7757" spans="1:7">
      <c r="A7757" s="80">
        <v>34362</v>
      </c>
      <c r="B7757" s="80" t="s">
        <v>3886</v>
      </c>
      <c r="C7757" s="80" t="s">
        <v>421</v>
      </c>
      <c r="D7757" s="80">
        <v>888</v>
      </c>
      <c r="E7757" s="80">
        <v>6</v>
      </c>
      <c r="F7757" s="80" t="s">
        <v>5094</v>
      </c>
      <c r="G7757" s="80">
        <v>5.29</v>
      </c>
    </row>
    <row r="7758" spans="1:7">
      <c r="A7758" s="80">
        <v>34364</v>
      </c>
      <c r="B7758" s="80" t="s">
        <v>6296</v>
      </c>
      <c r="C7758" s="80" t="s">
        <v>421</v>
      </c>
      <c r="D7758" s="80">
        <v>888</v>
      </c>
      <c r="E7758" s="80">
        <v>6</v>
      </c>
      <c r="F7758" s="80" t="s">
        <v>5094</v>
      </c>
      <c r="G7758" s="80">
        <v>5.49</v>
      </c>
    </row>
    <row r="7759" spans="1:7">
      <c r="A7759" s="80">
        <v>34366</v>
      </c>
      <c r="B7759" s="80" t="s">
        <v>3887</v>
      </c>
      <c r="C7759" s="80" t="s">
        <v>421</v>
      </c>
      <c r="D7759" s="80">
        <v>888</v>
      </c>
      <c r="E7759" s="80">
        <v>6</v>
      </c>
      <c r="F7759" s="80" t="s">
        <v>5094</v>
      </c>
      <c r="G7759" s="80">
        <v>4.1900000000000004</v>
      </c>
    </row>
    <row r="7760" spans="1:7">
      <c r="A7760" s="80">
        <v>34369</v>
      </c>
      <c r="B7760" s="80" t="s">
        <v>3882</v>
      </c>
      <c r="C7760" s="80" t="s">
        <v>419</v>
      </c>
      <c r="D7760" s="80">
        <v>750</v>
      </c>
      <c r="E7760" s="80">
        <v>12</v>
      </c>
      <c r="F7760" s="80" t="s">
        <v>5045</v>
      </c>
      <c r="G7760" s="80">
        <v>45.99</v>
      </c>
    </row>
    <row r="7761" spans="1:7">
      <c r="A7761" s="80">
        <v>34374</v>
      </c>
      <c r="B7761" s="80" t="s">
        <v>3883</v>
      </c>
      <c r="C7761" s="80" t="s">
        <v>420</v>
      </c>
      <c r="D7761" s="80">
        <v>750</v>
      </c>
      <c r="E7761" s="80">
        <v>12</v>
      </c>
      <c r="F7761" s="80" t="s">
        <v>5049</v>
      </c>
      <c r="G7761" s="80">
        <v>25.99</v>
      </c>
    </row>
    <row r="7762" spans="1:7">
      <c r="A7762" s="80">
        <v>34378</v>
      </c>
      <c r="B7762" s="80" t="s">
        <v>3781</v>
      </c>
      <c r="C7762" s="80" t="s">
        <v>421</v>
      </c>
      <c r="D7762" s="80">
        <v>473</v>
      </c>
      <c r="E7762" s="80">
        <v>24</v>
      </c>
      <c r="F7762" s="80" t="s">
        <v>5183</v>
      </c>
      <c r="G7762" s="80">
        <v>3.79</v>
      </c>
    </row>
    <row r="7763" spans="1:7">
      <c r="A7763" s="80">
        <v>34379</v>
      </c>
      <c r="B7763" s="80" t="s">
        <v>3782</v>
      </c>
      <c r="C7763" s="80" t="s">
        <v>421</v>
      </c>
      <c r="D7763" s="80">
        <v>473</v>
      </c>
      <c r="E7763" s="80">
        <v>24</v>
      </c>
      <c r="F7763" s="80" t="s">
        <v>5183</v>
      </c>
      <c r="G7763" s="80">
        <v>8</v>
      </c>
    </row>
    <row r="7764" spans="1:7">
      <c r="A7764" s="80">
        <v>34380</v>
      </c>
      <c r="B7764" s="80" t="s">
        <v>3783</v>
      </c>
      <c r="C7764" s="80" t="s">
        <v>421</v>
      </c>
      <c r="D7764" s="80">
        <v>473</v>
      </c>
      <c r="E7764" s="80">
        <v>24</v>
      </c>
      <c r="F7764" s="80" t="s">
        <v>5183</v>
      </c>
      <c r="G7764" s="80">
        <v>7</v>
      </c>
    </row>
    <row r="7765" spans="1:7">
      <c r="A7765" s="80">
        <v>34382</v>
      </c>
      <c r="B7765" s="80" t="s">
        <v>3784</v>
      </c>
      <c r="C7765" s="80" t="s">
        <v>421</v>
      </c>
      <c r="D7765" s="80">
        <v>473</v>
      </c>
      <c r="E7765" s="80">
        <v>24</v>
      </c>
      <c r="F7765" s="80" t="s">
        <v>5183</v>
      </c>
      <c r="G7765" s="80">
        <v>6</v>
      </c>
    </row>
    <row r="7766" spans="1:7">
      <c r="A7766" s="80">
        <v>34383</v>
      </c>
      <c r="B7766" s="80" t="s">
        <v>3884</v>
      </c>
      <c r="C7766" s="80" t="s">
        <v>420</v>
      </c>
      <c r="D7766" s="80">
        <v>750</v>
      </c>
      <c r="E7766" s="80">
        <v>6</v>
      </c>
      <c r="F7766" s="80" t="s">
        <v>5062</v>
      </c>
      <c r="G7766" s="80">
        <v>19.989999999999998</v>
      </c>
    </row>
    <row r="7767" spans="1:7">
      <c r="A7767" s="80">
        <v>34384</v>
      </c>
      <c r="B7767" s="80" t="s">
        <v>3785</v>
      </c>
      <c r="C7767" s="80" t="s">
        <v>421</v>
      </c>
      <c r="D7767" s="80">
        <v>473</v>
      </c>
      <c r="E7767" s="80">
        <v>24</v>
      </c>
      <c r="F7767" s="80" t="s">
        <v>5183</v>
      </c>
      <c r="G7767" s="80">
        <v>5</v>
      </c>
    </row>
    <row r="7768" spans="1:7">
      <c r="A7768" s="80">
        <v>34385</v>
      </c>
      <c r="B7768" s="80" t="s">
        <v>3786</v>
      </c>
      <c r="C7768" s="80" t="s">
        <v>421</v>
      </c>
      <c r="D7768" s="80">
        <v>473</v>
      </c>
      <c r="E7768" s="80">
        <v>24</v>
      </c>
      <c r="F7768" s="80" t="s">
        <v>5183</v>
      </c>
      <c r="G7768" s="80">
        <v>4</v>
      </c>
    </row>
    <row r="7769" spans="1:7">
      <c r="A7769" s="80">
        <v>34388</v>
      </c>
      <c r="B7769" s="80" t="s">
        <v>3778</v>
      </c>
      <c r="C7769" s="80" t="s">
        <v>422</v>
      </c>
      <c r="D7769" s="80">
        <v>4260</v>
      </c>
      <c r="E7769" s="80">
        <v>1</v>
      </c>
      <c r="F7769" s="80" t="s">
        <v>5094</v>
      </c>
      <c r="G7769" s="80">
        <v>27.49</v>
      </c>
    </row>
    <row r="7770" spans="1:7">
      <c r="A7770" s="80">
        <v>34392</v>
      </c>
      <c r="B7770" s="80" t="s">
        <v>3745</v>
      </c>
      <c r="C7770" s="80" t="s">
        <v>422</v>
      </c>
      <c r="D7770" s="80">
        <v>2130</v>
      </c>
      <c r="E7770" s="80">
        <v>4</v>
      </c>
      <c r="F7770" s="80" t="s">
        <v>5049</v>
      </c>
      <c r="G7770" s="80">
        <v>16.989999999999998</v>
      </c>
    </row>
    <row r="7771" spans="1:7">
      <c r="A7771" s="80">
        <v>34394</v>
      </c>
      <c r="B7771" s="80" t="s">
        <v>3787</v>
      </c>
      <c r="C7771" s="80" t="s">
        <v>421</v>
      </c>
      <c r="D7771" s="80">
        <v>473</v>
      </c>
      <c r="E7771" s="80">
        <v>24</v>
      </c>
      <c r="F7771" s="80" t="s">
        <v>5183</v>
      </c>
      <c r="G7771" s="80">
        <v>3.99</v>
      </c>
    </row>
    <row r="7772" spans="1:7">
      <c r="A7772" s="80">
        <v>34395</v>
      </c>
      <c r="B7772" s="80" t="s">
        <v>3795</v>
      </c>
      <c r="C7772" s="80" t="s">
        <v>421</v>
      </c>
      <c r="D7772" s="80">
        <v>473</v>
      </c>
      <c r="E7772" s="80">
        <v>24</v>
      </c>
      <c r="F7772" s="80" t="s">
        <v>5630</v>
      </c>
      <c r="G7772" s="80">
        <v>4.24</v>
      </c>
    </row>
    <row r="7773" spans="1:7">
      <c r="A7773" s="80">
        <v>34396</v>
      </c>
      <c r="B7773" s="80" t="s">
        <v>3885</v>
      </c>
      <c r="C7773" s="80" t="s">
        <v>420</v>
      </c>
      <c r="D7773" s="80">
        <v>750</v>
      </c>
      <c r="E7773" s="80">
        <v>6</v>
      </c>
      <c r="F7773" s="80" t="s">
        <v>5062</v>
      </c>
      <c r="G7773" s="80">
        <v>29.99</v>
      </c>
    </row>
    <row r="7774" spans="1:7">
      <c r="A7774" s="80">
        <v>34397</v>
      </c>
      <c r="B7774" s="80" t="s">
        <v>4285</v>
      </c>
      <c r="C7774" s="80" t="s">
        <v>420</v>
      </c>
      <c r="D7774" s="80">
        <v>750</v>
      </c>
      <c r="E7774" s="80">
        <v>12</v>
      </c>
      <c r="F7774" s="80" t="s">
        <v>5157</v>
      </c>
      <c r="G7774" s="80">
        <v>17.989999999999998</v>
      </c>
    </row>
    <row r="7775" spans="1:7">
      <c r="A7775" s="80">
        <v>34398</v>
      </c>
      <c r="B7775" s="80" t="s">
        <v>3807</v>
      </c>
      <c r="C7775" s="80" t="s">
        <v>421</v>
      </c>
      <c r="D7775" s="80">
        <v>473</v>
      </c>
      <c r="E7775" s="80">
        <v>24</v>
      </c>
      <c r="F7775" s="80" t="s">
        <v>5188</v>
      </c>
      <c r="G7775" s="80">
        <v>4.29</v>
      </c>
    </row>
    <row r="7776" spans="1:7">
      <c r="A7776" s="80">
        <v>34399</v>
      </c>
      <c r="B7776" s="80" t="s">
        <v>4308</v>
      </c>
      <c r="C7776" s="80" t="s">
        <v>421</v>
      </c>
      <c r="D7776" s="80">
        <v>2130</v>
      </c>
      <c r="E7776" s="80">
        <v>4</v>
      </c>
      <c r="F7776" s="80" t="s">
        <v>5135</v>
      </c>
      <c r="G7776" s="80">
        <v>9.5</v>
      </c>
    </row>
    <row r="7777" spans="1:7">
      <c r="A7777" s="80">
        <v>34405</v>
      </c>
      <c r="B7777" s="80" t="s">
        <v>3805</v>
      </c>
      <c r="C7777" s="80" t="s">
        <v>421</v>
      </c>
      <c r="D7777" s="80">
        <v>473</v>
      </c>
      <c r="E7777" s="80">
        <v>24</v>
      </c>
      <c r="F7777" s="80" t="s">
        <v>5178</v>
      </c>
      <c r="G7777" s="80">
        <v>4.3</v>
      </c>
    </row>
    <row r="7778" spans="1:7">
      <c r="A7778" s="80">
        <v>34406</v>
      </c>
      <c r="B7778" s="80" t="s">
        <v>3806</v>
      </c>
      <c r="C7778" s="80" t="s">
        <v>421</v>
      </c>
      <c r="D7778" s="80">
        <v>473</v>
      </c>
      <c r="E7778" s="80">
        <v>24</v>
      </c>
      <c r="F7778" s="80" t="s">
        <v>5178</v>
      </c>
      <c r="G7778" s="80">
        <v>4</v>
      </c>
    </row>
    <row r="7779" spans="1:7">
      <c r="A7779" s="80">
        <v>34407</v>
      </c>
      <c r="B7779" s="80" t="s">
        <v>3788</v>
      </c>
      <c r="C7779" s="80" t="s">
        <v>421</v>
      </c>
      <c r="D7779" s="80">
        <v>473</v>
      </c>
      <c r="E7779" s="80">
        <v>24</v>
      </c>
      <c r="F7779" s="80" t="s">
        <v>5183</v>
      </c>
      <c r="G7779" s="80">
        <v>4.5</v>
      </c>
    </row>
    <row r="7780" spans="1:7">
      <c r="A7780" s="80">
        <v>34409</v>
      </c>
      <c r="B7780" s="80" t="s">
        <v>3823</v>
      </c>
      <c r="C7780" s="80" t="s">
        <v>421</v>
      </c>
      <c r="D7780" s="80">
        <v>473</v>
      </c>
      <c r="E7780" s="80">
        <v>24</v>
      </c>
      <c r="F7780" s="80" t="s">
        <v>5066</v>
      </c>
      <c r="G7780" s="80">
        <v>3.99</v>
      </c>
    </row>
    <row r="7781" spans="1:7">
      <c r="A7781" s="80">
        <v>34410</v>
      </c>
      <c r="B7781" s="80" t="s">
        <v>3741</v>
      </c>
      <c r="C7781" s="80" t="s">
        <v>421</v>
      </c>
      <c r="D7781" s="80">
        <v>2130</v>
      </c>
      <c r="E7781" s="80">
        <v>4</v>
      </c>
      <c r="F7781" s="80" t="s">
        <v>5066</v>
      </c>
      <c r="G7781" s="80">
        <v>15</v>
      </c>
    </row>
    <row r="7782" spans="1:7">
      <c r="A7782" s="80">
        <v>34412</v>
      </c>
      <c r="B7782" s="80" t="s">
        <v>3824</v>
      </c>
      <c r="C7782" s="80" t="s">
        <v>421</v>
      </c>
      <c r="D7782" s="80">
        <v>473</v>
      </c>
      <c r="E7782" s="80">
        <v>24</v>
      </c>
      <c r="F7782" s="80" t="s">
        <v>5066</v>
      </c>
      <c r="G7782" s="80">
        <v>3.99</v>
      </c>
    </row>
    <row r="7783" spans="1:7">
      <c r="A7783" s="80">
        <v>34416</v>
      </c>
      <c r="B7783" s="80" t="s">
        <v>3742</v>
      </c>
      <c r="C7783" s="80" t="s">
        <v>421</v>
      </c>
      <c r="D7783" s="80">
        <v>2130</v>
      </c>
      <c r="E7783" s="80">
        <v>4</v>
      </c>
      <c r="F7783" s="80" t="s">
        <v>5066</v>
      </c>
      <c r="G7783" s="80">
        <v>15.49</v>
      </c>
    </row>
    <row r="7784" spans="1:7">
      <c r="A7784" s="80">
        <v>34421</v>
      </c>
      <c r="B7784" s="80" t="s">
        <v>3759</v>
      </c>
      <c r="C7784" s="80" t="s">
        <v>421</v>
      </c>
      <c r="D7784" s="80">
        <v>355</v>
      </c>
      <c r="E7784" s="80">
        <v>24</v>
      </c>
      <c r="F7784" s="80" t="s">
        <v>5142</v>
      </c>
      <c r="G7784" s="80">
        <v>5.05</v>
      </c>
    </row>
    <row r="7785" spans="1:7">
      <c r="A7785" s="80">
        <v>34422</v>
      </c>
      <c r="B7785" s="80" t="s">
        <v>3760</v>
      </c>
      <c r="C7785" s="80" t="s">
        <v>421</v>
      </c>
      <c r="D7785" s="80">
        <v>355</v>
      </c>
      <c r="E7785" s="80">
        <v>24</v>
      </c>
      <c r="F7785" s="80" t="s">
        <v>5142</v>
      </c>
      <c r="G7785" s="80">
        <v>5.05</v>
      </c>
    </row>
    <row r="7786" spans="1:7">
      <c r="A7786" s="80">
        <v>34423</v>
      </c>
      <c r="B7786" s="80" t="s">
        <v>3777</v>
      </c>
      <c r="C7786" s="80" t="s">
        <v>421</v>
      </c>
      <c r="D7786" s="80">
        <v>4260</v>
      </c>
      <c r="E7786" s="80">
        <v>2</v>
      </c>
      <c r="F7786" s="80" t="s">
        <v>5066</v>
      </c>
      <c r="G7786" s="80">
        <v>28.98</v>
      </c>
    </row>
    <row r="7787" spans="1:7">
      <c r="A7787" s="80">
        <v>40500</v>
      </c>
      <c r="B7787" s="80" t="s">
        <v>5317</v>
      </c>
      <c r="C7787" s="80" t="s">
        <v>420</v>
      </c>
      <c r="D7787" s="80">
        <v>750</v>
      </c>
      <c r="E7787" s="80">
        <v>12</v>
      </c>
      <c r="F7787" s="80" t="s">
        <v>5056</v>
      </c>
      <c r="G7787" s="80">
        <v>8.49</v>
      </c>
    </row>
    <row r="7788" spans="1:7">
      <c r="A7788" s="80">
        <v>40506</v>
      </c>
      <c r="B7788" s="80" t="s">
        <v>5318</v>
      </c>
      <c r="C7788" s="80" t="s">
        <v>420</v>
      </c>
      <c r="D7788" s="80">
        <v>750</v>
      </c>
      <c r="E7788" s="80">
        <v>6</v>
      </c>
      <c r="F7788" s="80" t="s">
        <v>5053</v>
      </c>
      <c r="G7788" s="80">
        <v>18.98</v>
      </c>
    </row>
    <row r="7789" spans="1:7">
      <c r="A7789" s="80">
        <v>40513</v>
      </c>
      <c r="B7789" s="80" t="s">
        <v>5378</v>
      </c>
      <c r="C7789" s="80" t="s">
        <v>421</v>
      </c>
      <c r="D7789" s="80">
        <v>473</v>
      </c>
      <c r="E7789" s="80">
        <v>24</v>
      </c>
      <c r="F7789" s="80" t="s">
        <v>5110</v>
      </c>
      <c r="G7789" s="80">
        <v>5.89</v>
      </c>
    </row>
    <row r="7790" spans="1:7">
      <c r="A7790" s="80">
        <v>40515</v>
      </c>
      <c r="B7790" s="80" t="s">
        <v>5323</v>
      </c>
      <c r="C7790" s="80" t="s">
        <v>420</v>
      </c>
      <c r="D7790" s="80">
        <v>750</v>
      </c>
      <c r="E7790" s="80">
        <v>12</v>
      </c>
      <c r="F7790" s="80" t="s">
        <v>5068</v>
      </c>
      <c r="G7790" s="80">
        <v>15.99</v>
      </c>
    </row>
    <row r="7791" spans="1:7">
      <c r="A7791" s="80">
        <v>40519</v>
      </c>
      <c r="B7791" s="80" t="s">
        <v>5251</v>
      </c>
      <c r="C7791" s="80" t="s">
        <v>420</v>
      </c>
      <c r="D7791" s="80">
        <v>3000</v>
      </c>
      <c r="E7791" s="80">
        <v>6</v>
      </c>
      <c r="F7791" s="80" t="s">
        <v>5039</v>
      </c>
      <c r="G7791" s="80">
        <v>45.99</v>
      </c>
    </row>
    <row r="7792" spans="1:7">
      <c r="A7792" s="80">
        <v>40520</v>
      </c>
      <c r="B7792" s="80" t="s">
        <v>5282</v>
      </c>
      <c r="C7792" s="80" t="s">
        <v>421</v>
      </c>
      <c r="D7792" s="80">
        <v>750</v>
      </c>
      <c r="E7792" s="80">
        <v>12</v>
      </c>
      <c r="F7792" s="80" t="s">
        <v>5142</v>
      </c>
      <c r="G7792" s="80">
        <v>10.29</v>
      </c>
    </row>
    <row r="7793" spans="1:7">
      <c r="A7793" s="80">
        <v>40521</v>
      </c>
      <c r="B7793" s="80" t="s">
        <v>5252</v>
      </c>
      <c r="C7793" s="80" t="s">
        <v>420</v>
      </c>
      <c r="D7793" s="80">
        <v>750</v>
      </c>
      <c r="E7793" s="80">
        <v>12</v>
      </c>
      <c r="F7793" s="80" t="s">
        <v>6483</v>
      </c>
      <c r="G7793" s="80">
        <v>13.99</v>
      </c>
    </row>
    <row r="7794" spans="1:7">
      <c r="A7794" s="80">
        <v>40522</v>
      </c>
      <c r="B7794" s="80" t="s">
        <v>5283</v>
      </c>
      <c r="C7794" s="80" t="s">
        <v>421</v>
      </c>
      <c r="D7794" s="80">
        <v>750</v>
      </c>
      <c r="E7794" s="80">
        <v>12</v>
      </c>
      <c r="F7794" s="80" t="s">
        <v>5142</v>
      </c>
      <c r="G7794" s="80">
        <v>10.29</v>
      </c>
    </row>
    <row r="7795" spans="1:7">
      <c r="A7795" s="80">
        <v>40523</v>
      </c>
      <c r="B7795" s="80" t="s">
        <v>5316</v>
      </c>
      <c r="C7795" s="80" t="s">
        <v>421</v>
      </c>
      <c r="D7795" s="80">
        <v>473</v>
      </c>
      <c r="E7795" s="80">
        <v>24</v>
      </c>
      <c r="F7795" s="80" t="s">
        <v>5142</v>
      </c>
      <c r="G7795" s="80">
        <v>6.23</v>
      </c>
    </row>
    <row r="7796" spans="1:7">
      <c r="A7796" s="80">
        <v>40527</v>
      </c>
      <c r="B7796" s="80" t="s">
        <v>5321</v>
      </c>
      <c r="C7796" s="80" t="s">
        <v>421</v>
      </c>
      <c r="D7796" s="80">
        <v>473</v>
      </c>
      <c r="E7796" s="80">
        <v>24</v>
      </c>
      <c r="F7796" s="80" t="s">
        <v>5159</v>
      </c>
      <c r="G7796" s="80">
        <v>3.5</v>
      </c>
    </row>
    <row r="7797" spans="1:7">
      <c r="A7797" s="80">
        <v>40528</v>
      </c>
      <c r="B7797" s="80" t="s">
        <v>5335</v>
      </c>
      <c r="C7797" s="80" t="s">
        <v>420</v>
      </c>
      <c r="D7797" s="80">
        <v>3000</v>
      </c>
      <c r="E7797" s="80">
        <v>4</v>
      </c>
      <c r="F7797" s="80" t="s">
        <v>5068</v>
      </c>
      <c r="G7797" s="80">
        <v>45.99</v>
      </c>
    </row>
    <row r="7798" spans="1:7">
      <c r="A7798" s="80">
        <v>40529</v>
      </c>
      <c r="B7798" s="80" t="s">
        <v>5397</v>
      </c>
      <c r="C7798" s="80" t="s">
        <v>421</v>
      </c>
      <c r="D7798" s="80">
        <v>5115</v>
      </c>
      <c r="E7798" s="80">
        <v>1</v>
      </c>
      <c r="F7798" s="80" t="s">
        <v>5095</v>
      </c>
      <c r="G7798" s="80">
        <v>26.79</v>
      </c>
    </row>
    <row r="7799" spans="1:7">
      <c r="A7799" s="80">
        <v>40534</v>
      </c>
      <c r="B7799" s="80" t="s">
        <v>5430</v>
      </c>
      <c r="C7799" s="80" t="s">
        <v>420</v>
      </c>
      <c r="D7799" s="80">
        <v>750</v>
      </c>
      <c r="E7799" s="80">
        <v>6</v>
      </c>
      <c r="F7799" s="80" t="s">
        <v>5223</v>
      </c>
      <c r="G7799" s="80">
        <v>28.1</v>
      </c>
    </row>
    <row r="7800" spans="1:7">
      <c r="A7800" s="80">
        <v>40545</v>
      </c>
      <c r="B7800" s="80" t="s">
        <v>6332</v>
      </c>
      <c r="C7800" s="80" t="s">
        <v>419</v>
      </c>
      <c r="D7800" s="80">
        <v>750</v>
      </c>
      <c r="E7800" s="80">
        <v>12</v>
      </c>
      <c r="F7800" s="80" t="s">
        <v>5056</v>
      </c>
      <c r="G7800" s="80">
        <v>33.99</v>
      </c>
    </row>
    <row r="7801" spans="1:7">
      <c r="A7801" s="80">
        <v>40546</v>
      </c>
      <c r="B7801" s="80" t="s">
        <v>5385</v>
      </c>
      <c r="C7801" s="80" t="s">
        <v>419</v>
      </c>
      <c r="D7801" s="80">
        <v>1000</v>
      </c>
      <c r="E7801" s="80">
        <v>6</v>
      </c>
      <c r="F7801" s="80" t="s">
        <v>5046</v>
      </c>
      <c r="G7801" s="80">
        <v>70.599999999999994</v>
      </c>
    </row>
    <row r="7802" spans="1:7">
      <c r="A7802" s="80">
        <v>40554</v>
      </c>
      <c r="B7802" s="80" t="s">
        <v>5399</v>
      </c>
      <c r="C7802" s="80" t="s">
        <v>419</v>
      </c>
      <c r="D7802" s="80">
        <v>300</v>
      </c>
      <c r="E7802" s="80">
        <v>6</v>
      </c>
      <c r="F7802" s="80" t="s">
        <v>5041</v>
      </c>
      <c r="G7802" s="80">
        <v>49.99</v>
      </c>
    </row>
    <row r="7803" spans="1:7">
      <c r="A7803" s="80">
        <v>40564</v>
      </c>
      <c r="B7803" s="80" t="s">
        <v>5334</v>
      </c>
      <c r="C7803" s="80" t="s">
        <v>419</v>
      </c>
      <c r="D7803" s="80">
        <v>750</v>
      </c>
      <c r="E7803" s="80">
        <v>18</v>
      </c>
      <c r="F7803" s="80" t="s">
        <v>5204</v>
      </c>
      <c r="G7803" s="80">
        <v>24.49</v>
      </c>
    </row>
    <row r="7804" spans="1:7">
      <c r="A7804" s="80">
        <v>40568</v>
      </c>
      <c r="B7804" s="80" t="s">
        <v>5256</v>
      </c>
      <c r="C7804" s="80" t="s">
        <v>420</v>
      </c>
      <c r="D7804" s="80">
        <v>3000</v>
      </c>
      <c r="E7804" s="80">
        <v>4</v>
      </c>
      <c r="F7804" s="80" t="s">
        <v>5072</v>
      </c>
      <c r="G7804" s="80">
        <v>39.99</v>
      </c>
    </row>
    <row r="7805" spans="1:7">
      <c r="A7805" s="80">
        <v>40570</v>
      </c>
      <c r="B7805" s="80" t="s">
        <v>2046</v>
      </c>
      <c r="C7805" s="80" t="s">
        <v>420</v>
      </c>
      <c r="D7805" s="80">
        <v>750</v>
      </c>
      <c r="E7805" s="80">
        <v>12</v>
      </c>
      <c r="F7805" s="80" t="s">
        <v>5038</v>
      </c>
      <c r="G7805" s="80">
        <v>20.49</v>
      </c>
    </row>
    <row r="7806" spans="1:7">
      <c r="A7806" s="80">
        <v>40571</v>
      </c>
      <c r="B7806" s="80" t="s">
        <v>5342</v>
      </c>
      <c r="C7806" s="80" t="s">
        <v>421</v>
      </c>
      <c r="D7806" s="80">
        <v>473</v>
      </c>
      <c r="E7806" s="80">
        <v>24</v>
      </c>
      <c r="F7806" s="80" t="s">
        <v>5060</v>
      </c>
      <c r="G7806" s="80">
        <v>2.95</v>
      </c>
    </row>
    <row r="7807" spans="1:7">
      <c r="A7807" s="80">
        <v>40573</v>
      </c>
      <c r="B7807" s="80" t="s">
        <v>5343</v>
      </c>
      <c r="C7807" s="80" t="s">
        <v>422</v>
      </c>
      <c r="D7807" s="80">
        <v>2130</v>
      </c>
      <c r="E7807" s="80">
        <v>4</v>
      </c>
      <c r="F7807" s="80" t="s">
        <v>5091</v>
      </c>
      <c r="G7807" s="80">
        <v>14.79</v>
      </c>
    </row>
    <row r="7808" spans="1:7">
      <c r="A7808" s="80">
        <v>40577</v>
      </c>
      <c r="B7808" s="80" t="s">
        <v>1422</v>
      </c>
      <c r="C7808" s="80" t="s">
        <v>420</v>
      </c>
      <c r="D7808" s="80">
        <v>750</v>
      </c>
      <c r="E7808" s="80">
        <v>12</v>
      </c>
      <c r="F7808" s="80" t="s">
        <v>5038</v>
      </c>
      <c r="G7808" s="80">
        <v>20.49</v>
      </c>
    </row>
    <row r="7809" spans="1:7">
      <c r="A7809" s="80">
        <v>40585</v>
      </c>
      <c r="B7809" s="80" t="s">
        <v>5417</v>
      </c>
      <c r="C7809" s="80" t="s">
        <v>421</v>
      </c>
      <c r="D7809" s="80">
        <v>3784</v>
      </c>
      <c r="E7809" s="80">
        <v>1</v>
      </c>
      <c r="F7809" s="80" t="s">
        <v>5176</v>
      </c>
      <c r="G7809" s="80">
        <v>26.96</v>
      </c>
    </row>
    <row r="7810" spans="1:7">
      <c r="A7810" s="80">
        <v>40589</v>
      </c>
      <c r="B7810" s="80" t="s">
        <v>5243</v>
      </c>
      <c r="C7810" s="80" t="s">
        <v>420</v>
      </c>
      <c r="D7810" s="80">
        <v>1500</v>
      </c>
      <c r="E7810" s="80">
        <v>6</v>
      </c>
      <c r="F7810" s="80" t="s">
        <v>5067</v>
      </c>
      <c r="G7810" s="80">
        <v>23.99</v>
      </c>
    </row>
    <row r="7811" spans="1:7">
      <c r="A7811" s="80">
        <v>40591</v>
      </c>
      <c r="B7811" s="80" t="s">
        <v>5664</v>
      </c>
      <c r="C7811" s="80" t="s">
        <v>422</v>
      </c>
      <c r="D7811" s="80">
        <v>4260</v>
      </c>
      <c r="E7811" s="80">
        <v>2</v>
      </c>
      <c r="F7811" s="80" t="s">
        <v>5095</v>
      </c>
      <c r="G7811" s="80">
        <v>28.99</v>
      </c>
    </row>
    <row r="7812" spans="1:7">
      <c r="A7812" s="80">
        <v>40592</v>
      </c>
      <c r="B7812" s="80" t="s">
        <v>5267</v>
      </c>
      <c r="C7812" s="80" t="s">
        <v>421</v>
      </c>
      <c r="D7812" s="80">
        <v>473</v>
      </c>
      <c r="E7812" s="80">
        <v>24</v>
      </c>
      <c r="F7812" s="80" t="s">
        <v>5159</v>
      </c>
      <c r="G7812" s="80">
        <v>4.59</v>
      </c>
    </row>
    <row r="7813" spans="1:7">
      <c r="A7813" s="80">
        <v>40593</v>
      </c>
      <c r="B7813" s="80" t="s">
        <v>5244</v>
      </c>
      <c r="C7813" s="80" t="s">
        <v>420</v>
      </c>
      <c r="D7813" s="80">
        <v>750</v>
      </c>
      <c r="E7813" s="80">
        <v>12</v>
      </c>
      <c r="F7813" s="80" t="s">
        <v>5096</v>
      </c>
      <c r="G7813" s="80">
        <v>12.95</v>
      </c>
    </row>
    <row r="7814" spans="1:7">
      <c r="A7814" s="80">
        <v>40596</v>
      </c>
      <c r="B7814" s="80" t="s">
        <v>5313</v>
      </c>
      <c r="C7814" s="80" t="s">
        <v>421</v>
      </c>
      <c r="D7814" s="80">
        <v>473</v>
      </c>
      <c r="E7814" s="80">
        <v>24</v>
      </c>
      <c r="F7814" s="80" t="s">
        <v>5159</v>
      </c>
      <c r="G7814" s="80">
        <v>4.29</v>
      </c>
    </row>
    <row r="7815" spans="1:7">
      <c r="A7815" s="80">
        <v>36507</v>
      </c>
      <c r="B7815" s="80" t="s">
        <v>4216</v>
      </c>
      <c r="C7815" s="80" t="s">
        <v>421</v>
      </c>
      <c r="D7815" s="80">
        <v>355</v>
      </c>
      <c r="E7815" s="80">
        <v>24</v>
      </c>
      <c r="F7815" s="80" t="s">
        <v>5156</v>
      </c>
      <c r="G7815" s="80">
        <v>3</v>
      </c>
    </row>
    <row r="7816" spans="1:7">
      <c r="A7816" s="80">
        <v>36509</v>
      </c>
      <c r="B7816" s="80" t="s">
        <v>4218</v>
      </c>
      <c r="C7816" s="80" t="s">
        <v>421</v>
      </c>
      <c r="D7816" s="80">
        <v>473</v>
      </c>
      <c r="E7816" s="80">
        <v>24</v>
      </c>
      <c r="F7816" s="80" t="s">
        <v>5156</v>
      </c>
      <c r="G7816" s="80">
        <v>4</v>
      </c>
    </row>
    <row r="7817" spans="1:7">
      <c r="A7817" s="80">
        <v>36510</v>
      </c>
      <c r="B7817" s="80" t="s">
        <v>4219</v>
      </c>
      <c r="C7817" s="80" t="s">
        <v>421</v>
      </c>
      <c r="D7817" s="80">
        <v>750</v>
      </c>
      <c r="E7817" s="80">
        <v>12</v>
      </c>
      <c r="F7817" s="80" t="s">
        <v>5156</v>
      </c>
      <c r="G7817" s="80">
        <v>5</v>
      </c>
    </row>
    <row r="7818" spans="1:7">
      <c r="A7818" s="80">
        <v>37257</v>
      </c>
      <c r="B7818" s="80" t="s">
        <v>4409</v>
      </c>
      <c r="C7818" s="80" t="s">
        <v>421</v>
      </c>
      <c r="D7818" s="80">
        <v>473</v>
      </c>
      <c r="E7818" s="80">
        <v>24</v>
      </c>
      <c r="F7818" s="80" t="s">
        <v>5156</v>
      </c>
      <c r="G7818" s="80">
        <v>4.75</v>
      </c>
    </row>
    <row r="7819" spans="1:7">
      <c r="A7819" s="80">
        <v>37461</v>
      </c>
      <c r="B7819" s="80" t="s">
        <v>4674</v>
      </c>
      <c r="C7819" s="80" t="s">
        <v>421</v>
      </c>
      <c r="D7819" s="80">
        <v>473</v>
      </c>
      <c r="E7819" s="80">
        <v>24</v>
      </c>
      <c r="F7819" s="80" t="s">
        <v>5156</v>
      </c>
      <c r="G7819" s="80">
        <v>5.5</v>
      </c>
    </row>
    <row r="7820" spans="1:7">
      <c r="A7820" s="80">
        <v>37465</v>
      </c>
      <c r="B7820" s="80" t="s">
        <v>4452</v>
      </c>
      <c r="C7820" s="80" t="s">
        <v>421</v>
      </c>
      <c r="D7820" s="80">
        <v>355</v>
      </c>
      <c r="E7820" s="80">
        <v>24</v>
      </c>
      <c r="F7820" s="80" t="s">
        <v>5156</v>
      </c>
      <c r="G7820" s="80">
        <v>4.5</v>
      </c>
    </row>
    <row r="7821" spans="1:7">
      <c r="A7821" s="80">
        <v>37467</v>
      </c>
      <c r="B7821" s="80" t="s">
        <v>4451</v>
      </c>
      <c r="C7821" s="80" t="s">
        <v>421</v>
      </c>
      <c r="D7821" s="80">
        <v>355</v>
      </c>
      <c r="E7821" s="80">
        <v>24</v>
      </c>
      <c r="F7821" s="80" t="s">
        <v>5156</v>
      </c>
      <c r="G7821" s="80">
        <v>4.5</v>
      </c>
    </row>
    <row r="7822" spans="1:7">
      <c r="A7822" s="80">
        <v>37473</v>
      </c>
      <c r="B7822" s="80" t="s">
        <v>4675</v>
      </c>
      <c r="C7822" s="80" t="s">
        <v>421</v>
      </c>
      <c r="D7822" s="80">
        <v>473</v>
      </c>
      <c r="E7822" s="80">
        <v>24</v>
      </c>
      <c r="F7822" s="80" t="s">
        <v>5156</v>
      </c>
      <c r="G7822" s="80">
        <v>5.5</v>
      </c>
    </row>
    <row r="7823" spans="1:7">
      <c r="A7823" s="80">
        <v>37489</v>
      </c>
      <c r="B7823" s="80" t="s">
        <v>4448</v>
      </c>
      <c r="C7823" s="80" t="s">
        <v>421</v>
      </c>
      <c r="D7823" s="80">
        <v>473</v>
      </c>
      <c r="E7823" s="80">
        <v>24</v>
      </c>
      <c r="F7823" s="80" t="s">
        <v>5156</v>
      </c>
      <c r="G7823" s="80">
        <v>4.3</v>
      </c>
    </row>
    <row r="7824" spans="1:7">
      <c r="A7824" s="80">
        <v>37490</v>
      </c>
      <c r="B7824" s="80" t="s">
        <v>4447</v>
      </c>
      <c r="C7824" s="80" t="s">
        <v>421</v>
      </c>
      <c r="D7824" s="80">
        <v>473</v>
      </c>
      <c r="E7824" s="80">
        <v>24</v>
      </c>
      <c r="F7824" s="80" t="s">
        <v>5156</v>
      </c>
      <c r="G7824" s="80">
        <v>4.8499999999999996</v>
      </c>
    </row>
    <row r="7825" spans="1:7">
      <c r="A7825" s="80">
        <v>37497</v>
      </c>
      <c r="B7825" s="80" t="s">
        <v>4446</v>
      </c>
      <c r="C7825" s="80" t="s">
        <v>421</v>
      </c>
      <c r="D7825" s="80">
        <v>473</v>
      </c>
      <c r="E7825" s="80">
        <v>24</v>
      </c>
      <c r="F7825" s="80" t="s">
        <v>5226</v>
      </c>
      <c r="G7825" s="80">
        <v>3.98</v>
      </c>
    </row>
    <row r="7826" spans="1:7">
      <c r="A7826" s="80">
        <v>37499</v>
      </c>
      <c r="B7826" s="80" t="s">
        <v>4445</v>
      </c>
      <c r="C7826" s="80" t="s">
        <v>421</v>
      </c>
      <c r="D7826" s="80">
        <v>473</v>
      </c>
      <c r="E7826" s="80">
        <v>24</v>
      </c>
      <c r="F7826" s="80" t="s">
        <v>5226</v>
      </c>
      <c r="G7826" s="80">
        <v>3.98</v>
      </c>
    </row>
    <row r="7827" spans="1:7">
      <c r="A7827" s="80">
        <v>37827</v>
      </c>
      <c r="B7827" s="80" t="s">
        <v>4564</v>
      </c>
      <c r="C7827" s="80" t="s">
        <v>421</v>
      </c>
      <c r="D7827" s="80">
        <v>473</v>
      </c>
      <c r="E7827" s="80">
        <v>24</v>
      </c>
      <c r="F7827" s="80" t="s">
        <v>5226</v>
      </c>
      <c r="G7827" s="80">
        <v>3.79</v>
      </c>
    </row>
    <row r="7828" spans="1:7">
      <c r="A7828" s="80">
        <v>37960</v>
      </c>
      <c r="B7828" s="80" t="s">
        <v>4635</v>
      </c>
      <c r="C7828" s="80" t="s">
        <v>421</v>
      </c>
      <c r="D7828" s="80">
        <v>473</v>
      </c>
      <c r="E7828" s="80">
        <v>24</v>
      </c>
      <c r="F7828" s="80" t="s">
        <v>5156</v>
      </c>
      <c r="G7828" s="80">
        <v>5.5</v>
      </c>
    </row>
    <row r="7829" spans="1:7">
      <c r="A7829" s="80">
        <v>38148</v>
      </c>
      <c r="B7829" s="80" t="s">
        <v>4688</v>
      </c>
      <c r="C7829" s="80" t="s">
        <v>421</v>
      </c>
      <c r="D7829" s="80">
        <v>473</v>
      </c>
      <c r="E7829" s="80">
        <v>24</v>
      </c>
      <c r="F7829" s="80" t="s">
        <v>5226</v>
      </c>
      <c r="G7829" s="80">
        <v>4.05</v>
      </c>
    </row>
    <row r="7830" spans="1:7">
      <c r="A7830" s="80">
        <v>38616</v>
      </c>
      <c r="B7830" s="80" t="s">
        <v>4745</v>
      </c>
      <c r="C7830" s="80" t="s">
        <v>421</v>
      </c>
      <c r="D7830" s="80">
        <v>473</v>
      </c>
      <c r="E7830" s="80">
        <v>24</v>
      </c>
      <c r="F7830" s="80" t="s">
        <v>5156</v>
      </c>
      <c r="G7830" s="80">
        <v>4.6500000000000004</v>
      </c>
    </row>
    <row r="7831" spans="1:7">
      <c r="A7831" s="80">
        <v>38708</v>
      </c>
      <c r="B7831" s="80" t="s">
        <v>4760</v>
      </c>
      <c r="C7831" s="80" t="s">
        <v>421</v>
      </c>
      <c r="D7831" s="80">
        <v>473</v>
      </c>
      <c r="E7831" s="80">
        <v>24</v>
      </c>
      <c r="F7831" s="80" t="s">
        <v>5156</v>
      </c>
      <c r="G7831" s="80">
        <v>4.6500000000000004</v>
      </c>
    </row>
    <row r="7832" spans="1:7">
      <c r="A7832" s="80">
        <v>39382</v>
      </c>
      <c r="B7832" s="80" t="s">
        <v>4941</v>
      </c>
      <c r="C7832" s="80" t="s">
        <v>421</v>
      </c>
      <c r="D7832" s="80">
        <v>473</v>
      </c>
      <c r="E7832" s="80">
        <v>24</v>
      </c>
      <c r="F7832" s="80" t="s">
        <v>5156</v>
      </c>
      <c r="G7832" s="80">
        <v>4.75</v>
      </c>
    </row>
    <row r="7833" spans="1:7">
      <c r="A7833" s="80">
        <v>39389</v>
      </c>
      <c r="B7833" s="80" t="s">
        <v>4840</v>
      </c>
      <c r="C7833" s="80" t="s">
        <v>422</v>
      </c>
      <c r="D7833" s="80">
        <v>473</v>
      </c>
      <c r="E7833" s="80">
        <v>24</v>
      </c>
      <c r="F7833" s="80" t="s">
        <v>5156</v>
      </c>
      <c r="G7833" s="80">
        <v>6</v>
      </c>
    </row>
    <row r="7834" spans="1:7">
      <c r="A7834" s="80">
        <v>39390</v>
      </c>
      <c r="B7834" s="80" t="s">
        <v>4841</v>
      </c>
      <c r="C7834" s="80" t="s">
        <v>422</v>
      </c>
      <c r="D7834" s="80">
        <v>355</v>
      </c>
      <c r="E7834" s="80">
        <v>24</v>
      </c>
      <c r="F7834" s="80" t="s">
        <v>5156</v>
      </c>
      <c r="G7834" s="80">
        <v>5.5</v>
      </c>
    </row>
    <row r="7835" spans="1:7">
      <c r="A7835" s="80">
        <v>39397</v>
      </c>
      <c r="B7835" s="80" t="s">
        <v>4842</v>
      </c>
      <c r="C7835" s="80" t="s">
        <v>422</v>
      </c>
      <c r="D7835" s="80">
        <v>355</v>
      </c>
      <c r="E7835" s="80">
        <v>24</v>
      </c>
      <c r="F7835" s="80" t="s">
        <v>5156</v>
      </c>
      <c r="G7835" s="80">
        <v>5.5</v>
      </c>
    </row>
    <row r="7836" spans="1:7">
      <c r="A7836" s="80">
        <v>40098</v>
      </c>
      <c r="B7836" s="80" t="s">
        <v>5363</v>
      </c>
      <c r="C7836" s="80" t="s">
        <v>421</v>
      </c>
      <c r="D7836" s="80">
        <v>473</v>
      </c>
      <c r="E7836" s="80">
        <v>24</v>
      </c>
      <c r="F7836" s="80" t="s">
        <v>5156</v>
      </c>
      <c r="G7836" s="80">
        <v>4.75</v>
      </c>
    </row>
    <row r="7837" spans="1:7">
      <c r="A7837" s="80">
        <v>40101</v>
      </c>
      <c r="B7837" s="80" t="s">
        <v>5364</v>
      </c>
      <c r="C7837" s="80" t="s">
        <v>421</v>
      </c>
      <c r="D7837" s="80">
        <v>473</v>
      </c>
      <c r="E7837" s="80">
        <v>24</v>
      </c>
      <c r="F7837" s="80" t="s">
        <v>5156</v>
      </c>
      <c r="G7837" s="80">
        <v>4.55</v>
      </c>
    </row>
    <row r="7838" spans="1:7">
      <c r="A7838" s="80">
        <v>40292</v>
      </c>
      <c r="B7838" s="80" t="s">
        <v>5331</v>
      </c>
      <c r="C7838" s="80" t="s">
        <v>421</v>
      </c>
      <c r="D7838" s="80">
        <v>473</v>
      </c>
      <c r="E7838" s="80">
        <v>24</v>
      </c>
      <c r="F7838" s="80" t="s">
        <v>5156</v>
      </c>
      <c r="G7838" s="80">
        <v>4.75</v>
      </c>
    </row>
    <row r="7839" spans="1:7">
      <c r="A7839" s="80">
        <v>40675</v>
      </c>
      <c r="B7839" s="80" t="s">
        <v>5259</v>
      </c>
      <c r="C7839" s="80" t="s">
        <v>421</v>
      </c>
      <c r="D7839" s="80">
        <v>473</v>
      </c>
      <c r="E7839" s="80">
        <v>24</v>
      </c>
      <c r="F7839" s="80" t="s">
        <v>5156</v>
      </c>
      <c r="G7839" s="80">
        <v>4.75</v>
      </c>
    </row>
    <row r="7840" spans="1:7">
      <c r="A7840" s="80">
        <v>40678</v>
      </c>
      <c r="B7840" s="80" t="s">
        <v>5261</v>
      </c>
      <c r="C7840" s="80" t="s">
        <v>421</v>
      </c>
      <c r="D7840" s="80">
        <v>473</v>
      </c>
      <c r="E7840" s="80">
        <v>24</v>
      </c>
      <c r="F7840" s="80" t="s">
        <v>5156</v>
      </c>
      <c r="G7840" s="80">
        <v>4.75</v>
      </c>
    </row>
    <row r="7841" spans="1:7">
      <c r="A7841" s="80">
        <v>40871</v>
      </c>
      <c r="B7841" s="80" t="s">
        <v>5257</v>
      </c>
      <c r="C7841" s="80" t="s">
        <v>421</v>
      </c>
      <c r="D7841" s="80">
        <v>3784</v>
      </c>
      <c r="E7841" s="80">
        <v>3</v>
      </c>
      <c r="F7841" s="80" t="s">
        <v>5156</v>
      </c>
      <c r="G7841" s="80">
        <v>30</v>
      </c>
    </row>
    <row r="7842" spans="1:7">
      <c r="A7842" s="80">
        <v>40955</v>
      </c>
      <c r="B7842" s="80" t="s">
        <v>5308</v>
      </c>
      <c r="C7842" s="80" t="s">
        <v>421</v>
      </c>
      <c r="D7842" s="80">
        <v>3784</v>
      </c>
      <c r="E7842" s="80">
        <v>3</v>
      </c>
      <c r="F7842" s="80" t="s">
        <v>5156</v>
      </c>
      <c r="G7842" s="80">
        <v>28</v>
      </c>
    </row>
    <row r="7843" spans="1:7">
      <c r="A7843" s="80">
        <v>40956</v>
      </c>
      <c r="B7843" s="80" t="s">
        <v>5309</v>
      </c>
      <c r="C7843" s="80" t="s">
        <v>421</v>
      </c>
      <c r="D7843" s="80">
        <v>3784</v>
      </c>
      <c r="E7843" s="80">
        <v>3</v>
      </c>
      <c r="F7843" s="80" t="s">
        <v>5156</v>
      </c>
      <c r="G7843" s="80">
        <v>29</v>
      </c>
    </row>
    <row r="7844" spans="1:7">
      <c r="A7844" s="80">
        <v>41176</v>
      </c>
      <c r="B7844" s="80" t="s">
        <v>5293</v>
      </c>
      <c r="C7844" s="80" t="s">
        <v>421</v>
      </c>
      <c r="D7844" s="80">
        <v>473</v>
      </c>
      <c r="E7844" s="80">
        <v>24</v>
      </c>
      <c r="F7844" s="80" t="s">
        <v>5226</v>
      </c>
      <c r="G7844" s="80">
        <v>3.98</v>
      </c>
    </row>
    <row r="7845" spans="1:7">
      <c r="A7845" s="80">
        <v>41179</v>
      </c>
      <c r="B7845" s="80" t="s">
        <v>5292</v>
      </c>
      <c r="C7845" s="80" t="s">
        <v>421</v>
      </c>
      <c r="D7845" s="80">
        <v>473</v>
      </c>
      <c r="E7845" s="80">
        <v>24</v>
      </c>
      <c r="F7845" s="80" t="s">
        <v>5226</v>
      </c>
      <c r="G7845" s="80">
        <v>3.95</v>
      </c>
    </row>
    <row r="7846" spans="1:7">
      <c r="A7846" s="80">
        <v>41224</v>
      </c>
      <c r="B7846" s="80" t="s">
        <v>5394</v>
      </c>
      <c r="C7846" s="80" t="s">
        <v>421</v>
      </c>
      <c r="D7846" s="80">
        <v>355</v>
      </c>
      <c r="E7846" s="80">
        <v>24</v>
      </c>
      <c r="F7846" s="80" t="s">
        <v>5156</v>
      </c>
      <c r="G7846" s="80">
        <v>4.5</v>
      </c>
    </row>
    <row r="7847" spans="1:7">
      <c r="A7847" s="80">
        <v>41647</v>
      </c>
      <c r="B7847" s="80" t="s">
        <v>5587</v>
      </c>
      <c r="C7847" s="80" t="s">
        <v>421</v>
      </c>
      <c r="D7847" s="80">
        <v>473</v>
      </c>
      <c r="E7847" s="80">
        <v>24</v>
      </c>
      <c r="F7847" s="80" t="s">
        <v>5156</v>
      </c>
      <c r="G7847" s="80">
        <v>4.75</v>
      </c>
    </row>
    <row r="7848" spans="1:7">
      <c r="A7848" s="80">
        <v>42042</v>
      </c>
      <c r="B7848" s="80" t="s">
        <v>5579</v>
      </c>
      <c r="C7848" s="80" t="s">
        <v>421</v>
      </c>
      <c r="D7848" s="80">
        <v>473</v>
      </c>
      <c r="E7848" s="80">
        <v>24</v>
      </c>
      <c r="F7848" s="80" t="s">
        <v>5226</v>
      </c>
      <c r="G7848" s="80">
        <v>4.05</v>
      </c>
    </row>
    <row r="7849" spans="1:7">
      <c r="A7849" s="80">
        <v>42227</v>
      </c>
      <c r="B7849" s="80" t="s">
        <v>6048</v>
      </c>
      <c r="C7849" s="80" t="s">
        <v>421</v>
      </c>
      <c r="D7849" s="80">
        <v>355</v>
      </c>
      <c r="E7849" s="80">
        <v>24</v>
      </c>
      <c r="F7849" s="80" t="s">
        <v>5156</v>
      </c>
      <c r="G7849" s="80">
        <v>3</v>
      </c>
    </row>
    <row r="7850" spans="1:7">
      <c r="A7850" s="80">
        <v>42234</v>
      </c>
      <c r="B7850" s="80" t="s">
        <v>5563</v>
      </c>
      <c r="C7850" s="80" t="s">
        <v>421</v>
      </c>
      <c r="D7850" s="80">
        <v>473</v>
      </c>
      <c r="E7850" s="80">
        <v>24</v>
      </c>
      <c r="F7850" s="80" t="s">
        <v>5156</v>
      </c>
      <c r="G7850" s="80">
        <v>4.75</v>
      </c>
    </row>
    <row r="7851" spans="1:7">
      <c r="A7851" s="80">
        <v>42415</v>
      </c>
      <c r="B7851" s="80" t="s">
        <v>5678</v>
      </c>
      <c r="C7851" s="80" t="s">
        <v>421</v>
      </c>
      <c r="D7851" s="80">
        <v>473</v>
      </c>
      <c r="E7851" s="80">
        <v>24</v>
      </c>
      <c r="F7851" s="80" t="s">
        <v>5156</v>
      </c>
      <c r="G7851" s="80">
        <v>4.6500000000000004</v>
      </c>
    </row>
    <row r="7852" spans="1:7">
      <c r="A7852" s="80">
        <v>42418</v>
      </c>
      <c r="B7852" s="80" t="s">
        <v>5679</v>
      </c>
      <c r="C7852" s="80" t="s">
        <v>421</v>
      </c>
      <c r="D7852" s="80">
        <v>473</v>
      </c>
      <c r="E7852" s="80">
        <v>24</v>
      </c>
      <c r="F7852" s="80" t="s">
        <v>5156</v>
      </c>
      <c r="G7852" s="80">
        <v>4.75</v>
      </c>
    </row>
    <row r="7853" spans="1:7">
      <c r="A7853" s="80">
        <v>42560</v>
      </c>
      <c r="B7853" s="80" t="s">
        <v>5794</v>
      </c>
      <c r="C7853" s="80" t="s">
        <v>421</v>
      </c>
      <c r="D7853" s="80">
        <v>355</v>
      </c>
      <c r="E7853" s="80">
        <v>24</v>
      </c>
      <c r="F7853" s="80" t="s">
        <v>5156</v>
      </c>
      <c r="G7853" s="80">
        <v>3.65</v>
      </c>
    </row>
    <row r="7854" spans="1:7">
      <c r="A7854" s="80">
        <v>42869</v>
      </c>
      <c r="B7854" s="80" t="s">
        <v>5815</v>
      </c>
      <c r="C7854" s="80" t="s">
        <v>421</v>
      </c>
      <c r="D7854" s="80">
        <v>473</v>
      </c>
      <c r="E7854" s="80">
        <v>24</v>
      </c>
      <c r="F7854" s="80" t="s">
        <v>5156</v>
      </c>
      <c r="G7854" s="80">
        <v>5.25</v>
      </c>
    </row>
    <row r="7855" spans="1:7">
      <c r="A7855" s="80">
        <v>42925</v>
      </c>
      <c r="B7855" s="80" t="s">
        <v>5784</v>
      </c>
      <c r="C7855" s="80" t="s">
        <v>421</v>
      </c>
      <c r="D7855" s="80">
        <v>473</v>
      </c>
      <c r="E7855" s="80">
        <v>24</v>
      </c>
      <c r="F7855" s="80" t="s">
        <v>5226</v>
      </c>
      <c r="G7855" s="80">
        <v>3.79</v>
      </c>
    </row>
    <row r="7856" spans="1:7">
      <c r="A7856" s="80">
        <v>43261</v>
      </c>
      <c r="B7856" s="80" t="s">
        <v>5683</v>
      </c>
      <c r="C7856" s="80" t="s">
        <v>421</v>
      </c>
      <c r="D7856" s="80">
        <v>750</v>
      </c>
      <c r="E7856" s="80">
        <v>12</v>
      </c>
      <c r="F7856" s="80" t="s">
        <v>5156</v>
      </c>
      <c r="G7856" s="80">
        <v>14</v>
      </c>
    </row>
    <row r="7857" spans="1:7">
      <c r="A7857" s="80">
        <v>43572</v>
      </c>
      <c r="B7857" s="80" t="s">
        <v>5940</v>
      </c>
      <c r="C7857" s="80" t="s">
        <v>421</v>
      </c>
      <c r="D7857" s="80">
        <v>473</v>
      </c>
      <c r="E7857" s="80">
        <v>24</v>
      </c>
      <c r="F7857" s="80" t="s">
        <v>5156</v>
      </c>
      <c r="G7857" s="80">
        <v>4.5</v>
      </c>
    </row>
    <row r="7858" spans="1:7">
      <c r="A7858" s="80">
        <v>44499</v>
      </c>
      <c r="B7858" s="80" t="s">
        <v>6049</v>
      </c>
      <c r="C7858" s="80" t="s">
        <v>421</v>
      </c>
      <c r="D7858" s="80">
        <v>473</v>
      </c>
      <c r="E7858" s="80">
        <v>24</v>
      </c>
      <c r="F7858" s="80" t="s">
        <v>5156</v>
      </c>
      <c r="G7858" s="80">
        <v>5</v>
      </c>
    </row>
    <row r="7859" spans="1:7">
      <c r="A7859" s="80">
        <v>44876</v>
      </c>
      <c r="B7859" s="80" t="s">
        <v>6050</v>
      </c>
      <c r="C7859" s="80" t="s">
        <v>421</v>
      </c>
      <c r="D7859" s="80">
        <v>473</v>
      </c>
      <c r="E7859" s="80">
        <v>24</v>
      </c>
      <c r="F7859" s="80" t="s">
        <v>5156</v>
      </c>
      <c r="G7859" s="80">
        <v>4.3</v>
      </c>
    </row>
    <row r="7860" spans="1:7">
      <c r="A7860" s="80">
        <v>44878</v>
      </c>
      <c r="B7860" s="80" t="s">
        <v>6051</v>
      </c>
      <c r="C7860" s="80" t="s">
        <v>421</v>
      </c>
      <c r="D7860" s="80">
        <v>355</v>
      </c>
      <c r="E7860" s="80">
        <v>24</v>
      </c>
      <c r="F7860" s="80" t="s">
        <v>5156</v>
      </c>
      <c r="G7860" s="80">
        <v>3.8</v>
      </c>
    </row>
    <row r="7861" spans="1:7">
      <c r="A7861" s="80">
        <v>44880</v>
      </c>
      <c r="B7861" s="80" t="s">
        <v>6052</v>
      </c>
      <c r="C7861" s="80" t="s">
        <v>421</v>
      </c>
      <c r="D7861" s="80">
        <v>2130</v>
      </c>
      <c r="E7861" s="80">
        <v>4</v>
      </c>
      <c r="F7861" s="80" t="s">
        <v>5156</v>
      </c>
      <c r="G7861" s="80">
        <v>21.5</v>
      </c>
    </row>
    <row r="7862" spans="1:7">
      <c r="A7862" s="80">
        <v>45305</v>
      </c>
      <c r="B7862" s="80" t="s">
        <v>6333</v>
      </c>
      <c r="C7862" s="80" t="s">
        <v>421</v>
      </c>
      <c r="D7862" s="80">
        <v>473</v>
      </c>
      <c r="E7862" s="80">
        <v>24</v>
      </c>
      <c r="F7862" s="80" t="s">
        <v>5156</v>
      </c>
      <c r="G7862" s="80">
        <v>4.75</v>
      </c>
    </row>
    <row r="7863" spans="1:7">
      <c r="A7863" s="80">
        <v>45731</v>
      </c>
      <c r="B7863" s="80" t="s">
        <v>6334</v>
      </c>
      <c r="C7863" s="80" t="s">
        <v>422</v>
      </c>
      <c r="D7863" s="80">
        <v>750</v>
      </c>
      <c r="E7863" s="80">
        <v>12</v>
      </c>
      <c r="F7863" s="80" t="s">
        <v>5156</v>
      </c>
      <c r="G7863" s="80">
        <v>17</v>
      </c>
    </row>
    <row r="7864" spans="1:7">
      <c r="A7864" s="80">
        <v>45767</v>
      </c>
      <c r="B7864" s="80" t="s">
        <v>6335</v>
      </c>
      <c r="C7864" s="80" t="s">
        <v>421</v>
      </c>
      <c r="D7864" s="80">
        <v>355</v>
      </c>
      <c r="E7864" s="80">
        <v>24</v>
      </c>
      <c r="F7864" s="80" t="s">
        <v>5156</v>
      </c>
      <c r="G7864" s="80">
        <v>2.39</v>
      </c>
    </row>
    <row r="7865" spans="1:7">
      <c r="A7865" s="80">
        <v>45769</v>
      </c>
      <c r="B7865" s="80" t="s">
        <v>6336</v>
      </c>
      <c r="C7865" s="80" t="s">
        <v>421</v>
      </c>
      <c r="D7865" s="80">
        <v>2840</v>
      </c>
      <c r="E7865" s="80">
        <v>3</v>
      </c>
      <c r="F7865" s="80" t="s">
        <v>5156</v>
      </c>
      <c r="G7865" s="80">
        <v>17.989999999999998</v>
      </c>
    </row>
    <row r="7866" spans="1:7">
      <c r="A7866" s="80">
        <v>45786</v>
      </c>
      <c r="B7866" s="80" t="s">
        <v>6337</v>
      </c>
      <c r="C7866" s="80" t="s">
        <v>422</v>
      </c>
      <c r="D7866" s="80">
        <v>355</v>
      </c>
      <c r="E7866" s="80">
        <v>24</v>
      </c>
      <c r="F7866" s="80" t="s">
        <v>5156</v>
      </c>
      <c r="G7866" s="80">
        <v>4.99</v>
      </c>
    </row>
    <row r="7867" spans="1:7">
      <c r="A7867" s="80">
        <v>45787</v>
      </c>
      <c r="B7867" s="80" t="s">
        <v>6338</v>
      </c>
      <c r="C7867" s="80" t="s">
        <v>422</v>
      </c>
      <c r="D7867" s="80">
        <v>750</v>
      </c>
      <c r="E7867" s="80">
        <v>12</v>
      </c>
      <c r="F7867" s="80" t="s">
        <v>5156</v>
      </c>
      <c r="G7867" s="80">
        <v>17</v>
      </c>
    </row>
    <row r="7868" spans="1:7">
      <c r="A7868" s="80">
        <v>45805</v>
      </c>
      <c r="B7868" s="80" t="s">
        <v>6339</v>
      </c>
      <c r="C7868" s="80" t="s">
        <v>422</v>
      </c>
      <c r="D7868" s="80">
        <v>750</v>
      </c>
      <c r="E7868" s="80">
        <v>12</v>
      </c>
      <c r="F7868" s="80" t="s">
        <v>5156</v>
      </c>
      <c r="G7868" s="80">
        <v>17</v>
      </c>
    </row>
    <row r="7869" spans="1:7">
      <c r="A7869" s="80">
        <v>45810</v>
      </c>
      <c r="B7869" s="80" t="s">
        <v>6340</v>
      </c>
      <c r="C7869" s="80" t="s">
        <v>422</v>
      </c>
      <c r="D7869" s="80">
        <v>750</v>
      </c>
      <c r="E7869" s="80">
        <v>12</v>
      </c>
      <c r="F7869" s="80" t="s">
        <v>5156</v>
      </c>
      <c r="G7869" s="80">
        <v>17</v>
      </c>
    </row>
    <row r="7870" spans="1:7">
      <c r="A7870" s="80">
        <v>45812</v>
      </c>
      <c r="B7870" s="80" t="s">
        <v>6341</v>
      </c>
      <c r="C7870" s="80" t="s">
        <v>422</v>
      </c>
      <c r="D7870" s="80">
        <v>750</v>
      </c>
      <c r="E7870" s="80">
        <v>12</v>
      </c>
      <c r="F7870" s="80" t="s">
        <v>5156</v>
      </c>
      <c r="G7870" s="80">
        <v>17</v>
      </c>
    </row>
    <row r="7871" spans="1:7">
      <c r="A7871" s="80">
        <v>45813</v>
      </c>
      <c r="B7871" s="80" t="s">
        <v>6342</v>
      </c>
      <c r="C7871" s="80" t="s">
        <v>422</v>
      </c>
      <c r="D7871" s="80">
        <v>750</v>
      </c>
      <c r="E7871" s="80">
        <v>12</v>
      </c>
      <c r="F7871" s="80" t="s">
        <v>5156</v>
      </c>
      <c r="G7871" s="80">
        <v>17</v>
      </c>
    </row>
    <row r="7872" spans="1:7">
      <c r="A7872" s="80">
        <v>45073</v>
      </c>
      <c r="B7872" s="80" t="s">
        <v>6343</v>
      </c>
      <c r="C7872" s="80" t="s">
        <v>421</v>
      </c>
      <c r="D7872" s="80">
        <v>355</v>
      </c>
      <c r="E7872" s="80">
        <v>24</v>
      </c>
      <c r="F7872" s="80" t="s">
        <v>6087</v>
      </c>
      <c r="G7872" s="80">
        <v>3</v>
      </c>
    </row>
    <row r="7873" spans="1:7">
      <c r="A7873" s="80">
        <v>45074</v>
      </c>
      <c r="B7873" s="80" t="s">
        <v>6344</v>
      </c>
      <c r="C7873" s="80" t="s">
        <v>421</v>
      </c>
      <c r="D7873" s="80">
        <v>355</v>
      </c>
      <c r="E7873" s="80">
        <v>24</v>
      </c>
      <c r="F7873" s="80" t="s">
        <v>6087</v>
      </c>
      <c r="G7873" s="80">
        <v>3</v>
      </c>
    </row>
    <row r="7874" spans="1:7">
      <c r="A7874" s="80">
        <v>45075</v>
      </c>
      <c r="B7874" s="80" t="s">
        <v>6345</v>
      </c>
      <c r="C7874" s="80" t="s">
        <v>421</v>
      </c>
      <c r="D7874" s="80">
        <v>355</v>
      </c>
      <c r="E7874" s="80">
        <v>24</v>
      </c>
      <c r="F7874" s="80" t="s">
        <v>6087</v>
      </c>
      <c r="G7874" s="80">
        <v>5</v>
      </c>
    </row>
    <row r="7875" spans="1:7">
      <c r="A7875" s="80">
        <v>45076</v>
      </c>
      <c r="B7875" s="80" t="s">
        <v>6346</v>
      </c>
      <c r="C7875" s="80" t="s">
        <v>421</v>
      </c>
      <c r="D7875" s="80">
        <v>355</v>
      </c>
      <c r="E7875" s="80">
        <v>24</v>
      </c>
      <c r="F7875" s="80" t="s">
        <v>6087</v>
      </c>
      <c r="G7875" s="80">
        <v>5</v>
      </c>
    </row>
    <row r="7876" spans="1:7">
      <c r="A7876" s="80">
        <v>45081</v>
      </c>
      <c r="B7876" s="80" t="s">
        <v>6347</v>
      </c>
      <c r="C7876" s="80" t="s">
        <v>419</v>
      </c>
      <c r="D7876" s="80">
        <v>500</v>
      </c>
      <c r="E7876" s="80">
        <v>6</v>
      </c>
      <c r="F7876" s="80" t="s">
        <v>5049</v>
      </c>
      <c r="G7876" s="80">
        <v>22.99</v>
      </c>
    </row>
    <row r="7877" spans="1:7">
      <c r="A7877" s="80">
        <v>45098</v>
      </c>
      <c r="B7877" s="80" t="s">
        <v>6348</v>
      </c>
      <c r="C7877" s="80" t="s">
        <v>421</v>
      </c>
      <c r="D7877" s="80">
        <v>473</v>
      </c>
      <c r="E7877" s="80">
        <v>24</v>
      </c>
      <c r="F7877" s="80" t="s">
        <v>5142</v>
      </c>
      <c r="G7877" s="80">
        <v>5.15</v>
      </c>
    </row>
    <row r="7878" spans="1:7">
      <c r="A7878" s="80">
        <v>45124</v>
      </c>
      <c r="B7878" s="80" t="s">
        <v>6349</v>
      </c>
      <c r="C7878" s="80" t="s">
        <v>421</v>
      </c>
      <c r="D7878" s="80">
        <v>473</v>
      </c>
      <c r="E7878" s="80">
        <v>24</v>
      </c>
      <c r="F7878" s="80" t="s">
        <v>5135</v>
      </c>
      <c r="G7878" s="80">
        <v>4.25</v>
      </c>
    </row>
    <row r="7879" spans="1:7">
      <c r="A7879" s="80">
        <v>45130</v>
      </c>
      <c r="B7879" s="80" t="s">
        <v>6350</v>
      </c>
      <c r="C7879" s="80" t="s">
        <v>422</v>
      </c>
      <c r="D7879" s="80">
        <v>1980</v>
      </c>
      <c r="E7879" s="80">
        <v>4</v>
      </c>
      <c r="F7879" s="80" t="s">
        <v>5098</v>
      </c>
      <c r="G7879" s="80">
        <v>12.17</v>
      </c>
    </row>
    <row r="7880" spans="1:7">
      <c r="A7880" s="80">
        <v>45133</v>
      </c>
      <c r="B7880" s="80" t="s">
        <v>6351</v>
      </c>
      <c r="C7880" s="80" t="s">
        <v>421</v>
      </c>
      <c r="D7880" s="80">
        <v>473</v>
      </c>
      <c r="E7880" s="80">
        <v>24</v>
      </c>
      <c r="F7880" s="80" t="s">
        <v>5135</v>
      </c>
      <c r="G7880" s="80">
        <v>4.25</v>
      </c>
    </row>
    <row r="7881" spans="1:7">
      <c r="A7881" s="80">
        <v>45134</v>
      </c>
      <c r="B7881" s="80" t="s">
        <v>6352</v>
      </c>
      <c r="C7881" s="80" t="s">
        <v>421</v>
      </c>
      <c r="D7881" s="80">
        <v>473</v>
      </c>
      <c r="E7881" s="80">
        <v>24</v>
      </c>
      <c r="F7881" s="80" t="s">
        <v>5135</v>
      </c>
      <c r="G7881" s="80">
        <v>4.8899999999999997</v>
      </c>
    </row>
    <row r="7882" spans="1:7">
      <c r="A7882" s="80">
        <v>45135</v>
      </c>
      <c r="B7882" s="80" t="s">
        <v>6353</v>
      </c>
      <c r="C7882" s="80" t="s">
        <v>421</v>
      </c>
      <c r="D7882" s="80">
        <v>473</v>
      </c>
      <c r="E7882" s="80">
        <v>24</v>
      </c>
      <c r="F7882" s="80" t="s">
        <v>5135</v>
      </c>
      <c r="G7882" s="80">
        <v>4.25</v>
      </c>
    </row>
    <row r="7883" spans="1:7">
      <c r="A7883" s="80">
        <v>45137</v>
      </c>
      <c r="B7883" s="80" t="s">
        <v>6354</v>
      </c>
      <c r="C7883" s="80" t="s">
        <v>421</v>
      </c>
      <c r="D7883" s="80">
        <v>473</v>
      </c>
      <c r="E7883" s="80">
        <v>24</v>
      </c>
      <c r="F7883" s="80" t="s">
        <v>5135</v>
      </c>
      <c r="G7883" s="80">
        <v>4.25</v>
      </c>
    </row>
    <row r="7884" spans="1:7">
      <c r="A7884" s="80">
        <v>45139</v>
      </c>
      <c r="B7884" s="80" t="s">
        <v>6355</v>
      </c>
      <c r="C7884" s="80" t="s">
        <v>421</v>
      </c>
      <c r="D7884" s="80">
        <v>473</v>
      </c>
      <c r="E7884" s="80">
        <v>24</v>
      </c>
      <c r="F7884" s="80" t="s">
        <v>5135</v>
      </c>
      <c r="G7884" s="80">
        <v>5.0599999999999996</v>
      </c>
    </row>
    <row r="7885" spans="1:7">
      <c r="A7885" s="80">
        <v>45140</v>
      </c>
      <c r="B7885" s="80" t="s">
        <v>6356</v>
      </c>
      <c r="C7885" s="80" t="s">
        <v>421</v>
      </c>
      <c r="D7885" s="80">
        <v>473</v>
      </c>
      <c r="E7885" s="80">
        <v>24</v>
      </c>
      <c r="F7885" s="80" t="s">
        <v>5135</v>
      </c>
      <c r="G7885" s="80">
        <v>4.46</v>
      </c>
    </row>
    <row r="7886" spans="1:7">
      <c r="A7886" s="80">
        <v>45142</v>
      </c>
      <c r="B7886" s="80" t="s">
        <v>6357</v>
      </c>
      <c r="C7886" s="80" t="s">
        <v>421</v>
      </c>
      <c r="D7886" s="80">
        <v>473</v>
      </c>
      <c r="E7886" s="80">
        <v>24</v>
      </c>
      <c r="F7886" s="80" t="s">
        <v>5135</v>
      </c>
      <c r="G7886" s="80">
        <v>4.46</v>
      </c>
    </row>
    <row r="7887" spans="1:7">
      <c r="A7887" s="80">
        <v>45144</v>
      </c>
      <c r="B7887" s="80" t="s">
        <v>6358</v>
      </c>
      <c r="C7887" s="80" t="s">
        <v>421</v>
      </c>
      <c r="D7887" s="80">
        <v>473</v>
      </c>
      <c r="E7887" s="80">
        <v>24</v>
      </c>
      <c r="F7887" s="80" t="s">
        <v>5135</v>
      </c>
      <c r="G7887" s="80">
        <v>4.8899999999999997</v>
      </c>
    </row>
    <row r="7888" spans="1:7">
      <c r="A7888" s="80">
        <v>45145</v>
      </c>
      <c r="B7888" s="80" t="s">
        <v>6182</v>
      </c>
      <c r="C7888" s="80" t="s">
        <v>419</v>
      </c>
      <c r="D7888" s="80">
        <v>375</v>
      </c>
      <c r="E7888" s="80">
        <v>24</v>
      </c>
      <c r="F7888" s="80" t="s">
        <v>5045</v>
      </c>
      <c r="G7888" s="80">
        <v>16.989999999999998</v>
      </c>
    </row>
    <row r="7889" spans="1:7">
      <c r="A7889" s="80">
        <v>45148</v>
      </c>
      <c r="B7889" s="80" t="s">
        <v>6359</v>
      </c>
      <c r="C7889" s="80" t="s">
        <v>421</v>
      </c>
      <c r="D7889" s="80">
        <v>473</v>
      </c>
      <c r="E7889" s="80">
        <v>24</v>
      </c>
      <c r="F7889" s="80" t="s">
        <v>5135</v>
      </c>
      <c r="G7889" s="80">
        <v>3.49</v>
      </c>
    </row>
    <row r="7890" spans="1:7">
      <c r="A7890" s="80">
        <v>45149</v>
      </c>
      <c r="B7890" s="80" t="s">
        <v>6360</v>
      </c>
      <c r="C7890" s="80" t="s">
        <v>421</v>
      </c>
      <c r="D7890" s="80">
        <v>473</v>
      </c>
      <c r="E7890" s="80">
        <v>24</v>
      </c>
      <c r="F7890" s="80" t="s">
        <v>5159</v>
      </c>
      <c r="G7890" s="80">
        <v>3.9</v>
      </c>
    </row>
    <row r="7891" spans="1:7">
      <c r="A7891" s="80">
        <v>45153</v>
      </c>
      <c r="B7891" s="80" t="s">
        <v>6361</v>
      </c>
      <c r="C7891" s="80" t="s">
        <v>421</v>
      </c>
      <c r="D7891" s="80">
        <v>473</v>
      </c>
      <c r="E7891" s="80">
        <v>24</v>
      </c>
      <c r="F7891" s="80" t="s">
        <v>5135</v>
      </c>
      <c r="G7891" s="80">
        <v>3.49</v>
      </c>
    </row>
    <row r="7892" spans="1:7">
      <c r="A7892" s="80">
        <v>45155</v>
      </c>
      <c r="B7892" s="80" t="s">
        <v>6362</v>
      </c>
      <c r="C7892" s="80" t="s">
        <v>419</v>
      </c>
      <c r="D7892" s="80">
        <v>1140</v>
      </c>
      <c r="E7892" s="80">
        <v>12</v>
      </c>
      <c r="F7892" s="80" t="s">
        <v>5189</v>
      </c>
      <c r="G7892" s="80">
        <v>31.99</v>
      </c>
    </row>
    <row r="7893" spans="1:7">
      <c r="A7893" s="80">
        <v>45160</v>
      </c>
      <c r="B7893" s="80" t="s">
        <v>6363</v>
      </c>
      <c r="C7893" s="80" t="s">
        <v>421</v>
      </c>
      <c r="D7893" s="80">
        <v>473</v>
      </c>
      <c r="E7893" s="80">
        <v>24</v>
      </c>
      <c r="F7893" s="80" t="s">
        <v>5135</v>
      </c>
      <c r="G7893" s="80">
        <v>3.49</v>
      </c>
    </row>
    <row r="7894" spans="1:7">
      <c r="A7894" s="80">
        <v>45167</v>
      </c>
      <c r="B7894" s="80" t="s">
        <v>6364</v>
      </c>
      <c r="C7894" s="80" t="s">
        <v>421</v>
      </c>
      <c r="D7894" s="80">
        <v>355</v>
      </c>
      <c r="E7894" s="80">
        <v>24</v>
      </c>
      <c r="F7894" s="80" t="s">
        <v>5142</v>
      </c>
      <c r="G7894" s="80">
        <v>2.4900000000000002</v>
      </c>
    </row>
    <row r="7895" spans="1:7">
      <c r="A7895" s="80">
        <v>45949</v>
      </c>
      <c r="B7895" s="80" t="s">
        <v>6365</v>
      </c>
      <c r="C7895" s="80" t="s">
        <v>421</v>
      </c>
      <c r="D7895" s="80">
        <v>473</v>
      </c>
      <c r="E7895" s="80">
        <v>24</v>
      </c>
      <c r="F7895" s="80" t="s">
        <v>5226</v>
      </c>
      <c r="G7895" s="80">
        <v>4.32</v>
      </c>
    </row>
    <row r="7896" spans="1:7">
      <c r="A7896" s="80">
        <v>45968</v>
      </c>
      <c r="B7896" s="80" t="s">
        <v>6366</v>
      </c>
      <c r="C7896" s="80" t="s">
        <v>421</v>
      </c>
      <c r="D7896" s="80">
        <v>473</v>
      </c>
      <c r="E7896" s="80">
        <v>24</v>
      </c>
      <c r="F7896" s="80" t="s">
        <v>5141</v>
      </c>
      <c r="G7896" s="80">
        <v>3.89</v>
      </c>
    </row>
    <row r="7897" spans="1:7">
      <c r="A7897" s="80">
        <v>45983</v>
      </c>
      <c r="B7897" s="80" t="s">
        <v>6367</v>
      </c>
      <c r="C7897" s="80" t="s">
        <v>419</v>
      </c>
      <c r="D7897" s="80">
        <v>375</v>
      </c>
      <c r="E7897" s="80">
        <v>12</v>
      </c>
      <c r="F7897" s="80" t="s">
        <v>5155</v>
      </c>
      <c r="G7897" s="80">
        <v>19.989999999999998</v>
      </c>
    </row>
    <row r="7898" spans="1:7">
      <c r="A7898" s="80">
        <v>45999</v>
      </c>
      <c r="B7898" s="80" t="s">
        <v>4077</v>
      </c>
      <c r="C7898" s="80" t="s">
        <v>420</v>
      </c>
      <c r="D7898" s="80">
        <v>750</v>
      </c>
      <c r="E7898" s="80">
        <v>12</v>
      </c>
      <c r="F7898" s="80" t="s">
        <v>5070</v>
      </c>
      <c r="G7898" s="80">
        <v>19.989999999999998</v>
      </c>
    </row>
    <row r="7899" spans="1:7">
      <c r="A7899" s="80">
        <v>46763</v>
      </c>
      <c r="B7899" s="80" t="s">
        <v>83</v>
      </c>
      <c r="C7899" s="80" t="s">
        <v>420</v>
      </c>
      <c r="D7899" s="80">
        <v>750</v>
      </c>
      <c r="E7899" s="80">
        <v>12</v>
      </c>
      <c r="F7899" s="80" t="s">
        <v>5072</v>
      </c>
      <c r="G7899" s="80">
        <v>18.989999999999998</v>
      </c>
    </row>
    <row r="7900" spans="1:7">
      <c r="A7900" s="80">
        <v>46946</v>
      </c>
      <c r="B7900" s="80" t="s">
        <v>84</v>
      </c>
      <c r="C7900" s="80" t="s">
        <v>420</v>
      </c>
      <c r="D7900" s="80">
        <v>750</v>
      </c>
      <c r="E7900" s="80">
        <v>12</v>
      </c>
      <c r="F7900" s="80" t="s">
        <v>5070</v>
      </c>
      <c r="G7900" s="80">
        <v>22.99</v>
      </c>
    </row>
    <row r="7901" spans="1:7">
      <c r="A7901" s="80">
        <v>481796</v>
      </c>
      <c r="B7901" s="80" t="s">
        <v>1906</v>
      </c>
      <c r="C7901" s="80" t="s">
        <v>419</v>
      </c>
      <c r="D7901" s="80">
        <v>750</v>
      </c>
      <c r="E7901" s="80">
        <v>12</v>
      </c>
      <c r="F7901" s="80" t="s">
        <v>5043</v>
      </c>
      <c r="G7901" s="80">
        <v>32.99</v>
      </c>
    </row>
    <row r="7902" spans="1:7">
      <c r="A7902" s="80">
        <v>481838</v>
      </c>
      <c r="B7902" s="80" t="s">
        <v>2685</v>
      </c>
      <c r="C7902" s="80" t="s">
        <v>420</v>
      </c>
      <c r="D7902" s="80">
        <v>750</v>
      </c>
      <c r="E7902" s="80">
        <v>12</v>
      </c>
      <c r="F7902" s="80" t="s">
        <v>5068</v>
      </c>
      <c r="G7902" s="80">
        <v>20.99</v>
      </c>
    </row>
    <row r="7903" spans="1:7">
      <c r="A7903" s="80">
        <v>485557</v>
      </c>
      <c r="B7903" s="80" t="s">
        <v>2686</v>
      </c>
      <c r="C7903" s="80" t="s">
        <v>420</v>
      </c>
      <c r="D7903" s="80">
        <v>750</v>
      </c>
      <c r="E7903" s="80">
        <v>12</v>
      </c>
      <c r="F7903" s="80" t="s">
        <v>5049</v>
      </c>
      <c r="G7903" s="80">
        <v>14.99</v>
      </c>
    </row>
    <row r="7904" spans="1:7">
      <c r="A7904" s="80">
        <v>486779</v>
      </c>
      <c r="B7904" s="80" t="s">
        <v>2687</v>
      </c>
      <c r="C7904" s="80" t="s">
        <v>420</v>
      </c>
      <c r="D7904" s="80">
        <v>375</v>
      </c>
      <c r="E7904" s="80">
        <v>12</v>
      </c>
      <c r="F7904" s="80" t="s">
        <v>5063</v>
      </c>
      <c r="G7904" s="80">
        <v>39.99</v>
      </c>
    </row>
    <row r="7905" spans="1:7">
      <c r="A7905" s="80">
        <v>487132</v>
      </c>
      <c r="B7905" s="80" t="s">
        <v>2688</v>
      </c>
      <c r="C7905" s="80" t="s">
        <v>420</v>
      </c>
      <c r="D7905" s="80">
        <v>750</v>
      </c>
      <c r="E7905" s="80">
        <v>6</v>
      </c>
      <c r="F7905" s="80" t="s">
        <v>5073</v>
      </c>
      <c r="G7905" s="80">
        <v>72.989999999999995</v>
      </c>
    </row>
    <row r="7906" spans="1:7">
      <c r="A7906" s="80">
        <v>487223</v>
      </c>
      <c r="B7906" s="80" t="s">
        <v>2689</v>
      </c>
      <c r="C7906" s="80" t="s">
        <v>421</v>
      </c>
      <c r="D7906" s="80">
        <v>330</v>
      </c>
      <c r="E7906" s="80">
        <v>24</v>
      </c>
      <c r="F7906" s="80" t="s">
        <v>5095</v>
      </c>
      <c r="G7906" s="80">
        <v>2.59</v>
      </c>
    </row>
    <row r="7907" spans="1:7">
      <c r="A7907" s="80">
        <v>487256</v>
      </c>
      <c r="B7907" s="80" t="s">
        <v>2690</v>
      </c>
      <c r="C7907" s="80" t="s">
        <v>421</v>
      </c>
      <c r="D7907" s="80">
        <v>330</v>
      </c>
      <c r="E7907" s="80">
        <v>24</v>
      </c>
      <c r="F7907" s="80" t="s">
        <v>5095</v>
      </c>
      <c r="G7907" s="80">
        <v>2.69</v>
      </c>
    </row>
    <row r="7908" spans="1:7">
      <c r="A7908" s="80">
        <v>43165</v>
      </c>
      <c r="B7908" s="80" t="s">
        <v>5786</v>
      </c>
      <c r="C7908" s="80" t="s">
        <v>422</v>
      </c>
      <c r="D7908" s="80">
        <v>473</v>
      </c>
      <c r="E7908" s="80">
        <v>24</v>
      </c>
      <c r="F7908" s="80" t="s">
        <v>5096</v>
      </c>
      <c r="G7908" s="80">
        <v>3.26</v>
      </c>
    </row>
    <row r="7909" spans="1:7">
      <c r="A7909" s="80">
        <v>43181</v>
      </c>
      <c r="B7909" s="80" t="s">
        <v>5787</v>
      </c>
      <c r="C7909" s="80" t="s">
        <v>422</v>
      </c>
      <c r="D7909" s="80">
        <v>2130</v>
      </c>
      <c r="E7909" s="80">
        <v>4</v>
      </c>
      <c r="F7909" s="80" t="s">
        <v>5049</v>
      </c>
      <c r="G7909" s="80">
        <v>16.989999999999998</v>
      </c>
    </row>
    <row r="7910" spans="1:7">
      <c r="A7910" s="80">
        <v>43195</v>
      </c>
      <c r="B7910" s="80" t="s">
        <v>5736</v>
      </c>
      <c r="C7910" s="80" t="s">
        <v>422</v>
      </c>
      <c r="D7910" s="80">
        <v>2130</v>
      </c>
      <c r="E7910" s="80">
        <v>4</v>
      </c>
      <c r="F7910" s="80" t="s">
        <v>5049</v>
      </c>
      <c r="G7910" s="80">
        <v>16.989999999999998</v>
      </c>
    </row>
    <row r="7911" spans="1:7">
      <c r="A7911" s="80">
        <v>43196</v>
      </c>
      <c r="B7911" s="80" t="s">
        <v>5737</v>
      </c>
      <c r="C7911" s="80" t="s">
        <v>422</v>
      </c>
      <c r="D7911" s="80">
        <v>2840</v>
      </c>
      <c r="E7911" s="80">
        <v>3</v>
      </c>
      <c r="F7911" s="80" t="s">
        <v>5102</v>
      </c>
      <c r="G7911" s="80">
        <v>19.989999999999998</v>
      </c>
    </row>
    <row r="7912" spans="1:7">
      <c r="A7912" s="80">
        <v>43201</v>
      </c>
      <c r="B7912" s="80" t="s">
        <v>5738</v>
      </c>
      <c r="C7912" s="80" t="s">
        <v>422</v>
      </c>
      <c r="D7912" s="80">
        <v>2130</v>
      </c>
      <c r="E7912" s="80">
        <v>4</v>
      </c>
      <c r="F7912" s="80" t="s">
        <v>5175</v>
      </c>
      <c r="G7912" s="80">
        <v>15.79</v>
      </c>
    </row>
    <row r="7913" spans="1:7">
      <c r="A7913" s="80">
        <v>43202</v>
      </c>
      <c r="B7913" s="80" t="s">
        <v>5672</v>
      </c>
      <c r="C7913" s="80" t="s">
        <v>422</v>
      </c>
      <c r="D7913" s="80">
        <v>2130</v>
      </c>
      <c r="E7913" s="80">
        <v>4</v>
      </c>
      <c r="F7913" s="80" t="s">
        <v>5175</v>
      </c>
      <c r="G7913" s="80">
        <v>15.79</v>
      </c>
    </row>
    <row r="7914" spans="1:7">
      <c r="A7914" s="80">
        <v>43204</v>
      </c>
      <c r="B7914" s="80" t="s">
        <v>5669</v>
      </c>
      <c r="C7914" s="80" t="s">
        <v>422</v>
      </c>
      <c r="D7914" s="80">
        <v>4260</v>
      </c>
      <c r="E7914" s="80">
        <v>2</v>
      </c>
      <c r="F7914" s="80" t="s">
        <v>5096</v>
      </c>
      <c r="G7914" s="80">
        <v>29.89</v>
      </c>
    </row>
    <row r="7915" spans="1:7">
      <c r="A7915" s="80">
        <v>43205</v>
      </c>
      <c r="B7915" s="80" t="s">
        <v>5670</v>
      </c>
      <c r="C7915" s="80" t="s">
        <v>422</v>
      </c>
      <c r="D7915" s="80">
        <v>2130</v>
      </c>
      <c r="E7915" s="80">
        <v>4</v>
      </c>
      <c r="F7915" s="80" t="s">
        <v>5094</v>
      </c>
      <c r="G7915" s="80">
        <v>14.49</v>
      </c>
    </row>
    <row r="7916" spans="1:7">
      <c r="A7916" s="80">
        <v>43207</v>
      </c>
      <c r="B7916" s="80" t="s">
        <v>5685</v>
      </c>
      <c r="C7916" s="80" t="s">
        <v>419</v>
      </c>
      <c r="D7916" s="80">
        <v>750</v>
      </c>
      <c r="E7916" s="80">
        <v>6</v>
      </c>
      <c r="F7916" s="80" t="s">
        <v>5686</v>
      </c>
      <c r="G7916" s="80">
        <v>99.99</v>
      </c>
    </row>
    <row r="7917" spans="1:7">
      <c r="A7917" s="80">
        <v>43209</v>
      </c>
      <c r="B7917" s="80" t="s">
        <v>5687</v>
      </c>
      <c r="C7917" s="80" t="s">
        <v>422</v>
      </c>
      <c r="D7917" s="80">
        <v>1000</v>
      </c>
      <c r="E7917" s="80">
        <v>6</v>
      </c>
      <c r="F7917" s="80" t="s">
        <v>5070</v>
      </c>
      <c r="G7917" s="80">
        <v>15.99</v>
      </c>
    </row>
    <row r="7918" spans="1:7">
      <c r="A7918" s="80">
        <v>43210</v>
      </c>
      <c r="B7918" s="80" t="s">
        <v>5689</v>
      </c>
      <c r="C7918" s="80" t="s">
        <v>421</v>
      </c>
      <c r="D7918" s="80">
        <v>473</v>
      </c>
      <c r="E7918" s="80">
        <v>24</v>
      </c>
      <c r="F7918" s="80" t="s">
        <v>5135</v>
      </c>
      <c r="G7918" s="80">
        <v>6.68</v>
      </c>
    </row>
    <row r="7919" spans="1:7">
      <c r="A7919" s="80">
        <v>43212</v>
      </c>
      <c r="B7919" s="80" t="s">
        <v>6063</v>
      </c>
      <c r="C7919" s="80" t="s">
        <v>422</v>
      </c>
      <c r="D7919" s="80">
        <v>473</v>
      </c>
      <c r="E7919" s="80">
        <v>24</v>
      </c>
      <c r="F7919" s="80" t="s">
        <v>5068</v>
      </c>
      <c r="G7919" s="80">
        <v>3.99</v>
      </c>
    </row>
    <row r="7920" spans="1:7">
      <c r="A7920" s="80">
        <v>43213</v>
      </c>
      <c r="B7920" s="80" t="s">
        <v>5688</v>
      </c>
      <c r="C7920" s="80" t="s">
        <v>422</v>
      </c>
      <c r="D7920" s="80">
        <v>2000</v>
      </c>
      <c r="E7920" s="80">
        <v>8</v>
      </c>
      <c r="F7920" s="80" t="s">
        <v>5100</v>
      </c>
      <c r="G7920" s="80">
        <v>10.49</v>
      </c>
    </row>
    <row r="7921" spans="1:7">
      <c r="A7921" s="80">
        <v>43214</v>
      </c>
      <c r="B7921" s="80" t="s">
        <v>5811</v>
      </c>
      <c r="C7921" s="80" t="s">
        <v>421</v>
      </c>
      <c r="D7921" s="80">
        <v>473</v>
      </c>
      <c r="E7921" s="80">
        <v>24</v>
      </c>
      <c r="F7921" s="80" t="s">
        <v>5159</v>
      </c>
      <c r="G7921" s="80">
        <v>3.79</v>
      </c>
    </row>
    <row r="7922" spans="1:7">
      <c r="A7922" s="80">
        <v>43215</v>
      </c>
      <c r="B7922" s="80" t="s">
        <v>5696</v>
      </c>
      <c r="C7922" s="80" t="s">
        <v>422</v>
      </c>
      <c r="D7922" s="80">
        <v>2840</v>
      </c>
      <c r="E7922" s="80">
        <v>3</v>
      </c>
      <c r="F7922" s="80" t="s">
        <v>5091</v>
      </c>
      <c r="G7922" s="80">
        <v>22.49</v>
      </c>
    </row>
    <row r="7923" spans="1:7">
      <c r="A7923" s="80">
        <v>43218</v>
      </c>
      <c r="B7923" s="80" t="s">
        <v>5697</v>
      </c>
      <c r="C7923" s="80" t="s">
        <v>422</v>
      </c>
      <c r="D7923" s="80">
        <v>473</v>
      </c>
      <c r="E7923" s="80">
        <v>24</v>
      </c>
      <c r="F7923" s="80" t="s">
        <v>5040</v>
      </c>
      <c r="G7923" s="80">
        <v>3.99</v>
      </c>
    </row>
    <row r="7924" spans="1:7">
      <c r="A7924" s="80">
        <v>43219</v>
      </c>
      <c r="B7924" s="80" t="s">
        <v>5698</v>
      </c>
      <c r="C7924" s="80" t="s">
        <v>422</v>
      </c>
      <c r="D7924" s="80">
        <v>2130</v>
      </c>
      <c r="E7924" s="80">
        <v>4</v>
      </c>
      <c r="F7924" s="80" t="s">
        <v>5091</v>
      </c>
      <c r="G7924" s="80">
        <v>16.989999999999998</v>
      </c>
    </row>
    <row r="7925" spans="1:7">
      <c r="A7925" s="80">
        <v>43220</v>
      </c>
      <c r="B7925" s="80" t="s">
        <v>5699</v>
      </c>
      <c r="C7925" s="80" t="s">
        <v>422</v>
      </c>
      <c r="D7925" s="80">
        <v>2130</v>
      </c>
      <c r="E7925" s="80">
        <v>4</v>
      </c>
      <c r="F7925" s="80" t="s">
        <v>5091</v>
      </c>
      <c r="G7925" s="80">
        <v>16.989999999999998</v>
      </c>
    </row>
    <row r="7926" spans="1:7">
      <c r="A7926" s="80">
        <v>43222</v>
      </c>
      <c r="B7926" s="80" t="s">
        <v>5768</v>
      </c>
      <c r="C7926" s="80" t="s">
        <v>422</v>
      </c>
      <c r="D7926" s="80">
        <v>1420</v>
      </c>
      <c r="E7926" s="80">
        <v>6</v>
      </c>
      <c r="F7926" s="80" t="s">
        <v>5040</v>
      </c>
      <c r="G7926" s="80">
        <v>14.99</v>
      </c>
    </row>
    <row r="7927" spans="1:7">
      <c r="A7927" s="80">
        <v>43226</v>
      </c>
      <c r="B7927" s="80" t="s">
        <v>5773</v>
      </c>
      <c r="C7927" s="80" t="s">
        <v>422</v>
      </c>
      <c r="D7927" s="80">
        <v>1420</v>
      </c>
      <c r="E7927" s="80">
        <v>6</v>
      </c>
      <c r="F7927" s="80" t="s">
        <v>5040</v>
      </c>
      <c r="G7927" s="80">
        <v>14.99</v>
      </c>
    </row>
    <row r="7928" spans="1:7">
      <c r="A7928" s="80">
        <v>43240</v>
      </c>
      <c r="B7928" s="80" t="s">
        <v>5707</v>
      </c>
      <c r="C7928" s="80" t="s">
        <v>419</v>
      </c>
      <c r="D7928" s="80">
        <v>750</v>
      </c>
      <c r="E7928" s="80">
        <v>6</v>
      </c>
      <c r="F7928" s="80" t="s">
        <v>5708</v>
      </c>
      <c r="G7928" s="80">
        <v>35.49</v>
      </c>
    </row>
    <row r="7929" spans="1:7">
      <c r="A7929" s="80">
        <v>43241</v>
      </c>
      <c r="B7929" s="80" t="s">
        <v>5706</v>
      </c>
      <c r="C7929" s="80" t="s">
        <v>420</v>
      </c>
      <c r="D7929" s="80">
        <v>750</v>
      </c>
      <c r="E7929" s="80">
        <v>12</v>
      </c>
      <c r="F7929" s="80" t="s">
        <v>5038</v>
      </c>
      <c r="G7929" s="80">
        <v>14.99</v>
      </c>
    </row>
    <row r="7930" spans="1:7">
      <c r="A7930" s="80">
        <v>43242</v>
      </c>
      <c r="B7930" s="80" t="s">
        <v>5800</v>
      </c>
      <c r="C7930" s="80" t="s">
        <v>419</v>
      </c>
      <c r="D7930" s="80">
        <v>700</v>
      </c>
      <c r="E7930" s="80">
        <v>6</v>
      </c>
      <c r="F7930" s="80" t="s">
        <v>5043</v>
      </c>
      <c r="G7930" s="80">
        <v>79.989999999999995</v>
      </c>
    </row>
    <row r="7931" spans="1:7">
      <c r="A7931" s="80">
        <v>43243</v>
      </c>
      <c r="B7931" s="80" t="s">
        <v>5701</v>
      </c>
      <c r="C7931" s="80" t="s">
        <v>421</v>
      </c>
      <c r="D7931" s="80">
        <v>473</v>
      </c>
      <c r="E7931" s="80">
        <v>24</v>
      </c>
      <c r="F7931" s="80" t="s">
        <v>5173</v>
      </c>
      <c r="G7931" s="80">
        <v>2.95</v>
      </c>
    </row>
    <row r="7932" spans="1:7">
      <c r="A7932" s="80">
        <v>43244</v>
      </c>
      <c r="B7932" s="80" t="s">
        <v>5702</v>
      </c>
      <c r="C7932" s="80" t="s">
        <v>421</v>
      </c>
      <c r="D7932" s="80">
        <v>2840</v>
      </c>
      <c r="E7932" s="80">
        <v>3</v>
      </c>
      <c r="F7932" s="80" t="s">
        <v>5173</v>
      </c>
      <c r="G7932" s="80">
        <v>12.99</v>
      </c>
    </row>
    <row r="7933" spans="1:7">
      <c r="A7933" s="80">
        <v>43245</v>
      </c>
      <c r="B7933" s="80" t="s">
        <v>5709</v>
      </c>
      <c r="C7933" s="80" t="s">
        <v>420</v>
      </c>
      <c r="D7933" s="80">
        <v>750</v>
      </c>
      <c r="E7933" s="80">
        <v>12</v>
      </c>
      <c r="F7933" s="80" t="s">
        <v>5068</v>
      </c>
      <c r="G7933" s="80">
        <v>15.99</v>
      </c>
    </row>
    <row r="7934" spans="1:7">
      <c r="A7934" s="80">
        <v>43246</v>
      </c>
      <c r="B7934" s="80" t="s">
        <v>5710</v>
      </c>
      <c r="C7934" s="80" t="s">
        <v>420</v>
      </c>
      <c r="D7934" s="80">
        <v>750</v>
      </c>
      <c r="E7934" s="80">
        <v>12</v>
      </c>
      <c r="F7934" s="80" t="s">
        <v>5068</v>
      </c>
      <c r="G7934" s="80">
        <v>22.99</v>
      </c>
    </row>
    <row r="7935" spans="1:7">
      <c r="A7935" s="80">
        <v>43248</v>
      </c>
      <c r="B7935" s="80" t="s">
        <v>5674</v>
      </c>
      <c r="C7935" s="80" t="s">
        <v>420</v>
      </c>
      <c r="D7935" s="80">
        <v>750</v>
      </c>
      <c r="E7935" s="80">
        <v>12</v>
      </c>
      <c r="F7935" s="80" t="s">
        <v>5063</v>
      </c>
      <c r="G7935" s="80">
        <v>19.989999999999998</v>
      </c>
    </row>
    <row r="7936" spans="1:7">
      <c r="A7936" s="80">
        <v>43249</v>
      </c>
      <c r="B7936" s="80" t="s">
        <v>5774</v>
      </c>
      <c r="C7936" s="80" t="s">
        <v>421</v>
      </c>
      <c r="D7936" s="80">
        <v>473</v>
      </c>
      <c r="E7936" s="80">
        <v>24</v>
      </c>
      <c r="F7936" s="80" t="s">
        <v>5142</v>
      </c>
      <c r="G7936" s="80">
        <v>4.25</v>
      </c>
    </row>
    <row r="7937" spans="1:7">
      <c r="A7937" s="80">
        <v>43250</v>
      </c>
      <c r="B7937" s="80" t="s">
        <v>5716</v>
      </c>
      <c r="C7937" s="80" t="s">
        <v>422</v>
      </c>
      <c r="D7937" s="80">
        <v>2840</v>
      </c>
      <c r="E7937" s="80">
        <v>3</v>
      </c>
      <c r="F7937" s="80" t="s">
        <v>5080</v>
      </c>
      <c r="G7937" s="80">
        <v>22.99</v>
      </c>
    </row>
    <row r="7938" spans="1:7">
      <c r="A7938" s="80">
        <v>43251</v>
      </c>
      <c r="B7938" s="80" t="s">
        <v>5717</v>
      </c>
      <c r="C7938" s="80" t="s">
        <v>422</v>
      </c>
      <c r="D7938" s="80">
        <v>2840</v>
      </c>
      <c r="E7938" s="80">
        <v>3</v>
      </c>
      <c r="F7938" s="80" t="s">
        <v>5080</v>
      </c>
      <c r="G7938" s="80">
        <v>22.99</v>
      </c>
    </row>
    <row r="7939" spans="1:7">
      <c r="A7939" s="80">
        <v>43252</v>
      </c>
      <c r="B7939" s="80" t="s">
        <v>5801</v>
      </c>
      <c r="C7939" s="80" t="s">
        <v>419</v>
      </c>
      <c r="D7939" s="80">
        <v>750</v>
      </c>
      <c r="E7939" s="80">
        <v>12</v>
      </c>
      <c r="F7939" s="80" t="s">
        <v>5117</v>
      </c>
      <c r="G7939" s="80">
        <v>27.99</v>
      </c>
    </row>
    <row r="7940" spans="1:7">
      <c r="A7940" s="80">
        <v>43253</v>
      </c>
      <c r="B7940" s="80" t="s">
        <v>5726</v>
      </c>
      <c r="C7940" s="80" t="s">
        <v>421</v>
      </c>
      <c r="D7940" s="80">
        <v>473</v>
      </c>
      <c r="E7940" s="80">
        <v>24</v>
      </c>
      <c r="F7940" s="80" t="s">
        <v>5159</v>
      </c>
      <c r="G7940" s="80">
        <v>5.8</v>
      </c>
    </row>
    <row r="7941" spans="1:7">
      <c r="A7941" s="80">
        <v>43254</v>
      </c>
      <c r="B7941" s="80" t="s">
        <v>5727</v>
      </c>
      <c r="C7941" s="80" t="s">
        <v>420</v>
      </c>
      <c r="D7941" s="80">
        <v>750</v>
      </c>
      <c r="E7941" s="80">
        <v>12</v>
      </c>
      <c r="F7941" s="80" t="s">
        <v>5057</v>
      </c>
      <c r="G7941" s="80">
        <v>18.989999999999998</v>
      </c>
    </row>
    <row r="7942" spans="1:7">
      <c r="A7942" s="80">
        <v>43255</v>
      </c>
      <c r="B7942" s="80" t="s">
        <v>5728</v>
      </c>
      <c r="C7942" s="80" t="s">
        <v>420</v>
      </c>
      <c r="D7942" s="80">
        <v>750</v>
      </c>
      <c r="E7942" s="80">
        <v>12</v>
      </c>
      <c r="F7942" s="80" t="s">
        <v>5057</v>
      </c>
      <c r="G7942" s="80">
        <v>17.989999999999998</v>
      </c>
    </row>
    <row r="7943" spans="1:7">
      <c r="A7943" s="80">
        <v>43256</v>
      </c>
      <c r="B7943" s="80" t="s">
        <v>5802</v>
      </c>
      <c r="C7943" s="80" t="s">
        <v>419</v>
      </c>
      <c r="D7943" s="80">
        <v>750</v>
      </c>
      <c r="E7943" s="80">
        <v>6</v>
      </c>
      <c r="F7943" s="80" t="s">
        <v>5049</v>
      </c>
      <c r="G7943" s="80">
        <v>49.99</v>
      </c>
    </row>
    <row r="7944" spans="1:7">
      <c r="A7944" s="80">
        <v>43257</v>
      </c>
      <c r="B7944" s="80" t="s">
        <v>5883</v>
      </c>
      <c r="C7944" s="80" t="s">
        <v>421</v>
      </c>
      <c r="D7944" s="80">
        <v>355</v>
      </c>
      <c r="E7944" s="80">
        <v>24</v>
      </c>
      <c r="F7944" s="80" t="s">
        <v>5156</v>
      </c>
      <c r="G7944" s="80">
        <v>3.79</v>
      </c>
    </row>
    <row r="7945" spans="1:7">
      <c r="A7945" s="80">
        <v>43258</v>
      </c>
      <c r="B7945" s="80" t="s">
        <v>5884</v>
      </c>
      <c r="C7945" s="80" t="s">
        <v>421</v>
      </c>
      <c r="D7945" s="80">
        <v>355</v>
      </c>
      <c r="E7945" s="80">
        <v>24</v>
      </c>
      <c r="F7945" s="80" t="s">
        <v>5156</v>
      </c>
      <c r="G7945" s="80">
        <v>3.79</v>
      </c>
    </row>
    <row r="7946" spans="1:7">
      <c r="A7946" s="80">
        <v>43259</v>
      </c>
      <c r="B7946" s="80" t="s">
        <v>5887</v>
      </c>
      <c r="C7946" s="80" t="s">
        <v>421</v>
      </c>
      <c r="D7946" s="80">
        <v>355</v>
      </c>
      <c r="E7946" s="80">
        <v>24</v>
      </c>
      <c r="F7946" s="80" t="s">
        <v>5156</v>
      </c>
      <c r="G7946" s="80">
        <v>3.79</v>
      </c>
    </row>
    <row r="7947" spans="1:7">
      <c r="A7947" s="80">
        <v>43260</v>
      </c>
      <c r="B7947" s="80" t="s">
        <v>5888</v>
      </c>
      <c r="C7947" s="80" t="s">
        <v>421</v>
      </c>
      <c r="D7947" s="80">
        <v>355</v>
      </c>
      <c r="E7947" s="80">
        <v>24</v>
      </c>
      <c r="F7947" s="80" t="s">
        <v>5156</v>
      </c>
      <c r="G7947" s="80">
        <v>3.79</v>
      </c>
    </row>
    <row r="7948" spans="1:7">
      <c r="A7948" s="80">
        <v>43261</v>
      </c>
      <c r="B7948" s="80" t="s">
        <v>5683</v>
      </c>
      <c r="C7948" s="80" t="s">
        <v>421</v>
      </c>
      <c r="D7948" s="80">
        <v>750</v>
      </c>
      <c r="E7948" s="80">
        <v>12</v>
      </c>
      <c r="F7948" s="80" t="s">
        <v>5156</v>
      </c>
      <c r="G7948" s="80">
        <v>14</v>
      </c>
    </row>
    <row r="7949" spans="1:7">
      <c r="A7949" s="80">
        <v>43263</v>
      </c>
      <c r="B7949" s="80" t="s">
        <v>5682</v>
      </c>
      <c r="C7949" s="80" t="s">
        <v>420</v>
      </c>
      <c r="D7949" s="80">
        <v>750</v>
      </c>
      <c r="E7949" s="80">
        <v>12</v>
      </c>
      <c r="F7949" s="80" t="s">
        <v>5067</v>
      </c>
      <c r="G7949" s="80">
        <v>22.99</v>
      </c>
    </row>
    <row r="7950" spans="1:7">
      <c r="A7950" s="80">
        <v>43205</v>
      </c>
      <c r="B7950" s="80" t="s">
        <v>5670</v>
      </c>
      <c r="C7950" s="80" t="s">
        <v>422</v>
      </c>
      <c r="D7950" s="80">
        <v>2130</v>
      </c>
      <c r="E7950" s="80">
        <v>4</v>
      </c>
      <c r="F7950" s="80" t="s">
        <v>5094</v>
      </c>
      <c r="G7950" s="80">
        <v>14.49</v>
      </c>
    </row>
    <row r="7951" spans="1:7">
      <c r="A7951" s="80">
        <v>43269</v>
      </c>
      <c r="B7951" s="80" t="s">
        <v>5806</v>
      </c>
      <c r="C7951" s="80" t="s">
        <v>422</v>
      </c>
      <c r="D7951" s="80">
        <v>473</v>
      </c>
      <c r="E7951" s="80">
        <v>24</v>
      </c>
      <c r="F7951" s="80" t="s">
        <v>5094</v>
      </c>
      <c r="G7951" s="80">
        <v>3.49</v>
      </c>
    </row>
    <row r="7952" spans="1:7">
      <c r="A7952" s="80">
        <v>43270</v>
      </c>
      <c r="B7952" s="80" t="s">
        <v>5807</v>
      </c>
      <c r="C7952" s="80" t="s">
        <v>422</v>
      </c>
      <c r="D7952" s="80">
        <v>473</v>
      </c>
      <c r="E7952" s="80">
        <v>24</v>
      </c>
      <c r="F7952" s="80" t="s">
        <v>5094</v>
      </c>
      <c r="G7952" s="80">
        <v>3.49</v>
      </c>
    </row>
    <row r="7953" spans="1:7">
      <c r="A7953" s="80">
        <v>43271</v>
      </c>
      <c r="B7953" s="80" t="s">
        <v>5808</v>
      </c>
      <c r="C7953" s="80" t="s">
        <v>422</v>
      </c>
      <c r="D7953" s="80">
        <v>473</v>
      </c>
      <c r="E7953" s="80">
        <v>24</v>
      </c>
      <c r="F7953" s="80" t="s">
        <v>5094</v>
      </c>
      <c r="G7953" s="80">
        <v>3.49</v>
      </c>
    </row>
    <row r="7954" spans="1:7">
      <c r="A7954" s="80">
        <v>43272</v>
      </c>
      <c r="B7954" s="80" t="s">
        <v>5809</v>
      </c>
      <c r="C7954" s="80" t="s">
        <v>422</v>
      </c>
      <c r="D7954" s="80">
        <v>473</v>
      </c>
      <c r="E7954" s="80">
        <v>24</v>
      </c>
      <c r="F7954" s="80" t="s">
        <v>5094</v>
      </c>
      <c r="G7954" s="80">
        <v>3.49</v>
      </c>
    </row>
    <row r="7955" spans="1:7">
      <c r="A7955" s="80">
        <v>43273</v>
      </c>
      <c r="B7955" s="80" t="s">
        <v>5810</v>
      </c>
      <c r="C7955" s="80" t="s">
        <v>422</v>
      </c>
      <c r="D7955" s="80">
        <v>2130</v>
      </c>
      <c r="E7955" s="80">
        <v>4</v>
      </c>
      <c r="F7955" s="80" t="s">
        <v>5094</v>
      </c>
      <c r="G7955" s="80">
        <v>14.49</v>
      </c>
    </row>
    <row r="7956" spans="1:7">
      <c r="A7956" s="80">
        <v>43274</v>
      </c>
      <c r="B7956" s="80" t="s">
        <v>5812</v>
      </c>
      <c r="C7956" s="80" t="s">
        <v>422</v>
      </c>
      <c r="D7956" s="80">
        <v>4260</v>
      </c>
      <c r="E7956" s="80">
        <v>1</v>
      </c>
      <c r="F7956" s="80" t="s">
        <v>5094</v>
      </c>
      <c r="G7956" s="80">
        <v>26.98</v>
      </c>
    </row>
    <row r="7957" spans="1:7">
      <c r="A7957" s="80">
        <v>43276</v>
      </c>
      <c r="B7957" s="80" t="s">
        <v>5767</v>
      </c>
      <c r="C7957" s="80" t="s">
        <v>422</v>
      </c>
      <c r="D7957" s="80">
        <v>473</v>
      </c>
      <c r="E7957" s="80">
        <v>24</v>
      </c>
      <c r="F7957" s="80" t="s">
        <v>5094</v>
      </c>
      <c r="G7957" s="80">
        <v>3.48</v>
      </c>
    </row>
    <row r="7958" spans="1:7">
      <c r="A7958" s="80">
        <v>43278</v>
      </c>
      <c r="B7958" s="80" t="s">
        <v>5747</v>
      </c>
      <c r="C7958" s="80" t="s">
        <v>422</v>
      </c>
      <c r="D7958" s="80">
        <v>473</v>
      </c>
      <c r="E7958" s="80">
        <v>24</v>
      </c>
      <c r="F7958" s="80" t="s">
        <v>5094</v>
      </c>
      <c r="G7958" s="80">
        <v>3.48</v>
      </c>
    </row>
    <row r="7959" spans="1:7">
      <c r="A7959" s="80">
        <v>43280</v>
      </c>
      <c r="B7959" s="80" t="s">
        <v>5798</v>
      </c>
      <c r="C7959" s="80" t="s">
        <v>422</v>
      </c>
      <c r="D7959" s="80">
        <v>4260</v>
      </c>
      <c r="E7959" s="80">
        <v>1</v>
      </c>
      <c r="F7959" s="80" t="s">
        <v>5094</v>
      </c>
      <c r="G7959" s="80">
        <v>31.49</v>
      </c>
    </row>
    <row r="7960" spans="1:7">
      <c r="A7960" s="80">
        <v>43296</v>
      </c>
      <c r="B7960" s="80" t="s">
        <v>5932</v>
      </c>
      <c r="C7960" s="80" t="s">
        <v>421</v>
      </c>
      <c r="D7960" s="80">
        <v>2000</v>
      </c>
      <c r="E7960" s="80">
        <v>6</v>
      </c>
      <c r="F7960" s="80" t="s">
        <v>5102</v>
      </c>
      <c r="G7960" s="80">
        <v>13.79</v>
      </c>
    </row>
    <row r="7961" spans="1:7">
      <c r="A7961" s="80">
        <v>43297</v>
      </c>
      <c r="B7961" s="80" t="s">
        <v>5936</v>
      </c>
      <c r="C7961" s="80" t="s">
        <v>422</v>
      </c>
      <c r="D7961" s="80">
        <v>2130</v>
      </c>
      <c r="E7961" s="80">
        <v>4</v>
      </c>
      <c r="F7961" s="80" t="s">
        <v>5091</v>
      </c>
      <c r="G7961" s="80">
        <v>13.98</v>
      </c>
    </row>
    <row r="7962" spans="1:7">
      <c r="A7962" s="80">
        <v>43298</v>
      </c>
      <c r="B7962" s="80" t="s">
        <v>5937</v>
      </c>
      <c r="C7962" s="80" t="s">
        <v>422</v>
      </c>
      <c r="D7962" s="80">
        <v>2130</v>
      </c>
      <c r="E7962" s="80">
        <v>4</v>
      </c>
      <c r="F7962" s="80" t="s">
        <v>5091</v>
      </c>
      <c r="G7962" s="80">
        <v>13.98</v>
      </c>
    </row>
    <row r="7963" spans="1:7">
      <c r="A7963" s="80">
        <v>43299</v>
      </c>
      <c r="B7963" s="80" t="s">
        <v>5944</v>
      </c>
      <c r="C7963" s="80" t="s">
        <v>422</v>
      </c>
      <c r="D7963" s="80">
        <v>4260</v>
      </c>
      <c r="E7963" s="80">
        <v>2</v>
      </c>
      <c r="F7963" s="80" t="s">
        <v>5091</v>
      </c>
      <c r="G7963" s="80">
        <v>25.48</v>
      </c>
    </row>
    <row r="7964" spans="1:7">
      <c r="A7964" s="80">
        <v>43316</v>
      </c>
      <c r="B7964" s="80" t="s">
        <v>1467</v>
      </c>
      <c r="C7964" s="80" t="s">
        <v>422</v>
      </c>
      <c r="D7964" s="80">
        <v>2130</v>
      </c>
      <c r="E7964" s="80">
        <v>4</v>
      </c>
      <c r="F7964" s="80" t="s">
        <v>5091</v>
      </c>
      <c r="G7964" s="80">
        <v>13.98</v>
      </c>
    </row>
    <row r="7965" spans="1:7">
      <c r="A7965" s="80">
        <v>43317</v>
      </c>
      <c r="B7965" s="80" t="s">
        <v>1667</v>
      </c>
      <c r="C7965" s="80" t="s">
        <v>422</v>
      </c>
      <c r="D7965" s="80">
        <v>2130</v>
      </c>
      <c r="E7965" s="80">
        <v>4</v>
      </c>
      <c r="F7965" s="80" t="s">
        <v>5091</v>
      </c>
      <c r="G7965" s="80">
        <v>13.98</v>
      </c>
    </row>
    <row r="7966" spans="1:7">
      <c r="A7966" s="80">
        <v>43326</v>
      </c>
      <c r="B7966" s="80" t="s">
        <v>1319</v>
      </c>
      <c r="C7966" s="80" t="s">
        <v>422</v>
      </c>
      <c r="D7966" s="80">
        <v>4260</v>
      </c>
      <c r="E7966" s="80">
        <v>2</v>
      </c>
      <c r="F7966" s="80" t="s">
        <v>5091</v>
      </c>
      <c r="G7966" s="80">
        <v>25.48</v>
      </c>
    </row>
    <row r="7967" spans="1:7">
      <c r="A7967" s="80">
        <v>43327</v>
      </c>
      <c r="B7967" s="80" t="s">
        <v>1468</v>
      </c>
      <c r="C7967" s="80" t="s">
        <v>422</v>
      </c>
      <c r="D7967" s="80">
        <v>2130</v>
      </c>
      <c r="E7967" s="80">
        <v>4</v>
      </c>
      <c r="F7967" s="80" t="s">
        <v>5091</v>
      </c>
      <c r="G7967" s="80">
        <v>13.98</v>
      </c>
    </row>
    <row r="7968" spans="1:7">
      <c r="A7968" s="80">
        <v>43332</v>
      </c>
      <c r="B7968" s="80" t="s">
        <v>5966</v>
      </c>
      <c r="C7968" s="80" t="s">
        <v>421</v>
      </c>
      <c r="D7968" s="80">
        <v>2130</v>
      </c>
      <c r="E7968" s="80">
        <v>4</v>
      </c>
      <c r="F7968" s="80" t="s">
        <v>5095</v>
      </c>
      <c r="G7968" s="80">
        <v>13.98</v>
      </c>
    </row>
    <row r="7969" spans="1:7">
      <c r="A7969" s="80">
        <v>43364</v>
      </c>
      <c r="B7969" s="80" t="s">
        <v>2347</v>
      </c>
      <c r="C7969" s="80" t="s">
        <v>421</v>
      </c>
      <c r="D7969" s="80">
        <v>2130</v>
      </c>
      <c r="E7969" s="80">
        <v>4</v>
      </c>
      <c r="F7969" s="80" t="s">
        <v>5102</v>
      </c>
      <c r="G7969" s="80">
        <v>13.99</v>
      </c>
    </row>
    <row r="7970" spans="1:7">
      <c r="A7970" s="80">
        <v>43531</v>
      </c>
      <c r="B7970" s="80" t="s">
        <v>4594</v>
      </c>
      <c r="C7970" s="80" t="s">
        <v>422</v>
      </c>
      <c r="D7970" s="80">
        <v>2000</v>
      </c>
      <c r="E7970" s="80">
        <v>8</v>
      </c>
      <c r="F7970" s="80" t="s">
        <v>5091</v>
      </c>
      <c r="G7970" s="80">
        <v>10.99</v>
      </c>
    </row>
    <row r="7971" spans="1:7">
      <c r="A7971" s="80">
        <v>43532</v>
      </c>
      <c r="B7971" s="80" t="s">
        <v>5931</v>
      </c>
      <c r="C7971" s="80" t="s">
        <v>421</v>
      </c>
      <c r="D7971" s="80">
        <v>4260</v>
      </c>
      <c r="E7971" s="80">
        <v>2</v>
      </c>
      <c r="F7971" s="80" t="s">
        <v>5094</v>
      </c>
      <c r="G7971" s="80">
        <v>28.99</v>
      </c>
    </row>
    <row r="7972" spans="1:7">
      <c r="A7972" s="80">
        <v>43533</v>
      </c>
      <c r="B7972" s="80" t="s">
        <v>5935</v>
      </c>
      <c r="C7972" s="80" t="s">
        <v>422</v>
      </c>
      <c r="D7972" s="80">
        <v>473</v>
      </c>
      <c r="E7972" s="80">
        <v>24</v>
      </c>
      <c r="F7972" s="80" t="s">
        <v>5094</v>
      </c>
      <c r="G7972" s="80">
        <v>3.58</v>
      </c>
    </row>
    <row r="7973" spans="1:7">
      <c r="A7973" s="80">
        <v>43536</v>
      </c>
      <c r="B7973" s="80" t="s">
        <v>5954</v>
      </c>
      <c r="C7973" s="80" t="s">
        <v>421</v>
      </c>
      <c r="D7973" s="80">
        <v>4260</v>
      </c>
      <c r="E7973" s="80">
        <v>1</v>
      </c>
      <c r="F7973" s="80" t="s">
        <v>5097</v>
      </c>
      <c r="G7973" s="80">
        <v>25.49</v>
      </c>
    </row>
    <row r="7974" spans="1:7">
      <c r="A7974" s="80">
        <v>43541</v>
      </c>
      <c r="B7974" s="80" t="s">
        <v>5911</v>
      </c>
      <c r="C7974" s="80" t="s">
        <v>422</v>
      </c>
      <c r="D7974" s="80">
        <v>473</v>
      </c>
      <c r="E7974" s="80">
        <v>24</v>
      </c>
      <c r="F7974" s="80" t="s">
        <v>5094</v>
      </c>
      <c r="G7974" s="80">
        <v>3.58</v>
      </c>
    </row>
    <row r="7975" spans="1:7">
      <c r="A7975" s="80">
        <v>43580</v>
      </c>
      <c r="B7975" s="80" t="s">
        <v>5894</v>
      </c>
      <c r="C7975" s="80" t="s">
        <v>422</v>
      </c>
      <c r="D7975" s="80">
        <v>2130</v>
      </c>
      <c r="E7975" s="80">
        <v>4</v>
      </c>
      <c r="F7975" s="80" t="s">
        <v>5094</v>
      </c>
      <c r="G7975" s="80">
        <v>16.98</v>
      </c>
    </row>
    <row r="7976" spans="1:7">
      <c r="A7976" s="80">
        <v>43581</v>
      </c>
      <c r="B7976" s="80" t="s">
        <v>5875</v>
      </c>
      <c r="C7976" s="80" t="s">
        <v>422</v>
      </c>
      <c r="D7976" s="80">
        <v>2130</v>
      </c>
      <c r="E7976" s="80">
        <v>4</v>
      </c>
      <c r="F7976" s="80" t="s">
        <v>5094</v>
      </c>
      <c r="G7976" s="80">
        <v>16.98</v>
      </c>
    </row>
    <row r="7977" spans="1:7">
      <c r="A7977" s="80">
        <v>43582</v>
      </c>
      <c r="B7977" s="80" t="s">
        <v>5896</v>
      </c>
      <c r="C7977" s="80" t="s">
        <v>422</v>
      </c>
      <c r="D7977" s="80">
        <v>473</v>
      </c>
      <c r="E7977" s="80">
        <v>24</v>
      </c>
      <c r="F7977" s="80" t="s">
        <v>5094</v>
      </c>
      <c r="G7977" s="80">
        <v>3.58</v>
      </c>
    </row>
    <row r="7978" spans="1:7">
      <c r="A7978" s="80">
        <v>43583</v>
      </c>
      <c r="B7978" s="80" t="s">
        <v>5876</v>
      </c>
      <c r="C7978" s="80" t="s">
        <v>422</v>
      </c>
      <c r="D7978" s="80">
        <v>473</v>
      </c>
      <c r="E7978" s="80">
        <v>24</v>
      </c>
      <c r="F7978" s="80" t="s">
        <v>5094</v>
      </c>
      <c r="G7978" s="80">
        <v>3.58</v>
      </c>
    </row>
    <row r="7979" spans="1:7">
      <c r="A7979" s="80">
        <v>43584</v>
      </c>
      <c r="B7979" s="80" t="s">
        <v>5900</v>
      </c>
      <c r="C7979" s="80" t="s">
        <v>422</v>
      </c>
      <c r="D7979" s="80">
        <v>473</v>
      </c>
      <c r="E7979" s="80">
        <v>24</v>
      </c>
      <c r="F7979" s="80" t="s">
        <v>5094</v>
      </c>
      <c r="G7979" s="80">
        <v>3.58</v>
      </c>
    </row>
    <row r="7980" spans="1:7">
      <c r="A7980" s="80">
        <v>43585</v>
      </c>
      <c r="B7980" s="80" t="s">
        <v>5901</v>
      </c>
      <c r="C7980" s="80" t="s">
        <v>422</v>
      </c>
      <c r="D7980" s="80">
        <v>473</v>
      </c>
      <c r="E7980" s="80">
        <v>24</v>
      </c>
      <c r="F7980" s="80" t="s">
        <v>5094</v>
      </c>
      <c r="G7980" s="80">
        <v>3.58</v>
      </c>
    </row>
    <row r="7981" spans="1:7">
      <c r="A7981" s="80">
        <v>43587</v>
      </c>
      <c r="B7981" s="80" t="s">
        <v>5902</v>
      </c>
      <c r="C7981" s="80" t="s">
        <v>422</v>
      </c>
      <c r="D7981" s="80">
        <v>473</v>
      </c>
      <c r="E7981" s="80">
        <v>24</v>
      </c>
      <c r="F7981" s="80" t="s">
        <v>5094</v>
      </c>
      <c r="G7981" s="80">
        <v>3.58</v>
      </c>
    </row>
    <row r="7982" spans="1:7">
      <c r="A7982" s="80">
        <v>43588</v>
      </c>
      <c r="B7982" s="80" t="s">
        <v>5903</v>
      </c>
      <c r="C7982" s="80" t="s">
        <v>422</v>
      </c>
      <c r="D7982" s="80">
        <v>473</v>
      </c>
      <c r="E7982" s="80">
        <v>24</v>
      </c>
      <c r="F7982" s="80" t="s">
        <v>5094</v>
      </c>
      <c r="G7982" s="80">
        <v>3.58</v>
      </c>
    </row>
    <row r="7983" spans="1:7">
      <c r="A7983" s="80">
        <v>43589</v>
      </c>
      <c r="B7983" s="80" t="s">
        <v>5905</v>
      </c>
      <c r="C7983" s="80" t="s">
        <v>422</v>
      </c>
      <c r="D7983" s="80">
        <v>473</v>
      </c>
      <c r="E7983" s="80">
        <v>24</v>
      </c>
      <c r="F7983" s="80" t="s">
        <v>5094</v>
      </c>
      <c r="G7983" s="80">
        <v>3.58</v>
      </c>
    </row>
    <row r="7984" spans="1:7">
      <c r="A7984" s="80">
        <v>43591</v>
      </c>
      <c r="B7984" s="80" t="s">
        <v>5878</v>
      </c>
      <c r="C7984" s="80" t="s">
        <v>422</v>
      </c>
      <c r="D7984" s="80">
        <v>473</v>
      </c>
      <c r="E7984" s="80">
        <v>24</v>
      </c>
      <c r="F7984" s="80" t="s">
        <v>5094</v>
      </c>
      <c r="G7984" s="80">
        <v>3.58</v>
      </c>
    </row>
    <row r="7985" spans="1:7">
      <c r="A7985" s="80">
        <v>43592</v>
      </c>
      <c r="B7985" s="80" t="s">
        <v>5906</v>
      </c>
      <c r="C7985" s="80" t="s">
        <v>422</v>
      </c>
      <c r="D7985" s="80">
        <v>4260</v>
      </c>
      <c r="E7985" s="80">
        <v>1</v>
      </c>
      <c r="F7985" s="80" t="s">
        <v>5094</v>
      </c>
      <c r="G7985" s="80">
        <v>26.98</v>
      </c>
    </row>
    <row r="7986" spans="1:7">
      <c r="A7986" s="80">
        <v>43609</v>
      </c>
      <c r="B7986" s="80" t="s">
        <v>5941</v>
      </c>
      <c r="C7986" s="80" t="s">
        <v>421</v>
      </c>
      <c r="D7986" s="80">
        <v>5325</v>
      </c>
      <c r="E7986" s="80">
        <v>1</v>
      </c>
      <c r="F7986" s="80" t="s">
        <v>5095</v>
      </c>
      <c r="G7986" s="80">
        <v>34.99</v>
      </c>
    </row>
    <row r="7987" spans="1:7">
      <c r="A7987" s="80">
        <v>43612</v>
      </c>
      <c r="B7987" s="80" t="s">
        <v>5947</v>
      </c>
      <c r="C7987" s="80" t="s">
        <v>421</v>
      </c>
      <c r="D7987" s="80">
        <v>5325</v>
      </c>
      <c r="E7987" s="80">
        <v>1</v>
      </c>
      <c r="F7987" s="80" t="s">
        <v>5095</v>
      </c>
      <c r="G7987" s="80">
        <v>34.99</v>
      </c>
    </row>
    <row r="7988" spans="1:7">
      <c r="A7988" s="80">
        <v>43725</v>
      </c>
      <c r="B7988" s="80" t="s">
        <v>5951</v>
      </c>
      <c r="C7988" s="80" t="s">
        <v>421</v>
      </c>
      <c r="D7988" s="80">
        <v>1892</v>
      </c>
      <c r="E7988" s="80">
        <v>6</v>
      </c>
      <c r="F7988" s="80" t="s">
        <v>5102</v>
      </c>
      <c r="G7988" s="80">
        <v>16.989999999999998</v>
      </c>
    </row>
    <row r="7989" spans="1:7">
      <c r="A7989" s="80">
        <v>43744</v>
      </c>
      <c r="B7989" s="80" t="s">
        <v>5898</v>
      </c>
      <c r="C7989" s="80" t="s">
        <v>422</v>
      </c>
      <c r="D7989" s="80">
        <v>4260</v>
      </c>
      <c r="E7989" s="80">
        <v>2</v>
      </c>
      <c r="F7989" s="80" t="s">
        <v>5095</v>
      </c>
      <c r="G7989" s="80">
        <v>29.98</v>
      </c>
    </row>
    <row r="7990" spans="1:7">
      <c r="A7990" s="80">
        <v>43746</v>
      </c>
      <c r="B7990" s="80" t="s">
        <v>5899</v>
      </c>
      <c r="C7990" s="80" t="s">
        <v>422</v>
      </c>
      <c r="D7990" s="80">
        <v>2130</v>
      </c>
      <c r="E7990" s="80">
        <v>4</v>
      </c>
      <c r="F7990" s="80" t="s">
        <v>5095</v>
      </c>
      <c r="G7990" s="80">
        <v>16.98</v>
      </c>
    </row>
    <row r="7991" spans="1:7">
      <c r="A7991" s="80">
        <v>43747</v>
      </c>
      <c r="B7991" s="80" t="s">
        <v>5877</v>
      </c>
      <c r="C7991" s="80" t="s">
        <v>422</v>
      </c>
      <c r="D7991" s="80">
        <v>4260</v>
      </c>
      <c r="E7991" s="80">
        <v>2</v>
      </c>
      <c r="F7991" s="80" t="s">
        <v>5095</v>
      </c>
      <c r="G7991" s="80">
        <v>29.98</v>
      </c>
    </row>
    <row r="7992" spans="1:7">
      <c r="A7992" s="80">
        <v>43748</v>
      </c>
      <c r="B7992" s="80" t="s">
        <v>5904</v>
      </c>
      <c r="C7992" s="80" t="s">
        <v>422</v>
      </c>
      <c r="D7992" s="80">
        <v>4260</v>
      </c>
      <c r="E7992" s="80">
        <v>2</v>
      </c>
      <c r="F7992" s="80" t="s">
        <v>5095</v>
      </c>
      <c r="G7992" s="80">
        <v>31.99</v>
      </c>
    </row>
    <row r="7993" spans="1:7">
      <c r="A7993" s="80">
        <v>43803</v>
      </c>
      <c r="B7993" s="80" t="s">
        <v>5921</v>
      </c>
      <c r="C7993" s="80" t="s">
        <v>421</v>
      </c>
      <c r="D7993" s="80">
        <v>3784</v>
      </c>
      <c r="E7993" s="80">
        <v>3</v>
      </c>
      <c r="F7993" s="80" t="s">
        <v>5095</v>
      </c>
      <c r="G7993" s="80">
        <v>29.99</v>
      </c>
    </row>
    <row r="7994" spans="1:7">
      <c r="A7994" s="80">
        <v>43806</v>
      </c>
      <c r="B7994" s="80" t="s">
        <v>5909</v>
      </c>
      <c r="C7994" s="80" t="s">
        <v>421</v>
      </c>
      <c r="D7994" s="80">
        <v>4260</v>
      </c>
      <c r="E7994" s="80">
        <v>2</v>
      </c>
      <c r="F7994" s="80" t="s">
        <v>5102</v>
      </c>
      <c r="G7994" s="80">
        <v>24.49</v>
      </c>
    </row>
    <row r="7995" spans="1:7">
      <c r="A7995" s="80">
        <v>43809</v>
      </c>
      <c r="B7995" s="80" t="s">
        <v>5922</v>
      </c>
      <c r="C7995" s="80" t="s">
        <v>421</v>
      </c>
      <c r="D7995" s="80">
        <v>473</v>
      </c>
      <c r="E7995" s="80">
        <v>24</v>
      </c>
      <c r="F7995" s="80" t="s">
        <v>5098</v>
      </c>
      <c r="G7995" s="80">
        <v>3.56</v>
      </c>
    </row>
    <row r="7996" spans="1:7">
      <c r="A7996" s="80">
        <v>43977</v>
      </c>
      <c r="B7996" s="80" t="s">
        <v>6064</v>
      </c>
      <c r="C7996" s="80" t="s">
        <v>422</v>
      </c>
      <c r="D7996" s="80">
        <v>4260</v>
      </c>
      <c r="E7996" s="80">
        <v>2</v>
      </c>
      <c r="F7996" s="80" t="s">
        <v>5091</v>
      </c>
      <c r="G7996" s="80">
        <v>27</v>
      </c>
    </row>
    <row r="7997" spans="1:7">
      <c r="A7997" s="80">
        <v>44155</v>
      </c>
      <c r="B7997" s="80" t="s">
        <v>6065</v>
      </c>
      <c r="C7997" s="80" t="s">
        <v>421</v>
      </c>
      <c r="D7997" s="80">
        <v>4260</v>
      </c>
      <c r="E7997" s="80">
        <v>1</v>
      </c>
      <c r="F7997" s="80" t="s">
        <v>5094</v>
      </c>
      <c r="G7997" s="80">
        <v>24.39</v>
      </c>
    </row>
    <row r="7998" spans="1:7">
      <c r="A7998" s="80">
        <v>44192</v>
      </c>
      <c r="B7998" s="80" t="s">
        <v>6066</v>
      </c>
      <c r="C7998" s="80" t="s">
        <v>422</v>
      </c>
      <c r="D7998" s="80">
        <v>2130</v>
      </c>
      <c r="E7998" s="80">
        <v>4</v>
      </c>
      <c r="F7998" s="80" t="s">
        <v>5091</v>
      </c>
      <c r="G7998" s="80">
        <v>15.79</v>
      </c>
    </row>
    <row r="7999" spans="1:7">
      <c r="A7999" s="80">
        <v>44291</v>
      </c>
      <c r="B7999" s="80" t="s">
        <v>6067</v>
      </c>
      <c r="C7999" s="80" t="s">
        <v>421</v>
      </c>
      <c r="D7999" s="80">
        <v>473</v>
      </c>
      <c r="E7999" s="80">
        <v>24</v>
      </c>
      <c r="F7999" s="80" t="s">
        <v>5095</v>
      </c>
      <c r="G7999" s="80">
        <v>3.99</v>
      </c>
    </row>
    <row r="8000" spans="1:7">
      <c r="A8000" s="80">
        <v>44297</v>
      </c>
      <c r="B8000" s="80" t="s">
        <v>6068</v>
      </c>
      <c r="C8000" s="80" t="s">
        <v>422</v>
      </c>
      <c r="D8000" s="80">
        <v>4000</v>
      </c>
      <c r="E8000" s="80">
        <v>4</v>
      </c>
      <c r="F8000" s="80" t="s">
        <v>5102</v>
      </c>
      <c r="G8000" s="80">
        <v>27.49</v>
      </c>
    </row>
    <row r="8001" spans="1:7">
      <c r="A8001" s="80">
        <v>44315</v>
      </c>
      <c r="B8001" s="80" t="s">
        <v>6069</v>
      </c>
      <c r="C8001" s="80" t="s">
        <v>421</v>
      </c>
      <c r="D8001" s="80">
        <v>1892</v>
      </c>
      <c r="E8001" s="80">
        <v>6</v>
      </c>
      <c r="F8001" s="80" t="s">
        <v>5102</v>
      </c>
      <c r="G8001" s="80">
        <v>16.989999999999998</v>
      </c>
    </row>
    <row r="8002" spans="1:7">
      <c r="A8002" s="80">
        <v>44316</v>
      </c>
      <c r="B8002" s="80" t="s">
        <v>6070</v>
      </c>
      <c r="C8002" s="80" t="s">
        <v>421</v>
      </c>
      <c r="D8002" s="80">
        <v>10650</v>
      </c>
      <c r="E8002" s="80">
        <v>1</v>
      </c>
      <c r="F8002" s="80" t="s">
        <v>5094</v>
      </c>
      <c r="G8002" s="80">
        <v>57.49</v>
      </c>
    </row>
    <row r="8003" spans="1:7">
      <c r="A8003" s="80">
        <v>44318</v>
      </c>
      <c r="B8003" s="80" t="s">
        <v>6071</v>
      </c>
      <c r="C8003" s="80" t="s">
        <v>421</v>
      </c>
      <c r="D8003" s="80">
        <v>10650</v>
      </c>
      <c r="E8003" s="80">
        <v>1</v>
      </c>
      <c r="F8003" s="80" t="s">
        <v>5094</v>
      </c>
      <c r="G8003" s="80">
        <v>57.49</v>
      </c>
    </row>
    <row r="8004" spans="1:7">
      <c r="A8004" s="80">
        <v>44319</v>
      </c>
      <c r="B8004" s="80" t="s">
        <v>6072</v>
      </c>
      <c r="C8004" s="80" t="s">
        <v>421</v>
      </c>
      <c r="D8004" s="80">
        <v>7100</v>
      </c>
      <c r="E8004" s="80">
        <v>1</v>
      </c>
      <c r="F8004" s="80" t="s">
        <v>5094</v>
      </c>
      <c r="G8004" s="80">
        <v>42.99</v>
      </c>
    </row>
    <row r="8005" spans="1:7">
      <c r="A8005" s="80">
        <v>44323</v>
      </c>
      <c r="B8005" s="80" t="s">
        <v>6073</v>
      </c>
      <c r="C8005" s="80" t="s">
        <v>422</v>
      </c>
      <c r="D8005" s="80">
        <v>2130</v>
      </c>
      <c r="E8005" s="80">
        <v>4</v>
      </c>
      <c r="F8005" s="80" t="s">
        <v>5095</v>
      </c>
      <c r="G8005" s="80">
        <v>16.98</v>
      </c>
    </row>
    <row r="8006" spans="1:7">
      <c r="A8006" s="80">
        <v>44324</v>
      </c>
      <c r="B8006" s="80" t="s">
        <v>6074</v>
      </c>
      <c r="C8006" s="80" t="s">
        <v>422</v>
      </c>
      <c r="D8006" s="80">
        <v>2130</v>
      </c>
      <c r="E8006" s="80">
        <v>4</v>
      </c>
      <c r="F8006" s="80" t="s">
        <v>5095</v>
      </c>
      <c r="G8006" s="80">
        <v>16.98</v>
      </c>
    </row>
    <row r="8007" spans="1:7">
      <c r="A8007" s="80">
        <v>44460</v>
      </c>
      <c r="B8007" s="80" t="s">
        <v>6368</v>
      </c>
      <c r="C8007" s="80" t="s">
        <v>421</v>
      </c>
      <c r="D8007" s="80">
        <v>2838</v>
      </c>
      <c r="E8007" s="80">
        <v>4</v>
      </c>
      <c r="F8007" s="80" t="s">
        <v>5095</v>
      </c>
      <c r="G8007" s="80">
        <v>21.99</v>
      </c>
    </row>
    <row r="8008" spans="1:7">
      <c r="A8008" s="80">
        <v>44600</v>
      </c>
      <c r="B8008" s="80" t="s">
        <v>6075</v>
      </c>
      <c r="C8008" s="80" t="s">
        <v>422</v>
      </c>
      <c r="D8008" s="80">
        <v>473</v>
      </c>
      <c r="E8008" s="80">
        <v>24</v>
      </c>
      <c r="F8008" s="80" t="s">
        <v>5094</v>
      </c>
      <c r="G8008" s="80">
        <v>3.58</v>
      </c>
    </row>
    <row r="8009" spans="1:7">
      <c r="A8009" s="80">
        <v>44602</v>
      </c>
      <c r="B8009" s="80" t="s">
        <v>6076</v>
      </c>
      <c r="C8009" s="80" t="s">
        <v>422</v>
      </c>
      <c r="D8009" s="80">
        <v>2130</v>
      </c>
      <c r="E8009" s="80">
        <v>4</v>
      </c>
      <c r="F8009" s="80" t="s">
        <v>5094</v>
      </c>
      <c r="G8009" s="80">
        <v>16.489999999999998</v>
      </c>
    </row>
    <row r="8010" spans="1:7">
      <c r="A8010" s="80">
        <v>44624</v>
      </c>
      <c r="B8010" s="80" t="s">
        <v>6077</v>
      </c>
      <c r="C8010" s="80" t="s">
        <v>421</v>
      </c>
      <c r="D8010" s="80">
        <v>473</v>
      </c>
      <c r="E8010" s="80">
        <v>24</v>
      </c>
      <c r="F8010" s="80" t="s">
        <v>5095</v>
      </c>
      <c r="G8010" s="80">
        <v>3.59</v>
      </c>
    </row>
    <row r="8011" spans="1:7">
      <c r="A8011" s="80">
        <v>44644</v>
      </c>
      <c r="B8011" s="80" t="s">
        <v>6078</v>
      </c>
      <c r="C8011" s="80" t="s">
        <v>421</v>
      </c>
      <c r="D8011" s="80">
        <v>4260</v>
      </c>
      <c r="E8011" s="80">
        <v>2</v>
      </c>
      <c r="F8011" s="80" t="s">
        <v>5095</v>
      </c>
      <c r="G8011" s="80">
        <v>26.99</v>
      </c>
    </row>
    <row r="8012" spans="1:7">
      <c r="A8012" s="80">
        <v>45130</v>
      </c>
      <c r="B8012" s="80" t="s">
        <v>6350</v>
      </c>
      <c r="C8012" s="80" t="s">
        <v>422</v>
      </c>
      <c r="D8012" s="80">
        <v>1980</v>
      </c>
      <c r="E8012" s="80">
        <v>4</v>
      </c>
      <c r="F8012" s="80" t="s">
        <v>5098</v>
      </c>
      <c r="G8012" s="80">
        <v>12.17</v>
      </c>
    </row>
    <row r="8013" spans="1:7">
      <c r="A8013" s="80">
        <v>45199</v>
      </c>
      <c r="B8013" s="80" t="s">
        <v>6369</v>
      </c>
      <c r="C8013" s="80" t="s">
        <v>421</v>
      </c>
      <c r="D8013" s="80">
        <v>473</v>
      </c>
      <c r="E8013" s="80">
        <v>24</v>
      </c>
      <c r="F8013" s="80" t="s">
        <v>5095</v>
      </c>
      <c r="G8013" s="80">
        <v>4.09</v>
      </c>
    </row>
    <row r="8014" spans="1:7">
      <c r="A8014" s="80">
        <v>45200</v>
      </c>
      <c r="B8014" s="80" t="s">
        <v>6370</v>
      </c>
      <c r="C8014" s="80" t="s">
        <v>421</v>
      </c>
      <c r="D8014" s="80">
        <v>473</v>
      </c>
      <c r="E8014" s="80">
        <v>24</v>
      </c>
      <c r="F8014" s="80" t="s">
        <v>5095</v>
      </c>
      <c r="G8014" s="80">
        <v>4.09</v>
      </c>
    </row>
    <row r="8015" spans="1:7">
      <c r="A8015" s="80">
        <v>45204</v>
      </c>
      <c r="B8015" s="80" t="s">
        <v>6371</v>
      </c>
      <c r="C8015" s="80" t="s">
        <v>421</v>
      </c>
      <c r="D8015" s="80">
        <v>473</v>
      </c>
      <c r="E8015" s="80">
        <v>24</v>
      </c>
      <c r="F8015" s="80" t="s">
        <v>5098</v>
      </c>
      <c r="G8015" s="80">
        <v>2.91</v>
      </c>
    </row>
    <row r="8016" spans="1:7">
      <c r="A8016" s="80">
        <v>45207</v>
      </c>
      <c r="B8016" s="80" t="s">
        <v>6372</v>
      </c>
      <c r="C8016" s="80" t="s">
        <v>421</v>
      </c>
      <c r="D8016" s="80">
        <v>473</v>
      </c>
      <c r="E8016" s="80">
        <v>24</v>
      </c>
      <c r="F8016" s="80" t="s">
        <v>5098</v>
      </c>
      <c r="G8016" s="80">
        <v>2.91</v>
      </c>
    </row>
    <row r="8017" spans="1:7">
      <c r="A8017" s="80">
        <v>45212</v>
      </c>
      <c r="B8017" s="80" t="s">
        <v>6373</v>
      </c>
      <c r="C8017" s="80" t="s">
        <v>421</v>
      </c>
      <c r="D8017" s="80">
        <v>4260</v>
      </c>
      <c r="E8017" s="80">
        <v>1</v>
      </c>
      <c r="F8017" s="80" t="s">
        <v>5098</v>
      </c>
      <c r="G8017" s="80">
        <v>20.65</v>
      </c>
    </row>
    <row r="8018" spans="1:7">
      <c r="A8018" s="80">
        <v>45388</v>
      </c>
      <c r="B8018" s="80" t="s">
        <v>6374</v>
      </c>
      <c r="C8018" s="80" t="s">
        <v>421</v>
      </c>
      <c r="D8018" s="80">
        <v>473</v>
      </c>
      <c r="E8018" s="80">
        <v>24</v>
      </c>
      <c r="F8018" s="80" t="s">
        <v>5098</v>
      </c>
      <c r="G8018" s="80">
        <v>3.99</v>
      </c>
    </row>
    <row r="8019" spans="1:7">
      <c r="A8019" s="80">
        <v>45442</v>
      </c>
      <c r="B8019" s="80" t="s">
        <v>6375</v>
      </c>
      <c r="C8019" s="80" t="s">
        <v>422</v>
      </c>
      <c r="D8019" s="80">
        <v>440</v>
      </c>
      <c r="E8019" s="80">
        <v>24</v>
      </c>
      <c r="F8019" s="80" t="s">
        <v>5094</v>
      </c>
      <c r="G8019" s="80">
        <v>3.99</v>
      </c>
    </row>
    <row r="8020" spans="1:7">
      <c r="A8020" s="80">
        <v>45444</v>
      </c>
      <c r="B8020" s="80" t="s">
        <v>6376</v>
      </c>
      <c r="C8020" s="80" t="s">
        <v>422</v>
      </c>
      <c r="D8020" s="80">
        <v>440</v>
      </c>
      <c r="E8020" s="80">
        <v>24</v>
      </c>
      <c r="F8020" s="80" t="s">
        <v>5094</v>
      </c>
      <c r="G8020" s="80">
        <v>3.99</v>
      </c>
    </row>
    <row r="8021" spans="1:7">
      <c r="A8021" s="80">
        <v>45446</v>
      </c>
      <c r="B8021" s="80" t="s">
        <v>6377</v>
      </c>
      <c r="C8021" s="80" t="s">
        <v>422</v>
      </c>
      <c r="D8021" s="80">
        <v>440</v>
      </c>
      <c r="E8021" s="80">
        <v>24</v>
      </c>
      <c r="F8021" s="80" t="s">
        <v>5094</v>
      </c>
      <c r="G8021" s="80">
        <v>3.99</v>
      </c>
    </row>
    <row r="8022" spans="1:7">
      <c r="A8022" s="80">
        <v>45479</v>
      </c>
      <c r="B8022" s="80" t="s">
        <v>6378</v>
      </c>
      <c r="C8022" s="80" t="s">
        <v>422</v>
      </c>
      <c r="D8022" s="80">
        <v>4260</v>
      </c>
      <c r="E8022" s="80">
        <v>2</v>
      </c>
      <c r="F8022" s="80" t="s">
        <v>5091</v>
      </c>
      <c r="G8022" s="80">
        <v>30.98</v>
      </c>
    </row>
    <row r="8023" spans="1:7">
      <c r="A8023" s="80">
        <v>45481</v>
      </c>
      <c r="B8023" s="80" t="s">
        <v>6379</v>
      </c>
      <c r="C8023" s="80" t="s">
        <v>422</v>
      </c>
      <c r="D8023" s="80">
        <v>4260</v>
      </c>
      <c r="E8023" s="80">
        <v>2</v>
      </c>
      <c r="F8023" s="80" t="s">
        <v>5095</v>
      </c>
      <c r="G8023" s="80">
        <v>30.98</v>
      </c>
    </row>
    <row r="8024" spans="1:7">
      <c r="A8024" s="80">
        <v>45594</v>
      </c>
      <c r="B8024" s="80" t="s">
        <v>6380</v>
      </c>
      <c r="C8024" s="80" t="s">
        <v>421</v>
      </c>
      <c r="D8024" s="80">
        <v>473</v>
      </c>
      <c r="E8024" s="80">
        <v>24</v>
      </c>
      <c r="F8024" s="80" t="s">
        <v>5098</v>
      </c>
      <c r="G8024" s="80">
        <v>2.91</v>
      </c>
    </row>
    <row r="8025" spans="1:7">
      <c r="A8025" s="80">
        <v>45623</v>
      </c>
      <c r="B8025" s="80" t="s">
        <v>6381</v>
      </c>
      <c r="C8025" s="80" t="s">
        <v>421</v>
      </c>
      <c r="D8025" s="80">
        <v>2130</v>
      </c>
      <c r="E8025" s="80">
        <v>4</v>
      </c>
      <c r="F8025" s="80" t="s">
        <v>5095</v>
      </c>
      <c r="G8025" s="80">
        <v>15.99</v>
      </c>
    </row>
    <row r="8026" spans="1:7">
      <c r="A8026" s="80">
        <v>45631</v>
      </c>
      <c r="B8026" s="80" t="s">
        <v>6382</v>
      </c>
      <c r="C8026" s="80" t="s">
        <v>421</v>
      </c>
      <c r="D8026" s="80">
        <v>473</v>
      </c>
      <c r="E8026" s="80">
        <v>24</v>
      </c>
      <c r="F8026" s="80" t="s">
        <v>5094</v>
      </c>
      <c r="G8026" s="80">
        <v>3.99</v>
      </c>
    </row>
    <row r="8027" spans="1:7">
      <c r="A8027" s="80">
        <v>50823</v>
      </c>
      <c r="B8027" s="80" t="s">
        <v>220</v>
      </c>
      <c r="C8027" s="80" t="s">
        <v>421</v>
      </c>
      <c r="D8027" s="80">
        <v>4092</v>
      </c>
      <c r="E8027" s="80">
        <v>1</v>
      </c>
      <c r="F8027" s="80" t="s">
        <v>5102</v>
      </c>
      <c r="G8027" s="80">
        <v>26.42</v>
      </c>
    </row>
    <row r="8028" spans="1:7">
      <c r="A8028" s="80">
        <v>67855</v>
      </c>
      <c r="B8028" s="80" t="s">
        <v>2357</v>
      </c>
      <c r="C8028" s="80" t="s">
        <v>421</v>
      </c>
      <c r="D8028" s="80">
        <v>710</v>
      </c>
      <c r="E8028" s="80">
        <v>12</v>
      </c>
      <c r="F8028" s="80" t="s">
        <v>5094</v>
      </c>
      <c r="G8028" s="80">
        <v>3.39</v>
      </c>
    </row>
    <row r="8029" spans="1:7">
      <c r="A8029" s="80">
        <v>68791</v>
      </c>
      <c r="B8029" s="80" t="s">
        <v>2359</v>
      </c>
      <c r="C8029" s="80" t="s">
        <v>421</v>
      </c>
      <c r="D8029" s="80">
        <v>2840</v>
      </c>
      <c r="E8029" s="80">
        <v>3</v>
      </c>
      <c r="F8029" s="80" t="s">
        <v>5095</v>
      </c>
      <c r="G8029" s="80">
        <v>13.99</v>
      </c>
    </row>
    <row r="8030" spans="1:7">
      <c r="A8030" s="80">
        <v>71126</v>
      </c>
      <c r="B8030" s="80" t="s">
        <v>3918</v>
      </c>
      <c r="C8030" s="80" t="s">
        <v>421</v>
      </c>
      <c r="D8030" s="80">
        <v>1980</v>
      </c>
      <c r="E8030" s="80">
        <v>4</v>
      </c>
      <c r="F8030" s="80" t="s">
        <v>5094</v>
      </c>
      <c r="G8030" s="80">
        <v>15.49</v>
      </c>
    </row>
    <row r="8031" spans="1:7">
      <c r="A8031" s="80">
        <v>82934</v>
      </c>
      <c r="B8031" s="80" t="s">
        <v>2372</v>
      </c>
      <c r="C8031" s="80" t="s">
        <v>421</v>
      </c>
      <c r="D8031" s="80">
        <v>740</v>
      </c>
      <c r="E8031" s="80">
        <v>12</v>
      </c>
      <c r="F8031" s="80" t="s">
        <v>5095</v>
      </c>
      <c r="G8031" s="80">
        <v>3.99</v>
      </c>
    </row>
    <row r="8032" spans="1:7">
      <c r="A8032" s="80">
        <v>119735</v>
      </c>
      <c r="B8032" s="80" t="s">
        <v>2407</v>
      </c>
      <c r="C8032" s="80" t="s">
        <v>421</v>
      </c>
      <c r="D8032" s="80">
        <v>355</v>
      </c>
      <c r="E8032" s="80">
        <v>24</v>
      </c>
      <c r="F8032" s="80" t="s">
        <v>5094</v>
      </c>
      <c r="G8032" s="80">
        <v>2.59</v>
      </c>
    </row>
    <row r="8033" spans="1:7">
      <c r="A8033" s="80">
        <v>156174</v>
      </c>
      <c r="B8033" s="80" t="s">
        <v>2439</v>
      </c>
      <c r="C8033" s="80" t="s">
        <v>421</v>
      </c>
      <c r="D8033" s="80">
        <v>355</v>
      </c>
      <c r="E8033" s="80">
        <v>24</v>
      </c>
      <c r="F8033" s="80" t="s">
        <v>5094</v>
      </c>
      <c r="G8033" s="80">
        <v>2.59</v>
      </c>
    </row>
    <row r="8034" spans="1:7">
      <c r="A8034" s="80">
        <v>186510</v>
      </c>
      <c r="B8034" s="80" t="s">
        <v>2451</v>
      </c>
      <c r="C8034" s="80" t="s">
        <v>421</v>
      </c>
      <c r="D8034" s="80">
        <v>330</v>
      </c>
      <c r="E8034" s="80">
        <v>24</v>
      </c>
      <c r="F8034" s="80" t="s">
        <v>5095</v>
      </c>
      <c r="G8034" s="80">
        <v>2.69</v>
      </c>
    </row>
    <row r="8035" spans="1:7">
      <c r="A8035" s="80">
        <v>194431</v>
      </c>
      <c r="B8035" s="80" t="s">
        <v>5495</v>
      </c>
      <c r="C8035" s="80" t="s">
        <v>421</v>
      </c>
      <c r="D8035" s="80">
        <v>330</v>
      </c>
      <c r="E8035" s="80">
        <v>24</v>
      </c>
      <c r="F8035" s="80" t="s">
        <v>5094</v>
      </c>
      <c r="G8035" s="80">
        <v>4.6399999999999997</v>
      </c>
    </row>
    <row r="8036" spans="1:7">
      <c r="A8036" s="80">
        <v>207431</v>
      </c>
      <c r="B8036" s="80" t="s">
        <v>2469</v>
      </c>
      <c r="C8036" s="80" t="s">
        <v>421</v>
      </c>
      <c r="D8036" s="80">
        <v>5325</v>
      </c>
      <c r="E8036" s="80">
        <v>1</v>
      </c>
      <c r="F8036" s="80" t="s">
        <v>5102</v>
      </c>
      <c r="G8036" s="80">
        <v>27.99</v>
      </c>
    </row>
    <row r="8037" spans="1:7">
      <c r="A8037" s="80">
        <v>224501</v>
      </c>
      <c r="B8037" s="80" t="s">
        <v>2487</v>
      </c>
      <c r="C8037" s="80" t="s">
        <v>421</v>
      </c>
      <c r="D8037" s="80">
        <v>500</v>
      </c>
      <c r="E8037" s="80">
        <v>24</v>
      </c>
      <c r="F8037" s="80" t="s">
        <v>5102</v>
      </c>
      <c r="G8037" s="80">
        <v>3.59</v>
      </c>
    </row>
    <row r="8038" spans="1:7">
      <c r="A8038" s="80">
        <v>262626</v>
      </c>
      <c r="B8038" s="80" t="s">
        <v>2518</v>
      </c>
      <c r="C8038" s="80" t="s">
        <v>421</v>
      </c>
      <c r="D8038" s="80">
        <v>355</v>
      </c>
      <c r="E8038" s="80">
        <v>24</v>
      </c>
      <c r="F8038" s="80" t="s">
        <v>5095</v>
      </c>
      <c r="G8038" s="80">
        <v>2.79</v>
      </c>
    </row>
    <row r="8039" spans="1:7">
      <c r="A8039" s="80">
        <v>304931</v>
      </c>
      <c r="B8039" s="80" t="s">
        <v>2559</v>
      </c>
      <c r="C8039" s="80" t="s">
        <v>421</v>
      </c>
      <c r="D8039" s="80">
        <v>6390</v>
      </c>
      <c r="E8039" s="80">
        <v>1</v>
      </c>
      <c r="F8039" s="80" t="s">
        <v>5094</v>
      </c>
      <c r="G8039" s="80">
        <v>34.99</v>
      </c>
    </row>
    <row r="8040" spans="1:7">
      <c r="A8040" s="80">
        <v>337949</v>
      </c>
      <c r="B8040" s="80" t="s">
        <v>2591</v>
      </c>
      <c r="C8040" s="80" t="s">
        <v>421</v>
      </c>
      <c r="D8040" s="80">
        <v>500</v>
      </c>
      <c r="E8040" s="80">
        <v>24</v>
      </c>
      <c r="F8040" s="80" t="s">
        <v>5094</v>
      </c>
      <c r="G8040" s="80">
        <v>3.99</v>
      </c>
    </row>
    <row r="8041" spans="1:7">
      <c r="A8041" s="80">
        <v>45730</v>
      </c>
      <c r="B8041" s="80" t="s">
        <v>5612</v>
      </c>
      <c r="C8041" s="80" t="s">
        <v>419</v>
      </c>
      <c r="D8041" s="80">
        <v>500</v>
      </c>
      <c r="E8041" s="80">
        <v>12</v>
      </c>
      <c r="F8041" s="80" t="s">
        <v>5073</v>
      </c>
      <c r="G8041" s="80">
        <v>21.99</v>
      </c>
    </row>
    <row r="8042" spans="1:7">
      <c r="A8042" s="80">
        <v>45731</v>
      </c>
      <c r="B8042" s="80" t="s">
        <v>6334</v>
      </c>
      <c r="C8042" s="80" t="s">
        <v>422</v>
      </c>
      <c r="D8042" s="80">
        <v>750</v>
      </c>
      <c r="E8042" s="80">
        <v>12</v>
      </c>
      <c r="F8042" s="80" t="s">
        <v>5156</v>
      </c>
      <c r="G8042" s="80">
        <v>17</v>
      </c>
    </row>
    <row r="8043" spans="1:7">
      <c r="A8043" s="80">
        <v>45737</v>
      </c>
      <c r="B8043" s="80" t="s">
        <v>6383</v>
      </c>
      <c r="C8043" s="80" t="s">
        <v>419</v>
      </c>
      <c r="D8043" s="80">
        <v>28.4</v>
      </c>
      <c r="E8043" s="80">
        <v>106</v>
      </c>
      <c r="F8043" s="80" t="s">
        <v>5987</v>
      </c>
      <c r="G8043" s="80">
        <v>1.99</v>
      </c>
    </row>
    <row r="8044" spans="1:7">
      <c r="A8044" s="80">
        <v>45748</v>
      </c>
      <c r="B8044" s="80" t="s">
        <v>6384</v>
      </c>
      <c r="C8044" s="80" t="s">
        <v>419</v>
      </c>
      <c r="D8044" s="80">
        <v>28.4</v>
      </c>
      <c r="E8044" s="80">
        <v>106</v>
      </c>
      <c r="F8044" s="80" t="s">
        <v>5987</v>
      </c>
      <c r="G8044" s="80">
        <v>1.99</v>
      </c>
    </row>
    <row r="8045" spans="1:7">
      <c r="A8045" s="80">
        <v>45758</v>
      </c>
      <c r="B8045" s="80" t="s">
        <v>6385</v>
      </c>
      <c r="C8045" s="80" t="s">
        <v>421</v>
      </c>
      <c r="D8045" s="80">
        <v>473</v>
      </c>
      <c r="E8045" s="80">
        <v>24</v>
      </c>
      <c r="F8045" s="80" t="s">
        <v>5226</v>
      </c>
      <c r="G8045" s="80">
        <v>4.1500000000000004</v>
      </c>
    </row>
    <row r="8046" spans="1:7">
      <c r="A8046" s="80">
        <v>45762</v>
      </c>
      <c r="B8046" s="80" t="s">
        <v>6311</v>
      </c>
      <c r="C8046" s="80" t="s">
        <v>421</v>
      </c>
      <c r="D8046" s="80">
        <v>473</v>
      </c>
      <c r="E8046" s="80">
        <v>24</v>
      </c>
      <c r="F8046" s="80" t="s">
        <v>5066</v>
      </c>
      <c r="G8046" s="80">
        <v>4.99</v>
      </c>
    </row>
    <row r="8047" spans="1:7">
      <c r="A8047" s="80">
        <v>45764</v>
      </c>
      <c r="B8047" s="80" t="s">
        <v>6287</v>
      </c>
      <c r="C8047" s="80" t="s">
        <v>421</v>
      </c>
      <c r="D8047" s="80">
        <v>473</v>
      </c>
      <c r="E8047" s="80">
        <v>24</v>
      </c>
      <c r="F8047" s="80" t="s">
        <v>5176</v>
      </c>
      <c r="G8047" s="80">
        <v>3.49</v>
      </c>
    </row>
    <row r="8048" spans="1:7">
      <c r="A8048" s="80">
        <v>45767</v>
      </c>
      <c r="B8048" s="80" t="s">
        <v>6335</v>
      </c>
      <c r="C8048" s="80" t="s">
        <v>421</v>
      </c>
      <c r="D8048" s="80">
        <v>355</v>
      </c>
      <c r="E8048" s="80">
        <v>24</v>
      </c>
      <c r="F8048" s="80" t="s">
        <v>5156</v>
      </c>
      <c r="G8048" s="80">
        <v>2.39</v>
      </c>
    </row>
    <row r="8049" spans="1:7">
      <c r="A8049" s="80">
        <v>45769</v>
      </c>
      <c r="B8049" s="80" t="s">
        <v>6336</v>
      </c>
      <c r="C8049" s="80" t="s">
        <v>421</v>
      </c>
      <c r="D8049" s="80">
        <v>2840</v>
      </c>
      <c r="E8049" s="80">
        <v>3</v>
      </c>
      <c r="F8049" s="80" t="s">
        <v>5156</v>
      </c>
      <c r="G8049" s="80">
        <v>17.989999999999998</v>
      </c>
    </row>
    <row r="8050" spans="1:7">
      <c r="A8050" s="80">
        <v>45771</v>
      </c>
      <c r="B8050" s="80" t="s">
        <v>6386</v>
      </c>
      <c r="C8050" s="80" t="s">
        <v>421</v>
      </c>
      <c r="D8050" s="80">
        <v>4260</v>
      </c>
      <c r="E8050" s="80">
        <v>2</v>
      </c>
      <c r="F8050" s="80" t="s">
        <v>5135</v>
      </c>
      <c r="G8050" s="80">
        <v>29.99</v>
      </c>
    </row>
    <row r="8051" spans="1:7">
      <c r="A8051" s="80">
        <v>45773</v>
      </c>
      <c r="B8051" s="80" t="s">
        <v>6387</v>
      </c>
      <c r="C8051" s="80" t="s">
        <v>421</v>
      </c>
      <c r="D8051" s="80">
        <v>4260</v>
      </c>
      <c r="E8051" s="80">
        <v>2</v>
      </c>
      <c r="F8051" s="80" t="s">
        <v>5135</v>
      </c>
      <c r="G8051" s="80">
        <v>29.99</v>
      </c>
    </row>
    <row r="8052" spans="1:7">
      <c r="A8052" s="80">
        <v>45777</v>
      </c>
      <c r="B8052" s="80" t="s">
        <v>6315</v>
      </c>
      <c r="C8052" s="80" t="s">
        <v>421</v>
      </c>
      <c r="D8052" s="80">
        <v>355</v>
      </c>
      <c r="E8052" s="80">
        <v>24</v>
      </c>
      <c r="F8052" s="80" t="s">
        <v>5195</v>
      </c>
      <c r="G8052" s="80">
        <v>2.5</v>
      </c>
    </row>
    <row r="8053" spans="1:7">
      <c r="A8053" s="80">
        <v>45778</v>
      </c>
      <c r="B8053" s="80" t="s">
        <v>6388</v>
      </c>
      <c r="C8053" s="80" t="s">
        <v>421</v>
      </c>
      <c r="D8053" s="80">
        <v>473</v>
      </c>
      <c r="E8053" s="80">
        <v>24</v>
      </c>
      <c r="F8053" s="80" t="s">
        <v>5142</v>
      </c>
      <c r="G8053" s="80">
        <v>2.99</v>
      </c>
    </row>
    <row r="8054" spans="1:7">
      <c r="A8054" s="80">
        <v>45780</v>
      </c>
      <c r="B8054" s="80" t="s">
        <v>6389</v>
      </c>
      <c r="C8054" s="80" t="s">
        <v>421</v>
      </c>
      <c r="D8054" s="80">
        <v>473</v>
      </c>
      <c r="E8054" s="80">
        <v>24</v>
      </c>
      <c r="F8054" s="80" t="s">
        <v>5142</v>
      </c>
      <c r="G8054" s="80">
        <v>3.99</v>
      </c>
    </row>
    <row r="8055" spans="1:7">
      <c r="A8055" s="80">
        <v>45782</v>
      </c>
      <c r="B8055" s="80" t="s">
        <v>6390</v>
      </c>
      <c r="C8055" s="80" t="s">
        <v>421</v>
      </c>
      <c r="D8055" s="80">
        <v>473</v>
      </c>
      <c r="E8055" s="80">
        <v>24</v>
      </c>
      <c r="F8055" s="80" t="s">
        <v>5142</v>
      </c>
      <c r="G8055" s="80">
        <v>2.99</v>
      </c>
    </row>
    <row r="8056" spans="1:7">
      <c r="A8056" s="80">
        <v>45785</v>
      </c>
      <c r="B8056" s="80" t="s">
        <v>6391</v>
      </c>
      <c r="C8056" s="80" t="s">
        <v>421</v>
      </c>
      <c r="D8056" s="80">
        <v>473</v>
      </c>
      <c r="E8056" s="80">
        <v>24</v>
      </c>
      <c r="F8056" s="80" t="s">
        <v>5142</v>
      </c>
      <c r="G8056" s="80">
        <v>2.99</v>
      </c>
    </row>
    <row r="8057" spans="1:7">
      <c r="A8057" s="80">
        <v>45786</v>
      </c>
      <c r="B8057" s="80" t="s">
        <v>6337</v>
      </c>
      <c r="C8057" s="80" t="s">
        <v>422</v>
      </c>
      <c r="D8057" s="80">
        <v>355</v>
      </c>
      <c r="E8057" s="80">
        <v>24</v>
      </c>
      <c r="F8057" s="80" t="s">
        <v>5156</v>
      </c>
      <c r="G8057" s="80">
        <v>4.99</v>
      </c>
    </row>
    <row r="8058" spans="1:7">
      <c r="A8058" s="80">
        <v>45787</v>
      </c>
      <c r="B8058" s="80" t="s">
        <v>6338</v>
      </c>
      <c r="C8058" s="80" t="s">
        <v>422</v>
      </c>
      <c r="D8058" s="80">
        <v>750</v>
      </c>
      <c r="E8058" s="80">
        <v>12</v>
      </c>
      <c r="F8058" s="80" t="s">
        <v>5156</v>
      </c>
      <c r="G8058" s="80">
        <v>17</v>
      </c>
    </row>
    <row r="8059" spans="1:7">
      <c r="A8059" s="80">
        <v>45794</v>
      </c>
      <c r="B8059" s="80" t="s">
        <v>6392</v>
      </c>
      <c r="C8059" s="80" t="s">
        <v>421</v>
      </c>
      <c r="D8059" s="80">
        <v>473</v>
      </c>
      <c r="E8059" s="80">
        <v>24</v>
      </c>
      <c r="F8059" s="80" t="s">
        <v>5142</v>
      </c>
      <c r="G8059" s="80">
        <v>3.99</v>
      </c>
    </row>
    <row r="8060" spans="1:7">
      <c r="A8060" s="80">
        <v>848234</v>
      </c>
      <c r="B8060" s="80" t="s">
        <v>3015</v>
      </c>
      <c r="C8060" s="80" t="s">
        <v>420</v>
      </c>
      <c r="D8060" s="80">
        <v>750</v>
      </c>
      <c r="E8060" s="80">
        <v>12</v>
      </c>
      <c r="F8060" s="80" t="s">
        <v>5049</v>
      </c>
      <c r="G8060" s="80">
        <v>24.99</v>
      </c>
    </row>
    <row r="8061" spans="1:7">
      <c r="A8061" s="80">
        <v>848705</v>
      </c>
      <c r="B8061" s="80" t="s">
        <v>3016</v>
      </c>
      <c r="C8061" s="80" t="s">
        <v>420</v>
      </c>
      <c r="D8061" s="80">
        <v>750</v>
      </c>
      <c r="E8061" s="80">
        <v>6</v>
      </c>
      <c r="F8061" s="80" t="s">
        <v>5063</v>
      </c>
      <c r="G8061" s="80">
        <v>47.99</v>
      </c>
    </row>
    <row r="8062" spans="1:7">
      <c r="A8062" s="80">
        <v>42852</v>
      </c>
      <c r="B8062" s="80" t="s">
        <v>5199</v>
      </c>
      <c r="C8062" s="80" t="s">
        <v>421</v>
      </c>
      <c r="D8062" s="80">
        <v>5676</v>
      </c>
      <c r="E8062" s="80">
        <v>1</v>
      </c>
      <c r="F8062" s="80" t="s">
        <v>5135</v>
      </c>
      <c r="G8062" s="80">
        <v>65.06</v>
      </c>
    </row>
    <row r="8063" spans="1:7">
      <c r="A8063" s="80">
        <v>42853</v>
      </c>
      <c r="B8063" s="80" t="s">
        <v>5816</v>
      </c>
      <c r="C8063" s="80" t="s">
        <v>421</v>
      </c>
      <c r="D8063" s="80">
        <v>473</v>
      </c>
      <c r="E8063" s="80">
        <v>24</v>
      </c>
      <c r="F8063" s="80" t="s">
        <v>5159</v>
      </c>
      <c r="G8063" s="80">
        <v>3.79</v>
      </c>
    </row>
    <row r="8064" spans="1:7">
      <c r="A8064" s="80">
        <v>42854</v>
      </c>
      <c r="B8064" s="80" t="s">
        <v>1881</v>
      </c>
      <c r="C8064" s="80" t="s">
        <v>420</v>
      </c>
      <c r="D8064" s="80">
        <v>750</v>
      </c>
      <c r="E8064" s="80">
        <v>12</v>
      </c>
      <c r="F8064" s="80" t="s">
        <v>5101</v>
      </c>
      <c r="G8064" s="80">
        <v>15.95</v>
      </c>
    </row>
    <row r="8065" spans="1:7">
      <c r="A8065" s="80">
        <v>42856</v>
      </c>
      <c r="B8065" s="80" t="s">
        <v>5792</v>
      </c>
      <c r="C8065" s="80" t="s">
        <v>421</v>
      </c>
      <c r="D8065" s="80">
        <v>473</v>
      </c>
      <c r="E8065" s="80">
        <v>24</v>
      </c>
      <c r="F8065" s="80" t="s">
        <v>5195</v>
      </c>
      <c r="G8065" s="80">
        <v>4.8499999999999996</v>
      </c>
    </row>
    <row r="8066" spans="1:7">
      <c r="A8066" s="80">
        <v>42858</v>
      </c>
      <c r="B8066" s="80" t="s">
        <v>1672</v>
      </c>
      <c r="C8066" s="80" t="s">
        <v>420</v>
      </c>
      <c r="D8066" s="80">
        <v>750</v>
      </c>
      <c r="E8066" s="80">
        <v>6</v>
      </c>
      <c r="F8066" s="80" t="s">
        <v>5101</v>
      </c>
      <c r="G8066" s="80">
        <v>29.95</v>
      </c>
    </row>
    <row r="8067" spans="1:7">
      <c r="A8067" s="80">
        <v>42862</v>
      </c>
      <c r="B8067" s="80" t="s">
        <v>5742</v>
      </c>
      <c r="C8067" s="80" t="s">
        <v>421</v>
      </c>
      <c r="D8067" s="80">
        <v>473</v>
      </c>
      <c r="E8067" s="80">
        <v>24</v>
      </c>
      <c r="F8067" s="80" t="s">
        <v>5173</v>
      </c>
      <c r="G8067" s="80">
        <v>4.49</v>
      </c>
    </row>
    <row r="8068" spans="1:7">
      <c r="A8068" s="80">
        <v>42864</v>
      </c>
      <c r="B8068" s="80" t="s">
        <v>544</v>
      </c>
      <c r="C8068" s="80" t="s">
        <v>420</v>
      </c>
      <c r="D8068" s="80">
        <v>750</v>
      </c>
      <c r="E8068" s="80">
        <v>6</v>
      </c>
      <c r="F8068" s="80" t="s">
        <v>5101</v>
      </c>
      <c r="G8068" s="80">
        <v>49.99</v>
      </c>
    </row>
    <row r="8069" spans="1:7">
      <c r="A8069" s="80">
        <v>42865</v>
      </c>
      <c r="B8069" s="80" t="s">
        <v>1905</v>
      </c>
      <c r="C8069" s="80" t="s">
        <v>419</v>
      </c>
      <c r="D8069" s="80">
        <v>3000</v>
      </c>
      <c r="E8069" s="80">
        <v>3</v>
      </c>
      <c r="F8069" s="80" t="s">
        <v>5042</v>
      </c>
      <c r="G8069" s="80">
        <v>199.95</v>
      </c>
    </row>
    <row r="8070" spans="1:7">
      <c r="A8070" s="80">
        <v>42869</v>
      </c>
      <c r="B8070" s="80" t="s">
        <v>5815</v>
      </c>
      <c r="C8070" s="80" t="s">
        <v>421</v>
      </c>
      <c r="D8070" s="80">
        <v>473</v>
      </c>
      <c r="E8070" s="80">
        <v>24</v>
      </c>
      <c r="F8070" s="80" t="s">
        <v>5156</v>
      </c>
      <c r="G8070" s="80">
        <v>5.25</v>
      </c>
    </row>
    <row r="8071" spans="1:7">
      <c r="A8071" s="80">
        <v>42871</v>
      </c>
      <c r="B8071" s="80" t="s">
        <v>5823</v>
      </c>
      <c r="C8071" s="80" t="s">
        <v>422</v>
      </c>
      <c r="D8071" s="80">
        <v>4260</v>
      </c>
      <c r="E8071" s="80">
        <v>1</v>
      </c>
      <c r="F8071" s="80" t="s">
        <v>5094</v>
      </c>
      <c r="G8071" s="80">
        <v>29.98</v>
      </c>
    </row>
    <row r="8072" spans="1:7">
      <c r="A8072" s="80">
        <v>42875</v>
      </c>
      <c r="B8072" s="80" t="s">
        <v>5825</v>
      </c>
      <c r="C8072" s="80" t="s">
        <v>422</v>
      </c>
      <c r="D8072" s="80">
        <v>4260</v>
      </c>
      <c r="E8072" s="80">
        <v>1</v>
      </c>
      <c r="F8072" s="80" t="s">
        <v>5094</v>
      </c>
      <c r="G8072" s="80">
        <v>29.98</v>
      </c>
    </row>
    <row r="8073" spans="1:7">
      <c r="A8073" s="80">
        <v>42880</v>
      </c>
      <c r="B8073" s="80" t="s">
        <v>5805</v>
      </c>
      <c r="C8073" s="80" t="s">
        <v>421</v>
      </c>
      <c r="D8073" s="80">
        <v>473</v>
      </c>
      <c r="E8073" s="80">
        <v>24</v>
      </c>
      <c r="F8073" s="80" t="s">
        <v>5159</v>
      </c>
      <c r="G8073" s="80">
        <v>4.26</v>
      </c>
    </row>
    <row r="8074" spans="1:7">
      <c r="A8074" s="80">
        <v>42886</v>
      </c>
      <c r="B8074" s="80" t="s">
        <v>5780</v>
      </c>
      <c r="C8074" s="80" t="s">
        <v>422</v>
      </c>
      <c r="D8074" s="80">
        <v>4260</v>
      </c>
      <c r="E8074" s="80">
        <v>1</v>
      </c>
      <c r="F8074" s="80" t="s">
        <v>5094</v>
      </c>
      <c r="G8074" s="80">
        <v>29.98</v>
      </c>
    </row>
    <row r="8075" spans="1:7">
      <c r="A8075" s="80">
        <v>42887</v>
      </c>
      <c r="B8075" s="80" t="s">
        <v>5781</v>
      </c>
      <c r="C8075" s="80" t="s">
        <v>421</v>
      </c>
      <c r="D8075" s="80">
        <v>473</v>
      </c>
      <c r="E8075" s="80">
        <v>24</v>
      </c>
      <c r="F8075" s="80" t="s">
        <v>5176</v>
      </c>
      <c r="G8075" s="80">
        <v>4.29</v>
      </c>
    </row>
    <row r="8076" spans="1:7">
      <c r="A8076" s="80">
        <v>42891</v>
      </c>
      <c r="B8076" s="80" t="s">
        <v>5818</v>
      </c>
      <c r="C8076" s="80" t="s">
        <v>421</v>
      </c>
      <c r="D8076" s="80">
        <v>3784</v>
      </c>
      <c r="E8076" s="80">
        <v>1</v>
      </c>
      <c r="F8076" s="80" t="s">
        <v>5100</v>
      </c>
      <c r="G8076" s="80">
        <v>26.99</v>
      </c>
    </row>
    <row r="8077" spans="1:7">
      <c r="A8077" s="80">
        <v>42894</v>
      </c>
      <c r="B8077" s="80" t="s">
        <v>5919</v>
      </c>
      <c r="C8077" s="80" t="s">
        <v>422</v>
      </c>
      <c r="D8077" s="80">
        <v>355</v>
      </c>
      <c r="E8077" s="80">
        <v>24</v>
      </c>
      <c r="F8077" s="80" t="s">
        <v>5187</v>
      </c>
      <c r="G8077" s="80">
        <v>3.39</v>
      </c>
    </row>
    <row r="8078" spans="1:7">
      <c r="A8078" s="80">
        <v>42900</v>
      </c>
      <c r="B8078" s="80" t="s">
        <v>5752</v>
      </c>
      <c r="C8078" s="80" t="s">
        <v>419</v>
      </c>
      <c r="D8078" s="80">
        <v>750</v>
      </c>
      <c r="E8078" s="80">
        <v>12</v>
      </c>
      <c r="F8078" s="80" t="s">
        <v>5057</v>
      </c>
      <c r="G8078" s="80">
        <v>48.99</v>
      </c>
    </row>
    <row r="8079" spans="1:7">
      <c r="A8079" s="80">
        <v>42902</v>
      </c>
      <c r="B8079" s="80" t="s">
        <v>5753</v>
      </c>
      <c r="C8079" s="80" t="s">
        <v>419</v>
      </c>
      <c r="D8079" s="80">
        <v>750</v>
      </c>
      <c r="E8079" s="80">
        <v>12</v>
      </c>
      <c r="F8079" s="80" t="s">
        <v>5040</v>
      </c>
      <c r="G8079" s="80">
        <v>28.99</v>
      </c>
    </row>
    <row r="8080" spans="1:7">
      <c r="A8080" s="80">
        <v>42907</v>
      </c>
      <c r="B8080" s="80" t="s">
        <v>5778</v>
      </c>
      <c r="C8080" s="80" t="s">
        <v>422</v>
      </c>
      <c r="D8080" s="80">
        <v>473</v>
      </c>
      <c r="E8080" s="80">
        <v>24</v>
      </c>
      <c r="F8080" s="80" t="s">
        <v>5060</v>
      </c>
      <c r="G8080" s="80">
        <v>4.1500000000000004</v>
      </c>
    </row>
    <row r="8081" spans="1:7">
      <c r="A8081" s="80">
        <v>42908</v>
      </c>
      <c r="B8081" s="80" t="s">
        <v>5770</v>
      </c>
      <c r="C8081" s="80" t="s">
        <v>422</v>
      </c>
      <c r="D8081" s="80">
        <v>1600</v>
      </c>
      <c r="E8081" s="80">
        <v>8</v>
      </c>
      <c r="F8081" s="80" t="s">
        <v>5067</v>
      </c>
      <c r="G8081" s="80">
        <v>11.99</v>
      </c>
    </row>
    <row r="8082" spans="1:7">
      <c r="A8082" s="80">
        <v>42914</v>
      </c>
      <c r="B8082" s="80" t="s">
        <v>5782</v>
      </c>
      <c r="C8082" s="80" t="s">
        <v>422</v>
      </c>
      <c r="D8082" s="80">
        <v>2130</v>
      </c>
      <c r="E8082" s="80">
        <v>4</v>
      </c>
      <c r="F8082" s="80" t="s">
        <v>5044</v>
      </c>
      <c r="G8082" s="80">
        <v>14.99</v>
      </c>
    </row>
    <row r="8083" spans="1:7">
      <c r="A8083" s="80">
        <v>42915</v>
      </c>
      <c r="B8083" s="80" t="s">
        <v>5771</v>
      </c>
      <c r="C8083" s="80" t="s">
        <v>422</v>
      </c>
      <c r="D8083" s="80">
        <v>473</v>
      </c>
      <c r="E8083" s="80">
        <v>24</v>
      </c>
      <c r="F8083" s="80" t="s">
        <v>5054</v>
      </c>
      <c r="G8083" s="80">
        <v>3.57</v>
      </c>
    </row>
    <row r="8084" spans="1:7">
      <c r="A8084" s="80">
        <v>42916</v>
      </c>
      <c r="B8084" s="80" t="s">
        <v>5948</v>
      </c>
      <c r="C8084" s="80" t="s">
        <v>422</v>
      </c>
      <c r="D8084" s="80">
        <v>2130</v>
      </c>
      <c r="E8084" s="80">
        <v>4</v>
      </c>
      <c r="F8084" s="80" t="s">
        <v>5091</v>
      </c>
      <c r="G8084" s="80">
        <v>14.79</v>
      </c>
    </row>
    <row r="8085" spans="1:7">
      <c r="A8085" s="80">
        <v>42920</v>
      </c>
      <c r="B8085" s="80" t="s">
        <v>5729</v>
      </c>
      <c r="C8085" s="80" t="s">
        <v>422</v>
      </c>
      <c r="D8085" s="80">
        <v>2130</v>
      </c>
      <c r="E8085" s="80">
        <v>4</v>
      </c>
      <c r="F8085" s="80" t="s">
        <v>5043</v>
      </c>
      <c r="G8085" s="80">
        <v>15.99</v>
      </c>
    </row>
    <row r="8086" spans="1:7">
      <c r="A8086" s="80">
        <v>42923</v>
      </c>
      <c r="B8086" s="80" t="s">
        <v>5803</v>
      </c>
      <c r="C8086" s="80" t="s">
        <v>422</v>
      </c>
      <c r="D8086" s="80">
        <v>473</v>
      </c>
      <c r="E8086" s="80">
        <v>24</v>
      </c>
      <c r="F8086" s="80" t="s">
        <v>5091</v>
      </c>
      <c r="G8086" s="80">
        <v>3.99</v>
      </c>
    </row>
    <row r="8087" spans="1:7">
      <c r="A8087" s="80">
        <v>42925</v>
      </c>
      <c r="B8087" s="80" t="s">
        <v>5784</v>
      </c>
      <c r="C8087" s="80" t="s">
        <v>421</v>
      </c>
      <c r="D8087" s="80">
        <v>473</v>
      </c>
      <c r="E8087" s="80">
        <v>24</v>
      </c>
      <c r="F8087" s="80" t="s">
        <v>5226</v>
      </c>
      <c r="G8087" s="80">
        <v>3.79</v>
      </c>
    </row>
    <row r="8088" spans="1:7">
      <c r="A8088" s="80">
        <v>42932</v>
      </c>
      <c r="B8088" s="80" t="s">
        <v>5754</v>
      </c>
      <c r="C8088" s="80" t="s">
        <v>422</v>
      </c>
      <c r="D8088" s="80">
        <v>750</v>
      </c>
      <c r="E8088" s="80">
        <v>6</v>
      </c>
      <c r="F8088" s="80" t="s">
        <v>6483</v>
      </c>
      <c r="G8088" s="80">
        <v>9.99</v>
      </c>
    </row>
    <row r="8089" spans="1:7">
      <c r="A8089" s="80">
        <v>776695</v>
      </c>
      <c r="B8089" s="80" t="s">
        <v>2984</v>
      </c>
      <c r="C8089" s="80" t="s">
        <v>420</v>
      </c>
      <c r="D8089" s="80">
        <v>750</v>
      </c>
      <c r="E8089" s="80">
        <v>12</v>
      </c>
      <c r="F8089" s="80" t="s">
        <v>6483</v>
      </c>
      <c r="G8089" s="80">
        <v>21.49</v>
      </c>
    </row>
    <row r="8090" spans="1:7">
      <c r="A8090" s="80">
        <v>778446</v>
      </c>
      <c r="B8090" s="80" t="s">
        <v>5181</v>
      </c>
      <c r="C8090" s="80" t="s">
        <v>421</v>
      </c>
      <c r="D8090" s="80">
        <v>473</v>
      </c>
      <c r="E8090" s="80">
        <v>24</v>
      </c>
      <c r="F8090" s="80" t="s">
        <v>5142</v>
      </c>
      <c r="G8090" s="80">
        <v>3.7</v>
      </c>
    </row>
    <row r="8091" spans="1:7">
      <c r="A8091" s="80">
        <v>778593</v>
      </c>
      <c r="B8091" s="80" t="s">
        <v>2985</v>
      </c>
      <c r="C8091" s="80" t="s">
        <v>421</v>
      </c>
      <c r="D8091" s="80">
        <v>1980</v>
      </c>
      <c r="E8091" s="80">
        <v>4</v>
      </c>
      <c r="F8091" s="80" t="s">
        <v>5098</v>
      </c>
      <c r="G8091" s="80">
        <v>12.88</v>
      </c>
    </row>
    <row r="8092" spans="1:7">
      <c r="A8092" s="80">
        <v>779001</v>
      </c>
      <c r="B8092" s="80" t="s">
        <v>2986</v>
      </c>
      <c r="C8092" s="80" t="s">
        <v>420</v>
      </c>
      <c r="D8092" s="80">
        <v>750</v>
      </c>
      <c r="E8092" s="80">
        <v>12</v>
      </c>
      <c r="F8092" s="80" t="s">
        <v>5049</v>
      </c>
      <c r="G8092" s="80">
        <v>19.989999999999998</v>
      </c>
    </row>
    <row r="8093" spans="1:7">
      <c r="A8093" s="80">
        <v>37537</v>
      </c>
      <c r="B8093" s="80" t="s">
        <v>4315</v>
      </c>
      <c r="C8093" s="80" t="s">
        <v>421</v>
      </c>
      <c r="D8093" s="80">
        <v>473</v>
      </c>
      <c r="E8093" s="80">
        <v>24</v>
      </c>
      <c r="F8093" s="80" t="s">
        <v>5215</v>
      </c>
      <c r="G8093" s="80">
        <v>4.1900000000000004</v>
      </c>
    </row>
    <row r="8094" spans="1:7">
      <c r="A8094" s="80">
        <v>37538</v>
      </c>
      <c r="B8094" s="80" t="s">
        <v>4314</v>
      </c>
      <c r="C8094" s="80" t="s">
        <v>421</v>
      </c>
      <c r="D8094" s="80">
        <v>355</v>
      </c>
      <c r="E8094" s="80">
        <v>24</v>
      </c>
      <c r="F8094" s="80" t="s">
        <v>5215</v>
      </c>
      <c r="G8094" s="80">
        <v>4.1900000000000004</v>
      </c>
    </row>
    <row r="8095" spans="1:7">
      <c r="A8095" s="80">
        <v>37586</v>
      </c>
      <c r="B8095" s="80" t="s">
        <v>4313</v>
      </c>
      <c r="C8095" s="80" t="s">
        <v>421</v>
      </c>
      <c r="D8095" s="80">
        <v>1892</v>
      </c>
      <c r="E8095" s="80">
        <v>6</v>
      </c>
      <c r="F8095" s="80" t="s">
        <v>5215</v>
      </c>
      <c r="G8095" s="80">
        <v>15.16</v>
      </c>
    </row>
    <row r="8096" spans="1:7">
      <c r="A8096" s="80">
        <v>37587</v>
      </c>
      <c r="B8096" s="80" t="s">
        <v>4312</v>
      </c>
      <c r="C8096" s="80" t="s">
        <v>421</v>
      </c>
      <c r="D8096" s="80">
        <v>1892</v>
      </c>
      <c r="E8096" s="80">
        <v>6</v>
      </c>
      <c r="F8096" s="80" t="s">
        <v>5215</v>
      </c>
      <c r="G8096" s="80">
        <v>15.16</v>
      </c>
    </row>
    <row r="8097" spans="1:7">
      <c r="A8097" s="80">
        <v>37588</v>
      </c>
      <c r="B8097" s="80" t="s">
        <v>4311</v>
      </c>
      <c r="C8097" s="80" t="s">
        <v>421</v>
      </c>
      <c r="D8097" s="80">
        <v>1892</v>
      </c>
      <c r="E8097" s="80">
        <v>6</v>
      </c>
      <c r="F8097" s="80" t="s">
        <v>5215</v>
      </c>
      <c r="G8097" s="80">
        <v>15.16</v>
      </c>
    </row>
    <row r="8098" spans="1:7">
      <c r="A8098" s="80">
        <v>37589</v>
      </c>
      <c r="B8098" s="80" t="s">
        <v>4310</v>
      </c>
      <c r="C8098" s="80" t="s">
        <v>421</v>
      </c>
      <c r="D8098" s="80">
        <v>1892</v>
      </c>
      <c r="E8098" s="80">
        <v>6</v>
      </c>
      <c r="F8098" s="80" t="s">
        <v>5215</v>
      </c>
      <c r="G8098" s="80">
        <v>13.16</v>
      </c>
    </row>
    <row r="8099" spans="1:7">
      <c r="A8099" s="80">
        <v>37591</v>
      </c>
      <c r="B8099" s="80" t="s">
        <v>4309</v>
      </c>
      <c r="C8099" s="80" t="s">
        <v>421</v>
      </c>
      <c r="D8099" s="80">
        <v>1892</v>
      </c>
      <c r="E8099" s="80">
        <v>6</v>
      </c>
      <c r="F8099" s="80" t="s">
        <v>5215</v>
      </c>
      <c r="G8099" s="80">
        <v>15.16</v>
      </c>
    </row>
    <row r="8100" spans="1:7">
      <c r="A8100" s="80">
        <v>41039</v>
      </c>
      <c r="B8100" s="80" t="s">
        <v>5359</v>
      </c>
      <c r="C8100" s="80" t="s">
        <v>421</v>
      </c>
      <c r="D8100" s="80">
        <v>473</v>
      </c>
      <c r="E8100" s="80">
        <v>24</v>
      </c>
      <c r="F8100" s="80" t="s">
        <v>5215</v>
      </c>
      <c r="G8100" s="80">
        <v>4.1900000000000004</v>
      </c>
    </row>
    <row r="8101" spans="1:7">
      <c r="A8101" s="80">
        <v>41143</v>
      </c>
      <c r="B8101" s="80" t="s">
        <v>5368</v>
      </c>
      <c r="C8101" s="80" t="s">
        <v>421</v>
      </c>
      <c r="D8101" s="80">
        <v>473</v>
      </c>
      <c r="E8101" s="80">
        <v>24</v>
      </c>
      <c r="F8101" s="80" t="s">
        <v>5215</v>
      </c>
      <c r="G8101" s="80">
        <v>4.1900000000000004</v>
      </c>
    </row>
    <row r="8102" spans="1:7">
      <c r="A8102" s="80">
        <v>41990</v>
      </c>
      <c r="B8102" s="80" t="s">
        <v>5564</v>
      </c>
      <c r="C8102" s="80" t="s">
        <v>421</v>
      </c>
      <c r="D8102" s="80">
        <v>473</v>
      </c>
      <c r="E8102" s="80">
        <v>24</v>
      </c>
      <c r="F8102" s="80" t="s">
        <v>5215</v>
      </c>
      <c r="G8102" s="80">
        <v>4.6900000000000004</v>
      </c>
    </row>
    <row r="8103" spans="1:7">
      <c r="A8103" s="80">
        <v>42432</v>
      </c>
      <c r="B8103" s="80" t="s">
        <v>5733</v>
      </c>
      <c r="C8103" s="80" t="s">
        <v>421</v>
      </c>
      <c r="D8103" s="80">
        <v>473</v>
      </c>
      <c r="E8103" s="80">
        <v>24</v>
      </c>
      <c r="F8103" s="80" t="s">
        <v>5215</v>
      </c>
      <c r="G8103" s="80">
        <v>4.6900000000000004</v>
      </c>
    </row>
    <row r="8104" spans="1:7">
      <c r="A8104" s="80">
        <v>42655</v>
      </c>
      <c r="B8104" s="80" t="s">
        <v>5718</v>
      </c>
      <c r="C8104" s="80" t="s">
        <v>421</v>
      </c>
      <c r="D8104" s="80">
        <v>473</v>
      </c>
      <c r="E8104" s="80">
        <v>24</v>
      </c>
      <c r="F8104" s="80" t="s">
        <v>5215</v>
      </c>
      <c r="G8104" s="80">
        <v>4.6900000000000004</v>
      </c>
    </row>
    <row r="8105" spans="1:7">
      <c r="A8105" s="80">
        <v>43888</v>
      </c>
      <c r="B8105" s="80" t="s">
        <v>6079</v>
      </c>
      <c r="C8105" s="80" t="s">
        <v>421</v>
      </c>
      <c r="D8105" s="80">
        <v>1892</v>
      </c>
      <c r="E8105" s="80">
        <v>6</v>
      </c>
      <c r="F8105" s="80" t="s">
        <v>5215</v>
      </c>
      <c r="G8105" s="80">
        <v>16.5</v>
      </c>
    </row>
    <row r="8106" spans="1:7">
      <c r="A8106" s="80">
        <v>43889</v>
      </c>
      <c r="B8106" s="80" t="s">
        <v>6080</v>
      </c>
      <c r="C8106" s="80" t="s">
        <v>421</v>
      </c>
      <c r="D8106" s="80">
        <v>473</v>
      </c>
      <c r="E8106" s="80">
        <v>24</v>
      </c>
      <c r="F8106" s="80" t="s">
        <v>5215</v>
      </c>
      <c r="G8106" s="80">
        <v>4.1900000000000004</v>
      </c>
    </row>
    <row r="8107" spans="1:7">
      <c r="A8107" s="80">
        <v>43890</v>
      </c>
      <c r="B8107" s="80" t="s">
        <v>6081</v>
      </c>
      <c r="C8107" s="80" t="s">
        <v>421</v>
      </c>
      <c r="D8107" s="80">
        <v>473</v>
      </c>
      <c r="E8107" s="80">
        <v>24</v>
      </c>
      <c r="F8107" s="80" t="s">
        <v>5215</v>
      </c>
      <c r="G8107" s="80">
        <v>4.6900000000000004</v>
      </c>
    </row>
    <row r="8108" spans="1:7">
      <c r="A8108" s="80">
        <v>43891</v>
      </c>
      <c r="B8108" s="80" t="s">
        <v>6082</v>
      </c>
      <c r="C8108" s="80" t="s">
        <v>421</v>
      </c>
      <c r="D8108" s="80">
        <v>473</v>
      </c>
      <c r="E8108" s="80">
        <v>24</v>
      </c>
      <c r="F8108" s="80" t="s">
        <v>5215</v>
      </c>
      <c r="G8108" s="80">
        <v>4.6900000000000004</v>
      </c>
    </row>
    <row r="8109" spans="1:7">
      <c r="A8109" s="80">
        <v>45025</v>
      </c>
      <c r="B8109" s="80" t="s">
        <v>6393</v>
      </c>
      <c r="C8109" s="80" t="s">
        <v>421</v>
      </c>
      <c r="D8109" s="80">
        <v>473</v>
      </c>
      <c r="E8109" s="80">
        <v>24</v>
      </c>
      <c r="F8109" s="80" t="s">
        <v>5215</v>
      </c>
      <c r="G8109" s="80">
        <v>4.67</v>
      </c>
    </row>
    <row r="8110" spans="1:7">
      <c r="A8110" s="80">
        <v>37497</v>
      </c>
      <c r="B8110" s="80" t="s">
        <v>4446</v>
      </c>
      <c r="C8110" s="80" t="s">
        <v>421</v>
      </c>
      <c r="D8110" s="80">
        <v>473</v>
      </c>
      <c r="E8110" s="80">
        <v>24</v>
      </c>
      <c r="F8110" s="80" t="s">
        <v>5226</v>
      </c>
      <c r="G8110" s="80">
        <v>3.98</v>
      </c>
    </row>
    <row r="8111" spans="1:7">
      <c r="A8111" s="80">
        <v>37499</v>
      </c>
      <c r="B8111" s="80" t="s">
        <v>4445</v>
      </c>
      <c r="C8111" s="80" t="s">
        <v>421</v>
      </c>
      <c r="D8111" s="80">
        <v>473</v>
      </c>
      <c r="E8111" s="80">
        <v>24</v>
      </c>
      <c r="F8111" s="80" t="s">
        <v>5226</v>
      </c>
      <c r="G8111" s="80">
        <v>3.98</v>
      </c>
    </row>
    <row r="8112" spans="1:7">
      <c r="A8112" s="80">
        <v>37827</v>
      </c>
      <c r="B8112" s="80" t="s">
        <v>4564</v>
      </c>
      <c r="C8112" s="80" t="s">
        <v>421</v>
      </c>
      <c r="D8112" s="80">
        <v>473</v>
      </c>
      <c r="E8112" s="80">
        <v>24</v>
      </c>
      <c r="F8112" s="80" t="s">
        <v>5226</v>
      </c>
      <c r="G8112" s="80">
        <v>3.79</v>
      </c>
    </row>
    <row r="8113" spans="1:7">
      <c r="A8113" s="80">
        <v>38148</v>
      </c>
      <c r="B8113" s="80" t="s">
        <v>4688</v>
      </c>
      <c r="C8113" s="80" t="s">
        <v>421</v>
      </c>
      <c r="D8113" s="80">
        <v>473</v>
      </c>
      <c r="E8113" s="80">
        <v>24</v>
      </c>
      <c r="F8113" s="80" t="s">
        <v>5226</v>
      </c>
      <c r="G8113" s="80">
        <v>4.05</v>
      </c>
    </row>
    <row r="8114" spans="1:7">
      <c r="A8114" s="80">
        <v>41176</v>
      </c>
      <c r="B8114" s="80" t="s">
        <v>5293</v>
      </c>
      <c r="C8114" s="80" t="s">
        <v>421</v>
      </c>
      <c r="D8114" s="80">
        <v>473</v>
      </c>
      <c r="E8114" s="80">
        <v>24</v>
      </c>
      <c r="F8114" s="80" t="s">
        <v>5226</v>
      </c>
      <c r="G8114" s="80">
        <v>3.98</v>
      </c>
    </row>
    <row r="8115" spans="1:7">
      <c r="A8115" s="80">
        <v>41179</v>
      </c>
      <c r="B8115" s="80" t="s">
        <v>5292</v>
      </c>
      <c r="C8115" s="80" t="s">
        <v>421</v>
      </c>
      <c r="D8115" s="80">
        <v>473</v>
      </c>
      <c r="E8115" s="80">
        <v>24</v>
      </c>
      <c r="F8115" s="80" t="s">
        <v>5226</v>
      </c>
      <c r="G8115" s="80">
        <v>3.95</v>
      </c>
    </row>
    <row r="8116" spans="1:7">
      <c r="A8116" s="80">
        <v>42042</v>
      </c>
      <c r="B8116" s="80" t="s">
        <v>5579</v>
      </c>
      <c r="C8116" s="80" t="s">
        <v>421</v>
      </c>
      <c r="D8116" s="80">
        <v>473</v>
      </c>
      <c r="E8116" s="80">
        <v>24</v>
      </c>
      <c r="F8116" s="80" t="s">
        <v>5226</v>
      </c>
      <c r="G8116" s="80">
        <v>4.05</v>
      </c>
    </row>
    <row r="8117" spans="1:7">
      <c r="A8117" s="80">
        <v>42925</v>
      </c>
      <c r="B8117" s="80" t="s">
        <v>5784</v>
      </c>
      <c r="C8117" s="80" t="s">
        <v>421</v>
      </c>
      <c r="D8117" s="80">
        <v>473</v>
      </c>
      <c r="E8117" s="80">
        <v>24</v>
      </c>
      <c r="F8117" s="80" t="s">
        <v>5226</v>
      </c>
      <c r="G8117" s="80">
        <v>3.79</v>
      </c>
    </row>
    <row r="8118" spans="1:7">
      <c r="A8118" s="80">
        <v>43600</v>
      </c>
      <c r="B8118" s="80" t="s">
        <v>5945</v>
      </c>
      <c r="C8118" s="80" t="s">
        <v>421</v>
      </c>
      <c r="D8118" s="80">
        <v>473</v>
      </c>
      <c r="E8118" s="80">
        <v>24</v>
      </c>
      <c r="F8118" s="80" t="s">
        <v>5226</v>
      </c>
      <c r="G8118" s="80">
        <v>4.05</v>
      </c>
    </row>
    <row r="8119" spans="1:7">
      <c r="A8119" s="80">
        <v>43653</v>
      </c>
      <c r="B8119" s="80" t="s">
        <v>5943</v>
      </c>
      <c r="C8119" s="80" t="s">
        <v>421</v>
      </c>
      <c r="D8119" s="80">
        <v>473</v>
      </c>
      <c r="E8119" s="80">
        <v>24</v>
      </c>
      <c r="F8119" s="80" t="s">
        <v>5226</v>
      </c>
      <c r="G8119" s="80">
        <v>4.05</v>
      </c>
    </row>
    <row r="8120" spans="1:7">
      <c r="A8120" s="80">
        <v>44472</v>
      </c>
      <c r="B8120" s="80" t="s">
        <v>6083</v>
      </c>
      <c r="C8120" s="80" t="s">
        <v>421</v>
      </c>
      <c r="D8120" s="80">
        <v>473</v>
      </c>
      <c r="E8120" s="80">
        <v>24</v>
      </c>
      <c r="F8120" s="80" t="s">
        <v>5226</v>
      </c>
      <c r="G8120" s="80">
        <v>4.2</v>
      </c>
    </row>
    <row r="8121" spans="1:7">
      <c r="A8121" s="80">
        <v>44476</v>
      </c>
      <c r="B8121" s="80" t="s">
        <v>6084</v>
      </c>
      <c r="C8121" s="80" t="s">
        <v>421</v>
      </c>
      <c r="D8121" s="80">
        <v>473</v>
      </c>
      <c r="E8121" s="80">
        <v>24</v>
      </c>
      <c r="F8121" s="80" t="s">
        <v>5226</v>
      </c>
      <c r="G8121" s="80">
        <v>4.1500000000000004</v>
      </c>
    </row>
    <row r="8122" spans="1:7">
      <c r="A8122" s="80">
        <v>44816</v>
      </c>
      <c r="B8122" s="80" t="s">
        <v>6085</v>
      </c>
      <c r="C8122" s="80" t="s">
        <v>421</v>
      </c>
      <c r="D8122" s="80">
        <v>3784</v>
      </c>
      <c r="E8122" s="80">
        <v>1</v>
      </c>
      <c r="F8122" s="80" t="s">
        <v>5226</v>
      </c>
      <c r="G8122" s="80">
        <v>29</v>
      </c>
    </row>
    <row r="8123" spans="1:7">
      <c r="A8123" s="80">
        <v>45040</v>
      </c>
      <c r="B8123" s="80" t="s">
        <v>6394</v>
      </c>
      <c r="C8123" s="80" t="s">
        <v>421</v>
      </c>
      <c r="D8123" s="80">
        <v>3784</v>
      </c>
      <c r="E8123" s="80">
        <v>1</v>
      </c>
      <c r="F8123" s="80" t="s">
        <v>5226</v>
      </c>
      <c r="G8123" s="80">
        <v>28</v>
      </c>
    </row>
    <row r="8124" spans="1:7">
      <c r="A8124" s="80">
        <v>45042</v>
      </c>
      <c r="B8124" s="80" t="s">
        <v>6395</v>
      </c>
      <c r="C8124" s="80" t="s">
        <v>421</v>
      </c>
      <c r="D8124" s="80">
        <v>3784</v>
      </c>
      <c r="E8124" s="80">
        <v>1</v>
      </c>
      <c r="F8124" s="80" t="s">
        <v>5226</v>
      </c>
      <c r="G8124" s="80">
        <v>29</v>
      </c>
    </row>
    <row r="8125" spans="1:7">
      <c r="A8125" s="80">
        <v>45758</v>
      </c>
      <c r="B8125" s="80" t="s">
        <v>6385</v>
      </c>
      <c r="C8125" s="80" t="s">
        <v>421</v>
      </c>
      <c r="D8125" s="80">
        <v>473</v>
      </c>
      <c r="E8125" s="80">
        <v>24</v>
      </c>
      <c r="F8125" s="80" t="s">
        <v>5226</v>
      </c>
      <c r="G8125" s="80">
        <v>4.1500000000000004</v>
      </c>
    </row>
    <row r="8126" spans="1:7">
      <c r="A8126" s="80">
        <v>45949</v>
      </c>
      <c r="B8126" s="80" t="s">
        <v>6365</v>
      </c>
      <c r="C8126" s="80" t="s">
        <v>421</v>
      </c>
      <c r="D8126" s="80">
        <v>473</v>
      </c>
      <c r="E8126" s="80">
        <v>24</v>
      </c>
      <c r="F8126" s="80" t="s">
        <v>5226</v>
      </c>
      <c r="G8126" s="80">
        <v>4.32</v>
      </c>
    </row>
    <row r="8127" spans="1:7">
      <c r="A8127" s="80">
        <v>32249</v>
      </c>
      <c r="B8127" s="80" t="s">
        <v>3156</v>
      </c>
      <c r="C8127" s="80" t="s">
        <v>421</v>
      </c>
      <c r="D8127" s="80">
        <v>473</v>
      </c>
      <c r="E8127" s="80">
        <v>24</v>
      </c>
      <c r="F8127" s="80" t="s">
        <v>5156</v>
      </c>
      <c r="G8127" s="80">
        <v>4.2</v>
      </c>
    </row>
    <row r="8128" spans="1:7">
      <c r="A8128" s="80">
        <v>33957</v>
      </c>
      <c r="B8128" s="80" t="s">
        <v>4997</v>
      </c>
      <c r="C8128" s="80" t="s">
        <v>421</v>
      </c>
      <c r="D8128" s="80">
        <v>473</v>
      </c>
      <c r="E8128" s="80">
        <v>24</v>
      </c>
      <c r="F8128" s="80" t="s">
        <v>5156</v>
      </c>
      <c r="G8128" s="80">
        <v>4.75</v>
      </c>
    </row>
    <row r="8129" spans="1:7">
      <c r="A8129" s="80">
        <v>37461</v>
      </c>
      <c r="B8129" s="80" t="s">
        <v>4674</v>
      </c>
      <c r="C8129" s="80" t="s">
        <v>421</v>
      </c>
      <c r="D8129" s="80">
        <v>473</v>
      </c>
      <c r="E8129" s="80">
        <v>24</v>
      </c>
      <c r="F8129" s="80" t="s">
        <v>5156</v>
      </c>
      <c r="G8129" s="80">
        <v>5.5</v>
      </c>
    </row>
    <row r="8130" spans="1:7">
      <c r="A8130" s="80">
        <v>37465</v>
      </c>
      <c r="B8130" s="80" t="s">
        <v>4452</v>
      </c>
      <c r="C8130" s="80" t="s">
        <v>421</v>
      </c>
      <c r="D8130" s="80">
        <v>355</v>
      </c>
      <c r="E8130" s="80">
        <v>24</v>
      </c>
      <c r="F8130" s="80" t="s">
        <v>5156</v>
      </c>
      <c r="G8130" s="80">
        <v>4.5</v>
      </c>
    </row>
    <row r="8131" spans="1:7">
      <c r="A8131" s="80">
        <v>37467</v>
      </c>
      <c r="B8131" s="80" t="s">
        <v>4451</v>
      </c>
      <c r="C8131" s="80" t="s">
        <v>421</v>
      </c>
      <c r="D8131" s="80">
        <v>355</v>
      </c>
      <c r="E8131" s="80">
        <v>24</v>
      </c>
      <c r="F8131" s="80" t="s">
        <v>5156</v>
      </c>
      <c r="G8131" s="80">
        <v>4.5</v>
      </c>
    </row>
    <row r="8132" spans="1:7">
      <c r="A8132" s="80">
        <v>37473</v>
      </c>
      <c r="B8132" s="80" t="s">
        <v>4675</v>
      </c>
      <c r="C8132" s="80" t="s">
        <v>421</v>
      </c>
      <c r="D8132" s="80">
        <v>473</v>
      </c>
      <c r="E8132" s="80">
        <v>24</v>
      </c>
      <c r="F8132" s="80" t="s">
        <v>5156</v>
      </c>
      <c r="G8132" s="80">
        <v>5.5</v>
      </c>
    </row>
    <row r="8133" spans="1:7">
      <c r="A8133" s="80">
        <v>37960</v>
      </c>
      <c r="B8133" s="80" t="s">
        <v>4635</v>
      </c>
      <c r="C8133" s="80" t="s">
        <v>421</v>
      </c>
      <c r="D8133" s="80">
        <v>473</v>
      </c>
      <c r="E8133" s="80">
        <v>24</v>
      </c>
      <c r="F8133" s="80" t="s">
        <v>5156</v>
      </c>
      <c r="G8133" s="80">
        <v>5.5</v>
      </c>
    </row>
    <row r="8134" spans="1:7">
      <c r="A8134" s="80">
        <v>41224</v>
      </c>
      <c r="B8134" s="80" t="s">
        <v>5394</v>
      </c>
      <c r="C8134" s="80" t="s">
        <v>421</v>
      </c>
      <c r="D8134" s="80">
        <v>355</v>
      </c>
      <c r="E8134" s="80">
        <v>24</v>
      </c>
      <c r="F8134" s="80" t="s">
        <v>5156</v>
      </c>
      <c r="G8134" s="80">
        <v>4.5</v>
      </c>
    </row>
    <row r="8135" spans="1:7">
      <c r="A8135" s="80">
        <v>42227</v>
      </c>
      <c r="B8135" s="80" t="s">
        <v>6048</v>
      </c>
      <c r="C8135" s="80" t="s">
        <v>421</v>
      </c>
      <c r="D8135" s="80">
        <v>355</v>
      </c>
      <c r="E8135" s="80">
        <v>24</v>
      </c>
      <c r="F8135" s="80" t="s">
        <v>5156</v>
      </c>
      <c r="G8135" s="80">
        <v>3</v>
      </c>
    </row>
    <row r="8136" spans="1:7">
      <c r="A8136" s="80">
        <v>42234</v>
      </c>
      <c r="B8136" s="80" t="s">
        <v>5563</v>
      </c>
      <c r="C8136" s="80" t="s">
        <v>421</v>
      </c>
      <c r="D8136" s="80">
        <v>473</v>
      </c>
      <c r="E8136" s="80">
        <v>24</v>
      </c>
      <c r="F8136" s="80" t="s">
        <v>5156</v>
      </c>
      <c r="G8136" s="80">
        <v>4.75</v>
      </c>
    </row>
    <row r="8137" spans="1:7">
      <c r="A8137" s="80">
        <v>42560</v>
      </c>
      <c r="B8137" s="80" t="s">
        <v>5794</v>
      </c>
      <c r="C8137" s="80" t="s">
        <v>421</v>
      </c>
      <c r="D8137" s="80">
        <v>355</v>
      </c>
      <c r="E8137" s="80">
        <v>24</v>
      </c>
      <c r="F8137" s="80" t="s">
        <v>5156</v>
      </c>
      <c r="G8137" s="80">
        <v>3.65</v>
      </c>
    </row>
    <row r="8138" spans="1:7">
      <c r="A8138" s="80">
        <v>43261</v>
      </c>
      <c r="B8138" s="80" t="s">
        <v>5683</v>
      </c>
      <c r="C8138" s="80" t="s">
        <v>421</v>
      </c>
      <c r="D8138" s="80">
        <v>750</v>
      </c>
      <c r="E8138" s="80">
        <v>12</v>
      </c>
      <c r="F8138" s="80" t="s">
        <v>5156</v>
      </c>
      <c r="G8138" s="80">
        <v>14</v>
      </c>
    </row>
    <row r="8139" spans="1:7">
      <c r="A8139" s="80">
        <v>44819</v>
      </c>
      <c r="B8139" s="80" t="s">
        <v>6086</v>
      </c>
      <c r="C8139" s="80" t="s">
        <v>421</v>
      </c>
      <c r="D8139" s="80">
        <v>355</v>
      </c>
      <c r="E8139" s="80">
        <v>24</v>
      </c>
      <c r="F8139" s="80" t="s">
        <v>6087</v>
      </c>
      <c r="G8139" s="80">
        <v>3.49</v>
      </c>
    </row>
    <row r="8140" spans="1:7">
      <c r="A8140" s="80">
        <v>45052</v>
      </c>
      <c r="B8140" s="80" t="s">
        <v>6396</v>
      </c>
      <c r="C8140" s="80" t="s">
        <v>421</v>
      </c>
      <c r="D8140" s="80">
        <v>355</v>
      </c>
      <c r="E8140" s="80">
        <v>24</v>
      </c>
      <c r="F8140" s="80" t="s">
        <v>6087</v>
      </c>
      <c r="G8140" s="80">
        <v>3</v>
      </c>
    </row>
    <row r="8141" spans="1:7">
      <c r="A8141" s="80">
        <v>45058</v>
      </c>
      <c r="B8141" s="80" t="s">
        <v>6397</v>
      </c>
      <c r="C8141" s="80" t="s">
        <v>421</v>
      </c>
      <c r="D8141" s="80">
        <v>355</v>
      </c>
      <c r="E8141" s="80">
        <v>24</v>
      </c>
      <c r="F8141" s="80" t="s">
        <v>6087</v>
      </c>
      <c r="G8141" s="80">
        <v>3.65</v>
      </c>
    </row>
    <row r="8142" spans="1:7">
      <c r="A8142" s="80">
        <v>45073</v>
      </c>
      <c r="B8142" s="80" t="s">
        <v>6343</v>
      </c>
      <c r="C8142" s="80" t="s">
        <v>421</v>
      </c>
      <c r="D8142" s="80">
        <v>355</v>
      </c>
      <c r="E8142" s="80">
        <v>24</v>
      </c>
      <c r="F8142" s="80" t="s">
        <v>6087</v>
      </c>
      <c r="G8142" s="80">
        <v>3</v>
      </c>
    </row>
    <row r="8143" spans="1:7">
      <c r="A8143" s="80">
        <v>45074</v>
      </c>
      <c r="B8143" s="80" t="s">
        <v>6344</v>
      </c>
      <c r="C8143" s="80" t="s">
        <v>421</v>
      </c>
      <c r="D8143" s="80">
        <v>355</v>
      </c>
      <c r="E8143" s="80">
        <v>24</v>
      </c>
      <c r="F8143" s="80" t="s">
        <v>6087</v>
      </c>
      <c r="G8143" s="80">
        <v>3</v>
      </c>
    </row>
    <row r="8144" spans="1:7">
      <c r="A8144" s="80">
        <v>45075</v>
      </c>
      <c r="B8144" s="80" t="s">
        <v>6345</v>
      </c>
      <c r="C8144" s="80" t="s">
        <v>421</v>
      </c>
      <c r="D8144" s="80">
        <v>355</v>
      </c>
      <c r="E8144" s="80">
        <v>24</v>
      </c>
      <c r="F8144" s="80" t="s">
        <v>6087</v>
      </c>
      <c r="G8144" s="80">
        <v>5</v>
      </c>
    </row>
    <row r="8145" spans="1:7">
      <c r="A8145" s="80">
        <v>45076</v>
      </c>
      <c r="B8145" s="80" t="s">
        <v>6346</v>
      </c>
      <c r="C8145" s="80" t="s">
        <v>421</v>
      </c>
      <c r="D8145" s="80">
        <v>355</v>
      </c>
      <c r="E8145" s="80">
        <v>24</v>
      </c>
      <c r="F8145" s="80" t="s">
        <v>6087</v>
      </c>
      <c r="G8145" s="80">
        <v>5</v>
      </c>
    </row>
    <row r="8146" spans="1:7">
      <c r="A8146" s="80">
        <v>42944</v>
      </c>
      <c r="B8146" s="80" t="s">
        <v>5772</v>
      </c>
      <c r="C8146" s="80" t="s">
        <v>422</v>
      </c>
      <c r="D8146" s="80">
        <v>458</v>
      </c>
      <c r="E8146" s="80">
        <v>24</v>
      </c>
      <c r="F8146" s="80" t="s">
        <v>5049</v>
      </c>
      <c r="G8146" s="80">
        <v>3</v>
      </c>
    </row>
    <row r="8147" spans="1:7">
      <c r="A8147" s="80">
        <v>42945</v>
      </c>
      <c r="B8147" s="80" t="s">
        <v>5785</v>
      </c>
      <c r="C8147" s="80" t="s">
        <v>422</v>
      </c>
      <c r="D8147" s="80">
        <v>1364</v>
      </c>
      <c r="E8147" s="80">
        <v>6</v>
      </c>
      <c r="F8147" s="80" t="s">
        <v>5049</v>
      </c>
      <c r="G8147" s="80">
        <v>11.55</v>
      </c>
    </row>
    <row r="8148" spans="1:7">
      <c r="A8148" s="80">
        <v>42963</v>
      </c>
      <c r="B8148" s="80" t="s">
        <v>5892</v>
      </c>
      <c r="C8148" s="80" t="s">
        <v>422</v>
      </c>
      <c r="D8148" s="80">
        <v>1420</v>
      </c>
      <c r="E8148" s="80">
        <v>6</v>
      </c>
      <c r="F8148" s="80" t="s">
        <v>5038</v>
      </c>
      <c r="G8148" s="80">
        <v>12.99</v>
      </c>
    </row>
    <row r="8149" spans="1:7">
      <c r="A8149" s="80">
        <v>42973</v>
      </c>
      <c r="B8149" s="80" t="s">
        <v>5732</v>
      </c>
      <c r="C8149" s="80" t="s">
        <v>422</v>
      </c>
      <c r="D8149" s="80">
        <v>270</v>
      </c>
      <c r="E8149" s="80">
        <v>24</v>
      </c>
      <c r="F8149" s="80" t="s">
        <v>5080</v>
      </c>
      <c r="G8149" s="80">
        <v>3.69</v>
      </c>
    </row>
    <row r="8150" spans="1:7">
      <c r="A8150" s="80">
        <v>42977</v>
      </c>
      <c r="B8150" s="80" t="s">
        <v>5897</v>
      </c>
      <c r="C8150" s="80" t="s">
        <v>422</v>
      </c>
      <c r="D8150" s="80">
        <v>1420</v>
      </c>
      <c r="E8150" s="80">
        <v>6</v>
      </c>
      <c r="F8150" s="80" t="s">
        <v>5038</v>
      </c>
      <c r="G8150" s="80">
        <v>12.99</v>
      </c>
    </row>
    <row r="8151" spans="1:7">
      <c r="A8151" s="80">
        <v>42986</v>
      </c>
      <c r="B8151" s="80" t="s">
        <v>5715</v>
      </c>
      <c r="C8151" s="80" t="s">
        <v>422</v>
      </c>
      <c r="D8151" s="80">
        <v>458</v>
      </c>
      <c r="E8151" s="80">
        <v>24</v>
      </c>
      <c r="F8151" s="80" t="s">
        <v>5049</v>
      </c>
      <c r="G8151" s="80">
        <v>3</v>
      </c>
    </row>
    <row r="8152" spans="1:7">
      <c r="A8152" s="80">
        <v>43018</v>
      </c>
      <c r="B8152" s="80" t="s">
        <v>2345</v>
      </c>
      <c r="C8152" s="80" t="s">
        <v>419</v>
      </c>
      <c r="D8152" s="80">
        <v>375</v>
      </c>
      <c r="E8152" s="80">
        <v>12</v>
      </c>
      <c r="F8152" s="80" t="s">
        <v>5045</v>
      </c>
      <c r="G8152" s="80">
        <v>20</v>
      </c>
    </row>
    <row r="8153" spans="1:7">
      <c r="A8153" s="80">
        <v>43020</v>
      </c>
      <c r="B8153" s="80" t="s">
        <v>5759</v>
      </c>
      <c r="C8153" s="80" t="s">
        <v>422</v>
      </c>
      <c r="D8153" s="80">
        <v>473</v>
      </c>
      <c r="E8153" s="80">
        <v>24</v>
      </c>
      <c r="F8153" s="80" t="s">
        <v>5091</v>
      </c>
      <c r="G8153" s="80">
        <v>3.25</v>
      </c>
    </row>
    <row r="8154" spans="1:7">
      <c r="A8154" s="80">
        <v>43021</v>
      </c>
      <c r="B8154" s="80" t="s">
        <v>5930</v>
      </c>
      <c r="C8154" s="80" t="s">
        <v>422</v>
      </c>
      <c r="D8154" s="80">
        <v>2130</v>
      </c>
      <c r="E8154" s="80">
        <v>4</v>
      </c>
      <c r="F8154" s="80" t="s">
        <v>5091</v>
      </c>
      <c r="G8154" s="80">
        <v>13.98</v>
      </c>
    </row>
    <row r="8155" spans="1:7">
      <c r="A8155" s="80">
        <v>43046</v>
      </c>
      <c r="B8155" s="80" t="s">
        <v>5714</v>
      </c>
      <c r="C8155" s="80" t="s">
        <v>422</v>
      </c>
      <c r="D8155" s="80">
        <v>4260</v>
      </c>
      <c r="E8155" s="80">
        <v>2</v>
      </c>
      <c r="F8155" s="80" t="s">
        <v>5049</v>
      </c>
      <c r="G8155" s="80">
        <v>29.99</v>
      </c>
    </row>
    <row r="8156" spans="1:7">
      <c r="A8156" s="80">
        <v>43047</v>
      </c>
      <c r="B8156" s="80" t="s">
        <v>5813</v>
      </c>
      <c r="C8156" s="80" t="s">
        <v>422</v>
      </c>
      <c r="D8156" s="80">
        <v>2130</v>
      </c>
      <c r="E8156" s="80">
        <v>4</v>
      </c>
      <c r="F8156" s="80" t="s">
        <v>5095</v>
      </c>
      <c r="G8156" s="80">
        <v>17.98</v>
      </c>
    </row>
    <row r="8157" spans="1:7">
      <c r="A8157" s="80">
        <v>44223</v>
      </c>
      <c r="B8157" s="80" t="s">
        <v>6398</v>
      </c>
      <c r="C8157" s="80" t="s">
        <v>422</v>
      </c>
      <c r="D8157" s="80">
        <v>4260</v>
      </c>
      <c r="E8157" s="80">
        <v>2</v>
      </c>
      <c r="F8157" s="80" t="s">
        <v>5049</v>
      </c>
      <c r="G8157" s="80">
        <v>30.51</v>
      </c>
    </row>
    <row r="8158" spans="1:7">
      <c r="A8158" s="80">
        <v>44224</v>
      </c>
      <c r="B8158" s="80" t="s">
        <v>6088</v>
      </c>
      <c r="C8158" s="80" t="s">
        <v>422</v>
      </c>
      <c r="D8158" s="80">
        <v>296</v>
      </c>
      <c r="E8158" s="80">
        <v>24</v>
      </c>
      <c r="F8158" s="80" t="s">
        <v>5091</v>
      </c>
      <c r="G8158" s="80">
        <v>3.99</v>
      </c>
    </row>
    <row r="8159" spans="1:7">
      <c r="A8159" s="80">
        <v>44259</v>
      </c>
      <c r="B8159" s="80" t="s">
        <v>493</v>
      </c>
      <c r="C8159" s="80" t="s">
        <v>419</v>
      </c>
      <c r="D8159" s="80">
        <v>750</v>
      </c>
      <c r="E8159" s="80">
        <v>6</v>
      </c>
      <c r="F8159" s="80" t="s">
        <v>5038</v>
      </c>
      <c r="G8159" s="80">
        <v>32.99</v>
      </c>
    </row>
    <row r="8160" spans="1:7">
      <c r="A8160" s="80">
        <v>44262</v>
      </c>
      <c r="B8160" s="80" t="s">
        <v>2242</v>
      </c>
      <c r="C8160" s="80" t="s">
        <v>420</v>
      </c>
      <c r="D8160" s="80">
        <v>750</v>
      </c>
      <c r="E8160" s="80">
        <v>12</v>
      </c>
      <c r="F8160" s="80" t="s">
        <v>5049</v>
      </c>
      <c r="G8160" s="80">
        <v>74.989999999999995</v>
      </c>
    </row>
    <row r="8161" spans="1:7">
      <c r="A8161" s="80">
        <v>44265</v>
      </c>
      <c r="B8161" s="80" t="s">
        <v>5369</v>
      </c>
      <c r="C8161" s="80" t="s">
        <v>419</v>
      </c>
      <c r="D8161" s="80">
        <v>700</v>
      </c>
      <c r="E8161" s="80">
        <v>6</v>
      </c>
      <c r="F8161" s="80" t="s">
        <v>5059</v>
      </c>
      <c r="G8161" s="80">
        <v>56.99</v>
      </c>
    </row>
    <row r="8162" spans="1:7">
      <c r="A8162" s="80">
        <v>44270</v>
      </c>
      <c r="B8162" s="80" t="s">
        <v>6089</v>
      </c>
      <c r="C8162" s="80" t="s">
        <v>419</v>
      </c>
      <c r="D8162" s="80">
        <v>750</v>
      </c>
      <c r="E8162" s="80">
        <v>12</v>
      </c>
      <c r="F8162" s="80" t="s">
        <v>5039</v>
      </c>
      <c r="G8162" s="80">
        <v>30.99</v>
      </c>
    </row>
    <row r="8163" spans="1:7">
      <c r="A8163" s="80">
        <v>44271</v>
      </c>
      <c r="B8163" s="80" t="s">
        <v>6090</v>
      </c>
      <c r="C8163" s="80" t="s">
        <v>419</v>
      </c>
      <c r="D8163" s="80">
        <v>500</v>
      </c>
      <c r="E8163" s="80">
        <v>6</v>
      </c>
      <c r="F8163" s="80" t="s">
        <v>5057</v>
      </c>
      <c r="G8163" s="80">
        <v>29.99</v>
      </c>
    </row>
    <row r="8164" spans="1:7">
      <c r="A8164" s="80">
        <v>44272</v>
      </c>
      <c r="B8164" s="80" t="s">
        <v>6091</v>
      </c>
      <c r="C8164" s="80" t="s">
        <v>419</v>
      </c>
      <c r="D8164" s="80">
        <v>750</v>
      </c>
      <c r="E8164" s="80">
        <v>12</v>
      </c>
      <c r="F8164" s="80" t="s">
        <v>5045</v>
      </c>
      <c r="G8164" s="80">
        <v>32.99</v>
      </c>
    </row>
    <row r="8165" spans="1:7">
      <c r="A8165" s="80">
        <v>44286</v>
      </c>
      <c r="B8165" s="80" t="s">
        <v>6011</v>
      </c>
      <c r="C8165" s="80" t="s">
        <v>421</v>
      </c>
      <c r="D8165" s="80">
        <v>473</v>
      </c>
      <c r="E8165" s="80">
        <v>24</v>
      </c>
      <c r="F8165" s="80" t="s">
        <v>5176</v>
      </c>
      <c r="G8165" s="80">
        <v>4.29</v>
      </c>
    </row>
    <row r="8166" spans="1:7">
      <c r="A8166" s="80">
        <v>44288</v>
      </c>
      <c r="B8166" s="80" t="s">
        <v>6092</v>
      </c>
      <c r="C8166" s="80" t="s">
        <v>421</v>
      </c>
      <c r="D8166" s="80">
        <v>473</v>
      </c>
      <c r="E8166" s="80">
        <v>24</v>
      </c>
      <c r="F8166" s="80" t="s">
        <v>5173</v>
      </c>
      <c r="G8166" s="80">
        <v>4.5</v>
      </c>
    </row>
    <row r="8167" spans="1:7">
      <c r="A8167" s="80">
        <v>44290</v>
      </c>
      <c r="B8167" s="80" t="s">
        <v>6093</v>
      </c>
      <c r="C8167" s="80" t="s">
        <v>422</v>
      </c>
      <c r="D8167" s="80">
        <v>473</v>
      </c>
      <c r="E8167" s="80">
        <v>24</v>
      </c>
      <c r="F8167" s="80" t="s">
        <v>5096</v>
      </c>
      <c r="G8167" s="80">
        <v>3.5</v>
      </c>
    </row>
    <row r="8168" spans="1:7">
      <c r="A8168" s="80">
        <v>44291</v>
      </c>
      <c r="B8168" s="80" t="s">
        <v>6067</v>
      </c>
      <c r="C8168" s="80" t="s">
        <v>421</v>
      </c>
      <c r="D8168" s="80">
        <v>473</v>
      </c>
      <c r="E8168" s="80">
        <v>24</v>
      </c>
      <c r="F8168" s="80" t="s">
        <v>5095</v>
      </c>
      <c r="G8168" s="80">
        <v>3.99</v>
      </c>
    </row>
    <row r="8169" spans="1:7">
      <c r="A8169" s="80">
        <v>44293</v>
      </c>
      <c r="B8169" s="80" t="s">
        <v>6094</v>
      </c>
      <c r="C8169" s="80" t="s">
        <v>422</v>
      </c>
      <c r="D8169" s="80">
        <v>473</v>
      </c>
      <c r="E8169" s="80">
        <v>24</v>
      </c>
      <c r="F8169" s="80" t="s">
        <v>5096</v>
      </c>
      <c r="G8169" s="80">
        <v>3.5</v>
      </c>
    </row>
    <row r="8170" spans="1:7">
      <c r="A8170" s="80">
        <v>44294</v>
      </c>
      <c r="B8170" s="80" t="s">
        <v>6095</v>
      </c>
      <c r="C8170" s="80" t="s">
        <v>422</v>
      </c>
      <c r="D8170" s="80">
        <v>473</v>
      </c>
      <c r="E8170" s="80">
        <v>24</v>
      </c>
      <c r="F8170" s="80" t="s">
        <v>5096</v>
      </c>
      <c r="G8170" s="80">
        <v>3.99</v>
      </c>
    </row>
    <row r="8171" spans="1:7">
      <c r="A8171" s="80">
        <v>44295</v>
      </c>
      <c r="B8171" s="80" t="s">
        <v>6096</v>
      </c>
      <c r="C8171" s="80" t="s">
        <v>421</v>
      </c>
      <c r="D8171" s="80">
        <v>473</v>
      </c>
      <c r="E8171" s="80">
        <v>24</v>
      </c>
      <c r="F8171" s="80" t="s">
        <v>5141</v>
      </c>
      <c r="G8171" s="80">
        <v>3.89</v>
      </c>
    </row>
    <row r="8172" spans="1:7">
      <c r="A8172" s="80">
        <v>44296</v>
      </c>
      <c r="B8172" s="80" t="s">
        <v>6097</v>
      </c>
      <c r="C8172" s="80" t="s">
        <v>419</v>
      </c>
      <c r="D8172" s="80">
        <v>750</v>
      </c>
      <c r="E8172" s="80">
        <v>12</v>
      </c>
      <c r="F8172" s="80" t="s">
        <v>5040</v>
      </c>
      <c r="G8172" s="80">
        <v>64.989999999999995</v>
      </c>
    </row>
    <row r="8173" spans="1:7">
      <c r="A8173" s="80">
        <v>44297</v>
      </c>
      <c r="B8173" s="80" t="s">
        <v>6068</v>
      </c>
      <c r="C8173" s="80" t="s">
        <v>422</v>
      </c>
      <c r="D8173" s="80">
        <v>4000</v>
      </c>
      <c r="E8173" s="80">
        <v>4</v>
      </c>
      <c r="F8173" s="80" t="s">
        <v>5102</v>
      </c>
      <c r="G8173" s="80">
        <v>27.49</v>
      </c>
    </row>
    <row r="8174" spans="1:7">
      <c r="A8174" s="80">
        <v>44298</v>
      </c>
      <c r="B8174" s="80" t="s">
        <v>6098</v>
      </c>
      <c r="C8174" s="80" t="s">
        <v>419</v>
      </c>
      <c r="D8174" s="80">
        <v>750</v>
      </c>
      <c r="E8174" s="80">
        <v>12</v>
      </c>
      <c r="F8174" s="80" t="s">
        <v>5045</v>
      </c>
      <c r="G8174" s="80">
        <v>30.99</v>
      </c>
    </row>
    <row r="8175" spans="1:7">
      <c r="A8175" s="80">
        <v>44301</v>
      </c>
      <c r="B8175" s="80" t="s">
        <v>6053</v>
      </c>
      <c r="C8175" s="80" t="s">
        <v>421</v>
      </c>
      <c r="D8175" s="80">
        <v>3784</v>
      </c>
      <c r="E8175" s="80">
        <v>3</v>
      </c>
      <c r="F8175" s="80" t="s">
        <v>5195</v>
      </c>
      <c r="G8175" s="80">
        <v>29</v>
      </c>
    </row>
    <row r="8176" spans="1:7">
      <c r="A8176" s="80">
        <v>44302</v>
      </c>
      <c r="B8176" s="80" t="s">
        <v>6099</v>
      </c>
      <c r="C8176" s="80" t="s">
        <v>419</v>
      </c>
      <c r="D8176" s="80">
        <v>750</v>
      </c>
      <c r="E8176" s="80">
        <v>12</v>
      </c>
      <c r="F8176" s="80" t="s">
        <v>6100</v>
      </c>
      <c r="G8176" s="80">
        <v>36.15</v>
      </c>
    </row>
    <row r="8177" spans="1:7">
      <c r="A8177" s="80">
        <v>44311</v>
      </c>
      <c r="B8177" s="80" t="s">
        <v>6037</v>
      </c>
      <c r="C8177" s="80" t="s">
        <v>421</v>
      </c>
      <c r="D8177" s="80">
        <v>3784</v>
      </c>
      <c r="E8177" s="80">
        <v>1</v>
      </c>
      <c r="F8177" s="80" t="s">
        <v>5100</v>
      </c>
      <c r="G8177" s="80">
        <v>27.99</v>
      </c>
    </row>
    <row r="8178" spans="1:7">
      <c r="A8178" s="80">
        <v>44313</v>
      </c>
      <c r="B8178" s="80" t="s">
        <v>6038</v>
      </c>
      <c r="C8178" s="80" t="s">
        <v>422</v>
      </c>
      <c r="D8178" s="80">
        <v>2130</v>
      </c>
      <c r="E8178" s="80">
        <v>4</v>
      </c>
      <c r="F8178" s="80" t="s">
        <v>5066</v>
      </c>
      <c r="G8178" s="80">
        <v>14.74</v>
      </c>
    </row>
    <row r="8179" spans="1:7">
      <c r="A8179" s="80">
        <v>44315</v>
      </c>
      <c r="B8179" s="80" t="s">
        <v>6069</v>
      </c>
      <c r="C8179" s="80" t="s">
        <v>421</v>
      </c>
      <c r="D8179" s="80">
        <v>1892</v>
      </c>
      <c r="E8179" s="80">
        <v>6</v>
      </c>
      <c r="F8179" s="80" t="s">
        <v>5102</v>
      </c>
      <c r="G8179" s="80">
        <v>16.989999999999998</v>
      </c>
    </row>
    <row r="8180" spans="1:7">
      <c r="A8180" s="80">
        <v>44316</v>
      </c>
      <c r="B8180" s="80" t="s">
        <v>6070</v>
      </c>
      <c r="C8180" s="80" t="s">
        <v>421</v>
      </c>
      <c r="D8180" s="80">
        <v>10650</v>
      </c>
      <c r="E8180" s="80">
        <v>1</v>
      </c>
      <c r="F8180" s="80" t="s">
        <v>5094</v>
      </c>
      <c r="G8180" s="80">
        <v>57.49</v>
      </c>
    </row>
    <row r="8181" spans="1:7">
      <c r="A8181" s="80">
        <v>44318</v>
      </c>
      <c r="B8181" s="80" t="s">
        <v>6071</v>
      </c>
      <c r="C8181" s="80" t="s">
        <v>421</v>
      </c>
      <c r="D8181" s="80">
        <v>10650</v>
      </c>
      <c r="E8181" s="80">
        <v>1</v>
      </c>
      <c r="F8181" s="80" t="s">
        <v>5094</v>
      </c>
      <c r="G8181" s="80">
        <v>57.49</v>
      </c>
    </row>
    <row r="8182" spans="1:7">
      <c r="A8182" s="80">
        <v>44319</v>
      </c>
      <c r="B8182" s="80" t="s">
        <v>6072</v>
      </c>
      <c r="C8182" s="80" t="s">
        <v>421</v>
      </c>
      <c r="D8182" s="80">
        <v>7100</v>
      </c>
      <c r="E8182" s="80">
        <v>1</v>
      </c>
      <c r="F8182" s="80" t="s">
        <v>5094</v>
      </c>
      <c r="G8182" s="80">
        <v>42.99</v>
      </c>
    </row>
    <row r="8183" spans="1:7">
      <c r="A8183" s="80">
        <v>44323</v>
      </c>
      <c r="B8183" s="80" t="s">
        <v>6073</v>
      </c>
      <c r="C8183" s="80" t="s">
        <v>422</v>
      </c>
      <c r="D8183" s="80">
        <v>2130</v>
      </c>
      <c r="E8183" s="80">
        <v>4</v>
      </c>
      <c r="F8183" s="80" t="s">
        <v>5095</v>
      </c>
      <c r="G8183" s="80">
        <v>16.98</v>
      </c>
    </row>
    <row r="8184" spans="1:7">
      <c r="A8184" s="80">
        <v>44324</v>
      </c>
      <c r="B8184" s="80" t="s">
        <v>6074</v>
      </c>
      <c r="C8184" s="80" t="s">
        <v>422</v>
      </c>
      <c r="D8184" s="80">
        <v>2130</v>
      </c>
      <c r="E8184" s="80">
        <v>4</v>
      </c>
      <c r="F8184" s="80" t="s">
        <v>5095</v>
      </c>
      <c r="G8184" s="80">
        <v>16.98</v>
      </c>
    </row>
    <row r="8185" spans="1:7">
      <c r="A8185" s="80">
        <v>40733</v>
      </c>
      <c r="B8185" s="80" t="s">
        <v>5351</v>
      </c>
      <c r="C8185" s="80" t="s">
        <v>421</v>
      </c>
      <c r="D8185" s="80">
        <v>2840</v>
      </c>
      <c r="E8185" s="80">
        <v>3</v>
      </c>
      <c r="F8185" s="80" t="s">
        <v>5170</v>
      </c>
      <c r="G8185" s="80">
        <v>19.940000000000001</v>
      </c>
    </row>
    <row r="8186" spans="1:7">
      <c r="A8186" s="80">
        <v>40776</v>
      </c>
      <c r="B8186" s="80" t="s">
        <v>5424</v>
      </c>
      <c r="C8186" s="80" t="s">
        <v>421</v>
      </c>
      <c r="D8186" s="80">
        <v>473</v>
      </c>
      <c r="E8186" s="80">
        <v>24</v>
      </c>
      <c r="F8186" s="80" t="s">
        <v>5147</v>
      </c>
      <c r="G8186" s="80">
        <v>4.5</v>
      </c>
    </row>
    <row r="8187" spans="1:7">
      <c r="A8187" s="80">
        <v>40794</v>
      </c>
      <c r="B8187" s="80" t="s">
        <v>5266</v>
      </c>
      <c r="C8187" s="80" t="s">
        <v>421</v>
      </c>
      <c r="D8187" s="80">
        <v>473</v>
      </c>
      <c r="E8187" s="80">
        <v>24</v>
      </c>
      <c r="F8187" s="80" t="s">
        <v>5170</v>
      </c>
      <c r="G8187" s="80">
        <v>3.94</v>
      </c>
    </row>
    <row r="8188" spans="1:7">
      <c r="A8188" s="80">
        <v>40966</v>
      </c>
      <c r="B8188" s="80" t="s">
        <v>5356</v>
      </c>
      <c r="C8188" s="80" t="s">
        <v>421</v>
      </c>
      <c r="D8188" s="80">
        <v>5325</v>
      </c>
      <c r="E8188" s="80">
        <v>1</v>
      </c>
      <c r="F8188" s="80" t="s">
        <v>5096</v>
      </c>
      <c r="G8188" s="80">
        <v>24.75</v>
      </c>
    </row>
    <row r="8189" spans="1:7">
      <c r="A8189" s="80">
        <v>41124</v>
      </c>
      <c r="B8189" s="80" t="s">
        <v>5423</v>
      </c>
      <c r="C8189" s="80" t="s">
        <v>421</v>
      </c>
      <c r="D8189" s="80">
        <v>473</v>
      </c>
      <c r="E8189" s="80">
        <v>24</v>
      </c>
      <c r="F8189" s="80" t="s">
        <v>5142</v>
      </c>
      <c r="G8189" s="80">
        <v>5.46</v>
      </c>
    </row>
    <row r="8190" spans="1:7">
      <c r="A8190" s="80">
        <v>41125</v>
      </c>
      <c r="B8190" s="80" t="s">
        <v>5396</v>
      </c>
      <c r="C8190" s="80" t="s">
        <v>421</v>
      </c>
      <c r="D8190" s="80">
        <v>473</v>
      </c>
      <c r="E8190" s="80">
        <v>24</v>
      </c>
      <c r="F8190" s="80" t="s">
        <v>5142</v>
      </c>
      <c r="G8190" s="80">
        <v>5.46</v>
      </c>
    </row>
    <row r="8191" spans="1:7">
      <c r="A8191" s="80">
        <v>41215</v>
      </c>
      <c r="B8191" s="80" t="s">
        <v>5339</v>
      </c>
      <c r="C8191" s="80" t="s">
        <v>421</v>
      </c>
      <c r="D8191" s="80">
        <v>473</v>
      </c>
      <c r="E8191" s="80">
        <v>24</v>
      </c>
      <c r="F8191" s="80" t="s">
        <v>5141</v>
      </c>
      <c r="G8191" s="80">
        <v>3.89</v>
      </c>
    </row>
    <row r="8192" spans="1:7">
      <c r="A8192" s="80">
        <v>41217</v>
      </c>
      <c r="B8192" s="80" t="s">
        <v>5340</v>
      </c>
      <c r="C8192" s="80" t="s">
        <v>421</v>
      </c>
      <c r="D8192" s="80">
        <v>473</v>
      </c>
      <c r="E8192" s="80">
        <v>24</v>
      </c>
      <c r="F8192" s="80" t="s">
        <v>5141</v>
      </c>
      <c r="G8192" s="80">
        <v>3.89</v>
      </c>
    </row>
    <row r="8193" spans="1:7">
      <c r="A8193" s="80">
        <v>41218</v>
      </c>
      <c r="B8193" s="80" t="s">
        <v>5341</v>
      </c>
      <c r="C8193" s="80" t="s">
        <v>421</v>
      </c>
      <c r="D8193" s="80">
        <v>473</v>
      </c>
      <c r="E8193" s="80">
        <v>24</v>
      </c>
      <c r="F8193" s="80" t="s">
        <v>5141</v>
      </c>
      <c r="G8193" s="80">
        <v>3.89</v>
      </c>
    </row>
    <row r="8194" spans="1:7">
      <c r="A8194" s="80">
        <v>41219</v>
      </c>
      <c r="B8194" s="80" t="s">
        <v>5346</v>
      </c>
      <c r="C8194" s="80" t="s">
        <v>422</v>
      </c>
      <c r="D8194" s="80">
        <v>473</v>
      </c>
      <c r="E8194" s="80">
        <v>24</v>
      </c>
      <c r="F8194" s="80" t="s">
        <v>5141</v>
      </c>
      <c r="G8194" s="80">
        <v>3.48</v>
      </c>
    </row>
    <row r="8195" spans="1:7">
      <c r="A8195" s="80">
        <v>41715</v>
      </c>
      <c r="B8195" s="80" t="s">
        <v>5535</v>
      </c>
      <c r="C8195" s="80" t="s">
        <v>421</v>
      </c>
      <c r="D8195" s="80">
        <v>473</v>
      </c>
      <c r="E8195" s="80">
        <v>24</v>
      </c>
      <c r="F8195" s="80" t="s">
        <v>5168</v>
      </c>
      <c r="G8195" s="80">
        <v>4.24</v>
      </c>
    </row>
    <row r="8196" spans="1:7">
      <c r="A8196" s="80">
        <v>41831</v>
      </c>
      <c r="B8196" s="80" t="s">
        <v>5559</v>
      </c>
      <c r="C8196" s="80" t="s">
        <v>421</v>
      </c>
      <c r="D8196" s="80">
        <v>473</v>
      </c>
      <c r="E8196" s="80">
        <v>24</v>
      </c>
      <c r="F8196" s="80" t="s">
        <v>5066</v>
      </c>
      <c r="G8196" s="80">
        <v>4.49</v>
      </c>
    </row>
    <row r="8197" spans="1:7">
      <c r="A8197" s="80">
        <v>41832</v>
      </c>
      <c r="B8197" s="80" t="s">
        <v>5560</v>
      </c>
      <c r="C8197" s="80" t="s">
        <v>421</v>
      </c>
      <c r="D8197" s="80">
        <v>473</v>
      </c>
      <c r="E8197" s="80">
        <v>24</v>
      </c>
      <c r="F8197" s="80" t="s">
        <v>5066</v>
      </c>
      <c r="G8197" s="80">
        <v>4.49</v>
      </c>
    </row>
    <row r="8198" spans="1:7">
      <c r="A8198" s="80">
        <v>41915</v>
      </c>
      <c r="B8198" s="80" t="s">
        <v>5588</v>
      </c>
      <c r="C8198" s="80" t="s">
        <v>421</v>
      </c>
      <c r="D8198" s="80">
        <v>375</v>
      </c>
      <c r="E8198" s="80">
        <v>12</v>
      </c>
      <c r="F8198" s="80" t="s">
        <v>5142</v>
      </c>
      <c r="G8198" s="80">
        <v>9.89</v>
      </c>
    </row>
    <row r="8199" spans="1:7">
      <c r="A8199" s="80">
        <v>41974</v>
      </c>
      <c r="B8199" s="80" t="s">
        <v>5589</v>
      </c>
      <c r="C8199" s="80" t="s">
        <v>421</v>
      </c>
      <c r="D8199" s="80">
        <v>3784</v>
      </c>
      <c r="E8199" s="80">
        <v>3</v>
      </c>
      <c r="F8199" s="80" t="s">
        <v>5141</v>
      </c>
      <c r="G8199" s="80">
        <v>25.95</v>
      </c>
    </row>
    <row r="8200" spans="1:7">
      <c r="A8200" s="80">
        <v>41994</v>
      </c>
      <c r="B8200" s="80" t="s">
        <v>6313</v>
      </c>
      <c r="C8200" s="80" t="s">
        <v>422</v>
      </c>
      <c r="D8200" s="80">
        <v>4260</v>
      </c>
      <c r="E8200" s="80">
        <v>2</v>
      </c>
      <c r="F8200" s="80" t="s">
        <v>5096</v>
      </c>
      <c r="G8200" s="80">
        <v>29.98</v>
      </c>
    </row>
    <row r="8201" spans="1:7">
      <c r="A8201" s="80">
        <v>42002</v>
      </c>
      <c r="B8201" s="80" t="s">
        <v>5566</v>
      </c>
      <c r="C8201" s="80" t="s">
        <v>421</v>
      </c>
      <c r="D8201" s="80">
        <v>355</v>
      </c>
      <c r="E8201" s="80">
        <v>24</v>
      </c>
      <c r="F8201" s="80" t="s">
        <v>5142</v>
      </c>
      <c r="G8201" s="80">
        <v>3.76</v>
      </c>
    </row>
    <row r="8202" spans="1:7">
      <c r="A8202" s="80">
        <v>42040</v>
      </c>
      <c r="B8202" s="80" t="s">
        <v>5578</v>
      </c>
      <c r="C8202" s="80" t="s">
        <v>421</v>
      </c>
      <c r="D8202" s="80">
        <v>473</v>
      </c>
      <c r="E8202" s="80">
        <v>24</v>
      </c>
      <c r="F8202" s="80" t="s">
        <v>5141</v>
      </c>
      <c r="G8202" s="80">
        <v>3.89</v>
      </c>
    </row>
    <row r="8203" spans="1:7">
      <c r="A8203" s="80">
        <v>42076</v>
      </c>
      <c r="B8203" s="80" t="s">
        <v>5501</v>
      </c>
      <c r="C8203" s="80" t="s">
        <v>421</v>
      </c>
      <c r="D8203" s="80">
        <v>473</v>
      </c>
      <c r="E8203" s="80">
        <v>24</v>
      </c>
      <c r="F8203" s="80" t="s">
        <v>5168</v>
      </c>
      <c r="G8203" s="80">
        <v>4.24</v>
      </c>
    </row>
    <row r="8204" spans="1:7">
      <c r="A8204" s="80">
        <v>42304</v>
      </c>
      <c r="B8204" s="80" t="s">
        <v>5590</v>
      </c>
      <c r="C8204" s="80" t="s">
        <v>421</v>
      </c>
      <c r="D8204" s="80">
        <v>2838</v>
      </c>
      <c r="E8204" s="80">
        <v>4</v>
      </c>
      <c r="F8204" s="80" t="s">
        <v>5147</v>
      </c>
      <c r="G8204" s="80">
        <v>19.989999999999998</v>
      </c>
    </row>
    <row r="8205" spans="1:7">
      <c r="A8205" s="80">
        <v>42332</v>
      </c>
      <c r="B8205" s="80" t="s">
        <v>5591</v>
      </c>
      <c r="C8205" s="80" t="s">
        <v>421</v>
      </c>
      <c r="D8205" s="80">
        <v>473</v>
      </c>
      <c r="E8205" s="80">
        <v>24</v>
      </c>
      <c r="F8205" s="80" t="s">
        <v>5141</v>
      </c>
      <c r="G8205" s="80">
        <v>3.89</v>
      </c>
    </row>
    <row r="8206" spans="1:7">
      <c r="A8206" s="80">
        <v>42333</v>
      </c>
      <c r="B8206" s="80" t="s">
        <v>5592</v>
      </c>
      <c r="C8206" s="80" t="s">
        <v>421</v>
      </c>
      <c r="D8206" s="80">
        <v>473</v>
      </c>
      <c r="E8206" s="80">
        <v>24</v>
      </c>
      <c r="F8206" s="80" t="s">
        <v>5141</v>
      </c>
      <c r="G8206" s="80">
        <v>3.89</v>
      </c>
    </row>
    <row r="8207" spans="1:7">
      <c r="A8207" s="80">
        <v>42341</v>
      </c>
      <c r="B8207" s="80" t="s">
        <v>5593</v>
      </c>
      <c r="C8207" s="80" t="s">
        <v>421</v>
      </c>
      <c r="D8207" s="80">
        <v>473</v>
      </c>
      <c r="E8207" s="80">
        <v>24</v>
      </c>
      <c r="F8207" s="80" t="s">
        <v>5141</v>
      </c>
      <c r="G8207" s="80">
        <v>3.89</v>
      </c>
    </row>
    <row r="8208" spans="1:7">
      <c r="A8208" s="80">
        <v>42342</v>
      </c>
      <c r="B8208" s="80" t="s">
        <v>5594</v>
      </c>
      <c r="C8208" s="80" t="s">
        <v>421</v>
      </c>
      <c r="D8208" s="80">
        <v>473</v>
      </c>
      <c r="E8208" s="80">
        <v>24</v>
      </c>
      <c r="F8208" s="80" t="s">
        <v>5141</v>
      </c>
      <c r="G8208" s="80">
        <v>3.89</v>
      </c>
    </row>
    <row r="8209" spans="1:7">
      <c r="A8209" s="80">
        <v>42344</v>
      </c>
      <c r="B8209" s="80" t="s">
        <v>5595</v>
      </c>
      <c r="C8209" s="80" t="s">
        <v>421</v>
      </c>
      <c r="D8209" s="80">
        <v>473</v>
      </c>
      <c r="E8209" s="80">
        <v>24</v>
      </c>
      <c r="F8209" s="80" t="s">
        <v>5141</v>
      </c>
      <c r="G8209" s="80">
        <v>3.89</v>
      </c>
    </row>
    <row r="8210" spans="1:7">
      <c r="A8210" s="80">
        <v>42380</v>
      </c>
      <c r="B8210" s="80" t="s">
        <v>5596</v>
      </c>
      <c r="C8210" s="80" t="s">
        <v>421</v>
      </c>
      <c r="D8210" s="80">
        <v>473</v>
      </c>
      <c r="E8210" s="80">
        <v>24</v>
      </c>
      <c r="F8210" s="80" t="s">
        <v>5141</v>
      </c>
      <c r="G8210" s="80">
        <v>3.99</v>
      </c>
    </row>
    <row r="8211" spans="1:7">
      <c r="A8211" s="80">
        <v>42381</v>
      </c>
      <c r="B8211" s="80" t="s">
        <v>5597</v>
      </c>
      <c r="C8211" s="80" t="s">
        <v>421</v>
      </c>
      <c r="D8211" s="80">
        <v>473</v>
      </c>
      <c r="E8211" s="80">
        <v>24</v>
      </c>
      <c r="F8211" s="80" t="s">
        <v>5141</v>
      </c>
      <c r="G8211" s="80">
        <v>3.89</v>
      </c>
    </row>
    <row r="8212" spans="1:7">
      <c r="A8212" s="80">
        <v>42438</v>
      </c>
      <c r="B8212" s="80" t="s">
        <v>5735</v>
      </c>
      <c r="C8212" s="80" t="s">
        <v>421</v>
      </c>
      <c r="D8212" s="80">
        <v>473</v>
      </c>
      <c r="E8212" s="80">
        <v>24</v>
      </c>
      <c r="F8212" s="80" t="s">
        <v>5141</v>
      </c>
      <c r="G8212" s="80">
        <v>3.89</v>
      </c>
    </row>
    <row r="8213" spans="1:7">
      <c r="A8213" s="80">
        <v>42449</v>
      </c>
      <c r="B8213" s="80" t="s">
        <v>6312</v>
      </c>
      <c r="C8213" s="80" t="s">
        <v>421</v>
      </c>
      <c r="D8213" s="80">
        <v>473</v>
      </c>
      <c r="E8213" s="80">
        <v>24</v>
      </c>
      <c r="F8213" s="80" t="s">
        <v>5141</v>
      </c>
      <c r="G8213" s="80">
        <v>3.99</v>
      </c>
    </row>
    <row r="8214" spans="1:7">
      <c r="A8214" s="80">
        <v>42475</v>
      </c>
      <c r="B8214" s="80" t="s">
        <v>1628</v>
      </c>
      <c r="C8214" s="80" t="s">
        <v>422</v>
      </c>
      <c r="D8214" s="80">
        <v>2130</v>
      </c>
      <c r="E8214" s="80">
        <v>4</v>
      </c>
      <c r="F8214" s="80" t="s">
        <v>5096</v>
      </c>
      <c r="G8214" s="80">
        <v>14.06</v>
      </c>
    </row>
    <row r="8215" spans="1:7">
      <c r="A8215" s="80">
        <v>42558</v>
      </c>
      <c r="B8215" s="80" t="s">
        <v>5793</v>
      </c>
      <c r="C8215" s="80" t="s">
        <v>421</v>
      </c>
      <c r="D8215" s="80">
        <v>1892</v>
      </c>
      <c r="E8215" s="80">
        <v>6</v>
      </c>
      <c r="F8215" s="80" t="s">
        <v>5142</v>
      </c>
      <c r="G8215" s="80">
        <v>19.95</v>
      </c>
    </row>
    <row r="8216" spans="1:7">
      <c r="A8216" s="80">
        <v>42559</v>
      </c>
      <c r="B8216" s="80" t="s">
        <v>5795</v>
      </c>
      <c r="C8216" s="80" t="s">
        <v>421</v>
      </c>
      <c r="D8216" s="80">
        <v>1892</v>
      </c>
      <c r="E8216" s="80">
        <v>6</v>
      </c>
      <c r="F8216" s="80" t="s">
        <v>5142</v>
      </c>
      <c r="G8216" s="80">
        <v>19.95</v>
      </c>
    </row>
    <row r="8217" spans="1:7">
      <c r="A8217" s="80">
        <v>43165</v>
      </c>
      <c r="B8217" s="80" t="s">
        <v>5786</v>
      </c>
      <c r="C8217" s="80" t="s">
        <v>422</v>
      </c>
      <c r="D8217" s="80">
        <v>473</v>
      </c>
      <c r="E8217" s="80">
        <v>24</v>
      </c>
      <c r="F8217" s="80" t="s">
        <v>5096</v>
      </c>
      <c r="G8217" s="80">
        <v>3.26</v>
      </c>
    </row>
    <row r="8218" spans="1:7">
      <c r="A8218" s="80">
        <v>43204</v>
      </c>
      <c r="B8218" s="80" t="s">
        <v>5669</v>
      </c>
      <c r="C8218" s="80" t="s">
        <v>422</v>
      </c>
      <c r="D8218" s="80">
        <v>4260</v>
      </c>
      <c r="E8218" s="80">
        <v>2</v>
      </c>
      <c r="F8218" s="80" t="s">
        <v>5096</v>
      </c>
      <c r="G8218" s="80">
        <v>29.89</v>
      </c>
    </row>
    <row r="8219" spans="1:7">
      <c r="A8219" s="80">
        <v>43257</v>
      </c>
      <c r="B8219" s="80" t="s">
        <v>5883</v>
      </c>
      <c r="C8219" s="80" t="s">
        <v>421</v>
      </c>
      <c r="D8219" s="80">
        <v>355</v>
      </c>
      <c r="E8219" s="80">
        <v>24</v>
      </c>
      <c r="F8219" s="80" t="s">
        <v>5156</v>
      </c>
      <c r="G8219" s="80">
        <v>3.79</v>
      </c>
    </row>
    <row r="8220" spans="1:7">
      <c r="A8220" s="80">
        <v>43258</v>
      </c>
      <c r="B8220" s="80" t="s">
        <v>5884</v>
      </c>
      <c r="C8220" s="80" t="s">
        <v>421</v>
      </c>
      <c r="D8220" s="80">
        <v>355</v>
      </c>
      <c r="E8220" s="80">
        <v>24</v>
      </c>
      <c r="F8220" s="80" t="s">
        <v>5156</v>
      </c>
      <c r="G8220" s="80">
        <v>3.79</v>
      </c>
    </row>
    <row r="8221" spans="1:7">
      <c r="A8221" s="80">
        <v>43259</v>
      </c>
      <c r="B8221" s="80" t="s">
        <v>5887</v>
      </c>
      <c r="C8221" s="80" t="s">
        <v>421</v>
      </c>
      <c r="D8221" s="80">
        <v>355</v>
      </c>
      <c r="E8221" s="80">
        <v>24</v>
      </c>
      <c r="F8221" s="80" t="s">
        <v>5156</v>
      </c>
      <c r="G8221" s="80">
        <v>3.79</v>
      </c>
    </row>
    <row r="8222" spans="1:7">
      <c r="A8222" s="80">
        <v>43260</v>
      </c>
      <c r="B8222" s="80" t="s">
        <v>5888</v>
      </c>
      <c r="C8222" s="80" t="s">
        <v>421</v>
      </c>
      <c r="D8222" s="80">
        <v>355</v>
      </c>
      <c r="E8222" s="80">
        <v>24</v>
      </c>
      <c r="F8222" s="80" t="s">
        <v>5156</v>
      </c>
      <c r="G8222" s="80">
        <v>3.79</v>
      </c>
    </row>
    <row r="8223" spans="1:7">
      <c r="A8223" s="80">
        <v>43264</v>
      </c>
      <c r="B8223" s="80" t="s">
        <v>877</v>
      </c>
      <c r="C8223" s="80" t="s">
        <v>422</v>
      </c>
      <c r="D8223" s="80">
        <v>4260</v>
      </c>
      <c r="E8223" s="80">
        <v>2</v>
      </c>
      <c r="F8223" s="80" t="s">
        <v>5096</v>
      </c>
      <c r="G8223" s="80">
        <v>27</v>
      </c>
    </row>
    <row r="8224" spans="1:7">
      <c r="A8224" s="80">
        <v>43534</v>
      </c>
      <c r="B8224" s="80" t="s">
        <v>5950</v>
      </c>
      <c r="C8224" s="80" t="s">
        <v>421</v>
      </c>
      <c r="D8224" s="80">
        <v>2838</v>
      </c>
      <c r="E8224" s="80">
        <v>4</v>
      </c>
      <c r="F8224" s="80" t="s">
        <v>5096</v>
      </c>
      <c r="G8224" s="80">
        <v>17.45</v>
      </c>
    </row>
    <row r="8225" spans="1:7">
      <c r="A8225" s="80">
        <v>43571</v>
      </c>
      <c r="B8225" s="80" t="s">
        <v>5959</v>
      </c>
      <c r="C8225" s="80" t="s">
        <v>421</v>
      </c>
      <c r="D8225" s="80">
        <v>1892</v>
      </c>
      <c r="E8225" s="80">
        <v>6</v>
      </c>
      <c r="F8225" s="80" t="s">
        <v>5142</v>
      </c>
      <c r="G8225" s="80">
        <v>19.95</v>
      </c>
    </row>
    <row r="8226" spans="1:7">
      <c r="A8226" s="80">
        <v>43575</v>
      </c>
      <c r="B8226" s="80" t="s">
        <v>1076</v>
      </c>
      <c r="C8226" s="80" t="s">
        <v>422</v>
      </c>
      <c r="D8226" s="80">
        <v>4260</v>
      </c>
      <c r="E8226" s="80">
        <v>2</v>
      </c>
      <c r="F8226" s="80" t="s">
        <v>5096</v>
      </c>
      <c r="G8226" s="80">
        <v>27</v>
      </c>
    </row>
    <row r="8227" spans="1:7">
      <c r="A8227" s="80">
        <v>43597</v>
      </c>
      <c r="B8227" s="80" t="s">
        <v>5938</v>
      </c>
      <c r="C8227" s="80" t="s">
        <v>421</v>
      </c>
      <c r="D8227" s="80">
        <v>2838</v>
      </c>
      <c r="E8227" s="80">
        <v>4</v>
      </c>
      <c r="F8227" s="80" t="s">
        <v>5096</v>
      </c>
      <c r="G8227" s="80">
        <v>17.45</v>
      </c>
    </row>
    <row r="8228" spans="1:7">
      <c r="A8228" s="80">
        <v>43674</v>
      </c>
      <c r="B8228" s="80" t="s">
        <v>5968</v>
      </c>
      <c r="C8228" s="80" t="s">
        <v>422</v>
      </c>
      <c r="D8228" s="80">
        <v>4260</v>
      </c>
      <c r="E8228" s="80">
        <v>2</v>
      </c>
      <c r="F8228" s="80" t="s">
        <v>5096</v>
      </c>
      <c r="G8228" s="80">
        <v>27</v>
      </c>
    </row>
    <row r="8229" spans="1:7">
      <c r="A8229" s="80">
        <v>43696</v>
      </c>
      <c r="B8229" s="80" t="s">
        <v>5895</v>
      </c>
      <c r="C8229" s="80" t="s">
        <v>420</v>
      </c>
      <c r="D8229" s="80">
        <v>750</v>
      </c>
      <c r="E8229" s="80">
        <v>6</v>
      </c>
      <c r="F8229" s="80" t="s">
        <v>5063</v>
      </c>
      <c r="G8229" s="80">
        <v>15.99</v>
      </c>
    </row>
    <row r="8230" spans="1:7">
      <c r="A8230" s="80">
        <v>43698</v>
      </c>
      <c r="B8230" s="80" t="s">
        <v>5871</v>
      </c>
      <c r="C8230" s="80" t="s">
        <v>420</v>
      </c>
      <c r="D8230" s="80">
        <v>750</v>
      </c>
      <c r="E8230" s="80">
        <v>12</v>
      </c>
      <c r="F8230" s="80" t="s">
        <v>5081</v>
      </c>
      <c r="G8230" s="80">
        <v>21.99</v>
      </c>
    </row>
    <row r="8231" spans="1:7">
      <c r="A8231" s="80">
        <v>43702</v>
      </c>
      <c r="B8231" s="80" t="s">
        <v>5872</v>
      </c>
      <c r="C8231" s="80" t="s">
        <v>420</v>
      </c>
      <c r="D8231" s="80">
        <v>750</v>
      </c>
      <c r="E8231" s="80">
        <v>6</v>
      </c>
      <c r="F8231" s="80" t="s">
        <v>5041</v>
      </c>
      <c r="G8231" s="80">
        <v>89.99</v>
      </c>
    </row>
    <row r="8232" spans="1:7">
      <c r="A8232" s="80">
        <v>43703</v>
      </c>
      <c r="B8232" s="80" t="s">
        <v>2348</v>
      </c>
      <c r="C8232" s="80" t="s">
        <v>419</v>
      </c>
      <c r="D8232" s="80">
        <v>750</v>
      </c>
      <c r="E8232" s="80">
        <v>12</v>
      </c>
      <c r="F8232" s="80" t="s">
        <v>5039</v>
      </c>
      <c r="G8232" s="80">
        <v>112.99</v>
      </c>
    </row>
    <row r="8233" spans="1:7">
      <c r="A8233" s="80">
        <v>43709</v>
      </c>
      <c r="B8233" s="80" t="s">
        <v>2353</v>
      </c>
      <c r="C8233" s="80" t="s">
        <v>419</v>
      </c>
      <c r="D8233" s="80">
        <v>50</v>
      </c>
      <c r="E8233" s="80">
        <v>120</v>
      </c>
      <c r="F8233" s="80" t="s">
        <v>5050</v>
      </c>
      <c r="G8233" s="80">
        <v>2.33</v>
      </c>
    </row>
    <row r="8234" spans="1:7">
      <c r="A8234" s="80">
        <v>43713</v>
      </c>
      <c r="B8234" s="80" t="s">
        <v>6149</v>
      </c>
      <c r="C8234" s="80" t="s">
        <v>420</v>
      </c>
      <c r="D8234" s="80">
        <v>750</v>
      </c>
      <c r="E8234" s="80">
        <v>12</v>
      </c>
      <c r="F8234" s="80" t="s">
        <v>5065</v>
      </c>
      <c r="G8234" s="80">
        <v>17.989999999999998</v>
      </c>
    </row>
    <row r="8235" spans="1:7">
      <c r="A8235" s="80">
        <v>43723</v>
      </c>
      <c r="B8235" s="80" t="s">
        <v>5934</v>
      </c>
      <c r="C8235" s="80" t="s">
        <v>421</v>
      </c>
      <c r="D8235" s="80">
        <v>473</v>
      </c>
      <c r="E8235" s="80">
        <v>24</v>
      </c>
      <c r="F8235" s="80" t="s">
        <v>5188</v>
      </c>
      <c r="G8235" s="80">
        <v>4.8899999999999997</v>
      </c>
    </row>
    <row r="8236" spans="1:7">
      <c r="A8236" s="80">
        <v>43725</v>
      </c>
      <c r="B8236" s="80" t="s">
        <v>5951</v>
      </c>
      <c r="C8236" s="80" t="s">
        <v>421</v>
      </c>
      <c r="D8236" s="80">
        <v>1892</v>
      </c>
      <c r="E8236" s="80">
        <v>6</v>
      </c>
      <c r="F8236" s="80" t="s">
        <v>5102</v>
      </c>
      <c r="G8236" s="80">
        <v>16.989999999999998</v>
      </c>
    </row>
    <row r="8237" spans="1:7">
      <c r="A8237" s="80">
        <v>43727</v>
      </c>
      <c r="B8237" s="80" t="s">
        <v>5952</v>
      </c>
      <c r="C8237" s="80" t="s">
        <v>421</v>
      </c>
      <c r="D8237" s="80">
        <v>473</v>
      </c>
      <c r="E8237" s="80">
        <v>24</v>
      </c>
      <c r="F8237" s="80" t="s">
        <v>5195</v>
      </c>
      <c r="G8237" s="80">
        <v>4.25</v>
      </c>
    </row>
    <row r="8238" spans="1:7">
      <c r="A8238" s="80">
        <v>43744</v>
      </c>
      <c r="B8238" s="80" t="s">
        <v>5898</v>
      </c>
      <c r="C8238" s="80" t="s">
        <v>422</v>
      </c>
      <c r="D8238" s="80">
        <v>4260</v>
      </c>
      <c r="E8238" s="80">
        <v>2</v>
      </c>
      <c r="F8238" s="80" t="s">
        <v>5095</v>
      </c>
      <c r="G8238" s="80">
        <v>29.98</v>
      </c>
    </row>
    <row r="8239" spans="1:7">
      <c r="A8239" s="80">
        <v>43746</v>
      </c>
      <c r="B8239" s="80" t="s">
        <v>5899</v>
      </c>
      <c r="C8239" s="80" t="s">
        <v>422</v>
      </c>
      <c r="D8239" s="80">
        <v>2130</v>
      </c>
      <c r="E8239" s="80">
        <v>4</v>
      </c>
      <c r="F8239" s="80" t="s">
        <v>5095</v>
      </c>
      <c r="G8239" s="80">
        <v>16.98</v>
      </c>
    </row>
    <row r="8240" spans="1:7">
      <c r="A8240" s="80">
        <v>43747</v>
      </c>
      <c r="B8240" s="80" t="s">
        <v>5877</v>
      </c>
      <c r="C8240" s="80" t="s">
        <v>422</v>
      </c>
      <c r="D8240" s="80">
        <v>4260</v>
      </c>
      <c r="E8240" s="80">
        <v>2</v>
      </c>
      <c r="F8240" s="80" t="s">
        <v>5095</v>
      </c>
      <c r="G8240" s="80">
        <v>29.98</v>
      </c>
    </row>
    <row r="8241" spans="1:7">
      <c r="A8241" s="80">
        <v>43748</v>
      </c>
      <c r="B8241" s="80" t="s">
        <v>5904</v>
      </c>
      <c r="C8241" s="80" t="s">
        <v>422</v>
      </c>
      <c r="D8241" s="80">
        <v>4260</v>
      </c>
      <c r="E8241" s="80">
        <v>2</v>
      </c>
      <c r="F8241" s="80" t="s">
        <v>5095</v>
      </c>
      <c r="G8241" s="80">
        <v>31.99</v>
      </c>
    </row>
    <row r="8242" spans="1:7">
      <c r="A8242" s="80">
        <v>43764</v>
      </c>
      <c r="B8242" s="80" t="s">
        <v>5908</v>
      </c>
      <c r="C8242" s="80" t="s">
        <v>419</v>
      </c>
      <c r="D8242" s="80">
        <v>50</v>
      </c>
      <c r="E8242" s="80">
        <v>60</v>
      </c>
      <c r="F8242" s="80" t="s">
        <v>5050</v>
      </c>
      <c r="G8242" s="80">
        <v>2.98</v>
      </c>
    </row>
    <row r="8243" spans="1:7">
      <c r="A8243" s="80">
        <v>43776</v>
      </c>
      <c r="B8243" s="80" t="s">
        <v>5918</v>
      </c>
      <c r="C8243" s="80" t="s">
        <v>419</v>
      </c>
      <c r="D8243" s="80">
        <v>750</v>
      </c>
      <c r="E8243" s="80">
        <v>6</v>
      </c>
      <c r="F8243" s="80" t="s">
        <v>6483</v>
      </c>
      <c r="G8243" s="80">
        <v>73.989999999999995</v>
      </c>
    </row>
    <row r="8244" spans="1:7">
      <c r="A8244" s="80">
        <v>43783</v>
      </c>
      <c r="B8244" s="80" t="s">
        <v>5764</v>
      </c>
      <c r="C8244" s="80" t="s">
        <v>419</v>
      </c>
      <c r="D8244" s="80">
        <v>750</v>
      </c>
      <c r="E8244" s="80">
        <v>6</v>
      </c>
      <c r="F8244" s="80" t="s">
        <v>5049</v>
      </c>
      <c r="G8244" s="80">
        <v>47.99</v>
      </c>
    </row>
    <row r="8245" spans="1:7">
      <c r="A8245" s="80">
        <v>852921</v>
      </c>
      <c r="B8245" s="80" t="s">
        <v>4508</v>
      </c>
      <c r="C8245" s="80" t="s">
        <v>419</v>
      </c>
      <c r="D8245" s="80">
        <v>750</v>
      </c>
      <c r="E8245" s="80">
        <v>6</v>
      </c>
      <c r="F8245" s="80" t="s">
        <v>5045</v>
      </c>
      <c r="G8245" s="80">
        <v>94.99</v>
      </c>
    </row>
    <row r="8246" spans="1:7">
      <c r="A8246" s="80">
        <v>853038</v>
      </c>
      <c r="B8246" s="80" t="s">
        <v>6399</v>
      </c>
      <c r="C8246" s="80" t="s">
        <v>420</v>
      </c>
      <c r="D8246" s="80">
        <v>750</v>
      </c>
      <c r="E8246" s="80">
        <v>12</v>
      </c>
      <c r="F8246" s="80" t="s">
        <v>5038</v>
      </c>
      <c r="G8246" s="80">
        <v>15.99</v>
      </c>
    </row>
    <row r="8247" spans="1:7">
      <c r="A8247" s="80">
        <v>43935</v>
      </c>
      <c r="B8247" s="80" t="s">
        <v>6101</v>
      </c>
      <c r="C8247" s="80" t="s">
        <v>421</v>
      </c>
      <c r="D8247" s="80">
        <v>473</v>
      </c>
      <c r="E8247" s="80">
        <v>24</v>
      </c>
      <c r="F8247" s="80" t="s">
        <v>5142</v>
      </c>
      <c r="G8247" s="80">
        <v>2.89</v>
      </c>
    </row>
    <row r="8248" spans="1:7">
      <c r="A8248" s="80">
        <v>43937</v>
      </c>
      <c r="B8248" s="80" t="s">
        <v>6102</v>
      </c>
      <c r="C8248" s="80" t="s">
        <v>421</v>
      </c>
      <c r="D8248" s="80">
        <v>473</v>
      </c>
      <c r="E8248" s="80">
        <v>24</v>
      </c>
      <c r="F8248" s="80" t="s">
        <v>5142</v>
      </c>
      <c r="G8248" s="80">
        <v>2.89</v>
      </c>
    </row>
    <row r="8249" spans="1:7">
      <c r="A8249" s="80">
        <v>43938</v>
      </c>
      <c r="B8249" s="80" t="s">
        <v>6150</v>
      </c>
      <c r="C8249" s="80" t="s">
        <v>421</v>
      </c>
      <c r="D8249" s="80">
        <v>500</v>
      </c>
      <c r="E8249" s="80">
        <v>12</v>
      </c>
      <c r="F8249" s="80" t="s">
        <v>5169</v>
      </c>
      <c r="G8249" s="80">
        <v>8.99</v>
      </c>
    </row>
    <row r="8250" spans="1:7">
      <c r="A8250" s="80">
        <v>43939</v>
      </c>
      <c r="B8250" s="80" t="s">
        <v>6103</v>
      </c>
      <c r="C8250" s="80" t="s">
        <v>421</v>
      </c>
      <c r="D8250" s="80">
        <v>473</v>
      </c>
      <c r="E8250" s="80">
        <v>24</v>
      </c>
      <c r="F8250" s="80" t="s">
        <v>5142</v>
      </c>
      <c r="G8250" s="80">
        <v>3.49</v>
      </c>
    </row>
    <row r="8251" spans="1:7">
      <c r="A8251" s="80">
        <v>43944</v>
      </c>
      <c r="B8251" s="80" t="s">
        <v>6104</v>
      </c>
      <c r="C8251" s="80" t="s">
        <v>421</v>
      </c>
      <c r="D8251" s="80">
        <v>473</v>
      </c>
      <c r="E8251" s="80">
        <v>24</v>
      </c>
      <c r="F8251" s="80" t="s">
        <v>5142</v>
      </c>
      <c r="G8251" s="80">
        <v>2.89</v>
      </c>
    </row>
    <row r="8252" spans="1:7">
      <c r="A8252" s="80">
        <v>43949</v>
      </c>
      <c r="B8252" s="80" t="s">
        <v>6105</v>
      </c>
      <c r="C8252" s="80" t="s">
        <v>421</v>
      </c>
      <c r="D8252" s="80">
        <v>473</v>
      </c>
      <c r="E8252" s="80">
        <v>24</v>
      </c>
      <c r="F8252" s="80" t="s">
        <v>5142</v>
      </c>
      <c r="G8252" s="80">
        <v>4.99</v>
      </c>
    </row>
    <row r="8253" spans="1:7">
      <c r="A8253" s="80">
        <v>43951</v>
      </c>
      <c r="B8253" s="80" t="s">
        <v>6106</v>
      </c>
      <c r="C8253" s="80" t="s">
        <v>422</v>
      </c>
      <c r="D8253" s="80">
        <v>473</v>
      </c>
      <c r="E8253" s="80">
        <v>24</v>
      </c>
      <c r="F8253" s="80" t="s">
        <v>5057</v>
      </c>
      <c r="G8253" s="80">
        <v>3.48</v>
      </c>
    </row>
    <row r="8254" spans="1:7">
      <c r="A8254" s="80">
        <v>43954</v>
      </c>
      <c r="B8254" s="80" t="s">
        <v>6107</v>
      </c>
      <c r="C8254" s="80" t="s">
        <v>421</v>
      </c>
      <c r="D8254" s="80">
        <v>473</v>
      </c>
      <c r="E8254" s="80">
        <v>24</v>
      </c>
      <c r="F8254" s="80" t="s">
        <v>5142</v>
      </c>
      <c r="G8254" s="80">
        <v>4.99</v>
      </c>
    </row>
    <row r="8255" spans="1:7">
      <c r="A8255" s="80">
        <v>43957</v>
      </c>
      <c r="B8255" s="80" t="s">
        <v>6108</v>
      </c>
      <c r="C8255" s="80" t="s">
        <v>421</v>
      </c>
      <c r="D8255" s="80">
        <v>473</v>
      </c>
      <c r="E8255" s="80">
        <v>24</v>
      </c>
      <c r="F8255" s="80" t="s">
        <v>5142</v>
      </c>
      <c r="G8255" s="80">
        <v>4.99</v>
      </c>
    </row>
    <row r="8256" spans="1:7">
      <c r="A8256" s="80">
        <v>43958</v>
      </c>
      <c r="B8256" s="80" t="s">
        <v>6109</v>
      </c>
      <c r="C8256" s="80" t="s">
        <v>422</v>
      </c>
      <c r="D8256" s="80">
        <v>473</v>
      </c>
      <c r="E8256" s="80">
        <v>24</v>
      </c>
      <c r="F8256" s="80" t="s">
        <v>5057</v>
      </c>
      <c r="G8256" s="80">
        <v>3.48</v>
      </c>
    </row>
    <row r="8257" spans="1:7">
      <c r="A8257" s="80">
        <v>43959</v>
      </c>
      <c r="B8257" s="80" t="s">
        <v>6110</v>
      </c>
      <c r="C8257" s="80" t="s">
        <v>422</v>
      </c>
      <c r="D8257" s="80">
        <v>473</v>
      </c>
      <c r="E8257" s="80">
        <v>24</v>
      </c>
      <c r="F8257" s="80" t="s">
        <v>5057</v>
      </c>
      <c r="G8257" s="80">
        <v>3.48</v>
      </c>
    </row>
    <row r="8258" spans="1:7">
      <c r="A8258" s="80">
        <v>43965</v>
      </c>
      <c r="B8258" s="80" t="s">
        <v>6400</v>
      </c>
      <c r="C8258" s="80" t="s">
        <v>420</v>
      </c>
      <c r="D8258" s="80">
        <v>750</v>
      </c>
      <c r="E8258" s="80">
        <v>12</v>
      </c>
      <c r="F8258" s="80" t="s">
        <v>5038</v>
      </c>
      <c r="G8258" s="80">
        <v>19.989999999999998</v>
      </c>
    </row>
    <row r="8259" spans="1:7">
      <c r="A8259" s="80">
        <v>43966</v>
      </c>
      <c r="B8259" s="80" t="s">
        <v>6111</v>
      </c>
      <c r="C8259" s="80" t="s">
        <v>422</v>
      </c>
      <c r="D8259" s="80">
        <v>473</v>
      </c>
      <c r="E8259" s="80">
        <v>24</v>
      </c>
      <c r="F8259" s="80" t="s">
        <v>5057</v>
      </c>
      <c r="G8259" s="80">
        <v>3.48</v>
      </c>
    </row>
    <row r="8260" spans="1:7">
      <c r="A8260" s="80">
        <v>43972</v>
      </c>
      <c r="B8260" s="80" t="s">
        <v>6112</v>
      </c>
      <c r="C8260" s="80" t="s">
        <v>421</v>
      </c>
      <c r="D8260" s="80">
        <v>473</v>
      </c>
      <c r="E8260" s="80">
        <v>24</v>
      </c>
      <c r="F8260" s="80" t="s">
        <v>5142</v>
      </c>
      <c r="G8260" s="80">
        <v>7.99</v>
      </c>
    </row>
    <row r="8261" spans="1:7">
      <c r="A8261" s="80">
        <v>43977</v>
      </c>
      <c r="B8261" s="80" t="s">
        <v>6064</v>
      </c>
      <c r="C8261" s="80" t="s">
        <v>422</v>
      </c>
      <c r="D8261" s="80">
        <v>4260</v>
      </c>
      <c r="E8261" s="80">
        <v>2</v>
      </c>
      <c r="F8261" s="80" t="s">
        <v>5091</v>
      </c>
      <c r="G8261" s="80">
        <v>27</v>
      </c>
    </row>
    <row r="8262" spans="1:7">
      <c r="A8262" s="80">
        <v>43993</v>
      </c>
      <c r="B8262" s="80" t="s">
        <v>6151</v>
      </c>
      <c r="C8262" s="80" t="s">
        <v>421</v>
      </c>
      <c r="D8262" s="80">
        <v>473</v>
      </c>
      <c r="E8262" s="80">
        <v>24</v>
      </c>
      <c r="F8262" s="80" t="s">
        <v>5173</v>
      </c>
      <c r="G8262" s="80">
        <v>4.49</v>
      </c>
    </row>
    <row r="8263" spans="1:7">
      <c r="A8263" s="80">
        <v>44007</v>
      </c>
      <c r="B8263" s="80" t="s">
        <v>6152</v>
      </c>
      <c r="C8263" s="80" t="s">
        <v>419</v>
      </c>
      <c r="D8263" s="80">
        <v>750</v>
      </c>
      <c r="E8263" s="80">
        <v>6</v>
      </c>
      <c r="F8263" s="80" t="s">
        <v>5039</v>
      </c>
      <c r="G8263" s="80">
        <v>39.99</v>
      </c>
    </row>
    <row r="8264" spans="1:7">
      <c r="A8264" s="80">
        <v>43526</v>
      </c>
      <c r="B8264" s="80" t="s">
        <v>5969</v>
      </c>
      <c r="C8264" s="80" t="s">
        <v>421</v>
      </c>
      <c r="D8264" s="80">
        <v>3000</v>
      </c>
      <c r="E8264" s="80">
        <v>4</v>
      </c>
      <c r="F8264" s="80" t="s">
        <v>5093</v>
      </c>
      <c r="G8264" s="80">
        <v>17.25</v>
      </c>
    </row>
    <row r="8265" spans="1:7">
      <c r="A8265" s="80">
        <v>43531</v>
      </c>
      <c r="B8265" s="80" t="s">
        <v>4594</v>
      </c>
      <c r="C8265" s="80" t="s">
        <v>422</v>
      </c>
      <c r="D8265" s="80">
        <v>2000</v>
      </c>
      <c r="E8265" s="80">
        <v>8</v>
      </c>
      <c r="F8265" s="80" t="s">
        <v>5091</v>
      </c>
      <c r="G8265" s="80">
        <v>10.99</v>
      </c>
    </row>
    <row r="8266" spans="1:7">
      <c r="A8266" s="80">
        <v>43532</v>
      </c>
      <c r="B8266" s="80" t="s">
        <v>5931</v>
      </c>
      <c r="C8266" s="80" t="s">
        <v>421</v>
      </c>
      <c r="D8266" s="80">
        <v>4260</v>
      </c>
      <c r="E8266" s="80">
        <v>2</v>
      </c>
      <c r="F8266" s="80" t="s">
        <v>5094</v>
      </c>
      <c r="G8266" s="80">
        <v>28.99</v>
      </c>
    </row>
    <row r="8267" spans="1:7">
      <c r="A8267" s="80">
        <v>43533</v>
      </c>
      <c r="B8267" s="80" t="s">
        <v>5935</v>
      </c>
      <c r="C8267" s="80" t="s">
        <v>422</v>
      </c>
      <c r="D8267" s="80">
        <v>473</v>
      </c>
      <c r="E8267" s="80">
        <v>24</v>
      </c>
      <c r="F8267" s="80" t="s">
        <v>5094</v>
      </c>
      <c r="G8267" s="80">
        <v>3.58</v>
      </c>
    </row>
    <row r="8268" spans="1:7">
      <c r="A8268" s="80">
        <v>43534</v>
      </c>
      <c r="B8268" s="80" t="s">
        <v>5950</v>
      </c>
      <c r="C8268" s="80" t="s">
        <v>421</v>
      </c>
      <c r="D8268" s="80">
        <v>2838</v>
      </c>
      <c r="E8268" s="80">
        <v>4</v>
      </c>
      <c r="F8268" s="80" t="s">
        <v>5096</v>
      </c>
      <c r="G8268" s="80">
        <v>17.45</v>
      </c>
    </row>
    <row r="8269" spans="1:7">
      <c r="A8269" s="80">
        <v>43535</v>
      </c>
      <c r="B8269" s="80" t="s">
        <v>5953</v>
      </c>
      <c r="C8269" s="80" t="s">
        <v>421</v>
      </c>
      <c r="D8269" s="80">
        <v>2130</v>
      </c>
      <c r="E8269" s="80">
        <v>4</v>
      </c>
      <c r="F8269" s="80" t="s">
        <v>5135</v>
      </c>
      <c r="G8269" s="80">
        <v>9.49</v>
      </c>
    </row>
    <row r="8270" spans="1:7">
      <c r="A8270" s="80">
        <v>43536</v>
      </c>
      <c r="B8270" s="80" t="s">
        <v>5954</v>
      </c>
      <c r="C8270" s="80" t="s">
        <v>421</v>
      </c>
      <c r="D8270" s="80">
        <v>4260</v>
      </c>
      <c r="E8270" s="80">
        <v>1</v>
      </c>
      <c r="F8270" s="80" t="s">
        <v>5097</v>
      </c>
      <c r="G8270" s="80">
        <v>25.49</v>
      </c>
    </row>
    <row r="8271" spans="1:7">
      <c r="A8271" s="80">
        <v>43537</v>
      </c>
      <c r="B8271" s="80" t="s">
        <v>5960</v>
      </c>
      <c r="C8271" s="80" t="s">
        <v>421</v>
      </c>
      <c r="D8271" s="80">
        <v>473</v>
      </c>
      <c r="E8271" s="80">
        <v>24</v>
      </c>
      <c r="F8271" s="80" t="s">
        <v>5188</v>
      </c>
      <c r="G8271" s="80">
        <v>4.8899999999999997</v>
      </c>
    </row>
    <row r="8272" spans="1:7">
      <c r="A8272" s="80">
        <v>43539</v>
      </c>
      <c r="B8272" s="80" t="s">
        <v>1057</v>
      </c>
      <c r="C8272" s="80" t="s">
        <v>420</v>
      </c>
      <c r="D8272" s="80">
        <v>750</v>
      </c>
      <c r="E8272" s="80">
        <v>6</v>
      </c>
      <c r="F8272" s="80" t="s">
        <v>5054</v>
      </c>
      <c r="G8272" s="80">
        <v>19.989999999999998</v>
      </c>
    </row>
    <row r="8273" spans="1:7">
      <c r="A8273" s="80">
        <v>43540</v>
      </c>
      <c r="B8273" s="80" t="s">
        <v>1056</v>
      </c>
      <c r="C8273" s="80" t="s">
        <v>420</v>
      </c>
      <c r="D8273" s="80">
        <v>750</v>
      </c>
      <c r="E8273" s="80">
        <v>6</v>
      </c>
      <c r="F8273" s="80" t="s">
        <v>5054</v>
      </c>
      <c r="G8273" s="80">
        <v>19.989999999999998</v>
      </c>
    </row>
    <row r="8274" spans="1:7">
      <c r="A8274" s="80">
        <v>43541</v>
      </c>
      <c r="B8274" s="80" t="s">
        <v>5911</v>
      </c>
      <c r="C8274" s="80" t="s">
        <v>422</v>
      </c>
      <c r="D8274" s="80">
        <v>473</v>
      </c>
      <c r="E8274" s="80">
        <v>24</v>
      </c>
      <c r="F8274" s="80" t="s">
        <v>5094</v>
      </c>
      <c r="G8274" s="80">
        <v>3.58</v>
      </c>
    </row>
    <row r="8275" spans="1:7">
      <c r="A8275" s="80">
        <v>43542</v>
      </c>
      <c r="B8275" s="80" t="s">
        <v>2162</v>
      </c>
      <c r="C8275" s="80" t="s">
        <v>420</v>
      </c>
      <c r="D8275" s="80">
        <v>750</v>
      </c>
      <c r="E8275" s="80">
        <v>6</v>
      </c>
      <c r="F8275" s="80" t="s">
        <v>5054</v>
      </c>
      <c r="G8275" s="80">
        <v>19.989999999999998</v>
      </c>
    </row>
    <row r="8276" spans="1:7">
      <c r="A8276" s="80">
        <v>43545</v>
      </c>
      <c r="B8276" s="80" t="s">
        <v>5927</v>
      </c>
      <c r="C8276" s="80" t="s">
        <v>420</v>
      </c>
      <c r="D8276" s="80">
        <v>750</v>
      </c>
      <c r="E8276" s="80">
        <v>12</v>
      </c>
      <c r="F8276" s="80" t="s">
        <v>5058</v>
      </c>
      <c r="G8276" s="80">
        <v>21.99</v>
      </c>
    </row>
    <row r="8277" spans="1:7">
      <c r="A8277" s="80">
        <v>43547</v>
      </c>
      <c r="B8277" s="80" t="s">
        <v>1721</v>
      </c>
      <c r="C8277" s="80" t="s">
        <v>420</v>
      </c>
      <c r="D8277" s="80">
        <v>750</v>
      </c>
      <c r="E8277" s="80">
        <v>12</v>
      </c>
      <c r="F8277" s="80" t="s">
        <v>5041</v>
      </c>
      <c r="G8277" s="80">
        <v>28.99</v>
      </c>
    </row>
    <row r="8278" spans="1:7">
      <c r="A8278" s="80">
        <v>43550</v>
      </c>
      <c r="B8278" s="80" t="s">
        <v>5942</v>
      </c>
      <c r="C8278" s="80" t="s">
        <v>420</v>
      </c>
      <c r="D8278" s="80">
        <v>750</v>
      </c>
      <c r="E8278" s="80">
        <v>12</v>
      </c>
      <c r="F8278" s="80" t="s">
        <v>5054</v>
      </c>
      <c r="G8278" s="80">
        <v>17.989999999999998</v>
      </c>
    </row>
    <row r="8279" spans="1:7">
      <c r="A8279" s="80">
        <v>43558</v>
      </c>
      <c r="B8279" s="80" t="s">
        <v>4649</v>
      </c>
      <c r="C8279" s="80" t="s">
        <v>419</v>
      </c>
      <c r="D8279" s="80">
        <v>750</v>
      </c>
      <c r="E8279" s="80">
        <v>6</v>
      </c>
      <c r="F8279" s="80" t="s">
        <v>5054</v>
      </c>
      <c r="G8279" s="80">
        <v>29.99</v>
      </c>
    </row>
    <row r="8280" spans="1:7">
      <c r="A8280" s="80">
        <v>43569</v>
      </c>
      <c r="B8280" s="80" t="s">
        <v>5958</v>
      </c>
      <c r="C8280" s="80" t="s">
        <v>421</v>
      </c>
      <c r="D8280" s="80">
        <v>473</v>
      </c>
      <c r="E8280" s="80">
        <v>24</v>
      </c>
      <c r="F8280" s="80" t="s">
        <v>5173</v>
      </c>
      <c r="G8280" s="80">
        <v>4.25</v>
      </c>
    </row>
    <row r="8281" spans="1:7">
      <c r="A8281" s="80">
        <v>43571</v>
      </c>
      <c r="B8281" s="80" t="s">
        <v>5959</v>
      </c>
      <c r="C8281" s="80" t="s">
        <v>421</v>
      </c>
      <c r="D8281" s="80">
        <v>1892</v>
      </c>
      <c r="E8281" s="80">
        <v>6</v>
      </c>
      <c r="F8281" s="80" t="s">
        <v>5142</v>
      </c>
      <c r="G8281" s="80">
        <v>19.95</v>
      </c>
    </row>
    <row r="8282" spans="1:7">
      <c r="A8282" s="80">
        <v>43572</v>
      </c>
      <c r="B8282" s="80" t="s">
        <v>5940</v>
      </c>
      <c r="C8282" s="80" t="s">
        <v>421</v>
      </c>
      <c r="D8282" s="80">
        <v>473</v>
      </c>
      <c r="E8282" s="80">
        <v>24</v>
      </c>
      <c r="F8282" s="80" t="s">
        <v>5156</v>
      </c>
      <c r="G8282" s="80">
        <v>4.5</v>
      </c>
    </row>
    <row r="8283" spans="1:7">
      <c r="A8283" s="80">
        <v>43575</v>
      </c>
      <c r="B8283" s="80" t="s">
        <v>1076</v>
      </c>
      <c r="C8283" s="80" t="s">
        <v>422</v>
      </c>
      <c r="D8283" s="80">
        <v>4260</v>
      </c>
      <c r="E8283" s="80">
        <v>2</v>
      </c>
      <c r="F8283" s="80" t="s">
        <v>5096</v>
      </c>
      <c r="G8283" s="80">
        <v>27</v>
      </c>
    </row>
    <row r="8284" spans="1:7">
      <c r="A8284" s="80">
        <v>43580</v>
      </c>
      <c r="B8284" s="80" t="s">
        <v>5894</v>
      </c>
      <c r="C8284" s="80" t="s">
        <v>422</v>
      </c>
      <c r="D8284" s="80">
        <v>2130</v>
      </c>
      <c r="E8284" s="80">
        <v>4</v>
      </c>
      <c r="F8284" s="80" t="s">
        <v>5094</v>
      </c>
      <c r="G8284" s="80">
        <v>16.98</v>
      </c>
    </row>
    <row r="8285" spans="1:7">
      <c r="A8285" s="80">
        <v>43581</v>
      </c>
      <c r="B8285" s="80" t="s">
        <v>5875</v>
      </c>
      <c r="C8285" s="80" t="s">
        <v>422</v>
      </c>
      <c r="D8285" s="80">
        <v>2130</v>
      </c>
      <c r="E8285" s="80">
        <v>4</v>
      </c>
      <c r="F8285" s="80" t="s">
        <v>5094</v>
      </c>
      <c r="G8285" s="80">
        <v>16.98</v>
      </c>
    </row>
    <row r="8286" spans="1:7">
      <c r="A8286" s="80">
        <v>43582</v>
      </c>
      <c r="B8286" s="80" t="s">
        <v>5896</v>
      </c>
      <c r="C8286" s="80" t="s">
        <v>422</v>
      </c>
      <c r="D8286" s="80">
        <v>473</v>
      </c>
      <c r="E8286" s="80">
        <v>24</v>
      </c>
      <c r="F8286" s="80" t="s">
        <v>5094</v>
      </c>
      <c r="G8286" s="80">
        <v>3.58</v>
      </c>
    </row>
    <row r="8287" spans="1:7">
      <c r="A8287" s="80">
        <v>43583</v>
      </c>
      <c r="B8287" s="80" t="s">
        <v>5876</v>
      </c>
      <c r="C8287" s="80" t="s">
        <v>422</v>
      </c>
      <c r="D8287" s="80">
        <v>473</v>
      </c>
      <c r="E8287" s="80">
        <v>24</v>
      </c>
      <c r="F8287" s="80" t="s">
        <v>5094</v>
      </c>
      <c r="G8287" s="80">
        <v>3.58</v>
      </c>
    </row>
    <row r="8288" spans="1:7">
      <c r="A8288" s="80">
        <v>43584</v>
      </c>
      <c r="B8288" s="80" t="s">
        <v>5900</v>
      </c>
      <c r="C8288" s="80" t="s">
        <v>422</v>
      </c>
      <c r="D8288" s="80">
        <v>473</v>
      </c>
      <c r="E8288" s="80">
        <v>24</v>
      </c>
      <c r="F8288" s="80" t="s">
        <v>5094</v>
      </c>
      <c r="G8288" s="80">
        <v>3.58</v>
      </c>
    </row>
    <row r="8289" spans="1:7">
      <c r="A8289" s="80">
        <v>43585</v>
      </c>
      <c r="B8289" s="80" t="s">
        <v>5901</v>
      </c>
      <c r="C8289" s="80" t="s">
        <v>422</v>
      </c>
      <c r="D8289" s="80">
        <v>473</v>
      </c>
      <c r="E8289" s="80">
        <v>24</v>
      </c>
      <c r="F8289" s="80" t="s">
        <v>5094</v>
      </c>
      <c r="G8289" s="80">
        <v>3.58</v>
      </c>
    </row>
    <row r="8290" spans="1:7">
      <c r="A8290" s="80">
        <v>43587</v>
      </c>
      <c r="B8290" s="80" t="s">
        <v>5902</v>
      </c>
      <c r="C8290" s="80" t="s">
        <v>422</v>
      </c>
      <c r="D8290" s="80">
        <v>473</v>
      </c>
      <c r="E8290" s="80">
        <v>24</v>
      </c>
      <c r="F8290" s="80" t="s">
        <v>5094</v>
      </c>
      <c r="G8290" s="80">
        <v>3.58</v>
      </c>
    </row>
    <row r="8291" spans="1:7">
      <c r="A8291" s="80">
        <v>44430</v>
      </c>
      <c r="B8291" s="80" t="s">
        <v>6012</v>
      </c>
      <c r="C8291" s="80" t="s">
        <v>421</v>
      </c>
      <c r="D8291" s="80">
        <v>473</v>
      </c>
      <c r="E8291" s="80">
        <v>24</v>
      </c>
      <c r="F8291" s="80" t="s">
        <v>5176</v>
      </c>
      <c r="G8291" s="80">
        <v>4.49</v>
      </c>
    </row>
    <row r="8292" spans="1:7">
      <c r="A8292" s="80">
        <v>44436</v>
      </c>
      <c r="B8292" s="80" t="s">
        <v>6117</v>
      </c>
      <c r="C8292" s="80" t="s">
        <v>421</v>
      </c>
      <c r="D8292" s="80">
        <v>473</v>
      </c>
      <c r="E8292" s="80">
        <v>24</v>
      </c>
      <c r="F8292" s="80" t="s">
        <v>5168</v>
      </c>
      <c r="G8292" s="80">
        <v>4.8099999999999996</v>
      </c>
    </row>
    <row r="8293" spans="1:7">
      <c r="A8293" s="80">
        <v>44440</v>
      </c>
      <c r="B8293" s="80" t="s">
        <v>6062</v>
      </c>
      <c r="C8293" s="80" t="s">
        <v>421</v>
      </c>
      <c r="D8293" s="80">
        <v>473</v>
      </c>
      <c r="E8293" s="80">
        <v>24</v>
      </c>
      <c r="F8293" s="80" t="s">
        <v>5188</v>
      </c>
      <c r="G8293" s="80">
        <v>4.25</v>
      </c>
    </row>
    <row r="8294" spans="1:7">
      <c r="A8294" s="80">
        <v>44446</v>
      </c>
      <c r="B8294" s="80" t="s">
        <v>6024</v>
      </c>
      <c r="C8294" s="80" t="s">
        <v>421</v>
      </c>
      <c r="D8294" s="80">
        <v>1892</v>
      </c>
      <c r="E8294" s="80">
        <v>6</v>
      </c>
      <c r="F8294" s="80" t="s">
        <v>5178</v>
      </c>
      <c r="G8294" s="80">
        <v>19.600000000000001</v>
      </c>
    </row>
    <row r="8295" spans="1:7">
      <c r="A8295" s="80">
        <v>44447</v>
      </c>
      <c r="B8295" s="80" t="s">
        <v>6040</v>
      </c>
      <c r="C8295" s="80" t="s">
        <v>421</v>
      </c>
      <c r="D8295" s="80">
        <v>473</v>
      </c>
      <c r="E8295" s="80">
        <v>24</v>
      </c>
      <c r="F8295" s="80" t="s">
        <v>5170</v>
      </c>
      <c r="G8295" s="80">
        <v>3.94</v>
      </c>
    </row>
    <row r="8296" spans="1:7">
      <c r="A8296" s="80">
        <v>44450</v>
      </c>
      <c r="B8296" s="80" t="s">
        <v>6025</v>
      </c>
      <c r="C8296" s="80" t="s">
        <v>421</v>
      </c>
      <c r="D8296" s="80">
        <v>473</v>
      </c>
      <c r="E8296" s="80">
        <v>24</v>
      </c>
      <c r="F8296" s="80" t="s">
        <v>5178</v>
      </c>
      <c r="G8296" s="80">
        <v>4.3899999999999997</v>
      </c>
    </row>
    <row r="8297" spans="1:7">
      <c r="A8297" s="80">
        <v>44451</v>
      </c>
      <c r="B8297" s="80" t="s">
        <v>6041</v>
      </c>
      <c r="C8297" s="80" t="s">
        <v>421</v>
      </c>
      <c r="D8297" s="80">
        <v>473</v>
      </c>
      <c r="E8297" s="80">
        <v>24</v>
      </c>
      <c r="F8297" s="80" t="s">
        <v>5170</v>
      </c>
      <c r="G8297" s="80">
        <v>3.74</v>
      </c>
    </row>
    <row r="8298" spans="1:7">
      <c r="A8298" s="80">
        <v>44452</v>
      </c>
      <c r="B8298" s="80" t="s">
        <v>6042</v>
      </c>
      <c r="C8298" s="80" t="s">
        <v>421</v>
      </c>
      <c r="D8298" s="80">
        <v>473</v>
      </c>
      <c r="E8298" s="80">
        <v>24</v>
      </c>
      <c r="F8298" s="80" t="s">
        <v>5170</v>
      </c>
      <c r="G8298" s="80">
        <v>3.74</v>
      </c>
    </row>
    <row r="8299" spans="1:7">
      <c r="A8299" s="80">
        <v>44460</v>
      </c>
      <c r="B8299" s="80" t="s">
        <v>6368</v>
      </c>
      <c r="C8299" s="80" t="s">
        <v>421</v>
      </c>
      <c r="D8299" s="80">
        <v>2838</v>
      </c>
      <c r="E8299" s="80">
        <v>4</v>
      </c>
      <c r="F8299" s="80" t="s">
        <v>5095</v>
      </c>
      <c r="G8299" s="80">
        <v>21.99</v>
      </c>
    </row>
    <row r="8300" spans="1:7">
      <c r="A8300" s="80">
        <v>44472</v>
      </c>
      <c r="B8300" s="80" t="s">
        <v>6083</v>
      </c>
      <c r="C8300" s="80" t="s">
        <v>421</v>
      </c>
      <c r="D8300" s="80">
        <v>473</v>
      </c>
      <c r="E8300" s="80">
        <v>24</v>
      </c>
      <c r="F8300" s="80" t="s">
        <v>5226</v>
      </c>
      <c r="G8300" s="80">
        <v>4.2</v>
      </c>
    </row>
    <row r="8301" spans="1:7">
      <c r="A8301" s="80">
        <v>44476</v>
      </c>
      <c r="B8301" s="80" t="s">
        <v>6084</v>
      </c>
      <c r="C8301" s="80" t="s">
        <v>421</v>
      </c>
      <c r="D8301" s="80">
        <v>473</v>
      </c>
      <c r="E8301" s="80">
        <v>24</v>
      </c>
      <c r="F8301" s="80" t="s">
        <v>5226</v>
      </c>
      <c r="G8301" s="80">
        <v>4.1500000000000004</v>
      </c>
    </row>
    <row r="8302" spans="1:7">
      <c r="A8302" s="80">
        <v>44479</v>
      </c>
      <c r="B8302" s="80" t="s">
        <v>4658</v>
      </c>
      <c r="C8302" s="80" t="s">
        <v>421</v>
      </c>
      <c r="D8302" s="80">
        <v>750</v>
      </c>
      <c r="E8302" s="80">
        <v>12</v>
      </c>
      <c r="F8302" s="80" t="s">
        <v>5045</v>
      </c>
      <c r="G8302" s="80">
        <v>7.16</v>
      </c>
    </row>
    <row r="8303" spans="1:7">
      <c r="A8303" s="80">
        <v>44494</v>
      </c>
      <c r="B8303" s="80" t="s">
        <v>2129</v>
      </c>
      <c r="C8303" s="80" t="s">
        <v>421</v>
      </c>
      <c r="D8303" s="80">
        <v>330</v>
      </c>
      <c r="E8303" s="80">
        <v>24</v>
      </c>
      <c r="F8303" s="80" t="s">
        <v>5045</v>
      </c>
      <c r="G8303" s="80">
        <v>2.77</v>
      </c>
    </row>
    <row r="8304" spans="1:7">
      <c r="A8304" s="80">
        <v>44499</v>
      </c>
      <c r="B8304" s="80" t="s">
        <v>6049</v>
      </c>
      <c r="C8304" s="80" t="s">
        <v>421</v>
      </c>
      <c r="D8304" s="80">
        <v>473</v>
      </c>
      <c r="E8304" s="80">
        <v>24</v>
      </c>
      <c r="F8304" s="80" t="s">
        <v>5156</v>
      </c>
      <c r="G8304" s="80">
        <v>5</v>
      </c>
    </row>
    <row r="8305" spans="1:7">
      <c r="A8305" s="80">
        <v>44501</v>
      </c>
      <c r="B8305" s="80" t="s">
        <v>6013</v>
      </c>
      <c r="C8305" s="80" t="s">
        <v>421</v>
      </c>
      <c r="D8305" s="80">
        <v>473</v>
      </c>
      <c r="E8305" s="80">
        <v>24</v>
      </c>
      <c r="F8305" s="80" t="s">
        <v>5176</v>
      </c>
      <c r="G8305" s="80">
        <v>4.49</v>
      </c>
    </row>
    <row r="8306" spans="1:7">
      <c r="A8306" s="80">
        <v>44504</v>
      </c>
      <c r="B8306" s="80" t="s">
        <v>6005</v>
      </c>
      <c r="C8306" s="80" t="s">
        <v>421</v>
      </c>
      <c r="D8306" s="80">
        <v>473</v>
      </c>
      <c r="E8306" s="80">
        <v>24</v>
      </c>
      <c r="F8306" s="80" t="s">
        <v>5183</v>
      </c>
      <c r="G8306" s="80">
        <v>4.3499999999999996</v>
      </c>
    </row>
    <row r="8307" spans="1:7">
      <c r="A8307" s="80">
        <v>44506</v>
      </c>
      <c r="B8307" s="80" t="s">
        <v>6153</v>
      </c>
      <c r="C8307" s="80" t="s">
        <v>421</v>
      </c>
      <c r="D8307" s="80">
        <v>473</v>
      </c>
      <c r="E8307" s="80">
        <v>24</v>
      </c>
      <c r="F8307" s="80" t="s">
        <v>5159</v>
      </c>
      <c r="G8307" s="80">
        <v>5.99</v>
      </c>
    </row>
    <row r="8308" spans="1:7">
      <c r="A8308" s="80">
        <v>44510</v>
      </c>
      <c r="B8308" s="80" t="s">
        <v>6033</v>
      </c>
      <c r="C8308" s="80" t="s">
        <v>421</v>
      </c>
      <c r="D8308" s="80">
        <v>473</v>
      </c>
      <c r="E8308" s="80">
        <v>24</v>
      </c>
      <c r="F8308" s="80" t="s">
        <v>5110</v>
      </c>
      <c r="G8308" s="80">
        <v>4.59</v>
      </c>
    </row>
    <row r="8309" spans="1:7">
      <c r="A8309" s="80">
        <v>44516</v>
      </c>
      <c r="B8309" s="80" t="s">
        <v>6401</v>
      </c>
      <c r="C8309" s="80" t="s">
        <v>422</v>
      </c>
      <c r="D8309" s="80">
        <v>4260</v>
      </c>
      <c r="E8309" s="80">
        <v>2</v>
      </c>
      <c r="F8309" s="80" t="s">
        <v>5040</v>
      </c>
      <c r="G8309" s="80">
        <v>28.99</v>
      </c>
    </row>
    <row r="8310" spans="1:7">
      <c r="A8310" s="80">
        <v>44535</v>
      </c>
      <c r="B8310" s="80" t="s">
        <v>6118</v>
      </c>
      <c r="C8310" s="80" t="s">
        <v>421</v>
      </c>
      <c r="D8310" s="80">
        <v>473</v>
      </c>
      <c r="E8310" s="80">
        <v>24</v>
      </c>
      <c r="F8310" s="80" t="s">
        <v>5142</v>
      </c>
      <c r="G8310" s="80">
        <v>4.99</v>
      </c>
    </row>
    <row r="8311" spans="1:7">
      <c r="A8311" s="80">
        <v>44537</v>
      </c>
      <c r="B8311" s="80" t="s">
        <v>6119</v>
      </c>
      <c r="C8311" s="80" t="s">
        <v>421</v>
      </c>
      <c r="D8311" s="80">
        <v>473</v>
      </c>
      <c r="E8311" s="80">
        <v>24</v>
      </c>
      <c r="F8311" s="80" t="s">
        <v>5142</v>
      </c>
      <c r="G8311" s="80">
        <v>3.99</v>
      </c>
    </row>
    <row r="8312" spans="1:7">
      <c r="A8312" s="80">
        <v>43803</v>
      </c>
      <c r="B8312" s="80" t="s">
        <v>5921</v>
      </c>
      <c r="C8312" s="80" t="s">
        <v>421</v>
      </c>
      <c r="D8312" s="80">
        <v>3784</v>
      </c>
      <c r="E8312" s="80">
        <v>3</v>
      </c>
      <c r="F8312" s="80" t="s">
        <v>5095</v>
      </c>
      <c r="G8312" s="80">
        <v>29.99</v>
      </c>
    </row>
    <row r="8313" spans="1:7">
      <c r="A8313" s="80">
        <v>43806</v>
      </c>
      <c r="B8313" s="80" t="s">
        <v>5909</v>
      </c>
      <c r="C8313" s="80" t="s">
        <v>421</v>
      </c>
      <c r="D8313" s="80">
        <v>4260</v>
      </c>
      <c r="E8313" s="80">
        <v>2</v>
      </c>
      <c r="F8313" s="80" t="s">
        <v>5102</v>
      </c>
      <c r="G8313" s="80">
        <v>24.49</v>
      </c>
    </row>
    <row r="8314" spans="1:7">
      <c r="A8314" s="80">
        <v>43809</v>
      </c>
      <c r="B8314" s="80" t="s">
        <v>5922</v>
      </c>
      <c r="C8314" s="80" t="s">
        <v>421</v>
      </c>
      <c r="D8314" s="80">
        <v>473</v>
      </c>
      <c r="E8314" s="80">
        <v>24</v>
      </c>
      <c r="F8314" s="80" t="s">
        <v>5098</v>
      </c>
      <c r="G8314" s="80">
        <v>3.56</v>
      </c>
    </row>
    <row r="8315" spans="1:7">
      <c r="A8315" s="80">
        <v>43815</v>
      </c>
      <c r="B8315" s="80" t="s">
        <v>6402</v>
      </c>
      <c r="C8315" s="80" t="s">
        <v>420</v>
      </c>
      <c r="D8315" s="80">
        <v>750</v>
      </c>
      <c r="E8315" s="80">
        <v>12</v>
      </c>
      <c r="F8315" s="80" t="s">
        <v>5072</v>
      </c>
      <c r="G8315" s="80">
        <v>23.99</v>
      </c>
    </row>
    <row r="8316" spans="1:7">
      <c r="A8316" s="80">
        <v>43816</v>
      </c>
      <c r="B8316" s="80" t="s">
        <v>5910</v>
      </c>
      <c r="C8316" s="80" t="s">
        <v>421</v>
      </c>
      <c r="D8316" s="80">
        <v>473</v>
      </c>
      <c r="E8316" s="80">
        <v>24</v>
      </c>
      <c r="F8316" s="80" t="s">
        <v>5159</v>
      </c>
      <c r="G8316" s="80">
        <v>3.99</v>
      </c>
    </row>
    <row r="8317" spans="1:7">
      <c r="A8317" s="80">
        <v>43817</v>
      </c>
      <c r="B8317" s="80" t="s">
        <v>5923</v>
      </c>
      <c r="C8317" s="80" t="s">
        <v>421</v>
      </c>
      <c r="D8317" s="80">
        <v>473</v>
      </c>
      <c r="E8317" s="80">
        <v>24</v>
      </c>
      <c r="F8317" s="80" t="s">
        <v>5188</v>
      </c>
      <c r="G8317" s="80">
        <v>4.5</v>
      </c>
    </row>
    <row r="8318" spans="1:7">
      <c r="A8318" s="80">
        <v>43851</v>
      </c>
      <c r="B8318" s="80" t="s">
        <v>5868</v>
      </c>
      <c r="C8318" s="80" t="s">
        <v>421</v>
      </c>
      <c r="D8318" s="80">
        <v>473</v>
      </c>
      <c r="E8318" s="80">
        <v>24</v>
      </c>
      <c r="F8318" s="80" t="s">
        <v>5141</v>
      </c>
      <c r="G8318" s="80">
        <v>3.89</v>
      </c>
    </row>
    <row r="8319" spans="1:7">
      <c r="A8319" s="80">
        <v>43855</v>
      </c>
      <c r="B8319" s="80" t="s">
        <v>6004</v>
      </c>
      <c r="C8319" s="80" t="s">
        <v>421</v>
      </c>
      <c r="D8319" s="80">
        <v>473</v>
      </c>
      <c r="E8319" s="80">
        <v>24</v>
      </c>
      <c r="F8319" s="80" t="s">
        <v>5183</v>
      </c>
      <c r="G8319" s="80">
        <v>4.1500000000000004</v>
      </c>
    </row>
    <row r="8320" spans="1:7">
      <c r="A8320" s="80">
        <v>43857</v>
      </c>
      <c r="B8320" s="80" t="s">
        <v>1370</v>
      </c>
      <c r="C8320" s="80" t="s">
        <v>419</v>
      </c>
      <c r="D8320" s="80">
        <v>375</v>
      </c>
      <c r="E8320" s="80">
        <v>12</v>
      </c>
      <c r="F8320" s="80" t="s">
        <v>5056</v>
      </c>
      <c r="G8320" s="80">
        <v>19.989999999999998</v>
      </c>
    </row>
    <row r="8321" spans="1:7">
      <c r="A8321" s="80">
        <v>43875</v>
      </c>
      <c r="B8321" s="80" t="s">
        <v>6154</v>
      </c>
      <c r="C8321" s="80" t="s">
        <v>419</v>
      </c>
      <c r="D8321" s="80">
        <v>750</v>
      </c>
      <c r="E8321" s="80">
        <v>12</v>
      </c>
      <c r="F8321" s="80" t="s">
        <v>5057</v>
      </c>
      <c r="G8321" s="80">
        <v>37.99</v>
      </c>
    </row>
    <row r="8322" spans="1:7">
      <c r="A8322" s="80">
        <v>43888</v>
      </c>
      <c r="B8322" s="80" t="s">
        <v>6079</v>
      </c>
      <c r="C8322" s="80" t="s">
        <v>421</v>
      </c>
      <c r="D8322" s="80">
        <v>1892</v>
      </c>
      <c r="E8322" s="80">
        <v>6</v>
      </c>
      <c r="F8322" s="80" t="s">
        <v>5215</v>
      </c>
      <c r="G8322" s="80">
        <v>16.5</v>
      </c>
    </row>
    <row r="8323" spans="1:7">
      <c r="A8323" s="80">
        <v>43889</v>
      </c>
      <c r="B8323" s="80" t="s">
        <v>6080</v>
      </c>
      <c r="C8323" s="80" t="s">
        <v>421</v>
      </c>
      <c r="D8323" s="80">
        <v>473</v>
      </c>
      <c r="E8323" s="80">
        <v>24</v>
      </c>
      <c r="F8323" s="80" t="s">
        <v>5215</v>
      </c>
      <c r="G8323" s="80">
        <v>4.1900000000000004</v>
      </c>
    </row>
    <row r="8324" spans="1:7">
      <c r="A8324" s="80">
        <v>43890</v>
      </c>
      <c r="B8324" s="80" t="s">
        <v>6081</v>
      </c>
      <c r="C8324" s="80" t="s">
        <v>421</v>
      </c>
      <c r="D8324" s="80">
        <v>473</v>
      </c>
      <c r="E8324" s="80">
        <v>24</v>
      </c>
      <c r="F8324" s="80" t="s">
        <v>5215</v>
      </c>
      <c r="G8324" s="80">
        <v>4.6900000000000004</v>
      </c>
    </row>
    <row r="8325" spans="1:7">
      <c r="A8325" s="80">
        <v>43891</v>
      </c>
      <c r="B8325" s="80" t="s">
        <v>6082</v>
      </c>
      <c r="C8325" s="80" t="s">
        <v>421</v>
      </c>
      <c r="D8325" s="80">
        <v>473</v>
      </c>
      <c r="E8325" s="80">
        <v>24</v>
      </c>
      <c r="F8325" s="80" t="s">
        <v>5215</v>
      </c>
      <c r="G8325" s="80">
        <v>4.6900000000000004</v>
      </c>
    </row>
    <row r="8326" spans="1:7">
      <c r="A8326" s="80">
        <v>44856</v>
      </c>
      <c r="B8326" s="80" t="s">
        <v>6137</v>
      </c>
      <c r="C8326" s="80" t="s">
        <v>421</v>
      </c>
      <c r="D8326" s="80">
        <v>473</v>
      </c>
      <c r="E8326" s="80">
        <v>24</v>
      </c>
      <c r="F8326" s="80" t="s">
        <v>5142</v>
      </c>
      <c r="G8326" s="80">
        <v>3.99</v>
      </c>
    </row>
    <row r="8327" spans="1:7">
      <c r="A8327" s="80">
        <v>44857</v>
      </c>
      <c r="B8327" s="80" t="s">
        <v>6138</v>
      </c>
      <c r="C8327" s="80" t="s">
        <v>421</v>
      </c>
      <c r="D8327" s="80">
        <v>473</v>
      </c>
      <c r="E8327" s="80">
        <v>24</v>
      </c>
      <c r="F8327" s="80" t="s">
        <v>5142</v>
      </c>
      <c r="G8327" s="80">
        <v>5.15</v>
      </c>
    </row>
    <row r="8328" spans="1:7">
      <c r="A8328" s="80">
        <v>44858</v>
      </c>
      <c r="B8328" s="80" t="s">
        <v>6139</v>
      </c>
      <c r="C8328" s="80" t="s">
        <v>421</v>
      </c>
      <c r="D8328" s="80">
        <v>473</v>
      </c>
      <c r="E8328" s="80">
        <v>24</v>
      </c>
      <c r="F8328" s="80" t="s">
        <v>5142</v>
      </c>
      <c r="G8328" s="80">
        <v>5.15</v>
      </c>
    </row>
    <row r="8329" spans="1:7">
      <c r="A8329" s="80">
        <v>44859</v>
      </c>
      <c r="B8329" s="80" t="s">
        <v>6140</v>
      </c>
      <c r="C8329" s="80" t="s">
        <v>421</v>
      </c>
      <c r="D8329" s="80">
        <v>473</v>
      </c>
      <c r="E8329" s="80">
        <v>24</v>
      </c>
      <c r="F8329" s="80" t="s">
        <v>5142</v>
      </c>
      <c r="G8329" s="80">
        <v>3.99</v>
      </c>
    </row>
    <row r="8330" spans="1:7">
      <c r="A8330" s="80">
        <v>44860</v>
      </c>
      <c r="B8330" s="80" t="s">
        <v>6141</v>
      </c>
      <c r="C8330" s="80" t="s">
        <v>421</v>
      </c>
      <c r="D8330" s="80">
        <v>473</v>
      </c>
      <c r="E8330" s="80">
        <v>24</v>
      </c>
      <c r="F8330" s="80" t="s">
        <v>5142</v>
      </c>
      <c r="G8330" s="80">
        <v>3.99</v>
      </c>
    </row>
    <row r="8331" spans="1:7">
      <c r="A8331" s="80">
        <v>44861</v>
      </c>
      <c r="B8331" s="80" t="s">
        <v>6142</v>
      </c>
      <c r="C8331" s="80" t="s">
        <v>421</v>
      </c>
      <c r="D8331" s="80">
        <v>473</v>
      </c>
      <c r="E8331" s="80">
        <v>24</v>
      </c>
      <c r="F8331" s="80" t="s">
        <v>5142</v>
      </c>
      <c r="G8331" s="80">
        <v>7.99</v>
      </c>
    </row>
    <row r="8332" spans="1:7">
      <c r="A8332" s="80">
        <v>44865</v>
      </c>
      <c r="B8332" s="80" t="s">
        <v>6155</v>
      </c>
      <c r="C8332" s="80" t="s">
        <v>422</v>
      </c>
      <c r="D8332" s="80">
        <v>4000</v>
      </c>
      <c r="E8332" s="80">
        <v>4</v>
      </c>
      <c r="F8332" s="80" t="s">
        <v>5080</v>
      </c>
      <c r="G8332" s="80">
        <v>24.99</v>
      </c>
    </row>
    <row r="8333" spans="1:7">
      <c r="A8333" s="80">
        <v>44866</v>
      </c>
      <c r="B8333" s="80" t="s">
        <v>6156</v>
      </c>
      <c r="C8333" s="80" t="s">
        <v>422</v>
      </c>
      <c r="D8333" s="80">
        <v>4000</v>
      </c>
      <c r="E8333" s="80">
        <v>4</v>
      </c>
      <c r="F8333" s="80" t="s">
        <v>5060</v>
      </c>
      <c r="G8333" s="80">
        <v>24.99</v>
      </c>
    </row>
    <row r="8334" spans="1:7">
      <c r="A8334" s="80">
        <v>44867</v>
      </c>
      <c r="B8334" s="80" t="s">
        <v>6026</v>
      </c>
      <c r="C8334" s="80" t="s">
        <v>421</v>
      </c>
      <c r="D8334" s="80">
        <v>473</v>
      </c>
      <c r="E8334" s="80">
        <v>24</v>
      </c>
      <c r="F8334" s="80" t="s">
        <v>5178</v>
      </c>
      <c r="G8334" s="80">
        <v>4.29</v>
      </c>
    </row>
    <row r="8335" spans="1:7">
      <c r="A8335" s="80">
        <v>44868</v>
      </c>
      <c r="B8335" s="80" t="s">
        <v>6027</v>
      </c>
      <c r="C8335" s="80" t="s">
        <v>421</v>
      </c>
      <c r="D8335" s="80">
        <v>473</v>
      </c>
      <c r="E8335" s="80">
        <v>24</v>
      </c>
      <c r="F8335" s="80" t="s">
        <v>5178</v>
      </c>
      <c r="G8335" s="80">
        <v>3.06</v>
      </c>
    </row>
    <row r="8336" spans="1:7">
      <c r="A8336" s="80">
        <v>44870</v>
      </c>
      <c r="B8336" s="80" t="s">
        <v>6157</v>
      </c>
      <c r="C8336" s="80" t="s">
        <v>421</v>
      </c>
      <c r="D8336" s="80">
        <v>473</v>
      </c>
      <c r="E8336" s="80">
        <v>24</v>
      </c>
      <c r="F8336" s="80" t="s">
        <v>5135</v>
      </c>
      <c r="G8336" s="80">
        <v>4.2</v>
      </c>
    </row>
    <row r="8337" spans="1:7">
      <c r="A8337" s="80">
        <v>44871</v>
      </c>
      <c r="B8337" s="80" t="s">
        <v>6158</v>
      </c>
      <c r="C8337" s="80" t="s">
        <v>421</v>
      </c>
      <c r="D8337" s="80">
        <v>473</v>
      </c>
      <c r="E8337" s="80">
        <v>24</v>
      </c>
      <c r="F8337" s="80" t="s">
        <v>5135</v>
      </c>
      <c r="G8337" s="80">
        <v>4.2</v>
      </c>
    </row>
    <row r="8338" spans="1:7">
      <c r="A8338" s="80">
        <v>44872</v>
      </c>
      <c r="B8338" s="80" t="s">
        <v>539</v>
      </c>
      <c r="C8338" s="80" t="s">
        <v>419</v>
      </c>
      <c r="D8338" s="80">
        <v>375</v>
      </c>
      <c r="E8338" s="80">
        <v>12</v>
      </c>
      <c r="F8338" s="80" t="s">
        <v>5043</v>
      </c>
      <c r="G8338" s="80">
        <v>32.49</v>
      </c>
    </row>
    <row r="8339" spans="1:7">
      <c r="A8339" s="80">
        <v>44873</v>
      </c>
      <c r="B8339" s="80" t="s">
        <v>6159</v>
      </c>
      <c r="C8339" s="80" t="s">
        <v>421</v>
      </c>
      <c r="D8339" s="80">
        <v>473</v>
      </c>
      <c r="E8339" s="80">
        <v>24</v>
      </c>
      <c r="F8339" s="80" t="s">
        <v>5135</v>
      </c>
      <c r="G8339" s="80">
        <v>4.2</v>
      </c>
    </row>
    <row r="8340" spans="1:7">
      <c r="A8340" s="80">
        <v>44874</v>
      </c>
      <c r="B8340" s="80" t="s">
        <v>6160</v>
      </c>
      <c r="C8340" s="80" t="s">
        <v>421</v>
      </c>
      <c r="D8340" s="80">
        <v>473</v>
      </c>
      <c r="E8340" s="80">
        <v>24</v>
      </c>
      <c r="F8340" s="80" t="s">
        <v>5135</v>
      </c>
      <c r="G8340" s="80">
        <v>4.42</v>
      </c>
    </row>
    <row r="8341" spans="1:7">
      <c r="A8341" s="80">
        <v>44876</v>
      </c>
      <c r="B8341" s="80" t="s">
        <v>6050</v>
      </c>
      <c r="C8341" s="80" t="s">
        <v>421</v>
      </c>
      <c r="D8341" s="80">
        <v>473</v>
      </c>
      <c r="E8341" s="80">
        <v>24</v>
      </c>
      <c r="F8341" s="80" t="s">
        <v>5156</v>
      </c>
      <c r="G8341" s="80">
        <v>4.3</v>
      </c>
    </row>
    <row r="8342" spans="1:7">
      <c r="A8342" s="80">
        <v>44878</v>
      </c>
      <c r="B8342" s="80" t="s">
        <v>6051</v>
      </c>
      <c r="C8342" s="80" t="s">
        <v>421</v>
      </c>
      <c r="D8342" s="80">
        <v>355</v>
      </c>
      <c r="E8342" s="80">
        <v>24</v>
      </c>
      <c r="F8342" s="80" t="s">
        <v>5156</v>
      </c>
      <c r="G8342" s="80">
        <v>3.8</v>
      </c>
    </row>
    <row r="8343" spans="1:7">
      <c r="A8343" s="80">
        <v>44880</v>
      </c>
      <c r="B8343" s="80" t="s">
        <v>6052</v>
      </c>
      <c r="C8343" s="80" t="s">
        <v>421</v>
      </c>
      <c r="D8343" s="80">
        <v>2130</v>
      </c>
      <c r="E8343" s="80">
        <v>4</v>
      </c>
      <c r="F8343" s="80" t="s">
        <v>5156</v>
      </c>
      <c r="G8343" s="80">
        <v>21.5</v>
      </c>
    </row>
    <row r="8344" spans="1:7">
      <c r="A8344" s="80">
        <v>44881</v>
      </c>
      <c r="B8344" s="80" t="s">
        <v>6143</v>
      </c>
      <c r="C8344" s="80" t="s">
        <v>421</v>
      </c>
      <c r="D8344" s="80">
        <v>473</v>
      </c>
      <c r="E8344" s="80">
        <v>24</v>
      </c>
      <c r="F8344" s="80" t="s">
        <v>5142</v>
      </c>
      <c r="G8344" s="80">
        <v>7.99</v>
      </c>
    </row>
    <row r="8345" spans="1:7">
      <c r="A8345" s="80">
        <v>44882</v>
      </c>
      <c r="B8345" s="80" t="s">
        <v>6144</v>
      </c>
      <c r="C8345" s="80" t="s">
        <v>421</v>
      </c>
      <c r="D8345" s="80">
        <v>473</v>
      </c>
      <c r="E8345" s="80">
        <v>24</v>
      </c>
      <c r="F8345" s="80" t="s">
        <v>5142</v>
      </c>
      <c r="G8345" s="80">
        <v>5.15</v>
      </c>
    </row>
    <row r="8346" spans="1:7">
      <c r="A8346" s="80">
        <v>44884</v>
      </c>
      <c r="B8346" s="80" t="s">
        <v>6145</v>
      </c>
      <c r="C8346" s="80" t="s">
        <v>421</v>
      </c>
      <c r="D8346" s="80">
        <v>473</v>
      </c>
      <c r="E8346" s="80">
        <v>24</v>
      </c>
      <c r="F8346" s="80" t="s">
        <v>5142</v>
      </c>
      <c r="G8346" s="80">
        <v>5.15</v>
      </c>
    </row>
    <row r="8347" spans="1:7">
      <c r="A8347" s="80">
        <v>44886</v>
      </c>
      <c r="B8347" s="80" t="s">
        <v>6161</v>
      </c>
      <c r="C8347" s="80" t="s">
        <v>422</v>
      </c>
      <c r="D8347" s="80">
        <v>3000</v>
      </c>
      <c r="E8347" s="80">
        <v>4</v>
      </c>
      <c r="F8347" s="80" t="s">
        <v>5066</v>
      </c>
      <c r="G8347" s="80">
        <v>23.99</v>
      </c>
    </row>
    <row r="8348" spans="1:7">
      <c r="A8348" s="80">
        <v>44906</v>
      </c>
      <c r="B8348" s="80" t="s">
        <v>6162</v>
      </c>
      <c r="C8348" s="80" t="s">
        <v>419</v>
      </c>
      <c r="D8348" s="80">
        <v>120</v>
      </c>
      <c r="E8348" s="80">
        <v>18</v>
      </c>
      <c r="F8348" s="80" t="s">
        <v>5080</v>
      </c>
      <c r="G8348" s="80">
        <v>10.99</v>
      </c>
    </row>
    <row r="8349" spans="1:7">
      <c r="A8349" s="80">
        <v>44907</v>
      </c>
      <c r="B8349" s="80" t="s">
        <v>6146</v>
      </c>
      <c r="C8349" s="80" t="s">
        <v>421</v>
      </c>
      <c r="D8349" s="80">
        <v>473</v>
      </c>
      <c r="E8349" s="80">
        <v>24</v>
      </c>
      <c r="F8349" s="80" t="s">
        <v>5142</v>
      </c>
      <c r="G8349" s="80">
        <v>4.99</v>
      </c>
    </row>
    <row r="8350" spans="1:7">
      <c r="A8350" s="80">
        <v>44908</v>
      </c>
      <c r="B8350" s="80" t="s">
        <v>6163</v>
      </c>
      <c r="C8350" s="80" t="s">
        <v>421</v>
      </c>
      <c r="D8350" s="80">
        <v>3784</v>
      </c>
      <c r="E8350" s="80">
        <v>3</v>
      </c>
      <c r="F8350" s="80" t="s">
        <v>5159</v>
      </c>
      <c r="G8350" s="80">
        <v>27.5</v>
      </c>
    </row>
    <row r="8351" spans="1:7">
      <c r="A8351" s="80">
        <v>44909</v>
      </c>
      <c r="B8351" s="80" t="s">
        <v>6147</v>
      </c>
      <c r="C8351" s="80" t="s">
        <v>422</v>
      </c>
      <c r="D8351" s="80">
        <v>4260</v>
      </c>
      <c r="E8351" s="80">
        <v>2</v>
      </c>
      <c r="F8351" s="80" t="s">
        <v>5096</v>
      </c>
      <c r="G8351" s="80">
        <v>29.89</v>
      </c>
    </row>
    <row r="8352" spans="1:7">
      <c r="A8352" s="80">
        <v>44924</v>
      </c>
      <c r="B8352" s="80" t="s">
        <v>6403</v>
      </c>
      <c r="C8352" s="80" t="s">
        <v>421</v>
      </c>
      <c r="D8352" s="80">
        <v>473</v>
      </c>
      <c r="E8352" s="80">
        <v>24</v>
      </c>
      <c r="F8352" s="80" t="s">
        <v>5173</v>
      </c>
      <c r="G8352" s="80">
        <v>2.89</v>
      </c>
    </row>
    <row r="8353" spans="1:7">
      <c r="A8353" s="80">
        <v>44929</v>
      </c>
      <c r="B8353" s="80" t="s">
        <v>6164</v>
      </c>
      <c r="C8353" s="80" t="s">
        <v>420</v>
      </c>
      <c r="D8353" s="80">
        <v>200</v>
      </c>
      <c r="E8353" s="80">
        <v>24</v>
      </c>
      <c r="F8353" s="80" t="s">
        <v>5060</v>
      </c>
      <c r="G8353" s="80">
        <v>2.99</v>
      </c>
    </row>
    <row r="8354" spans="1:7">
      <c r="A8354" s="80">
        <v>44936</v>
      </c>
      <c r="B8354" s="80" t="s">
        <v>6302</v>
      </c>
      <c r="C8354" s="80" t="s">
        <v>421</v>
      </c>
      <c r="D8354" s="80">
        <v>473</v>
      </c>
      <c r="E8354" s="80">
        <v>24</v>
      </c>
      <c r="F8354" s="80" t="s">
        <v>5147</v>
      </c>
      <c r="G8354" s="80">
        <v>4.29</v>
      </c>
    </row>
    <row r="8355" spans="1:7">
      <c r="A8355" s="80">
        <v>44942</v>
      </c>
      <c r="B8355" s="80" t="s">
        <v>6303</v>
      </c>
      <c r="C8355" s="80" t="s">
        <v>421</v>
      </c>
      <c r="D8355" s="80">
        <v>8520</v>
      </c>
      <c r="E8355" s="80">
        <v>1</v>
      </c>
      <c r="F8355" s="80" t="s">
        <v>5147</v>
      </c>
      <c r="G8355" s="80">
        <v>74.89</v>
      </c>
    </row>
    <row r="8356" spans="1:7">
      <c r="A8356" s="80">
        <v>44944</v>
      </c>
      <c r="B8356" s="80" t="s">
        <v>6165</v>
      </c>
      <c r="C8356" s="80" t="s">
        <v>420</v>
      </c>
      <c r="D8356" s="80">
        <v>375</v>
      </c>
      <c r="E8356" s="80">
        <v>12</v>
      </c>
      <c r="F8356" s="80" t="s">
        <v>5056</v>
      </c>
      <c r="G8356" s="80">
        <v>11.95</v>
      </c>
    </row>
    <row r="8357" spans="1:7">
      <c r="A8357" s="80">
        <v>44948</v>
      </c>
      <c r="B8357" s="80" t="s">
        <v>4897</v>
      </c>
      <c r="C8357" s="80" t="s">
        <v>420</v>
      </c>
      <c r="D8357" s="80">
        <v>250</v>
      </c>
      <c r="E8357" s="80">
        <v>24</v>
      </c>
      <c r="F8357" s="80" t="s">
        <v>5061</v>
      </c>
      <c r="G8357" s="80">
        <v>5.45</v>
      </c>
    </row>
    <row r="8358" spans="1:7">
      <c r="A8358" s="80">
        <v>44953</v>
      </c>
      <c r="B8358" s="80" t="s">
        <v>6148</v>
      </c>
      <c r="C8358" s="80" t="s">
        <v>421</v>
      </c>
      <c r="D8358" s="80">
        <v>473</v>
      </c>
      <c r="E8358" s="80">
        <v>24</v>
      </c>
      <c r="F8358" s="80" t="s">
        <v>5142</v>
      </c>
      <c r="G8358" s="80">
        <v>6.49</v>
      </c>
    </row>
    <row r="8359" spans="1:7">
      <c r="A8359" s="80">
        <v>44539</v>
      </c>
      <c r="B8359" s="80" t="s">
        <v>6120</v>
      </c>
      <c r="C8359" s="80" t="s">
        <v>421</v>
      </c>
      <c r="D8359" s="80">
        <v>473</v>
      </c>
      <c r="E8359" s="80">
        <v>24</v>
      </c>
      <c r="F8359" s="80" t="s">
        <v>5142</v>
      </c>
      <c r="G8359" s="80">
        <v>3.99</v>
      </c>
    </row>
    <row r="8360" spans="1:7">
      <c r="A8360" s="80">
        <v>44541</v>
      </c>
      <c r="B8360" s="80" t="s">
        <v>6121</v>
      </c>
      <c r="C8360" s="80" t="s">
        <v>421</v>
      </c>
      <c r="D8360" s="80">
        <v>473</v>
      </c>
      <c r="E8360" s="80">
        <v>24</v>
      </c>
      <c r="F8360" s="80" t="s">
        <v>5142</v>
      </c>
      <c r="G8360" s="80">
        <v>3.99</v>
      </c>
    </row>
    <row r="8361" spans="1:7">
      <c r="A8361" s="80">
        <v>44546</v>
      </c>
      <c r="B8361" s="80" t="s">
        <v>6166</v>
      </c>
      <c r="C8361" s="80" t="s">
        <v>419</v>
      </c>
      <c r="D8361" s="80">
        <v>300</v>
      </c>
      <c r="E8361" s="80">
        <v>32</v>
      </c>
      <c r="F8361" s="80" t="s">
        <v>5040</v>
      </c>
      <c r="G8361" s="80">
        <v>15.99</v>
      </c>
    </row>
    <row r="8362" spans="1:7">
      <c r="A8362" s="80">
        <v>44548</v>
      </c>
      <c r="B8362" s="80" t="s">
        <v>6122</v>
      </c>
      <c r="C8362" s="80" t="s">
        <v>421</v>
      </c>
      <c r="D8362" s="80">
        <v>1892</v>
      </c>
      <c r="E8362" s="80">
        <v>6</v>
      </c>
      <c r="F8362" s="80" t="s">
        <v>5142</v>
      </c>
      <c r="G8362" s="80">
        <v>19.95</v>
      </c>
    </row>
    <row r="8363" spans="1:7">
      <c r="A8363" s="80">
        <v>44550</v>
      </c>
      <c r="B8363" s="80" t="s">
        <v>6123</v>
      </c>
      <c r="C8363" s="80" t="s">
        <v>421</v>
      </c>
      <c r="D8363" s="80">
        <v>473</v>
      </c>
      <c r="E8363" s="80">
        <v>24</v>
      </c>
      <c r="F8363" s="80" t="s">
        <v>5142</v>
      </c>
      <c r="G8363" s="80">
        <v>3.99</v>
      </c>
    </row>
    <row r="8364" spans="1:7">
      <c r="A8364" s="80">
        <v>44555</v>
      </c>
      <c r="B8364" s="80" t="s">
        <v>6124</v>
      </c>
      <c r="C8364" s="80" t="s">
        <v>422</v>
      </c>
      <c r="D8364" s="80">
        <v>473</v>
      </c>
      <c r="E8364" s="80">
        <v>24</v>
      </c>
      <c r="F8364" s="80" t="s">
        <v>5057</v>
      </c>
      <c r="G8364" s="80">
        <v>3.48</v>
      </c>
    </row>
    <row r="8365" spans="1:7">
      <c r="A8365" s="80">
        <v>44556</v>
      </c>
      <c r="B8365" s="80" t="s">
        <v>6125</v>
      </c>
      <c r="C8365" s="80" t="s">
        <v>421</v>
      </c>
      <c r="D8365" s="80">
        <v>473</v>
      </c>
      <c r="E8365" s="80">
        <v>24</v>
      </c>
      <c r="F8365" s="80" t="s">
        <v>5142</v>
      </c>
      <c r="G8365" s="80">
        <v>3.99</v>
      </c>
    </row>
    <row r="8366" spans="1:7">
      <c r="A8366" s="80">
        <v>44557</v>
      </c>
      <c r="B8366" s="80" t="s">
        <v>6043</v>
      </c>
      <c r="C8366" s="80" t="s">
        <v>421</v>
      </c>
      <c r="D8366" s="80">
        <v>473</v>
      </c>
      <c r="E8366" s="80">
        <v>24</v>
      </c>
      <c r="F8366" s="80" t="s">
        <v>5170</v>
      </c>
      <c r="G8366" s="80">
        <v>3.94</v>
      </c>
    </row>
    <row r="8367" spans="1:7">
      <c r="A8367" s="80">
        <v>44572</v>
      </c>
      <c r="B8367" s="80" t="s">
        <v>6167</v>
      </c>
      <c r="C8367" s="80" t="s">
        <v>419</v>
      </c>
      <c r="D8367" s="80">
        <v>750</v>
      </c>
      <c r="E8367" s="80">
        <v>6</v>
      </c>
      <c r="F8367" s="80" t="s">
        <v>5038</v>
      </c>
      <c r="G8367" s="80">
        <v>99.99</v>
      </c>
    </row>
    <row r="8368" spans="1:7">
      <c r="A8368" s="80">
        <v>44595</v>
      </c>
      <c r="B8368" s="80" t="s">
        <v>6404</v>
      </c>
      <c r="C8368" s="80" t="s">
        <v>420</v>
      </c>
      <c r="D8368" s="80">
        <v>750</v>
      </c>
      <c r="E8368" s="80">
        <v>12</v>
      </c>
      <c r="F8368" s="80" t="s">
        <v>6483</v>
      </c>
      <c r="G8368" s="80">
        <v>23.99</v>
      </c>
    </row>
    <row r="8369" spans="1:7">
      <c r="A8369" s="80">
        <v>44600</v>
      </c>
      <c r="B8369" s="80" t="s">
        <v>6075</v>
      </c>
      <c r="C8369" s="80" t="s">
        <v>422</v>
      </c>
      <c r="D8369" s="80">
        <v>473</v>
      </c>
      <c r="E8369" s="80">
        <v>24</v>
      </c>
      <c r="F8369" s="80" t="s">
        <v>5094</v>
      </c>
      <c r="G8369" s="80">
        <v>3.58</v>
      </c>
    </row>
    <row r="8370" spans="1:7">
      <c r="A8370" s="80">
        <v>44602</v>
      </c>
      <c r="B8370" s="80" t="s">
        <v>6076</v>
      </c>
      <c r="C8370" s="80" t="s">
        <v>422</v>
      </c>
      <c r="D8370" s="80">
        <v>2130</v>
      </c>
      <c r="E8370" s="80">
        <v>4</v>
      </c>
      <c r="F8370" s="80" t="s">
        <v>5094</v>
      </c>
      <c r="G8370" s="80">
        <v>16.489999999999998</v>
      </c>
    </row>
    <row r="8371" spans="1:7">
      <c r="A8371" s="80">
        <v>44603</v>
      </c>
      <c r="B8371" s="80" t="s">
        <v>6054</v>
      </c>
      <c r="C8371" s="80" t="s">
        <v>421</v>
      </c>
      <c r="D8371" s="80">
        <v>473</v>
      </c>
      <c r="E8371" s="80">
        <v>24</v>
      </c>
      <c r="F8371" s="80" t="s">
        <v>5195</v>
      </c>
      <c r="G8371" s="80">
        <v>3.99</v>
      </c>
    </row>
    <row r="8372" spans="1:7">
      <c r="A8372" s="80">
        <v>44604</v>
      </c>
      <c r="B8372" s="80" t="s">
        <v>6126</v>
      </c>
      <c r="C8372" s="80" t="s">
        <v>422</v>
      </c>
      <c r="D8372" s="80">
        <v>473</v>
      </c>
      <c r="E8372" s="80">
        <v>24</v>
      </c>
      <c r="F8372" s="80" t="s">
        <v>5141</v>
      </c>
      <c r="G8372" s="80">
        <v>3.99</v>
      </c>
    </row>
    <row r="8373" spans="1:7">
      <c r="A8373" s="80">
        <v>44605</v>
      </c>
      <c r="B8373" s="80" t="s">
        <v>6044</v>
      </c>
      <c r="C8373" s="80" t="s">
        <v>421</v>
      </c>
      <c r="D8373" s="80">
        <v>473</v>
      </c>
      <c r="E8373" s="80">
        <v>24</v>
      </c>
      <c r="F8373" s="80" t="s">
        <v>5100</v>
      </c>
      <c r="G8373" s="80">
        <v>3.99</v>
      </c>
    </row>
    <row r="8374" spans="1:7">
      <c r="A8374" s="80">
        <v>44608</v>
      </c>
      <c r="B8374" s="80" t="s">
        <v>6127</v>
      </c>
      <c r="C8374" s="80" t="s">
        <v>422</v>
      </c>
      <c r="D8374" s="80">
        <v>473</v>
      </c>
      <c r="E8374" s="80">
        <v>24</v>
      </c>
      <c r="F8374" s="80" t="s">
        <v>5141</v>
      </c>
      <c r="G8374" s="80">
        <v>3.99</v>
      </c>
    </row>
    <row r="8375" spans="1:7">
      <c r="A8375" s="80">
        <v>44609</v>
      </c>
      <c r="B8375" s="80" t="s">
        <v>6168</v>
      </c>
      <c r="C8375" s="80" t="s">
        <v>421</v>
      </c>
      <c r="D8375" s="80">
        <v>473</v>
      </c>
      <c r="E8375" s="80">
        <v>24</v>
      </c>
      <c r="F8375" s="80" t="s">
        <v>5173</v>
      </c>
      <c r="G8375" s="80">
        <v>3.95</v>
      </c>
    </row>
    <row r="8376" spans="1:7">
      <c r="A8376" s="80">
        <v>44614</v>
      </c>
      <c r="B8376" s="80" t="s">
        <v>6169</v>
      </c>
      <c r="C8376" s="80" t="s">
        <v>421</v>
      </c>
      <c r="D8376" s="80">
        <v>473</v>
      </c>
      <c r="E8376" s="80">
        <v>24</v>
      </c>
      <c r="F8376" s="80" t="s">
        <v>5066</v>
      </c>
      <c r="G8376" s="80">
        <v>4.3899999999999997</v>
      </c>
    </row>
    <row r="8377" spans="1:7">
      <c r="A8377" s="80">
        <v>44618</v>
      </c>
      <c r="B8377" s="80" t="s">
        <v>6170</v>
      </c>
      <c r="C8377" s="80" t="s">
        <v>421</v>
      </c>
      <c r="D8377" s="80">
        <v>473</v>
      </c>
      <c r="E8377" s="80">
        <v>24</v>
      </c>
      <c r="F8377" s="80" t="s">
        <v>5093</v>
      </c>
      <c r="G8377" s="80">
        <v>4.99</v>
      </c>
    </row>
    <row r="8378" spans="1:7">
      <c r="A8378" s="80">
        <v>44620</v>
      </c>
      <c r="B8378" s="80" t="s">
        <v>6045</v>
      </c>
      <c r="C8378" s="80" t="s">
        <v>421</v>
      </c>
      <c r="D8378" s="80">
        <v>473</v>
      </c>
      <c r="E8378" s="80">
        <v>24</v>
      </c>
      <c r="F8378" s="80" t="s">
        <v>5170</v>
      </c>
      <c r="G8378" s="80">
        <v>3.94</v>
      </c>
    </row>
    <row r="8379" spans="1:7">
      <c r="A8379" s="80">
        <v>44622</v>
      </c>
      <c r="B8379" s="80" t="s">
        <v>6046</v>
      </c>
      <c r="C8379" s="80" t="s">
        <v>421</v>
      </c>
      <c r="D8379" s="80">
        <v>473</v>
      </c>
      <c r="E8379" s="80">
        <v>24</v>
      </c>
      <c r="F8379" s="80" t="s">
        <v>5147</v>
      </c>
      <c r="G8379" s="80">
        <v>4.49</v>
      </c>
    </row>
    <row r="8380" spans="1:7">
      <c r="A8380" s="80">
        <v>44624</v>
      </c>
      <c r="B8380" s="80" t="s">
        <v>6077</v>
      </c>
      <c r="C8380" s="80" t="s">
        <v>421</v>
      </c>
      <c r="D8380" s="80">
        <v>473</v>
      </c>
      <c r="E8380" s="80">
        <v>24</v>
      </c>
      <c r="F8380" s="80" t="s">
        <v>5095</v>
      </c>
      <c r="G8380" s="80">
        <v>3.59</v>
      </c>
    </row>
    <row r="8381" spans="1:7">
      <c r="A8381" s="80">
        <v>44626</v>
      </c>
      <c r="B8381" s="80" t="s">
        <v>6128</v>
      </c>
      <c r="C8381" s="80" t="s">
        <v>421</v>
      </c>
      <c r="D8381" s="80">
        <v>473</v>
      </c>
      <c r="E8381" s="80">
        <v>24</v>
      </c>
      <c r="F8381" s="80" t="s">
        <v>5096</v>
      </c>
      <c r="G8381" s="80">
        <v>3.55</v>
      </c>
    </row>
    <row r="8382" spans="1:7">
      <c r="A8382" s="80">
        <v>44628</v>
      </c>
      <c r="B8382" s="80" t="s">
        <v>166</v>
      </c>
      <c r="C8382" s="80" t="s">
        <v>420</v>
      </c>
      <c r="D8382" s="80">
        <v>750</v>
      </c>
      <c r="E8382" s="80">
        <v>12</v>
      </c>
      <c r="F8382" s="80" t="s">
        <v>5081</v>
      </c>
      <c r="G8382" s="80">
        <v>14.3</v>
      </c>
    </row>
    <row r="8383" spans="1:7">
      <c r="A8383" s="80">
        <v>44636</v>
      </c>
      <c r="B8383" s="80" t="s">
        <v>6171</v>
      </c>
      <c r="C8383" s="80" t="s">
        <v>421</v>
      </c>
      <c r="D8383" s="80">
        <v>473</v>
      </c>
      <c r="E8383" s="80">
        <v>24</v>
      </c>
      <c r="F8383" s="80" t="s">
        <v>5093</v>
      </c>
      <c r="G8383" s="80">
        <v>5.29</v>
      </c>
    </row>
    <row r="8384" spans="1:7">
      <c r="A8384" s="80">
        <v>44639</v>
      </c>
      <c r="B8384" s="80" t="s">
        <v>6172</v>
      </c>
      <c r="C8384" s="80" t="s">
        <v>421</v>
      </c>
      <c r="D8384" s="80">
        <v>473</v>
      </c>
      <c r="E8384" s="80">
        <v>24</v>
      </c>
      <c r="F8384" s="80" t="s">
        <v>5169</v>
      </c>
      <c r="G8384" s="80">
        <v>5.5</v>
      </c>
    </row>
    <row r="8385" spans="1:7">
      <c r="A8385" s="80">
        <v>44643</v>
      </c>
      <c r="B8385" s="80" t="s">
        <v>6173</v>
      </c>
      <c r="C8385" s="80" t="s">
        <v>421</v>
      </c>
      <c r="D8385" s="80">
        <v>473</v>
      </c>
      <c r="E8385" s="80">
        <v>24</v>
      </c>
      <c r="F8385" s="80" t="s">
        <v>5135</v>
      </c>
      <c r="G8385" s="80">
        <v>3.75</v>
      </c>
    </row>
    <row r="8386" spans="1:7">
      <c r="A8386" s="80">
        <v>45199</v>
      </c>
      <c r="B8386" s="80" t="s">
        <v>6369</v>
      </c>
      <c r="C8386" s="80" t="s">
        <v>421</v>
      </c>
      <c r="D8386" s="80">
        <v>473</v>
      </c>
      <c r="E8386" s="80">
        <v>24</v>
      </c>
      <c r="F8386" s="80" t="s">
        <v>5095</v>
      </c>
      <c r="G8386" s="80">
        <v>4.09</v>
      </c>
    </row>
    <row r="8387" spans="1:7">
      <c r="A8387" s="80">
        <v>45200</v>
      </c>
      <c r="B8387" s="80" t="s">
        <v>6370</v>
      </c>
      <c r="C8387" s="80" t="s">
        <v>421</v>
      </c>
      <c r="D8387" s="80">
        <v>473</v>
      </c>
      <c r="E8387" s="80">
        <v>24</v>
      </c>
      <c r="F8387" s="80" t="s">
        <v>5095</v>
      </c>
      <c r="G8387" s="80">
        <v>4.09</v>
      </c>
    </row>
    <row r="8388" spans="1:7">
      <c r="A8388" s="80">
        <v>45202</v>
      </c>
      <c r="B8388" s="80" t="s">
        <v>6405</v>
      </c>
      <c r="C8388" s="80" t="s">
        <v>421</v>
      </c>
      <c r="D8388" s="80">
        <v>473</v>
      </c>
      <c r="E8388" s="80">
        <v>24</v>
      </c>
      <c r="F8388" s="80" t="s">
        <v>6484</v>
      </c>
      <c r="G8388" s="80">
        <v>4.25</v>
      </c>
    </row>
    <row r="8389" spans="1:7">
      <c r="A8389" s="80">
        <v>45204</v>
      </c>
      <c r="B8389" s="80" t="s">
        <v>6371</v>
      </c>
      <c r="C8389" s="80" t="s">
        <v>421</v>
      </c>
      <c r="D8389" s="80">
        <v>473</v>
      </c>
      <c r="E8389" s="80">
        <v>24</v>
      </c>
      <c r="F8389" s="80" t="s">
        <v>5098</v>
      </c>
      <c r="G8389" s="80">
        <v>2.91</v>
      </c>
    </row>
    <row r="8390" spans="1:7">
      <c r="A8390" s="80">
        <v>45205</v>
      </c>
      <c r="B8390" s="80" t="s">
        <v>6406</v>
      </c>
      <c r="C8390" s="80" t="s">
        <v>421</v>
      </c>
      <c r="D8390" s="80">
        <v>473</v>
      </c>
      <c r="E8390" s="80">
        <v>24</v>
      </c>
      <c r="F8390" s="80" t="s">
        <v>5135</v>
      </c>
      <c r="G8390" s="80">
        <v>4.46</v>
      </c>
    </row>
    <row r="8391" spans="1:7">
      <c r="A8391" s="80">
        <v>45207</v>
      </c>
      <c r="B8391" s="80" t="s">
        <v>6372</v>
      </c>
      <c r="C8391" s="80" t="s">
        <v>421</v>
      </c>
      <c r="D8391" s="80">
        <v>473</v>
      </c>
      <c r="E8391" s="80">
        <v>24</v>
      </c>
      <c r="F8391" s="80" t="s">
        <v>5098</v>
      </c>
      <c r="G8391" s="80">
        <v>2.91</v>
      </c>
    </row>
    <row r="8392" spans="1:7">
      <c r="A8392" s="80">
        <v>45208</v>
      </c>
      <c r="B8392" s="80" t="s">
        <v>6407</v>
      </c>
      <c r="C8392" s="80" t="s">
        <v>421</v>
      </c>
      <c r="D8392" s="80">
        <v>473</v>
      </c>
      <c r="E8392" s="80">
        <v>24</v>
      </c>
      <c r="F8392" s="80" t="s">
        <v>6484</v>
      </c>
      <c r="G8392" s="80">
        <v>4.25</v>
      </c>
    </row>
    <row r="8393" spans="1:7">
      <c r="A8393" s="80">
        <v>45210</v>
      </c>
      <c r="B8393" s="80" t="s">
        <v>6408</v>
      </c>
      <c r="C8393" s="80" t="s">
        <v>421</v>
      </c>
      <c r="D8393" s="80">
        <v>473</v>
      </c>
      <c r="E8393" s="80">
        <v>24</v>
      </c>
      <c r="F8393" s="80" t="s">
        <v>6484</v>
      </c>
      <c r="G8393" s="80">
        <v>4.25</v>
      </c>
    </row>
    <row r="8394" spans="1:7">
      <c r="A8394" s="80">
        <v>45212</v>
      </c>
      <c r="B8394" s="80" t="s">
        <v>6373</v>
      </c>
      <c r="C8394" s="80" t="s">
        <v>421</v>
      </c>
      <c r="D8394" s="80">
        <v>4260</v>
      </c>
      <c r="E8394" s="80">
        <v>1</v>
      </c>
      <c r="F8394" s="80" t="s">
        <v>5098</v>
      </c>
      <c r="G8394" s="80">
        <v>20.65</v>
      </c>
    </row>
    <row r="8395" spans="1:7">
      <c r="A8395" s="80">
        <v>45213</v>
      </c>
      <c r="B8395" s="80" t="s">
        <v>6409</v>
      </c>
      <c r="C8395" s="80" t="s">
        <v>421</v>
      </c>
      <c r="D8395" s="80">
        <v>473</v>
      </c>
      <c r="E8395" s="80">
        <v>24</v>
      </c>
      <c r="F8395" s="80" t="s">
        <v>5178</v>
      </c>
      <c r="G8395" s="80">
        <v>4</v>
      </c>
    </row>
    <row r="8396" spans="1:7">
      <c r="A8396" s="80">
        <v>45215</v>
      </c>
      <c r="B8396" s="80" t="s">
        <v>6410</v>
      </c>
      <c r="C8396" s="80" t="s">
        <v>421</v>
      </c>
      <c r="D8396" s="80">
        <v>473</v>
      </c>
      <c r="E8396" s="80">
        <v>24</v>
      </c>
      <c r="F8396" s="80" t="s">
        <v>5066</v>
      </c>
      <c r="G8396" s="80">
        <v>3.89</v>
      </c>
    </row>
    <row r="8397" spans="1:7">
      <c r="A8397" s="80">
        <v>45226</v>
      </c>
      <c r="B8397" s="80" t="s">
        <v>6411</v>
      </c>
      <c r="C8397" s="80" t="s">
        <v>420</v>
      </c>
      <c r="D8397" s="80">
        <v>750</v>
      </c>
      <c r="E8397" s="80">
        <v>12</v>
      </c>
      <c r="F8397" s="80" t="s">
        <v>6483</v>
      </c>
      <c r="G8397" s="80">
        <v>22.99</v>
      </c>
    </row>
    <row r="8398" spans="1:7">
      <c r="A8398" s="80">
        <v>45227</v>
      </c>
      <c r="B8398" s="80" t="s">
        <v>6412</v>
      </c>
      <c r="C8398" s="80" t="s">
        <v>420</v>
      </c>
      <c r="D8398" s="80">
        <v>750</v>
      </c>
      <c r="E8398" s="80">
        <v>12</v>
      </c>
      <c r="F8398" s="80" t="s">
        <v>5065</v>
      </c>
      <c r="G8398" s="80">
        <v>44.99</v>
      </c>
    </row>
    <row r="8399" spans="1:7">
      <c r="A8399" s="80">
        <v>45232</v>
      </c>
      <c r="B8399" s="80" t="s">
        <v>6413</v>
      </c>
      <c r="C8399" s="80" t="s">
        <v>421</v>
      </c>
      <c r="D8399" s="80">
        <v>473</v>
      </c>
      <c r="E8399" s="80">
        <v>24</v>
      </c>
      <c r="F8399" s="80" t="s">
        <v>5066</v>
      </c>
      <c r="G8399" s="80">
        <v>4.29</v>
      </c>
    </row>
    <row r="8400" spans="1:7">
      <c r="A8400" s="80">
        <v>45240</v>
      </c>
      <c r="B8400" s="80" t="s">
        <v>6307</v>
      </c>
      <c r="C8400" s="80" t="s">
        <v>421</v>
      </c>
      <c r="D8400" s="80">
        <v>473</v>
      </c>
      <c r="E8400" s="80">
        <v>24</v>
      </c>
      <c r="F8400" s="80" t="s">
        <v>5170</v>
      </c>
      <c r="G8400" s="80">
        <v>3.94</v>
      </c>
    </row>
    <row r="8401" spans="1:7">
      <c r="A8401" s="80">
        <v>45252</v>
      </c>
      <c r="B8401" s="80" t="s">
        <v>6414</v>
      </c>
      <c r="C8401" s="80" t="s">
        <v>421</v>
      </c>
      <c r="D8401" s="80">
        <v>8520</v>
      </c>
      <c r="E8401" s="80">
        <v>1</v>
      </c>
      <c r="F8401" s="80" t="s">
        <v>5135</v>
      </c>
      <c r="G8401" s="80">
        <v>67.989999999999995</v>
      </c>
    </row>
    <row r="8402" spans="1:7">
      <c r="A8402" s="80">
        <v>45256</v>
      </c>
      <c r="B8402" s="80" t="s">
        <v>6415</v>
      </c>
      <c r="C8402" s="80" t="s">
        <v>420</v>
      </c>
      <c r="D8402" s="80">
        <v>750</v>
      </c>
      <c r="E8402" s="80">
        <v>12</v>
      </c>
      <c r="F8402" s="80" t="s">
        <v>5056</v>
      </c>
      <c r="G8402" s="80">
        <v>15.99</v>
      </c>
    </row>
    <row r="8403" spans="1:7">
      <c r="A8403" s="80">
        <v>45257</v>
      </c>
      <c r="B8403" s="80" t="s">
        <v>6416</v>
      </c>
      <c r="C8403" s="80" t="s">
        <v>421</v>
      </c>
      <c r="D8403" s="80">
        <v>473</v>
      </c>
      <c r="E8403" s="80">
        <v>24</v>
      </c>
      <c r="F8403" s="80" t="s">
        <v>5135</v>
      </c>
      <c r="G8403" s="80">
        <v>7.34</v>
      </c>
    </row>
    <row r="8404" spans="1:7">
      <c r="A8404" s="80">
        <v>45259</v>
      </c>
      <c r="B8404" s="80" t="s">
        <v>6417</v>
      </c>
      <c r="C8404" s="80" t="s">
        <v>421</v>
      </c>
      <c r="D8404" s="80">
        <v>473</v>
      </c>
      <c r="E8404" s="80">
        <v>24</v>
      </c>
      <c r="F8404" s="80" t="s">
        <v>5135</v>
      </c>
      <c r="G8404" s="80">
        <v>6.29</v>
      </c>
    </row>
    <row r="8405" spans="1:7">
      <c r="A8405" s="80">
        <v>45260</v>
      </c>
      <c r="B8405" s="80" t="s">
        <v>6418</v>
      </c>
      <c r="C8405" s="80" t="s">
        <v>421</v>
      </c>
      <c r="D8405" s="80">
        <v>4260</v>
      </c>
      <c r="E8405" s="80">
        <v>2</v>
      </c>
      <c r="F8405" s="80" t="s">
        <v>5066</v>
      </c>
      <c r="G8405" s="80">
        <v>27.99</v>
      </c>
    </row>
    <row r="8406" spans="1:7">
      <c r="A8406" s="80">
        <v>45261</v>
      </c>
      <c r="B8406" s="80" t="s">
        <v>6419</v>
      </c>
      <c r="C8406" s="80" t="s">
        <v>420</v>
      </c>
      <c r="D8406" s="80">
        <v>750</v>
      </c>
      <c r="E8406" s="80">
        <v>12</v>
      </c>
      <c r="F8406" s="80" t="s">
        <v>5065</v>
      </c>
      <c r="G8406" s="80">
        <v>25.99</v>
      </c>
    </row>
    <row r="8407" spans="1:7">
      <c r="A8407" s="80">
        <v>45263</v>
      </c>
      <c r="B8407" s="80" t="s">
        <v>6420</v>
      </c>
      <c r="C8407" s="80" t="s">
        <v>421</v>
      </c>
      <c r="D8407" s="80">
        <v>473</v>
      </c>
      <c r="E8407" s="80">
        <v>24</v>
      </c>
      <c r="F8407" s="80" t="s">
        <v>5135</v>
      </c>
      <c r="G8407" s="80">
        <v>6.29</v>
      </c>
    </row>
    <row r="8408" spans="1:7">
      <c r="A8408" s="80">
        <v>45266</v>
      </c>
      <c r="B8408" s="80" t="s">
        <v>6421</v>
      </c>
      <c r="C8408" s="80" t="s">
        <v>420</v>
      </c>
      <c r="D8408" s="80">
        <v>750</v>
      </c>
      <c r="E8408" s="80">
        <v>12</v>
      </c>
      <c r="F8408" s="80" t="s">
        <v>5038</v>
      </c>
      <c r="G8408" s="80">
        <v>18.989999999999998</v>
      </c>
    </row>
    <row r="8409" spans="1:7">
      <c r="A8409" s="80">
        <v>45273</v>
      </c>
      <c r="B8409" s="80" t="s">
        <v>6422</v>
      </c>
      <c r="C8409" s="80" t="s">
        <v>420</v>
      </c>
      <c r="D8409" s="80">
        <v>750</v>
      </c>
      <c r="E8409" s="80">
        <v>12</v>
      </c>
      <c r="F8409" s="80" t="s">
        <v>5056</v>
      </c>
      <c r="G8409" s="80">
        <v>13.99</v>
      </c>
    </row>
    <row r="8410" spans="1:7">
      <c r="A8410" s="80">
        <v>44644</v>
      </c>
      <c r="B8410" s="80" t="s">
        <v>6078</v>
      </c>
      <c r="C8410" s="80" t="s">
        <v>421</v>
      </c>
      <c r="D8410" s="80">
        <v>4260</v>
      </c>
      <c r="E8410" s="80">
        <v>2</v>
      </c>
      <c r="F8410" s="80" t="s">
        <v>5095</v>
      </c>
      <c r="G8410" s="80">
        <v>26.99</v>
      </c>
    </row>
    <row r="8411" spans="1:7">
      <c r="A8411" s="80">
        <v>44654</v>
      </c>
      <c r="B8411" s="80" t="s">
        <v>6174</v>
      </c>
      <c r="C8411" s="80" t="s">
        <v>420</v>
      </c>
      <c r="D8411" s="80">
        <v>750</v>
      </c>
      <c r="E8411" s="80">
        <v>12</v>
      </c>
      <c r="F8411" s="80" t="s">
        <v>5062</v>
      </c>
      <c r="G8411" s="80">
        <v>29.99</v>
      </c>
    </row>
    <row r="8412" spans="1:7">
      <c r="A8412" s="80">
        <v>44667</v>
      </c>
      <c r="B8412" s="80" t="s">
        <v>6047</v>
      </c>
      <c r="C8412" s="80" t="s">
        <v>421</v>
      </c>
      <c r="D8412" s="80">
        <v>4260</v>
      </c>
      <c r="E8412" s="80">
        <v>2</v>
      </c>
      <c r="F8412" s="80" t="s">
        <v>5147</v>
      </c>
      <c r="G8412" s="80">
        <v>26.99</v>
      </c>
    </row>
    <row r="8413" spans="1:7">
      <c r="A8413" s="80">
        <v>44670</v>
      </c>
      <c r="B8413" s="80" t="s">
        <v>6175</v>
      </c>
      <c r="C8413" s="80" t="s">
        <v>420</v>
      </c>
      <c r="D8413" s="80">
        <v>750</v>
      </c>
      <c r="E8413" s="80">
        <v>6</v>
      </c>
      <c r="F8413" s="80" t="s">
        <v>5045</v>
      </c>
      <c r="G8413" s="80">
        <v>12.13</v>
      </c>
    </row>
    <row r="8414" spans="1:7">
      <c r="A8414" s="80">
        <v>44673</v>
      </c>
      <c r="B8414" s="80" t="s">
        <v>6014</v>
      </c>
      <c r="C8414" s="80" t="s">
        <v>421</v>
      </c>
      <c r="D8414" s="80">
        <v>473</v>
      </c>
      <c r="E8414" s="80">
        <v>24</v>
      </c>
      <c r="F8414" s="80" t="s">
        <v>5176</v>
      </c>
      <c r="G8414" s="80">
        <v>4.49</v>
      </c>
    </row>
    <row r="8415" spans="1:7">
      <c r="A8415" s="80">
        <v>44674</v>
      </c>
      <c r="B8415" s="80" t="s">
        <v>6015</v>
      </c>
      <c r="C8415" s="80" t="s">
        <v>421</v>
      </c>
      <c r="D8415" s="80">
        <v>473</v>
      </c>
      <c r="E8415" s="80">
        <v>24</v>
      </c>
      <c r="F8415" s="80" t="s">
        <v>5176</v>
      </c>
      <c r="G8415" s="80">
        <v>4.29</v>
      </c>
    </row>
    <row r="8416" spans="1:7">
      <c r="A8416" s="80">
        <v>44677</v>
      </c>
      <c r="B8416" s="80" t="s">
        <v>6016</v>
      </c>
      <c r="C8416" s="80" t="s">
        <v>421</v>
      </c>
      <c r="D8416" s="80">
        <v>473</v>
      </c>
      <c r="E8416" s="80">
        <v>24</v>
      </c>
      <c r="F8416" s="80" t="s">
        <v>5176</v>
      </c>
      <c r="G8416" s="80">
        <v>4.29</v>
      </c>
    </row>
    <row r="8417" spans="1:7">
      <c r="A8417" s="80">
        <v>44679</v>
      </c>
      <c r="B8417" s="80" t="s">
        <v>6017</v>
      </c>
      <c r="C8417" s="80" t="s">
        <v>421</v>
      </c>
      <c r="D8417" s="80">
        <v>473</v>
      </c>
      <c r="E8417" s="80">
        <v>24</v>
      </c>
      <c r="F8417" s="80" t="s">
        <v>5176</v>
      </c>
      <c r="G8417" s="80">
        <v>4.29</v>
      </c>
    </row>
    <row r="8418" spans="1:7">
      <c r="A8418" s="80">
        <v>44684</v>
      </c>
      <c r="B8418" s="80" t="s">
        <v>6176</v>
      </c>
      <c r="C8418" s="80" t="s">
        <v>419</v>
      </c>
      <c r="D8418" s="80">
        <v>750</v>
      </c>
      <c r="E8418" s="80">
        <v>12</v>
      </c>
      <c r="F8418" s="80" t="s">
        <v>6177</v>
      </c>
      <c r="G8418" s="80">
        <v>23.99</v>
      </c>
    </row>
    <row r="8419" spans="1:7">
      <c r="A8419" s="80">
        <v>44686</v>
      </c>
      <c r="B8419" s="80" t="s">
        <v>6178</v>
      </c>
      <c r="C8419" s="80" t="s">
        <v>420</v>
      </c>
      <c r="D8419" s="80">
        <v>750</v>
      </c>
      <c r="E8419" s="80">
        <v>12</v>
      </c>
      <c r="F8419" s="80" t="s">
        <v>5062</v>
      </c>
      <c r="G8419" s="80">
        <v>29.99</v>
      </c>
    </row>
    <row r="8420" spans="1:7">
      <c r="A8420" s="80">
        <v>44691</v>
      </c>
      <c r="B8420" s="80" t="s">
        <v>6179</v>
      </c>
      <c r="C8420" s="80" t="s">
        <v>420</v>
      </c>
      <c r="D8420" s="80">
        <v>750</v>
      </c>
      <c r="E8420" s="80">
        <v>12</v>
      </c>
      <c r="F8420" s="80" t="s">
        <v>5067</v>
      </c>
      <c r="G8420" s="80">
        <v>21.99</v>
      </c>
    </row>
    <row r="8421" spans="1:7">
      <c r="A8421" s="80">
        <v>44697</v>
      </c>
      <c r="B8421" s="80" t="s">
        <v>6129</v>
      </c>
      <c r="C8421" s="80" t="s">
        <v>421</v>
      </c>
      <c r="D8421" s="80">
        <v>473</v>
      </c>
      <c r="E8421" s="80">
        <v>24</v>
      </c>
      <c r="F8421" s="80" t="s">
        <v>5141</v>
      </c>
      <c r="G8421" s="80">
        <v>3.89</v>
      </c>
    </row>
    <row r="8422" spans="1:7">
      <c r="A8422" s="80">
        <v>44708</v>
      </c>
      <c r="B8422" s="80" t="s">
        <v>1671</v>
      </c>
      <c r="C8422" s="80" t="s">
        <v>422</v>
      </c>
      <c r="D8422" s="80">
        <v>2130</v>
      </c>
      <c r="E8422" s="80">
        <v>4</v>
      </c>
      <c r="F8422" s="80" t="s">
        <v>5096</v>
      </c>
      <c r="G8422" s="80">
        <v>14.06</v>
      </c>
    </row>
    <row r="8423" spans="1:7">
      <c r="A8423" s="80">
        <v>44710</v>
      </c>
      <c r="B8423" s="80" t="s">
        <v>6180</v>
      </c>
      <c r="C8423" s="80" t="s">
        <v>421</v>
      </c>
      <c r="D8423" s="80">
        <v>2046</v>
      </c>
      <c r="E8423" s="80">
        <v>2</v>
      </c>
      <c r="F8423" s="80" t="s">
        <v>5133</v>
      </c>
      <c r="G8423" s="80">
        <v>19.95</v>
      </c>
    </row>
    <row r="8424" spans="1:7">
      <c r="A8424" s="80">
        <v>44713</v>
      </c>
      <c r="B8424" s="80" t="s">
        <v>6006</v>
      </c>
      <c r="C8424" s="80" t="s">
        <v>421</v>
      </c>
      <c r="D8424" s="80">
        <v>473</v>
      </c>
      <c r="E8424" s="80">
        <v>24</v>
      </c>
      <c r="F8424" s="80" t="s">
        <v>5183</v>
      </c>
      <c r="G8424" s="80">
        <v>4.5</v>
      </c>
    </row>
    <row r="8425" spans="1:7">
      <c r="A8425" s="80">
        <v>44715</v>
      </c>
      <c r="B8425" s="80" t="s">
        <v>3734</v>
      </c>
      <c r="C8425" s="80" t="s">
        <v>420</v>
      </c>
      <c r="D8425" s="80">
        <v>750</v>
      </c>
      <c r="E8425" s="80">
        <v>6</v>
      </c>
      <c r="F8425" s="80" t="s">
        <v>5063</v>
      </c>
      <c r="G8425" s="80">
        <v>22.99</v>
      </c>
    </row>
    <row r="8426" spans="1:7">
      <c r="A8426" s="80">
        <v>44718</v>
      </c>
      <c r="B8426" s="80" t="s">
        <v>6181</v>
      </c>
      <c r="C8426" s="80" t="s">
        <v>420</v>
      </c>
      <c r="D8426" s="80">
        <v>750</v>
      </c>
      <c r="E8426" s="80">
        <v>6</v>
      </c>
      <c r="F8426" s="80" t="s">
        <v>5063</v>
      </c>
      <c r="G8426" s="80">
        <v>29.99</v>
      </c>
    </row>
    <row r="8427" spans="1:7">
      <c r="A8427" s="80">
        <v>44736</v>
      </c>
      <c r="B8427" s="80" t="s">
        <v>6020</v>
      </c>
      <c r="C8427" s="80" t="s">
        <v>420</v>
      </c>
      <c r="D8427" s="80">
        <v>600</v>
      </c>
      <c r="E8427" s="80">
        <v>8</v>
      </c>
      <c r="F8427" s="80" t="s">
        <v>5039</v>
      </c>
      <c r="G8427" s="80">
        <v>12.99</v>
      </c>
    </row>
    <row r="8428" spans="1:7">
      <c r="A8428" s="80">
        <v>44737</v>
      </c>
      <c r="B8428" s="80" t="s">
        <v>114</v>
      </c>
      <c r="C8428" s="80" t="s">
        <v>420</v>
      </c>
      <c r="D8428" s="80">
        <v>375</v>
      </c>
      <c r="E8428" s="80">
        <v>12</v>
      </c>
      <c r="F8428" s="80" t="s">
        <v>5073</v>
      </c>
      <c r="G8428" s="80">
        <v>39.99</v>
      </c>
    </row>
    <row r="8429" spans="1:7">
      <c r="A8429" s="80">
        <v>44745</v>
      </c>
      <c r="B8429" s="80" t="s">
        <v>6130</v>
      </c>
      <c r="C8429" s="80" t="s">
        <v>421</v>
      </c>
      <c r="D8429" s="80">
        <v>473</v>
      </c>
      <c r="E8429" s="80">
        <v>24</v>
      </c>
      <c r="F8429" s="80" t="s">
        <v>5141</v>
      </c>
      <c r="G8429" s="80">
        <v>3.89</v>
      </c>
    </row>
    <row r="8430" spans="1:7">
      <c r="A8430" s="80">
        <v>36817</v>
      </c>
      <c r="B8430" s="80" t="s">
        <v>4250</v>
      </c>
      <c r="C8430" s="80" t="s">
        <v>421</v>
      </c>
      <c r="D8430" s="80">
        <v>473</v>
      </c>
      <c r="E8430" s="80">
        <v>24</v>
      </c>
      <c r="F8430" s="80" t="s">
        <v>5170</v>
      </c>
      <c r="G8430" s="80">
        <v>4.4400000000000004</v>
      </c>
    </row>
    <row r="8431" spans="1:7">
      <c r="A8431" s="80">
        <v>36833</v>
      </c>
      <c r="B8431" s="80" t="s">
        <v>4251</v>
      </c>
      <c r="C8431" s="80" t="s">
        <v>421</v>
      </c>
      <c r="D8431" s="80">
        <v>473</v>
      </c>
      <c r="E8431" s="80">
        <v>24</v>
      </c>
      <c r="F8431" s="80" t="s">
        <v>5170</v>
      </c>
      <c r="G8431" s="80">
        <v>3.94</v>
      </c>
    </row>
    <row r="8432" spans="1:7">
      <c r="A8432" s="80">
        <v>37293</v>
      </c>
      <c r="B8432" s="80" t="s">
        <v>4402</v>
      </c>
      <c r="C8432" s="80" t="s">
        <v>421</v>
      </c>
      <c r="D8432" s="80">
        <v>568</v>
      </c>
      <c r="E8432" s="80">
        <v>24</v>
      </c>
      <c r="F8432" s="80" t="s">
        <v>5100</v>
      </c>
      <c r="G8432" s="80">
        <v>2.72</v>
      </c>
    </row>
    <row r="8433" spans="1:7">
      <c r="A8433" s="80">
        <v>37500</v>
      </c>
      <c r="B8433" s="80" t="s">
        <v>4444</v>
      </c>
      <c r="C8433" s="80" t="s">
        <v>421</v>
      </c>
      <c r="D8433" s="80">
        <v>3784</v>
      </c>
      <c r="E8433" s="80">
        <v>1</v>
      </c>
      <c r="F8433" s="80" t="s">
        <v>5100</v>
      </c>
      <c r="G8433" s="80">
        <v>26.99</v>
      </c>
    </row>
    <row r="8434" spans="1:7">
      <c r="A8434" s="80">
        <v>37501</v>
      </c>
      <c r="B8434" s="80" t="s">
        <v>4443</v>
      </c>
      <c r="C8434" s="80" t="s">
        <v>421</v>
      </c>
      <c r="D8434" s="80">
        <v>3784</v>
      </c>
      <c r="E8434" s="80">
        <v>1</v>
      </c>
      <c r="F8434" s="80" t="s">
        <v>5100</v>
      </c>
      <c r="G8434" s="80">
        <v>26.99</v>
      </c>
    </row>
    <row r="8435" spans="1:7">
      <c r="A8435" s="80">
        <v>37729</v>
      </c>
      <c r="B8435" s="80" t="s">
        <v>4545</v>
      </c>
      <c r="C8435" s="80" t="s">
        <v>421</v>
      </c>
      <c r="D8435" s="80">
        <v>2000</v>
      </c>
      <c r="E8435" s="80">
        <v>8</v>
      </c>
      <c r="F8435" s="80" t="s">
        <v>5100</v>
      </c>
      <c r="G8435" s="80">
        <v>11.4</v>
      </c>
    </row>
    <row r="8436" spans="1:7">
      <c r="A8436" s="80">
        <v>37795</v>
      </c>
      <c r="B8436" s="80" t="s">
        <v>4592</v>
      </c>
      <c r="C8436" s="80" t="s">
        <v>421</v>
      </c>
      <c r="D8436" s="80">
        <v>473</v>
      </c>
      <c r="E8436" s="80">
        <v>24</v>
      </c>
      <c r="F8436" s="80" t="s">
        <v>5170</v>
      </c>
      <c r="G8436" s="80">
        <v>4.4400000000000004</v>
      </c>
    </row>
    <row r="8437" spans="1:7">
      <c r="A8437" s="80">
        <v>38002</v>
      </c>
      <c r="B8437" s="80" t="s">
        <v>4577</v>
      </c>
      <c r="C8437" s="80" t="s">
        <v>421</v>
      </c>
      <c r="D8437" s="80">
        <v>2840</v>
      </c>
      <c r="E8437" s="80">
        <v>3</v>
      </c>
      <c r="F8437" s="80" t="s">
        <v>5170</v>
      </c>
      <c r="G8437" s="80">
        <v>18.440000000000001</v>
      </c>
    </row>
    <row r="8438" spans="1:7">
      <c r="A8438" s="80">
        <v>38071</v>
      </c>
      <c r="B8438" s="80" t="s">
        <v>4597</v>
      </c>
      <c r="C8438" s="80" t="s">
        <v>421</v>
      </c>
      <c r="D8438" s="80">
        <v>2840</v>
      </c>
      <c r="E8438" s="80">
        <v>3</v>
      </c>
      <c r="F8438" s="80" t="s">
        <v>5170</v>
      </c>
      <c r="G8438" s="80">
        <v>19.940000000000001</v>
      </c>
    </row>
    <row r="8439" spans="1:7">
      <c r="A8439" s="80">
        <v>38345</v>
      </c>
      <c r="B8439" s="80" t="s">
        <v>4707</v>
      </c>
      <c r="C8439" s="80" t="s">
        <v>421</v>
      </c>
      <c r="D8439" s="80">
        <v>750</v>
      </c>
      <c r="E8439" s="80">
        <v>12</v>
      </c>
      <c r="F8439" s="80" t="s">
        <v>5170</v>
      </c>
      <c r="G8439" s="80">
        <v>13.74</v>
      </c>
    </row>
    <row r="8440" spans="1:7">
      <c r="A8440" s="80">
        <v>38347</v>
      </c>
      <c r="B8440" s="80" t="s">
        <v>4708</v>
      </c>
      <c r="C8440" s="80" t="s">
        <v>421</v>
      </c>
      <c r="D8440" s="80">
        <v>750</v>
      </c>
      <c r="E8440" s="80">
        <v>12</v>
      </c>
      <c r="F8440" s="80" t="s">
        <v>5170</v>
      </c>
      <c r="G8440" s="80">
        <v>15.74</v>
      </c>
    </row>
    <row r="8441" spans="1:7">
      <c r="A8441" s="80">
        <v>38349</v>
      </c>
      <c r="B8441" s="80" t="s">
        <v>4710</v>
      </c>
      <c r="C8441" s="80" t="s">
        <v>421</v>
      </c>
      <c r="D8441" s="80">
        <v>473</v>
      </c>
      <c r="E8441" s="80">
        <v>24</v>
      </c>
      <c r="F8441" s="80" t="s">
        <v>5170</v>
      </c>
      <c r="G8441" s="80">
        <v>3.74</v>
      </c>
    </row>
    <row r="8442" spans="1:7">
      <c r="A8442" s="80">
        <v>38566</v>
      </c>
      <c r="B8442" s="80" t="s">
        <v>4737</v>
      </c>
      <c r="C8442" s="80" t="s">
        <v>421</v>
      </c>
      <c r="D8442" s="80">
        <v>473</v>
      </c>
      <c r="E8442" s="80">
        <v>24</v>
      </c>
      <c r="F8442" s="80" t="s">
        <v>5100</v>
      </c>
      <c r="G8442" s="80">
        <v>3.99</v>
      </c>
    </row>
    <row r="8443" spans="1:7">
      <c r="A8443" s="80">
        <v>38613</v>
      </c>
      <c r="B8443" s="80" t="s">
        <v>4744</v>
      </c>
      <c r="C8443" s="80" t="s">
        <v>421</v>
      </c>
      <c r="D8443" s="80">
        <v>473</v>
      </c>
      <c r="E8443" s="80">
        <v>24</v>
      </c>
      <c r="F8443" s="80" t="s">
        <v>5066</v>
      </c>
      <c r="G8443" s="80">
        <v>3.99</v>
      </c>
    </row>
    <row r="8444" spans="1:7">
      <c r="A8444" s="80">
        <v>38628</v>
      </c>
      <c r="B8444" s="80" t="s">
        <v>4746</v>
      </c>
      <c r="C8444" s="80" t="s">
        <v>421</v>
      </c>
      <c r="D8444" s="80">
        <v>473</v>
      </c>
      <c r="E8444" s="80">
        <v>24</v>
      </c>
      <c r="F8444" s="80" t="s">
        <v>5066</v>
      </c>
      <c r="G8444" s="80">
        <v>3.99</v>
      </c>
    </row>
    <row r="8445" spans="1:7">
      <c r="A8445" s="80">
        <v>38632</v>
      </c>
      <c r="B8445" s="80" t="s">
        <v>4747</v>
      </c>
      <c r="C8445" s="80" t="s">
        <v>421</v>
      </c>
      <c r="D8445" s="80">
        <v>473</v>
      </c>
      <c r="E8445" s="80">
        <v>24</v>
      </c>
      <c r="F8445" s="80" t="s">
        <v>5066</v>
      </c>
      <c r="G8445" s="80">
        <v>3.79</v>
      </c>
    </row>
    <row r="8446" spans="1:7">
      <c r="A8446" s="80">
        <v>38650</v>
      </c>
      <c r="B8446" s="80" t="s">
        <v>4749</v>
      </c>
      <c r="C8446" s="80" t="s">
        <v>421</v>
      </c>
      <c r="D8446" s="80">
        <v>473</v>
      </c>
      <c r="E8446" s="80">
        <v>24</v>
      </c>
      <c r="F8446" s="80" t="s">
        <v>5066</v>
      </c>
      <c r="G8446" s="80">
        <v>3.79</v>
      </c>
    </row>
    <row r="8447" spans="1:7">
      <c r="A8447" s="80">
        <v>38663</v>
      </c>
      <c r="B8447" s="80" t="s">
        <v>5862</v>
      </c>
      <c r="C8447" s="80" t="s">
        <v>421</v>
      </c>
      <c r="D8447" s="80">
        <v>473</v>
      </c>
      <c r="E8447" s="80">
        <v>24</v>
      </c>
      <c r="F8447" s="80" t="s">
        <v>5170</v>
      </c>
      <c r="G8447" s="80">
        <v>4.4400000000000004</v>
      </c>
    </row>
    <row r="8448" spans="1:7">
      <c r="A8448" s="80">
        <v>38669</v>
      </c>
      <c r="B8448" s="80" t="s">
        <v>4758</v>
      </c>
      <c r="C8448" s="80" t="s">
        <v>421</v>
      </c>
      <c r="D8448" s="80">
        <v>473</v>
      </c>
      <c r="E8448" s="80">
        <v>24</v>
      </c>
      <c r="F8448" s="80" t="s">
        <v>5147</v>
      </c>
      <c r="G8448" s="80">
        <v>3.99</v>
      </c>
    </row>
    <row r="8449" spans="1:7">
      <c r="A8449" s="80">
        <v>38762</v>
      </c>
      <c r="B8449" s="80" t="s">
        <v>4769</v>
      </c>
      <c r="C8449" s="80" t="s">
        <v>422</v>
      </c>
      <c r="D8449" s="80">
        <v>473</v>
      </c>
      <c r="E8449" s="80">
        <v>24</v>
      </c>
      <c r="F8449" s="80" t="s">
        <v>5100</v>
      </c>
      <c r="G8449" s="80">
        <v>3.89</v>
      </c>
    </row>
    <row r="8450" spans="1:7">
      <c r="A8450" s="80">
        <v>38763</v>
      </c>
      <c r="B8450" s="80" t="s">
        <v>4770</v>
      </c>
      <c r="C8450" s="80" t="s">
        <v>422</v>
      </c>
      <c r="D8450" s="80">
        <v>473</v>
      </c>
      <c r="E8450" s="80">
        <v>24</v>
      </c>
      <c r="F8450" s="80" t="s">
        <v>5100</v>
      </c>
      <c r="G8450" s="80">
        <v>3.89</v>
      </c>
    </row>
    <row r="8451" spans="1:7">
      <c r="A8451" s="80">
        <v>38771</v>
      </c>
      <c r="B8451" s="80" t="s">
        <v>4771</v>
      </c>
      <c r="C8451" s="80" t="s">
        <v>421</v>
      </c>
      <c r="D8451" s="80">
        <v>473</v>
      </c>
      <c r="E8451" s="80">
        <v>24</v>
      </c>
      <c r="F8451" s="80" t="s">
        <v>5100</v>
      </c>
      <c r="G8451" s="80">
        <v>3.89</v>
      </c>
    </row>
    <row r="8452" spans="1:7">
      <c r="A8452" s="80">
        <v>38772</v>
      </c>
      <c r="B8452" s="80" t="s">
        <v>4772</v>
      </c>
      <c r="C8452" s="80" t="s">
        <v>421</v>
      </c>
      <c r="D8452" s="80">
        <v>4260</v>
      </c>
      <c r="E8452" s="80">
        <v>1</v>
      </c>
      <c r="F8452" s="80" t="s">
        <v>5100</v>
      </c>
      <c r="G8452" s="80">
        <v>26.99</v>
      </c>
    </row>
    <row r="8453" spans="1:7">
      <c r="A8453" s="80">
        <v>38952</v>
      </c>
      <c r="B8453" s="80" t="s">
        <v>5995</v>
      </c>
      <c r="C8453" s="80" t="s">
        <v>421</v>
      </c>
      <c r="D8453" s="80">
        <v>473</v>
      </c>
      <c r="E8453" s="80">
        <v>24</v>
      </c>
      <c r="F8453" s="80" t="s">
        <v>5170</v>
      </c>
      <c r="G8453" s="80">
        <v>4.4400000000000004</v>
      </c>
    </row>
    <row r="8454" spans="1:7">
      <c r="A8454" s="80">
        <v>38968</v>
      </c>
      <c r="B8454" s="80" t="s">
        <v>4788</v>
      </c>
      <c r="C8454" s="80" t="s">
        <v>421</v>
      </c>
      <c r="D8454" s="80">
        <v>355</v>
      </c>
      <c r="E8454" s="80">
        <v>24</v>
      </c>
      <c r="F8454" s="80" t="s">
        <v>5170</v>
      </c>
      <c r="G8454" s="80">
        <v>2.94</v>
      </c>
    </row>
    <row r="8455" spans="1:7">
      <c r="A8455" s="80">
        <v>39132</v>
      </c>
      <c r="B8455" s="80" t="s">
        <v>4820</v>
      </c>
      <c r="C8455" s="80" t="s">
        <v>422</v>
      </c>
      <c r="D8455" s="80">
        <v>2838</v>
      </c>
      <c r="E8455" s="80">
        <v>4</v>
      </c>
      <c r="F8455" s="80" t="s">
        <v>5100</v>
      </c>
      <c r="G8455" s="80">
        <v>20</v>
      </c>
    </row>
    <row r="8456" spans="1:7">
      <c r="A8456" s="80">
        <v>39551</v>
      </c>
      <c r="B8456" s="80" t="s">
        <v>4947</v>
      </c>
      <c r="C8456" s="80" t="s">
        <v>421</v>
      </c>
      <c r="D8456" s="80">
        <v>2840</v>
      </c>
      <c r="E8456" s="80">
        <v>3</v>
      </c>
      <c r="F8456" s="80" t="s">
        <v>5170</v>
      </c>
      <c r="G8456" s="80">
        <v>19.940000000000001</v>
      </c>
    </row>
    <row r="8457" spans="1:7">
      <c r="A8457" s="80">
        <v>39557</v>
      </c>
      <c r="B8457" s="80" t="s">
        <v>4948</v>
      </c>
      <c r="C8457" s="80" t="s">
        <v>421</v>
      </c>
      <c r="D8457" s="80">
        <v>2840</v>
      </c>
      <c r="E8457" s="80">
        <v>3</v>
      </c>
      <c r="F8457" s="80" t="s">
        <v>5170</v>
      </c>
      <c r="G8457" s="80">
        <v>19.940000000000001</v>
      </c>
    </row>
    <row r="8458" spans="1:7">
      <c r="A8458" s="80">
        <v>39562</v>
      </c>
      <c r="B8458" s="80" t="s">
        <v>4949</v>
      </c>
      <c r="C8458" s="80" t="s">
        <v>421</v>
      </c>
      <c r="D8458" s="80">
        <v>2840</v>
      </c>
      <c r="E8458" s="80">
        <v>3</v>
      </c>
      <c r="F8458" s="80" t="s">
        <v>5170</v>
      </c>
      <c r="G8458" s="80">
        <v>19.940000000000001</v>
      </c>
    </row>
    <row r="8459" spans="1:7">
      <c r="A8459" s="80">
        <v>39892</v>
      </c>
      <c r="B8459" s="80" t="s">
        <v>5003</v>
      </c>
      <c r="C8459" s="80" t="s">
        <v>421</v>
      </c>
      <c r="D8459" s="80">
        <v>2130</v>
      </c>
      <c r="E8459" s="80">
        <v>4</v>
      </c>
      <c r="F8459" s="80" t="s">
        <v>5300</v>
      </c>
      <c r="G8459" s="80">
        <v>12.87</v>
      </c>
    </row>
    <row r="8460" spans="1:7">
      <c r="A8460" s="80">
        <v>40026</v>
      </c>
      <c r="B8460" s="80" t="s">
        <v>5505</v>
      </c>
      <c r="C8460" s="80" t="s">
        <v>421</v>
      </c>
      <c r="D8460" s="80">
        <v>473</v>
      </c>
      <c r="E8460" s="80">
        <v>24</v>
      </c>
      <c r="F8460" s="80" t="s">
        <v>5100</v>
      </c>
      <c r="G8460" s="80">
        <v>3.99</v>
      </c>
    </row>
    <row r="8461" spans="1:7">
      <c r="A8461" s="80">
        <v>40077</v>
      </c>
      <c r="B8461" s="80" t="s">
        <v>5028</v>
      </c>
      <c r="C8461" s="80" t="s">
        <v>421</v>
      </c>
      <c r="D8461" s="80">
        <v>473</v>
      </c>
      <c r="E8461" s="80">
        <v>24</v>
      </c>
      <c r="F8461" s="80" t="s">
        <v>5170</v>
      </c>
      <c r="G8461" s="80">
        <v>4.24</v>
      </c>
    </row>
    <row r="8462" spans="1:7">
      <c r="A8462" s="80">
        <v>40138</v>
      </c>
      <c r="B8462" s="80" t="s">
        <v>5014</v>
      </c>
      <c r="C8462" s="80" t="s">
        <v>421</v>
      </c>
      <c r="D8462" s="80">
        <v>473</v>
      </c>
      <c r="E8462" s="80">
        <v>24</v>
      </c>
      <c r="F8462" s="80" t="s">
        <v>5147</v>
      </c>
      <c r="G8462" s="80">
        <v>4.1900000000000004</v>
      </c>
    </row>
    <row r="8463" spans="1:7">
      <c r="A8463" s="80">
        <v>40148</v>
      </c>
      <c r="B8463" s="80" t="s">
        <v>5015</v>
      </c>
      <c r="C8463" s="80" t="s">
        <v>421</v>
      </c>
      <c r="D8463" s="80">
        <v>473</v>
      </c>
      <c r="E8463" s="80">
        <v>24</v>
      </c>
      <c r="F8463" s="80" t="s">
        <v>5170</v>
      </c>
      <c r="G8463" s="80">
        <v>3.84</v>
      </c>
    </row>
    <row r="8464" spans="1:7">
      <c r="A8464" s="80">
        <v>40163</v>
      </c>
      <c r="B8464" s="80" t="s">
        <v>5013</v>
      </c>
      <c r="C8464" s="80" t="s">
        <v>421</v>
      </c>
      <c r="D8464" s="80">
        <v>650</v>
      </c>
      <c r="E8464" s="80">
        <v>12</v>
      </c>
      <c r="F8464" s="80" t="s">
        <v>5170</v>
      </c>
      <c r="G8464" s="80">
        <v>9.24</v>
      </c>
    </row>
    <row r="8465" spans="1:7">
      <c r="A8465" s="80">
        <v>40166</v>
      </c>
      <c r="B8465" s="80" t="s">
        <v>5327</v>
      </c>
      <c r="C8465" s="80" t="s">
        <v>421</v>
      </c>
      <c r="D8465" s="80">
        <v>473</v>
      </c>
      <c r="E8465" s="80">
        <v>24</v>
      </c>
      <c r="F8465" s="80" t="s">
        <v>5170</v>
      </c>
      <c r="G8465" s="80">
        <v>3.74</v>
      </c>
    </row>
    <row r="8466" spans="1:7">
      <c r="A8466" s="80">
        <v>40169</v>
      </c>
      <c r="B8466" s="80" t="s">
        <v>5016</v>
      </c>
      <c r="C8466" s="80" t="s">
        <v>421</v>
      </c>
      <c r="D8466" s="80">
        <v>473</v>
      </c>
      <c r="E8466" s="80">
        <v>24</v>
      </c>
      <c r="F8466" s="80" t="s">
        <v>5170</v>
      </c>
      <c r="G8466" s="80">
        <v>3.74</v>
      </c>
    </row>
    <row r="8467" spans="1:7">
      <c r="A8467" s="80">
        <v>40170</v>
      </c>
      <c r="B8467" s="80" t="s">
        <v>5353</v>
      </c>
      <c r="C8467" s="80" t="s">
        <v>421</v>
      </c>
      <c r="D8467" s="80">
        <v>473</v>
      </c>
      <c r="E8467" s="80">
        <v>24</v>
      </c>
      <c r="F8467" s="80" t="s">
        <v>5170</v>
      </c>
      <c r="G8467" s="80">
        <v>3.94</v>
      </c>
    </row>
    <row r="8468" spans="1:7">
      <c r="A8468" s="80">
        <v>40177</v>
      </c>
      <c r="B8468" s="80" t="s">
        <v>5376</v>
      </c>
      <c r="C8468" s="80" t="s">
        <v>421</v>
      </c>
      <c r="D8468" s="80">
        <v>473</v>
      </c>
      <c r="E8468" s="80">
        <v>24</v>
      </c>
      <c r="F8468" s="80" t="s">
        <v>5170</v>
      </c>
      <c r="G8468" s="80">
        <v>4.4400000000000004</v>
      </c>
    </row>
    <row r="8469" spans="1:7">
      <c r="A8469" s="80">
        <v>40183</v>
      </c>
      <c r="B8469" s="80" t="s">
        <v>5000</v>
      </c>
      <c r="C8469" s="80" t="s">
        <v>421</v>
      </c>
      <c r="D8469" s="80">
        <v>473</v>
      </c>
      <c r="E8469" s="80">
        <v>24</v>
      </c>
      <c r="F8469" s="80" t="s">
        <v>5170</v>
      </c>
      <c r="G8469" s="80">
        <v>4.24</v>
      </c>
    </row>
    <row r="8470" spans="1:7">
      <c r="A8470" s="80">
        <v>40225</v>
      </c>
      <c r="B8470" s="80" t="s">
        <v>5325</v>
      </c>
      <c r="C8470" s="80" t="s">
        <v>421</v>
      </c>
      <c r="D8470" s="80">
        <v>473</v>
      </c>
      <c r="E8470" s="80">
        <v>24</v>
      </c>
      <c r="F8470" s="80" t="s">
        <v>5170</v>
      </c>
      <c r="G8470" s="80">
        <v>4.4400000000000004</v>
      </c>
    </row>
    <row r="8471" spans="1:7">
      <c r="A8471" s="80">
        <v>40293</v>
      </c>
      <c r="B8471" s="80" t="s">
        <v>5332</v>
      </c>
      <c r="C8471" s="80" t="s">
        <v>421</v>
      </c>
      <c r="D8471" s="80">
        <v>473</v>
      </c>
      <c r="E8471" s="80">
        <v>24</v>
      </c>
      <c r="F8471" s="80" t="s">
        <v>5100</v>
      </c>
      <c r="G8471" s="80">
        <v>3.99</v>
      </c>
    </row>
    <row r="8472" spans="1:7">
      <c r="A8472" s="80">
        <v>40615</v>
      </c>
      <c r="B8472" s="80" t="s">
        <v>5265</v>
      </c>
      <c r="C8472" s="80" t="s">
        <v>422</v>
      </c>
      <c r="D8472" s="80">
        <v>4092</v>
      </c>
      <c r="E8472" s="80">
        <v>1</v>
      </c>
      <c r="F8472" s="80" t="s">
        <v>5066</v>
      </c>
      <c r="G8472" s="80">
        <v>26.99</v>
      </c>
    </row>
    <row r="8473" spans="1:7">
      <c r="A8473" s="80">
        <v>40616</v>
      </c>
      <c r="B8473" s="80" t="s">
        <v>5311</v>
      </c>
      <c r="C8473" s="80" t="s">
        <v>422</v>
      </c>
      <c r="D8473" s="80">
        <v>2046</v>
      </c>
      <c r="E8473" s="80">
        <v>4</v>
      </c>
      <c r="F8473" s="80" t="s">
        <v>5066</v>
      </c>
      <c r="G8473" s="80">
        <v>13.98</v>
      </c>
    </row>
    <row r="8474" spans="1:7">
      <c r="A8474" s="80">
        <v>40618</v>
      </c>
      <c r="B8474" s="80" t="s">
        <v>5289</v>
      </c>
      <c r="C8474" s="80" t="s">
        <v>422</v>
      </c>
      <c r="D8474" s="80">
        <v>458</v>
      </c>
      <c r="E8474" s="80">
        <v>24</v>
      </c>
      <c r="F8474" s="80" t="s">
        <v>5066</v>
      </c>
      <c r="G8474" s="80">
        <v>3.3</v>
      </c>
    </row>
    <row r="8475" spans="1:7">
      <c r="A8475" s="80">
        <v>40619</v>
      </c>
      <c r="B8475" s="80" t="s">
        <v>5312</v>
      </c>
      <c r="C8475" s="80" t="s">
        <v>422</v>
      </c>
      <c r="D8475" s="80">
        <v>2046</v>
      </c>
      <c r="E8475" s="80">
        <v>4</v>
      </c>
      <c r="F8475" s="80" t="s">
        <v>5066</v>
      </c>
      <c r="G8475" s="80">
        <v>13.98</v>
      </c>
    </row>
    <row r="8476" spans="1:7">
      <c r="A8476" s="80">
        <v>40622</v>
      </c>
      <c r="B8476" s="80" t="s">
        <v>5290</v>
      </c>
      <c r="C8476" s="80" t="s">
        <v>422</v>
      </c>
      <c r="D8476" s="80">
        <v>2130</v>
      </c>
      <c r="E8476" s="80">
        <v>4</v>
      </c>
      <c r="F8476" s="80" t="s">
        <v>5066</v>
      </c>
      <c r="G8476" s="80">
        <v>14</v>
      </c>
    </row>
    <row r="8477" spans="1:7">
      <c r="A8477" s="80">
        <v>40658</v>
      </c>
      <c r="B8477" s="80" t="s">
        <v>5333</v>
      </c>
      <c r="C8477" s="80" t="s">
        <v>422</v>
      </c>
      <c r="D8477" s="80">
        <v>4260</v>
      </c>
      <c r="E8477" s="80">
        <v>1</v>
      </c>
      <c r="F8477" s="80" t="s">
        <v>5066</v>
      </c>
      <c r="G8477" s="80">
        <v>27</v>
      </c>
    </row>
    <row r="8478" spans="1:7">
      <c r="A8478" s="80">
        <v>40659</v>
      </c>
      <c r="B8478" s="80" t="s">
        <v>5354</v>
      </c>
      <c r="C8478" s="80" t="s">
        <v>422</v>
      </c>
      <c r="D8478" s="80">
        <v>4260</v>
      </c>
      <c r="E8478" s="80">
        <v>1</v>
      </c>
      <c r="F8478" s="80" t="s">
        <v>5066</v>
      </c>
      <c r="G8478" s="80">
        <v>25.99</v>
      </c>
    </row>
    <row r="8479" spans="1:7">
      <c r="A8479" s="80">
        <v>40660</v>
      </c>
      <c r="B8479" s="80" t="s">
        <v>5350</v>
      </c>
      <c r="C8479" s="80" t="s">
        <v>422</v>
      </c>
      <c r="D8479" s="80">
        <v>4260</v>
      </c>
      <c r="E8479" s="80">
        <v>1</v>
      </c>
      <c r="F8479" s="80" t="s">
        <v>5066</v>
      </c>
      <c r="G8479" s="80">
        <v>25.99</v>
      </c>
    </row>
    <row r="8480" spans="1:7">
      <c r="A8480" s="80">
        <v>40733</v>
      </c>
      <c r="B8480" s="80" t="s">
        <v>5351</v>
      </c>
      <c r="C8480" s="80" t="s">
        <v>421</v>
      </c>
      <c r="D8480" s="80">
        <v>2840</v>
      </c>
      <c r="E8480" s="80">
        <v>3</v>
      </c>
      <c r="F8480" s="80" t="s">
        <v>5170</v>
      </c>
      <c r="G8480" s="80">
        <v>19.940000000000001</v>
      </c>
    </row>
    <row r="8481" spans="1:7">
      <c r="A8481" s="80">
        <v>40776</v>
      </c>
      <c r="B8481" s="80" t="s">
        <v>5424</v>
      </c>
      <c r="C8481" s="80" t="s">
        <v>421</v>
      </c>
      <c r="D8481" s="80">
        <v>473</v>
      </c>
      <c r="E8481" s="80">
        <v>24</v>
      </c>
      <c r="F8481" s="80" t="s">
        <v>5147</v>
      </c>
      <c r="G8481" s="80">
        <v>4.5</v>
      </c>
    </row>
    <row r="8482" spans="1:7">
      <c r="A8482" s="80">
        <v>40794</v>
      </c>
      <c r="B8482" s="80" t="s">
        <v>5266</v>
      </c>
      <c r="C8482" s="80" t="s">
        <v>421</v>
      </c>
      <c r="D8482" s="80">
        <v>473</v>
      </c>
      <c r="E8482" s="80">
        <v>24</v>
      </c>
      <c r="F8482" s="80" t="s">
        <v>5170</v>
      </c>
      <c r="G8482" s="80">
        <v>3.94</v>
      </c>
    </row>
    <row r="8483" spans="1:7">
      <c r="A8483" s="80">
        <v>40952</v>
      </c>
      <c r="B8483" s="80" t="s">
        <v>5307</v>
      </c>
      <c r="C8483" s="80" t="s">
        <v>422</v>
      </c>
      <c r="D8483" s="80">
        <v>2000</v>
      </c>
      <c r="E8483" s="80">
        <v>8</v>
      </c>
      <c r="F8483" s="80" t="s">
        <v>5100</v>
      </c>
      <c r="G8483" s="80">
        <v>10.99</v>
      </c>
    </row>
    <row r="8484" spans="1:7">
      <c r="A8484" s="80">
        <v>41094</v>
      </c>
      <c r="B8484" s="80" t="s">
        <v>5365</v>
      </c>
      <c r="C8484" s="80" t="s">
        <v>422</v>
      </c>
      <c r="D8484" s="80">
        <v>473</v>
      </c>
      <c r="E8484" s="80">
        <v>24</v>
      </c>
      <c r="F8484" s="80" t="s">
        <v>5066</v>
      </c>
      <c r="G8484" s="80">
        <v>3.99</v>
      </c>
    </row>
    <row r="8485" spans="1:7">
      <c r="A8485" s="80">
        <v>41095</v>
      </c>
      <c r="B8485" s="80" t="s">
        <v>5352</v>
      </c>
      <c r="C8485" s="80" t="s">
        <v>422</v>
      </c>
      <c r="D8485" s="80">
        <v>473</v>
      </c>
      <c r="E8485" s="80">
        <v>24</v>
      </c>
      <c r="F8485" s="80" t="s">
        <v>5066</v>
      </c>
      <c r="G8485" s="80">
        <v>3.99</v>
      </c>
    </row>
    <row r="8486" spans="1:7">
      <c r="A8486" s="80">
        <v>41099</v>
      </c>
      <c r="B8486" s="80" t="s">
        <v>5344</v>
      </c>
      <c r="C8486" s="80" t="s">
        <v>422</v>
      </c>
      <c r="D8486" s="80">
        <v>473</v>
      </c>
      <c r="E8486" s="80">
        <v>24</v>
      </c>
      <c r="F8486" s="80" t="s">
        <v>5066</v>
      </c>
      <c r="G8486" s="80">
        <v>3.99</v>
      </c>
    </row>
    <row r="8487" spans="1:7">
      <c r="A8487" s="80">
        <v>41100</v>
      </c>
      <c r="B8487" s="80" t="s">
        <v>5345</v>
      </c>
      <c r="C8487" s="80" t="s">
        <v>422</v>
      </c>
      <c r="D8487" s="80">
        <v>4260</v>
      </c>
      <c r="E8487" s="80">
        <v>1</v>
      </c>
      <c r="F8487" s="80" t="s">
        <v>5066</v>
      </c>
      <c r="G8487" s="80">
        <v>28.99</v>
      </c>
    </row>
    <row r="8488" spans="1:7">
      <c r="A8488" s="80">
        <v>857227</v>
      </c>
      <c r="B8488" s="80" t="s">
        <v>3017</v>
      </c>
      <c r="C8488" s="80" t="s">
        <v>420</v>
      </c>
      <c r="D8488" s="80">
        <v>750</v>
      </c>
      <c r="E8488" s="80">
        <v>12</v>
      </c>
      <c r="F8488" s="80" t="s">
        <v>5072</v>
      </c>
      <c r="G8488" s="80">
        <v>15.99</v>
      </c>
    </row>
    <row r="8489" spans="1:7">
      <c r="A8489" s="80">
        <v>43052</v>
      </c>
      <c r="B8489" s="80" t="s">
        <v>5826</v>
      </c>
      <c r="C8489" s="80" t="s">
        <v>422</v>
      </c>
      <c r="D8489" s="80">
        <v>2130</v>
      </c>
      <c r="E8489" s="80">
        <v>4</v>
      </c>
      <c r="F8489" s="80" t="s">
        <v>5095</v>
      </c>
      <c r="G8489" s="80">
        <v>17.98</v>
      </c>
    </row>
    <row r="8490" spans="1:7">
      <c r="A8490" s="80">
        <v>43058</v>
      </c>
      <c r="B8490" s="80" t="s">
        <v>5814</v>
      </c>
      <c r="C8490" s="80" t="s">
        <v>422</v>
      </c>
      <c r="D8490" s="80">
        <v>2130</v>
      </c>
      <c r="E8490" s="80">
        <v>4</v>
      </c>
      <c r="F8490" s="80" t="s">
        <v>5095</v>
      </c>
      <c r="G8490" s="80">
        <v>17.98</v>
      </c>
    </row>
    <row r="8491" spans="1:7">
      <c r="A8491" s="80">
        <v>43059</v>
      </c>
      <c r="B8491" s="80" t="s">
        <v>5961</v>
      </c>
      <c r="C8491" s="80" t="s">
        <v>422</v>
      </c>
      <c r="D8491" s="80">
        <v>2130</v>
      </c>
      <c r="E8491" s="80">
        <v>4</v>
      </c>
      <c r="F8491" s="80" t="s">
        <v>5095</v>
      </c>
      <c r="G8491" s="80">
        <v>16.98</v>
      </c>
    </row>
    <row r="8492" spans="1:7">
      <c r="A8492" s="80">
        <v>43083</v>
      </c>
      <c r="B8492" s="80" t="s">
        <v>2346</v>
      </c>
      <c r="C8492" s="80" t="s">
        <v>419</v>
      </c>
      <c r="D8492" s="80">
        <v>750</v>
      </c>
      <c r="E8492" s="80">
        <v>12</v>
      </c>
      <c r="F8492" s="80" t="s">
        <v>5042</v>
      </c>
      <c r="G8492" s="80">
        <v>29.95</v>
      </c>
    </row>
    <row r="8493" spans="1:7">
      <c r="A8493" s="80">
        <v>43086</v>
      </c>
      <c r="B8493" s="80" t="s">
        <v>5671</v>
      </c>
      <c r="C8493" s="80" t="s">
        <v>422</v>
      </c>
      <c r="D8493" s="80">
        <v>2130</v>
      </c>
      <c r="E8493" s="80">
        <v>4</v>
      </c>
      <c r="F8493" s="80" t="s">
        <v>5049</v>
      </c>
      <c r="G8493" s="80">
        <v>16.989999999999998</v>
      </c>
    </row>
    <row r="8494" spans="1:7">
      <c r="A8494" s="80">
        <v>43097</v>
      </c>
      <c r="B8494" s="80" t="s">
        <v>5739</v>
      </c>
      <c r="C8494" s="80" t="s">
        <v>422</v>
      </c>
      <c r="D8494" s="80">
        <v>473</v>
      </c>
      <c r="E8494" s="80">
        <v>24</v>
      </c>
      <c r="F8494" s="80" t="s">
        <v>5059</v>
      </c>
      <c r="G8494" s="80">
        <v>3.69</v>
      </c>
    </row>
    <row r="8495" spans="1:7">
      <c r="A8495" s="80">
        <v>43107</v>
      </c>
      <c r="B8495" s="80" t="s">
        <v>5740</v>
      </c>
      <c r="C8495" s="80" t="s">
        <v>422</v>
      </c>
      <c r="D8495" s="80">
        <v>2130</v>
      </c>
      <c r="E8495" s="80">
        <v>4</v>
      </c>
      <c r="F8495" s="80" t="s">
        <v>5091</v>
      </c>
      <c r="G8495" s="80">
        <v>16.489999999999998</v>
      </c>
    </row>
    <row r="8496" spans="1:7">
      <c r="A8496" s="80">
        <v>43113</v>
      </c>
      <c r="B8496" s="80" t="s">
        <v>5741</v>
      </c>
      <c r="C8496" s="80" t="s">
        <v>422</v>
      </c>
      <c r="D8496" s="80">
        <v>2130</v>
      </c>
      <c r="E8496" s="80">
        <v>4</v>
      </c>
      <c r="F8496" s="80" t="s">
        <v>5091</v>
      </c>
      <c r="G8496" s="80">
        <v>16.489999999999998</v>
      </c>
    </row>
    <row r="8497" spans="1:7">
      <c r="A8497" s="80">
        <v>42735</v>
      </c>
      <c r="B8497" s="80" t="s">
        <v>5724</v>
      </c>
      <c r="C8497" s="80" t="s">
        <v>421</v>
      </c>
      <c r="D8497" s="80">
        <v>473</v>
      </c>
      <c r="E8497" s="80">
        <v>24</v>
      </c>
      <c r="F8497" s="80" t="s">
        <v>5135</v>
      </c>
      <c r="G8497" s="80">
        <v>4.2</v>
      </c>
    </row>
    <row r="8498" spans="1:7">
      <c r="A8498" s="80">
        <v>42738</v>
      </c>
      <c r="B8498" s="80" t="s">
        <v>5725</v>
      </c>
      <c r="C8498" s="80" t="s">
        <v>421</v>
      </c>
      <c r="D8498" s="80">
        <v>473</v>
      </c>
      <c r="E8498" s="80">
        <v>24</v>
      </c>
      <c r="F8498" s="80" t="s">
        <v>5135</v>
      </c>
      <c r="G8498" s="80">
        <v>4.55</v>
      </c>
    </row>
    <row r="8499" spans="1:7">
      <c r="A8499" s="80">
        <v>42768</v>
      </c>
      <c r="B8499" s="80" t="s">
        <v>5820</v>
      </c>
      <c r="C8499" s="80" t="s">
        <v>421</v>
      </c>
      <c r="D8499" s="80">
        <v>473</v>
      </c>
      <c r="E8499" s="80">
        <v>24</v>
      </c>
      <c r="F8499" s="80" t="s">
        <v>5159</v>
      </c>
      <c r="G8499" s="80">
        <v>4.25</v>
      </c>
    </row>
    <row r="8500" spans="1:7">
      <c r="A8500" s="80">
        <v>42775</v>
      </c>
      <c r="B8500" s="80" t="s">
        <v>5821</v>
      </c>
      <c r="C8500" s="80" t="s">
        <v>421</v>
      </c>
      <c r="D8500" s="80">
        <v>500</v>
      </c>
      <c r="E8500" s="80">
        <v>12</v>
      </c>
      <c r="F8500" s="80" t="s">
        <v>5159</v>
      </c>
      <c r="G8500" s="80">
        <v>10.99</v>
      </c>
    </row>
    <row r="8501" spans="1:7">
      <c r="A8501" s="80">
        <v>42782</v>
      </c>
      <c r="B8501" s="80" t="s">
        <v>5751</v>
      </c>
      <c r="C8501" s="80" t="s">
        <v>421</v>
      </c>
      <c r="D8501" s="80">
        <v>473</v>
      </c>
      <c r="E8501" s="80">
        <v>24</v>
      </c>
      <c r="F8501" s="80" t="s">
        <v>5148</v>
      </c>
      <c r="G8501" s="80">
        <v>3.59</v>
      </c>
    </row>
    <row r="8502" spans="1:7">
      <c r="A8502" s="80">
        <v>42788</v>
      </c>
      <c r="B8502" s="80" t="s">
        <v>2344</v>
      </c>
      <c r="C8502" s="80" t="s">
        <v>419</v>
      </c>
      <c r="D8502" s="80">
        <v>750</v>
      </c>
      <c r="E8502" s="80">
        <v>6</v>
      </c>
      <c r="F8502" s="80" t="s">
        <v>5040</v>
      </c>
      <c r="G8502" s="80">
        <v>79.989999999999995</v>
      </c>
    </row>
    <row r="8503" spans="1:7">
      <c r="A8503" s="80">
        <v>42790</v>
      </c>
      <c r="B8503" s="80" t="s">
        <v>5712</v>
      </c>
      <c r="C8503" s="80" t="s">
        <v>419</v>
      </c>
      <c r="D8503" s="80">
        <v>750</v>
      </c>
      <c r="E8503" s="80">
        <v>6</v>
      </c>
      <c r="F8503" s="80" t="s">
        <v>5039</v>
      </c>
      <c r="G8503" s="80">
        <v>39.99</v>
      </c>
    </row>
    <row r="8504" spans="1:7">
      <c r="A8504" s="80">
        <v>42793</v>
      </c>
      <c r="B8504" s="80" t="s">
        <v>5711</v>
      </c>
      <c r="C8504" s="80" t="s">
        <v>419</v>
      </c>
      <c r="D8504" s="80">
        <v>750</v>
      </c>
      <c r="E8504" s="80">
        <v>12</v>
      </c>
      <c r="F8504" s="80" t="s">
        <v>5045</v>
      </c>
      <c r="G8504" s="80">
        <v>25.99</v>
      </c>
    </row>
    <row r="8505" spans="1:7">
      <c r="A8505" s="80">
        <v>42797</v>
      </c>
      <c r="B8505" s="80" t="s">
        <v>5819</v>
      </c>
      <c r="C8505" s="80" t="s">
        <v>420</v>
      </c>
      <c r="D8505" s="80">
        <v>750</v>
      </c>
      <c r="E8505" s="80">
        <v>12</v>
      </c>
      <c r="F8505" s="80" t="s">
        <v>5057</v>
      </c>
      <c r="G8505" s="80">
        <v>29.99</v>
      </c>
    </row>
    <row r="8506" spans="1:7">
      <c r="A8506" s="80">
        <v>42806</v>
      </c>
      <c r="B8506" s="80" t="s">
        <v>5758</v>
      </c>
      <c r="C8506" s="80" t="s">
        <v>421</v>
      </c>
      <c r="D8506" s="80">
        <v>473</v>
      </c>
      <c r="E8506" s="80">
        <v>24</v>
      </c>
      <c r="F8506" s="80" t="s">
        <v>5658</v>
      </c>
      <c r="G8506" s="80">
        <v>4.25</v>
      </c>
    </row>
    <row r="8507" spans="1:7">
      <c r="A8507" s="80">
        <v>42807</v>
      </c>
      <c r="B8507" s="80" t="s">
        <v>5776</v>
      </c>
      <c r="C8507" s="80" t="s">
        <v>421</v>
      </c>
      <c r="D8507" s="80">
        <v>1420</v>
      </c>
      <c r="E8507" s="80">
        <v>6</v>
      </c>
      <c r="F8507" s="80" t="s">
        <v>5658</v>
      </c>
      <c r="G8507" s="80">
        <v>11.25</v>
      </c>
    </row>
    <row r="8508" spans="1:7">
      <c r="A8508" s="80">
        <v>42813</v>
      </c>
      <c r="B8508" s="80" t="s">
        <v>837</v>
      </c>
      <c r="C8508" s="80" t="s">
        <v>419</v>
      </c>
      <c r="D8508" s="80">
        <v>1140</v>
      </c>
      <c r="E8508" s="80">
        <v>6</v>
      </c>
      <c r="F8508" s="80" t="s">
        <v>5044</v>
      </c>
      <c r="G8508" s="80">
        <v>41.99</v>
      </c>
    </row>
    <row r="8509" spans="1:7">
      <c r="A8509" s="80">
        <v>42819</v>
      </c>
      <c r="B8509" s="80" t="s">
        <v>5750</v>
      </c>
      <c r="C8509" s="80" t="s">
        <v>421</v>
      </c>
      <c r="D8509" s="80">
        <v>473</v>
      </c>
      <c r="E8509" s="80">
        <v>24</v>
      </c>
      <c r="F8509" s="80" t="s">
        <v>5135</v>
      </c>
      <c r="G8509" s="80">
        <v>4.2</v>
      </c>
    </row>
    <row r="8510" spans="1:7">
      <c r="A8510" s="80">
        <v>42820</v>
      </c>
      <c r="B8510" s="80" t="s">
        <v>5744</v>
      </c>
      <c r="C8510" s="80" t="s">
        <v>421</v>
      </c>
      <c r="D8510" s="80">
        <v>473</v>
      </c>
      <c r="E8510" s="80">
        <v>24</v>
      </c>
      <c r="F8510" s="80" t="s">
        <v>5135</v>
      </c>
      <c r="G8510" s="80">
        <v>4.05</v>
      </c>
    </row>
    <row r="8511" spans="1:7">
      <c r="A8511" s="80">
        <v>42823</v>
      </c>
      <c r="B8511" s="80" t="s">
        <v>5745</v>
      </c>
      <c r="C8511" s="80" t="s">
        <v>421</v>
      </c>
      <c r="D8511" s="80">
        <v>473</v>
      </c>
      <c r="E8511" s="80">
        <v>24</v>
      </c>
      <c r="F8511" s="80" t="s">
        <v>5178</v>
      </c>
      <c r="G8511" s="80">
        <v>4.09</v>
      </c>
    </row>
    <row r="8512" spans="1:7">
      <c r="A8512" s="80">
        <v>42824</v>
      </c>
      <c r="B8512" s="80" t="s">
        <v>1409</v>
      </c>
      <c r="C8512" s="80" t="s">
        <v>420</v>
      </c>
      <c r="D8512" s="80">
        <v>500</v>
      </c>
      <c r="E8512" s="80">
        <v>12</v>
      </c>
      <c r="F8512" s="80" t="s">
        <v>5063</v>
      </c>
      <c r="G8512" s="80">
        <v>34.99</v>
      </c>
    </row>
    <row r="8513" spans="1:7">
      <c r="A8513" s="80">
        <v>45594</v>
      </c>
      <c r="B8513" s="80" t="s">
        <v>6380</v>
      </c>
      <c r="C8513" s="80" t="s">
        <v>421</v>
      </c>
      <c r="D8513" s="80">
        <v>473</v>
      </c>
      <c r="E8513" s="80">
        <v>24</v>
      </c>
      <c r="F8513" s="80" t="s">
        <v>5098</v>
      </c>
      <c r="G8513" s="80">
        <v>2.91</v>
      </c>
    </row>
    <row r="8514" spans="1:7">
      <c r="A8514" s="80">
        <v>45611</v>
      </c>
      <c r="B8514" s="80" t="s">
        <v>6423</v>
      </c>
      <c r="C8514" s="80" t="s">
        <v>421</v>
      </c>
      <c r="D8514" s="80">
        <v>4260</v>
      </c>
      <c r="E8514" s="80">
        <v>2</v>
      </c>
      <c r="F8514" s="80" t="s">
        <v>5135</v>
      </c>
      <c r="G8514" s="80">
        <v>29.89</v>
      </c>
    </row>
    <row r="8515" spans="1:7">
      <c r="A8515" s="80">
        <v>45623</v>
      </c>
      <c r="B8515" s="80" t="s">
        <v>6381</v>
      </c>
      <c r="C8515" s="80" t="s">
        <v>421</v>
      </c>
      <c r="D8515" s="80">
        <v>2130</v>
      </c>
      <c r="E8515" s="80">
        <v>4</v>
      </c>
      <c r="F8515" s="80" t="s">
        <v>5095</v>
      </c>
      <c r="G8515" s="80">
        <v>15.99</v>
      </c>
    </row>
    <row r="8516" spans="1:7">
      <c r="A8516" s="80">
        <v>45630</v>
      </c>
      <c r="B8516" s="80" t="s">
        <v>6308</v>
      </c>
      <c r="C8516" s="80" t="s">
        <v>421</v>
      </c>
      <c r="D8516" s="80">
        <v>473</v>
      </c>
      <c r="E8516" s="80">
        <v>24</v>
      </c>
      <c r="F8516" s="80" t="s">
        <v>5066</v>
      </c>
      <c r="G8516" s="80">
        <v>3.79</v>
      </c>
    </row>
    <row r="8517" spans="1:7">
      <c r="A8517" s="80">
        <v>45631</v>
      </c>
      <c r="B8517" s="80" t="s">
        <v>6382</v>
      </c>
      <c r="C8517" s="80" t="s">
        <v>421</v>
      </c>
      <c r="D8517" s="80">
        <v>473</v>
      </c>
      <c r="E8517" s="80">
        <v>24</v>
      </c>
      <c r="F8517" s="80" t="s">
        <v>5094</v>
      </c>
      <c r="G8517" s="80">
        <v>3.99</v>
      </c>
    </row>
    <row r="8518" spans="1:7">
      <c r="A8518" s="80">
        <v>45633</v>
      </c>
      <c r="B8518" s="80" t="s">
        <v>6424</v>
      </c>
      <c r="C8518" s="80" t="s">
        <v>419</v>
      </c>
      <c r="D8518" s="80">
        <v>375</v>
      </c>
      <c r="E8518" s="80">
        <v>12</v>
      </c>
      <c r="F8518" s="80" t="s">
        <v>5155</v>
      </c>
      <c r="G8518" s="80">
        <v>19.989999999999998</v>
      </c>
    </row>
    <row r="8519" spans="1:7">
      <c r="A8519" s="80">
        <v>45635</v>
      </c>
      <c r="B8519" s="80" t="s">
        <v>6425</v>
      </c>
      <c r="C8519" s="80" t="s">
        <v>421</v>
      </c>
      <c r="D8519" s="80">
        <v>473</v>
      </c>
      <c r="E8519" s="80">
        <v>24</v>
      </c>
      <c r="F8519" s="80" t="s">
        <v>5173</v>
      </c>
      <c r="G8519" s="80">
        <v>4.25</v>
      </c>
    </row>
    <row r="8520" spans="1:7">
      <c r="A8520" s="80">
        <v>45637</v>
      </c>
      <c r="B8520" s="80" t="s">
        <v>6426</v>
      </c>
      <c r="C8520" s="80" t="s">
        <v>421</v>
      </c>
      <c r="D8520" s="80">
        <v>473</v>
      </c>
      <c r="E8520" s="80">
        <v>24</v>
      </c>
      <c r="F8520" s="80" t="s">
        <v>5141</v>
      </c>
      <c r="G8520" s="80">
        <v>2.59</v>
      </c>
    </row>
    <row r="8521" spans="1:7">
      <c r="A8521" s="80">
        <v>45638</v>
      </c>
      <c r="B8521" s="80" t="s">
        <v>6427</v>
      </c>
      <c r="C8521" s="80" t="s">
        <v>421</v>
      </c>
      <c r="D8521" s="80">
        <v>1000</v>
      </c>
      <c r="E8521" s="80">
        <v>12</v>
      </c>
      <c r="F8521" s="80" t="s">
        <v>5141</v>
      </c>
      <c r="G8521" s="80">
        <v>4.37</v>
      </c>
    </row>
    <row r="8522" spans="1:7">
      <c r="A8522" s="80">
        <v>45639</v>
      </c>
      <c r="B8522" s="80" t="s">
        <v>6314</v>
      </c>
      <c r="C8522" s="80" t="s">
        <v>421</v>
      </c>
      <c r="D8522" s="80">
        <v>355</v>
      </c>
      <c r="E8522" s="80">
        <v>24</v>
      </c>
      <c r="F8522" s="80" t="s">
        <v>5195</v>
      </c>
      <c r="G8522" s="80">
        <v>2.5</v>
      </c>
    </row>
    <row r="8523" spans="1:7">
      <c r="A8523" s="80">
        <v>45642</v>
      </c>
      <c r="B8523" s="80" t="s">
        <v>6428</v>
      </c>
      <c r="C8523" s="80" t="s">
        <v>419</v>
      </c>
      <c r="D8523" s="80">
        <v>750</v>
      </c>
      <c r="E8523" s="80">
        <v>12</v>
      </c>
      <c r="F8523" s="80" t="s">
        <v>5038</v>
      </c>
      <c r="G8523" s="80">
        <v>31.49</v>
      </c>
    </row>
    <row r="8524" spans="1:7">
      <c r="A8524" s="80">
        <v>45648</v>
      </c>
      <c r="B8524" s="80" t="s">
        <v>6309</v>
      </c>
      <c r="C8524" s="80" t="s">
        <v>421</v>
      </c>
      <c r="D8524" s="80">
        <v>1420</v>
      </c>
      <c r="E8524" s="80">
        <v>6</v>
      </c>
      <c r="F8524" s="80" t="s">
        <v>5066</v>
      </c>
      <c r="G8524" s="80">
        <v>10.99</v>
      </c>
    </row>
    <row r="8525" spans="1:7">
      <c r="A8525" s="80">
        <v>45670</v>
      </c>
      <c r="B8525" s="80" t="s">
        <v>6310</v>
      </c>
      <c r="C8525" s="80" t="s">
        <v>421</v>
      </c>
      <c r="D8525" s="80">
        <v>1420</v>
      </c>
      <c r="E8525" s="80">
        <v>6</v>
      </c>
      <c r="F8525" s="80" t="s">
        <v>5066</v>
      </c>
      <c r="G8525" s="80">
        <v>10.99</v>
      </c>
    </row>
    <row r="8526" spans="1:7">
      <c r="A8526" s="80">
        <v>43376</v>
      </c>
      <c r="B8526" s="80" t="s">
        <v>5880</v>
      </c>
      <c r="C8526" s="80" t="s">
        <v>421</v>
      </c>
      <c r="D8526" s="80">
        <v>473</v>
      </c>
      <c r="E8526" s="80">
        <v>24</v>
      </c>
      <c r="F8526" s="80" t="s">
        <v>5159</v>
      </c>
      <c r="G8526" s="80">
        <v>4.8899999999999997</v>
      </c>
    </row>
    <row r="8527" spans="1:7">
      <c r="A8527" s="80">
        <v>43377</v>
      </c>
      <c r="B8527" s="80" t="s">
        <v>5881</v>
      </c>
      <c r="C8527" s="80" t="s">
        <v>421</v>
      </c>
      <c r="D8527" s="80">
        <v>473</v>
      </c>
      <c r="E8527" s="80">
        <v>24</v>
      </c>
      <c r="F8527" s="80" t="s">
        <v>5159</v>
      </c>
      <c r="G8527" s="80">
        <v>5</v>
      </c>
    </row>
    <row r="8528" spans="1:7">
      <c r="A8528" s="80">
        <v>43379</v>
      </c>
      <c r="B8528" s="80" t="s">
        <v>5907</v>
      </c>
      <c r="C8528" s="80" t="s">
        <v>419</v>
      </c>
      <c r="D8528" s="80">
        <v>750</v>
      </c>
      <c r="E8528" s="80">
        <v>6</v>
      </c>
      <c r="F8528" s="80" t="s">
        <v>5082</v>
      </c>
      <c r="G8528" s="80">
        <v>79.989999999999995</v>
      </c>
    </row>
    <row r="8529" spans="1:7">
      <c r="A8529" s="80">
        <v>43380</v>
      </c>
      <c r="B8529" s="80" t="s">
        <v>5964</v>
      </c>
      <c r="C8529" s="80" t="s">
        <v>421</v>
      </c>
      <c r="D8529" s="80">
        <v>750</v>
      </c>
      <c r="E8529" s="80">
        <v>12</v>
      </c>
      <c r="F8529" s="80" t="s">
        <v>5178</v>
      </c>
      <c r="G8529" s="80">
        <v>16</v>
      </c>
    </row>
    <row r="8530" spans="1:7">
      <c r="A8530" s="80">
        <v>43381</v>
      </c>
      <c r="B8530" s="80" t="s">
        <v>5965</v>
      </c>
      <c r="C8530" s="80" t="s">
        <v>421</v>
      </c>
      <c r="D8530" s="80">
        <v>750</v>
      </c>
      <c r="E8530" s="80">
        <v>12</v>
      </c>
      <c r="F8530" s="80" t="s">
        <v>5178</v>
      </c>
      <c r="G8530" s="80">
        <v>17</v>
      </c>
    </row>
    <row r="8531" spans="1:7">
      <c r="A8531" s="80">
        <v>43382</v>
      </c>
      <c r="B8531" s="80" t="s">
        <v>5917</v>
      </c>
      <c r="C8531" s="80" t="s">
        <v>419</v>
      </c>
      <c r="D8531" s="80">
        <v>750</v>
      </c>
      <c r="E8531" s="80">
        <v>6</v>
      </c>
      <c r="F8531" s="80" t="s">
        <v>5042</v>
      </c>
      <c r="G8531" s="80">
        <v>99.99</v>
      </c>
    </row>
    <row r="8532" spans="1:7">
      <c r="A8532" s="80">
        <v>43420</v>
      </c>
      <c r="B8532" s="80" t="s">
        <v>5912</v>
      </c>
      <c r="C8532" s="80" t="s">
        <v>421</v>
      </c>
      <c r="D8532" s="80">
        <v>473</v>
      </c>
      <c r="E8532" s="80">
        <v>24</v>
      </c>
      <c r="F8532" s="80" t="s">
        <v>5170</v>
      </c>
      <c r="G8532" s="80">
        <v>4.4400000000000004</v>
      </c>
    </row>
    <row r="8533" spans="1:7">
      <c r="A8533" s="80">
        <v>43424</v>
      </c>
      <c r="B8533" s="80" t="s">
        <v>5913</v>
      </c>
      <c r="C8533" s="80" t="s">
        <v>421</v>
      </c>
      <c r="D8533" s="80">
        <v>473</v>
      </c>
      <c r="E8533" s="80">
        <v>24</v>
      </c>
      <c r="F8533" s="80" t="s">
        <v>5170</v>
      </c>
      <c r="G8533" s="80">
        <v>4.24</v>
      </c>
    </row>
    <row r="8534" spans="1:7">
      <c r="A8534" s="80">
        <v>43431</v>
      </c>
      <c r="B8534" s="80" t="s">
        <v>5914</v>
      </c>
      <c r="C8534" s="80" t="s">
        <v>421</v>
      </c>
      <c r="D8534" s="80">
        <v>473</v>
      </c>
      <c r="E8534" s="80">
        <v>24</v>
      </c>
      <c r="F8534" s="80" t="s">
        <v>5170</v>
      </c>
      <c r="G8534" s="80">
        <v>4.4400000000000004</v>
      </c>
    </row>
    <row r="8535" spans="1:7">
      <c r="A8535" s="80">
        <v>43433</v>
      </c>
      <c r="B8535" s="80" t="s">
        <v>5915</v>
      </c>
      <c r="C8535" s="80" t="s">
        <v>421</v>
      </c>
      <c r="D8535" s="80">
        <v>473</v>
      </c>
      <c r="E8535" s="80">
        <v>24</v>
      </c>
      <c r="F8535" s="80" t="s">
        <v>5170</v>
      </c>
      <c r="G8535" s="80">
        <v>3.94</v>
      </c>
    </row>
    <row r="8536" spans="1:7">
      <c r="A8536" s="80">
        <v>44022</v>
      </c>
      <c r="B8536" s="80" t="s">
        <v>519</v>
      </c>
      <c r="C8536" s="80" t="s">
        <v>419</v>
      </c>
      <c r="D8536" s="80">
        <v>750</v>
      </c>
      <c r="E8536" s="80">
        <v>12</v>
      </c>
      <c r="F8536" s="80" t="s">
        <v>5038</v>
      </c>
      <c r="G8536" s="80">
        <v>28.79</v>
      </c>
    </row>
    <row r="8537" spans="1:7">
      <c r="A8537" s="80">
        <v>44023</v>
      </c>
      <c r="B8537" s="80" t="s">
        <v>6113</v>
      </c>
      <c r="C8537" s="80" t="s">
        <v>421</v>
      </c>
      <c r="D8537" s="80">
        <v>473</v>
      </c>
      <c r="E8537" s="80">
        <v>24</v>
      </c>
      <c r="F8537" s="80" t="s">
        <v>5142</v>
      </c>
      <c r="G8537" s="80">
        <v>6.49</v>
      </c>
    </row>
    <row r="8538" spans="1:7">
      <c r="A8538" s="80">
        <v>44024</v>
      </c>
      <c r="B8538" s="80" t="s">
        <v>6114</v>
      </c>
      <c r="C8538" s="80" t="s">
        <v>421</v>
      </c>
      <c r="D8538" s="80">
        <v>473</v>
      </c>
      <c r="E8538" s="80">
        <v>24</v>
      </c>
      <c r="F8538" s="80" t="s">
        <v>5142</v>
      </c>
      <c r="G8538" s="80">
        <v>5.99</v>
      </c>
    </row>
    <row r="8539" spans="1:7">
      <c r="A8539" s="80">
        <v>44056</v>
      </c>
      <c r="B8539" s="80" t="s">
        <v>6182</v>
      </c>
      <c r="C8539" s="80" t="s">
        <v>419</v>
      </c>
      <c r="D8539" s="80">
        <v>1750</v>
      </c>
      <c r="E8539" s="80">
        <v>6</v>
      </c>
      <c r="F8539" s="80" t="s">
        <v>5045</v>
      </c>
      <c r="G8539" s="80">
        <v>61.49</v>
      </c>
    </row>
    <row r="8540" spans="1:7">
      <c r="A8540" s="80">
        <v>44077</v>
      </c>
      <c r="B8540" s="80" t="s">
        <v>6183</v>
      </c>
      <c r="C8540" s="80" t="s">
        <v>419</v>
      </c>
      <c r="D8540" s="80">
        <v>750</v>
      </c>
      <c r="E8540" s="80">
        <v>12</v>
      </c>
      <c r="F8540" s="80" t="s">
        <v>5045</v>
      </c>
      <c r="G8540" s="80">
        <v>36.99</v>
      </c>
    </row>
    <row r="8541" spans="1:7">
      <c r="A8541" s="80">
        <v>44113</v>
      </c>
      <c r="B8541" s="80" t="s">
        <v>6184</v>
      </c>
      <c r="C8541" s="80" t="s">
        <v>422</v>
      </c>
      <c r="D8541" s="80">
        <v>3784</v>
      </c>
      <c r="E8541" s="80">
        <v>3</v>
      </c>
      <c r="F8541" s="80" t="s">
        <v>5060</v>
      </c>
      <c r="G8541" s="80">
        <v>29.99</v>
      </c>
    </row>
    <row r="8542" spans="1:7">
      <c r="A8542" s="80">
        <v>45797</v>
      </c>
      <c r="B8542" s="80" t="s">
        <v>6429</v>
      </c>
      <c r="C8542" s="80" t="s">
        <v>421</v>
      </c>
      <c r="D8542" s="80">
        <v>473</v>
      </c>
      <c r="E8542" s="80">
        <v>24</v>
      </c>
      <c r="F8542" s="80" t="s">
        <v>5142</v>
      </c>
      <c r="G8542" s="80">
        <v>2.99</v>
      </c>
    </row>
    <row r="8543" spans="1:7">
      <c r="A8543" s="80">
        <v>45805</v>
      </c>
      <c r="B8543" s="80" t="s">
        <v>6339</v>
      </c>
      <c r="C8543" s="80" t="s">
        <v>422</v>
      </c>
      <c r="D8543" s="80">
        <v>750</v>
      </c>
      <c r="E8543" s="80">
        <v>12</v>
      </c>
      <c r="F8543" s="80" t="s">
        <v>5156</v>
      </c>
      <c r="G8543" s="80">
        <v>17</v>
      </c>
    </row>
    <row r="8544" spans="1:7">
      <c r="A8544" s="80">
        <v>45810</v>
      </c>
      <c r="B8544" s="80" t="s">
        <v>6340</v>
      </c>
      <c r="C8544" s="80" t="s">
        <v>422</v>
      </c>
      <c r="D8544" s="80">
        <v>750</v>
      </c>
      <c r="E8544" s="80">
        <v>12</v>
      </c>
      <c r="F8544" s="80" t="s">
        <v>5156</v>
      </c>
      <c r="G8544" s="80">
        <v>17</v>
      </c>
    </row>
    <row r="8545" spans="1:7">
      <c r="A8545" s="80">
        <v>45812</v>
      </c>
      <c r="B8545" s="80" t="s">
        <v>6341</v>
      </c>
      <c r="C8545" s="80" t="s">
        <v>422</v>
      </c>
      <c r="D8545" s="80">
        <v>750</v>
      </c>
      <c r="E8545" s="80">
        <v>12</v>
      </c>
      <c r="F8545" s="80" t="s">
        <v>5156</v>
      </c>
      <c r="G8545" s="80">
        <v>17</v>
      </c>
    </row>
    <row r="8546" spans="1:7">
      <c r="A8546" s="80">
        <v>45813</v>
      </c>
      <c r="B8546" s="80" t="s">
        <v>6342</v>
      </c>
      <c r="C8546" s="80" t="s">
        <v>422</v>
      </c>
      <c r="D8546" s="80">
        <v>750</v>
      </c>
      <c r="E8546" s="80">
        <v>12</v>
      </c>
      <c r="F8546" s="80" t="s">
        <v>5156</v>
      </c>
      <c r="G8546" s="80">
        <v>17</v>
      </c>
    </row>
    <row r="8547" spans="1:7">
      <c r="A8547" s="80">
        <v>45839</v>
      </c>
      <c r="B8547" s="80" t="s">
        <v>6430</v>
      </c>
      <c r="C8547" s="80" t="s">
        <v>422</v>
      </c>
      <c r="D8547" s="80">
        <v>2840</v>
      </c>
      <c r="E8547" s="80">
        <v>1</v>
      </c>
      <c r="F8547" s="80" t="s">
        <v>5080</v>
      </c>
      <c r="G8547" s="80">
        <v>23.99</v>
      </c>
    </row>
    <row r="8548" spans="1:7">
      <c r="A8548" s="80">
        <v>45865</v>
      </c>
      <c r="B8548" s="80" t="s">
        <v>6288</v>
      </c>
      <c r="C8548" s="80" t="s">
        <v>422</v>
      </c>
      <c r="D8548" s="80">
        <v>355</v>
      </c>
      <c r="E8548" s="80">
        <v>24</v>
      </c>
      <c r="F8548" s="80" t="s">
        <v>5176</v>
      </c>
      <c r="G8548" s="80">
        <v>2.69</v>
      </c>
    </row>
    <row r="8549" spans="1:7">
      <c r="A8549" s="80">
        <v>45889</v>
      </c>
      <c r="B8549" s="80" t="s">
        <v>6431</v>
      </c>
      <c r="C8549" s="80" t="s">
        <v>421</v>
      </c>
      <c r="D8549" s="80">
        <v>473</v>
      </c>
      <c r="E8549" s="80">
        <v>24</v>
      </c>
      <c r="F8549" s="80" t="s">
        <v>5142</v>
      </c>
      <c r="G8549" s="80">
        <v>7.99</v>
      </c>
    </row>
    <row r="8550" spans="1:7">
      <c r="A8550" s="80">
        <v>45890</v>
      </c>
      <c r="B8550" s="80" t="s">
        <v>6432</v>
      </c>
      <c r="C8550" s="80" t="s">
        <v>421</v>
      </c>
      <c r="D8550" s="80">
        <v>473</v>
      </c>
      <c r="E8550" s="80">
        <v>24</v>
      </c>
      <c r="F8550" s="80" t="s">
        <v>5142</v>
      </c>
      <c r="G8550" s="80">
        <v>7.99</v>
      </c>
    </row>
    <row r="8551" spans="1:7">
      <c r="A8551" s="80">
        <v>45893</v>
      </c>
      <c r="B8551" s="80" t="s">
        <v>6316</v>
      </c>
      <c r="C8551" s="80" t="s">
        <v>421</v>
      </c>
      <c r="D8551" s="80">
        <v>473</v>
      </c>
      <c r="E8551" s="80">
        <v>24</v>
      </c>
      <c r="F8551" s="80" t="s">
        <v>5195</v>
      </c>
      <c r="G8551" s="80">
        <v>3.75</v>
      </c>
    </row>
    <row r="8552" spans="1:7">
      <c r="A8552" s="80">
        <v>45898</v>
      </c>
      <c r="B8552" s="80" t="s">
        <v>28</v>
      </c>
      <c r="C8552" s="80" t="s">
        <v>419</v>
      </c>
      <c r="D8552" s="80">
        <v>1750</v>
      </c>
      <c r="E8552" s="80">
        <v>6</v>
      </c>
      <c r="F8552" s="80" t="s">
        <v>5044</v>
      </c>
      <c r="G8552" s="80">
        <v>53.99</v>
      </c>
    </row>
    <row r="8553" spans="1:7">
      <c r="A8553" s="80">
        <v>783783</v>
      </c>
      <c r="B8553" s="80" t="s">
        <v>2989</v>
      </c>
      <c r="C8553" s="80" t="s">
        <v>420</v>
      </c>
      <c r="D8553" s="80">
        <v>750</v>
      </c>
      <c r="E8553" s="80">
        <v>12</v>
      </c>
      <c r="F8553" s="80" t="s">
        <v>6483</v>
      </c>
      <c r="G8553" s="80">
        <v>15.29</v>
      </c>
    </row>
    <row r="8554" spans="1:7">
      <c r="A8554" s="80">
        <v>783785</v>
      </c>
      <c r="B8554" s="80" t="s">
        <v>2990</v>
      </c>
      <c r="C8554" s="80" t="s">
        <v>420</v>
      </c>
      <c r="D8554" s="80">
        <v>750</v>
      </c>
      <c r="E8554" s="80">
        <v>12</v>
      </c>
      <c r="F8554" s="80" t="s">
        <v>6483</v>
      </c>
      <c r="G8554" s="80">
        <v>15.29</v>
      </c>
    </row>
    <row r="8555" spans="1:7">
      <c r="A8555" s="80">
        <v>786825</v>
      </c>
      <c r="B8555" s="80" t="s">
        <v>2978</v>
      </c>
      <c r="C8555" s="80" t="s">
        <v>420</v>
      </c>
      <c r="D8555" s="80">
        <v>750</v>
      </c>
      <c r="E8555" s="80">
        <v>6</v>
      </c>
      <c r="F8555" s="80" t="s">
        <v>5056</v>
      </c>
      <c r="G8555" s="80">
        <v>19.989999999999998</v>
      </c>
    </row>
    <row r="8556" spans="1:7">
      <c r="A8556" s="80">
        <v>44751</v>
      </c>
      <c r="B8556" s="80" t="s">
        <v>6185</v>
      </c>
      <c r="C8556" s="80" t="s">
        <v>420</v>
      </c>
      <c r="D8556" s="80">
        <v>750</v>
      </c>
      <c r="E8556" s="80">
        <v>6</v>
      </c>
      <c r="F8556" s="80" t="s">
        <v>5065</v>
      </c>
      <c r="G8556" s="80">
        <v>129.59</v>
      </c>
    </row>
    <row r="8557" spans="1:7">
      <c r="A8557" s="80">
        <v>44752</v>
      </c>
      <c r="B8557" s="80" t="s">
        <v>6186</v>
      </c>
      <c r="C8557" s="80" t="s">
        <v>420</v>
      </c>
      <c r="D8557" s="80">
        <v>750</v>
      </c>
      <c r="E8557" s="80">
        <v>6</v>
      </c>
      <c r="F8557" s="80" t="s">
        <v>5065</v>
      </c>
      <c r="G8557" s="80">
        <v>219.94</v>
      </c>
    </row>
    <row r="8558" spans="1:7">
      <c r="A8558" s="80">
        <v>44753</v>
      </c>
      <c r="B8558" s="80" t="s">
        <v>6187</v>
      </c>
      <c r="C8558" s="80" t="s">
        <v>420</v>
      </c>
      <c r="D8558" s="80">
        <v>200</v>
      </c>
      <c r="E8558" s="80">
        <v>24</v>
      </c>
      <c r="F8558" s="80" t="s">
        <v>5060</v>
      </c>
      <c r="G8558" s="80">
        <v>2.99</v>
      </c>
    </row>
    <row r="8559" spans="1:7">
      <c r="A8559" s="80">
        <v>44754</v>
      </c>
      <c r="B8559" s="80" t="s">
        <v>6131</v>
      </c>
      <c r="C8559" s="80" t="s">
        <v>422</v>
      </c>
      <c r="D8559" s="80">
        <v>4260</v>
      </c>
      <c r="E8559" s="80">
        <v>2</v>
      </c>
      <c r="F8559" s="80" t="s">
        <v>5096</v>
      </c>
      <c r="G8559" s="80">
        <v>27</v>
      </c>
    </row>
    <row r="8560" spans="1:7">
      <c r="A8560" s="80">
        <v>44755</v>
      </c>
      <c r="B8560" s="80" t="s">
        <v>6188</v>
      </c>
      <c r="C8560" s="80" t="s">
        <v>420</v>
      </c>
      <c r="D8560" s="80">
        <v>200</v>
      </c>
      <c r="E8560" s="80">
        <v>24</v>
      </c>
      <c r="F8560" s="80" t="s">
        <v>5060</v>
      </c>
      <c r="G8560" s="80">
        <v>2.99</v>
      </c>
    </row>
    <row r="8561" spans="1:7">
      <c r="A8561" s="80">
        <v>44756</v>
      </c>
      <c r="B8561" s="80" t="s">
        <v>6189</v>
      </c>
      <c r="C8561" s="80" t="s">
        <v>420</v>
      </c>
      <c r="D8561" s="80">
        <v>750</v>
      </c>
      <c r="E8561" s="80">
        <v>12</v>
      </c>
      <c r="F8561" s="80" t="s">
        <v>5049</v>
      </c>
      <c r="G8561" s="80">
        <v>19.989999999999998</v>
      </c>
    </row>
    <row r="8562" spans="1:7">
      <c r="A8562" s="80">
        <v>44757</v>
      </c>
      <c r="B8562" s="80" t="s">
        <v>6190</v>
      </c>
      <c r="C8562" s="80" t="s">
        <v>420</v>
      </c>
      <c r="D8562" s="80">
        <v>750</v>
      </c>
      <c r="E8562" s="80">
        <v>6</v>
      </c>
      <c r="F8562" s="80" t="s">
        <v>5056</v>
      </c>
      <c r="G8562" s="80">
        <v>99.99</v>
      </c>
    </row>
    <row r="8563" spans="1:7">
      <c r="A8563" s="80">
        <v>44758</v>
      </c>
      <c r="B8563" s="80" t="s">
        <v>6191</v>
      </c>
      <c r="C8563" s="80" t="s">
        <v>419</v>
      </c>
      <c r="D8563" s="80">
        <v>50</v>
      </c>
      <c r="E8563" s="80">
        <v>48</v>
      </c>
      <c r="F8563" s="80" t="s">
        <v>5042</v>
      </c>
      <c r="G8563" s="80">
        <v>4.99</v>
      </c>
    </row>
    <row r="8564" spans="1:7">
      <c r="A8564" s="80">
        <v>44759</v>
      </c>
      <c r="B8564" s="80" t="s">
        <v>6192</v>
      </c>
      <c r="C8564" s="80" t="s">
        <v>419</v>
      </c>
      <c r="D8564" s="80">
        <v>50</v>
      </c>
      <c r="E8564" s="80">
        <v>48</v>
      </c>
      <c r="F8564" s="80" t="s">
        <v>5042</v>
      </c>
      <c r="G8564" s="80">
        <v>4.99</v>
      </c>
    </row>
    <row r="8565" spans="1:7">
      <c r="A8565" s="80">
        <v>44761</v>
      </c>
      <c r="B8565" s="80" t="s">
        <v>6433</v>
      </c>
      <c r="C8565" s="80" t="s">
        <v>420</v>
      </c>
      <c r="D8565" s="80">
        <v>750</v>
      </c>
      <c r="E8565" s="80">
        <v>12</v>
      </c>
      <c r="F8565" s="80" t="s">
        <v>5077</v>
      </c>
      <c r="G8565" s="80">
        <v>29.99</v>
      </c>
    </row>
    <row r="8566" spans="1:7">
      <c r="A8566" s="80">
        <v>44764</v>
      </c>
      <c r="B8566" s="80" t="s">
        <v>6034</v>
      </c>
      <c r="C8566" s="80" t="s">
        <v>421</v>
      </c>
      <c r="D8566" s="80">
        <v>473</v>
      </c>
      <c r="E8566" s="80">
        <v>24</v>
      </c>
      <c r="F8566" s="80" t="s">
        <v>5110</v>
      </c>
      <c r="G8566" s="80">
        <v>4.79</v>
      </c>
    </row>
    <row r="8567" spans="1:7">
      <c r="A8567" s="80">
        <v>44765</v>
      </c>
      <c r="B8567" s="80" t="s">
        <v>6035</v>
      </c>
      <c r="C8567" s="80" t="s">
        <v>421</v>
      </c>
      <c r="D8567" s="80">
        <v>473</v>
      </c>
      <c r="E8567" s="80">
        <v>24</v>
      </c>
      <c r="F8567" s="80" t="s">
        <v>5110</v>
      </c>
      <c r="G8567" s="80">
        <v>3.95</v>
      </c>
    </row>
    <row r="8568" spans="1:7">
      <c r="A8568" s="80">
        <v>44772</v>
      </c>
      <c r="B8568" s="80" t="s">
        <v>6007</v>
      </c>
      <c r="C8568" s="80" t="s">
        <v>421</v>
      </c>
      <c r="D8568" s="80">
        <v>473</v>
      </c>
      <c r="E8568" s="80">
        <v>24</v>
      </c>
      <c r="F8568" s="80" t="s">
        <v>5183</v>
      </c>
      <c r="G8568" s="80">
        <v>4.25</v>
      </c>
    </row>
    <row r="8569" spans="1:7">
      <c r="A8569" s="80">
        <v>44779</v>
      </c>
      <c r="B8569" s="80" t="s">
        <v>6193</v>
      </c>
      <c r="C8569" s="80" t="s">
        <v>420</v>
      </c>
      <c r="D8569" s="80">
        <v>750</v>
      </c>
      <c r="E8569" s="80">
        <v>12</v>
      </c>
      <c r="F8569" s="80" t="s">
        <v>5056</v>
      </c>
      <c r="G8569" s="80">
        <v>46.99</v>
      </c>
    </row>
    <row r="8570" spans="1:7">
      <c r="A8570" s="80">
        <v>44780</v>
      </c>
      <c r="B8570" s="80" t="s">
        <v>6194</v>
      </c>
      <c r="C8570" s="80" t="s">
        <v>420</v>
      </c>
      <c r="D8570" s="80">
        <v>750</v>
      </c>
      <c r="E8570" s="80">
        <v>6</v>
      </c>
      <c r="F8570" s="80" t="s">
        <v>5065</v>
      </c>
      <c r="G8570" s="80">
        <v>149.99</v>
      </c>
    </row>
    <row r="8571" spans="1:7">
      <c r="A8571" s="80">
        <v>44798</v>
      </c>
      <c r="B8571" s="80" t="s">
        <v>6132</v>
      </c>
      <c r="C8571" s="80" t="s">
        <v>421</v>
      </c>
      <c r="D8571" s="80">
        <v>473</v>
      </c>
      <c r="E8571" s="80">
        <v>24</v>
      </c>
      <c r="F8571" s="80" t="s">
        <v>5096</v>
      </c>
      <c r="G8571" s="80">
        <v>3.45</v>
      </c>
    </row>
    <row r="8572" spans="1:7">
      <c r="A8572" s="80">
        <v>44812</v>
      </c>
      <c r="B8572" s="80" t="s">
        <v>6133</v>
      </c>
      <c r="C8572" s="80" t="s">
        <v>421</v>
      </c>
      <c r="D8572" s="80">
        <v>473</v>
      </c>
      <c r="E8572" s="80">
        <v>24</v>
      </c>
      <c r="F8572" s="80" t="s">
        <v>5096</v>
      </c>
      <c r="G8572" s="80">
        <v>3.45</v>
      </c>
    </row>
    <row r="8573" spans="1:7">
      <c r="A8573" s="80">
        <v>44816</v>
      </c>
      <c r="B8573" s="80" t="s">
        <v>6085</v>
      </c>
      <c r="C8573" s="80" t="s">
        <v>421</v>
      </c>
      <c r="D8573" s="80">
        <v>3784</v>
      </c>
      <c r="E8573" s="80">
        <v>1</v>
      </c>
      <c r="F8573" s="80" t="s">
        <v>5226</v>
      </c>
      <c r="G8573" s="80">
        <v>29</v>
      </c>
    </row>
    <row r="8574" spans="1:7">
      <c r="A8574" s="80">
        <v>44819</v>
      </c>
      <c r="B8574" s="80" t="s">
        <v>6086</v>
      </c>
      <c r="C8574" s="80" t="s">
        <v>421</v>
      </c>
      <c r="D8574" s="80">
        <v>355</v>
      </c>
      <c r="E8574" s="80">
        <v>24</v>
      </c>
      <c r="F8574" s="80" t="s">
        <v>6087</v>
      </c>
      <c r="G8574" s="80">
        <v>3.49</v>
      </c>
    </row>
    <row r="8575" spans="1:7">
      <c r="A8575" s="80">
        <v>44851</v>
      </c>
      <c r="B8575" s="80" t="s">
        <v>6008</v>
      </c>
      <c r="C8575" s="80" t="s">
        <v>421</v>
      </c>
      <c r="D8575" s="80">
        <v>473</v>
      </c>
      <c r="E8575" s="80">
        <v>24</v>
      </c>
      <c r="F8575" s="80" t="s">
        <v>5183</v>
      </c>
      <c r="G8575" s="80">
        <v>4.99</v>
      </c>
    </row>
    <row r="8576" spans="1:7">
      <c r="A8576" s="80">
        <v>44852</v>
      </c>
      <c r="B8576" s="80" t="s">
        <v>6134</v>
      </c>
      <c r="C8576" s="80" t="s">
        <v>421</v>
      </c>
      <c r="D8576" s="80">
        <v>473</v>
      </c>
      <c r="E8576" s="80">
        <v>24</v>
      </c>
      <c r="F8576" s="80" t="s">
        <v>5142</v>
      </c>
      <c r="G8576" s="80">
        <v>3.99</v>
      </c>
    </row>
    <row r="8577" spans="1:7">
      <c r="A8577" s="80">
        <v>44853</v>
      </c>
      <c r="B8577" s="80" t="s">
        <v>6135</v>
      </c>
      <c r="C8577" s="80" t="s">
        <v>421</v>
      </c>
      <c r="D8577" s="80">
        <v>473</v>
      </c>
      <c r="E8577" s="80">
        <v>24</v>
      </c>
      <c r="F8577" s="80" t="s">
        <v>5142</v>
      </c>
      <c r="G8577" s="80">
        <v>3.99</v>
      </c>
    </row>
    <row r="8578" spans="1:7">
      <c r="A8578" s="80">
        <v>44854</v>
      </c>
      <c r="B8578" s="80" t="s">
        <v>6136</v>
      </c>
      <c r="C8578" s="80" t="s">
        <v>421</v>
      </c>
      <c r="D8578" s="80">
        <v>473</v>
      </c>
      <c r="E8578" s="80">
        <v>24</v>
      </c>
      <c r="F8578" s="80" t="s">
        <v>5142</v>
      </c>
      <c r="G8578" s="80">
        <v>3.99</v>
      </c>
    </row>
    <row r="8579" spans="1:7">
      <c r="A8579" s="80">
        <v>43264</v>
      </c>
      <c r="B8579" s="80" t="s">
        <v>877</v>
      </c>
      <c r="C8579" s="80" t="s">
        <v>422</v>
      </c>
      <c r="D8579" s="80">
        <v>4260</v>
      </c>
      <c r="E8579" s="80">
        <v>2</v>
      </c>
      <c r="F8579" s="80" t="s">
        <v>5096</v>
      </c>
      <c r="G8579" s="80">
        <v>27</v>
      </c>
    </row>
    <row r="8580" spans="1:7">
      <c r="A8580" s="80">
        <v>43265</v>
      </c>
      <c r="B8580" s="80" t="s">
        <v>5690</v>
      </c>
      <c r="C8580" s="80" t="s">
        <v>420</v>
      </c>
      <c r="D8580" s="80">
        <v>750</v>
      </c>
      <c r="E8580" s="80">
        <v>6</v>
      </c>
      <c r="F8580" s="80" t="s">
        <v>5049</v>
      </c>
      <c r="G8580" s="80">
        <v>34.99</v>
      </c>
    </row>
    <row r="8581" spans="1:7">
      <c r="A8581" s="80">
        <v>43266</v>
      </c>
      <c r="B8581" s="80" t="s">
        <v>5691</v>
      </c>
      <c r="C8581" s="80" t="s">
        <v>420</v>
      </c>
      <c r="D8581" s="80">
        <v>750</v>
      </c>
      <c r="E8581" s="80">
        <v>12</v>
      </c>
      <c r="F8581" s="80" t="s">
        <v>5064</v>
      </c>
      <c r="G8581" s="80">
        <v>24.99</v>
      </c>
    </row>
    <row r="8582" spans="1:7">
      <c r="A8582" s="80">
        <v>43269</v>
      </c>
      <c r="B8582" s="80" t="s">
        <v>5806</v>
      </c>
      <c r="C8582" s="80" t="s">
        <v>422</v>
      </c>
      <c r="D8582" s="80">
        <v>473</v>
      </c>
      <c r="E8582" s="80">
        <v>24</v>
      </c>
      <c r="F8582" s="80" t="s">
        <v>5094</v>
      </c>
      <c r="G8582" s="80">
        <v>3.49</v>
      </c>
    </row>
    <row r="8583" spans="1:7">
      <c r="A8583" s="80">
        <v>43270</v>
      </c>
      <c r="B8583" s="80" t="s">
        <v>5807</v>
      </c>
      <c r="C8583" s="80" t="s">
        <v>422</v>
      </c>
      <c r="D8583" s="80">
        <v>473</v>
      </c>
      <c r="E8583" s="80">
        <v>24</v>
      </c>
      <c r="F8583" s="80" t="s">
        <v>5094</v>
      </c>
      <c r="G8583" s="80">
        <v>3.49</v>
      </c>
    </row>
    <row r="8584" spans="1:7">
      <c r="A8584" s="80">
        <v>43271</v>
      </c>
      <c r="B8584" s="80" t="s">
        <v>5808</v>
      </c>
      <c r="C8584" s="80" t="s">
        <v>422</v>
      </c>
      <c r="D8584" s="80">
        <v>473</v>
      </c>
      <c r="E8584" s="80">
        <v>24</v>
      </c>
      <c r="F8584" s="80" t="s">
        <v>5094</v>
      </c>
      <c r="G8584" s="80">
        <v>3.49</v>
      </c>
    </row>
    <row r="8585" spans="1:7">
      <c r="A8585" s="80">
        <v>43272</v>
      </c>
      <c r="B8585" s="80" t="s">
        <v>5809</v>
      </c>
      <c r="C8585" s="80" t="s">
        <v>422</v>
      </c>
      <c r="D8585" s="80">
        <v>473</v>
      </c>
      <c r="E8585" s="80">
        <v>24</v>
      </c>
      <c r="F8585" s="80" t="s">
        <v>5094</v>
      </c>
      <c r="G8585" s="80">
        <v>3.49</v>
      </c>
    </row>
    <row r="8586" spans="1:7">
      <c r="A8586" s="80">
        <v>43273</v>
      </c>
      <c r="B8586" s="80" t="s">
        <v>5810</v>
      </c>
      <c r="C8586" s="80" t="s">
        <v>422</v>
      </c>
      <c r="D8586" s="80">
        <v>2130</v>
      </c>
      <c r="E8586" s="80">
        <v>4</v>
      </c>
      <c r="F8586" s="80" t="s">
        <v>5094</v>
      </c>
      <c r="G8586" s="80">
        <v>14.49</v>
      </c>
    </row>
    <row r="8587" spans="1:7">
      <c r="A8587" s="80">
        <v>43274</v>
      </c>
      <c r="B8587" s="80" t="s">
        <v>5812</v>
      </c>
      <c r="C8587" s="80" t="s">
        <v>422</v>
      </c>
      <c r="D8587" s="80">
        <v>4260</v>
      </c>
      <c r="E8587" s="80">
        <v>1</v>
      </c>
      <c r="F8587" s="80" t="s">
        <v>5094</v>
      </c>
      <c r="G8587" s="80">
        <v>26.98</v>
      </c>
    </row>
    <row r="8588" spans="1:7">
      <c r="A8588" s="80">
        <v>43275</v>
      </c>
      <c r="B8588" s="80" t="s">
        <v>5870</v>
      </c>
      <c r="C8588" s="80" t="s">
        <v>421</v>
      </c>
      <c r="D8588" s="80">
        <v>473</v>
      </c>
      <c r="E8588" s="80">
        <v>24</v>
      </c>
      <c r="F8588" s="80" t="s">
        <v>5060</v>
      </c>
      <c r="G8588" s="80">
        <v>2.95</v>
      </c>
    </row>
    <row r="8589" spans="1:7">
      <c r="A8589" s="80">
        <v>43276</v>
      </c>
      <c r="B8589" s="80" t="s">
        <v>5767</v>
      </c>
      <c r="C8589" s="80" t="s">
        <v>422</v>
      </c>
      <c r="D8589" s="80">
        <v>473</v>
      </c>
      <c r="E8589" s="80">
        <v>24</v>
      </c>
      <c r="F8589" s="80" t="s">
        <v>5094</v>
      </c>
      <c r="G8589" s="80">
        <v>3.48</v>
      </c>
    </row>
    <row r="8590" spans="1:7">
      <c r="A8590" s="80">
        <v>43277</v>
      </c>
      <c r="B8590" s="80" t="s">
        <v>5673</v>
      </c>
      <c r="C8590" s="80" t="s">
        <v>421</v>
      </c>
      <c r="D8590" s="80">
        <v>355</v>
      </c>
      <c r="E8590" s="80">
        <v>24</v>
      </c>
      <c r="F8590" s="80" t="s">
        <v>5281</v>
      </c>
      <c r="G8590" s="80">
        <v>5</v>
      </c>
    </row>
    <row r="8591" spans="1:7">
      <c r="A8591" s="80">
        <v>43278</v>
      </c>
      <c r="B8591" s="80" t="s">
        <v>5747</v>
      </c>
      <c r="C8591" s="80" t="s">
        <v>422</v>
      </c>
      <c r="D8591" s="80">
        <v>473</v>
      </c>
      <c r="E8591" s="80">
        <v>24</v>
      </c>
      <c r="F8591" s="80" t="s">
        <v>5094</v>
      </c>
      <c r="G8591" s="80">
        <v>3.48</v>
      </c>
    </row>
    <row r="8592" spans="1:7">
      <c r="A8592" s="80">
        <v>43279</v>
      </c>
      <c r="B8592" s="80" t="s">
        <v>5700</v>
      </c>
      <c r="C8592" s="80" t="s">
        <v>419</v>
      </c>
      <c r="D8592" s="80">
        <v>750</v>
      </c>
      <c r="E8592" s="80">
        <v>6</v>
      </c>
      <c r="F8592" s="80" t="s">
        <v>5096</v>
      </c>
      <c r="G8592" s="80">
        <v>64.989999999999995</v>
      </c>
    </row>
    <row r="8593" spans="1:7">
      <c r="A8593" s="80">
        <v>43280</v>
      </c>
      <c r="B8593" s="80" t="s">
        <v>5798</v>
      </c>
      <c r="C8593" s="80" t="s">
        <v>422</v>
      </c>
      <c r="D8593" s="80">
        <v>4260</v>
      </c>
      <c r="E8593" s="80">
        <v>1</v>
      </c>
      <c r="F8593" s="80" t="s">
        <v>5094</v>
      </c>
      <c r="G8593" s="80">
        <v>31.49</v>
      </c>
    </row>
    <row r="8594" spans="1:7">
      <c r="A8594" s="80">
        <v>43281</v>
      </c>
      <c r="B8594" s="80" t="s">
        <v>5882</v>
      </c>
      <c r="C8594" s="80" t="s">
        <v>421</v>
      </c>
      <c r="D8594" s="80">
        <v>4260</v>
      </c>
      <c r="E8594" s="80">
        <v>1</v>
      </c>
      <c r="F8594" s="80" t="s">
        <v>5080</v>
      </c>
      <c r="G8594" s="80">
        <v>29.99</v>
      </c>
    </row>
    <row r="8595" spans="1:7">
      <c r="A8595" s="80">
        <v>43282</v>
      </c>
      <c r="B8595" s="80" t="s">
        <v>5873</v>
      </c>
      <c r="C8595" s="80" t="s">
        <v>419</v>
      </c>
      <c r="D8595" s="80">
        <v>750</v>
      </c>
      <c r="E8595" s="80">
        <v>6</v>
      </c>
      <c r="F8595" s="80" t="s">
        <v>5874</v>
      </c>
      <c r="G8595" s="80">
        <v>69.989999999999995</v>
      </c>
    </row>
    <row r="8596" spans="1:7">
      <c r="A8596" s="80">
        <v>43289</v>
      </c>
      <c r="B8596" s="80" t="s">
        <v>5970</v>
      </c>
      <c r="C8596" s="80" t="s">
        <v>419</v>
      </c>
      <c r="D8596" s="80">
        <v>750</v>
      </c>
      <c r="E8596" s="80">
        <v>12</v>
      </c>
      <c r="F8596" s="80" t="s">
        <v>5134</v>
      </c>
      <c r="G8596" s="80">
        <v>43.99</v>
      </c>
    </row>
    <row r="8597" spans="1:7">
      <c r="A8597" s="80">
        <v>43291</v>
      </c>
      <c r="B8597" s="80" t="s">
        <v>5962</v>
      </c>
      <c r="C8597" s="80" t="s">
        <v>421</v>
      </c>
      <c r="D8597" s="80">
        <v>473</v>
      </c>
      <c r="E8597" s="80">
        <v>24</v>
      </c>
      <c r="F8597" s="80" t="s">
        <v>5142</v>
      </c>
      <c r="G8597" s="80">
        <v>4.25</v>
      </c>
    </row>
    <row r="8598" spans="1:7">
      <c r="A8598" s="80">
        <v>43292</v>
      </c>
      <c r="B8598" s="80" t="s">
        <v>5963</v>
      </c>
      <c r="C8598" s="80" t="s">
        <v>419</v>
      </c>
      <c r="D8598" s="80">
        <v>750</v>
      </c>
      <c r="E8598" s="80">
        <v>12</v>
      </c>
      <c r="F8598" s="80" t="s">
        <v>5040</v>
      </c>
      <c r="G8598" s="80">
        <v>25.99</v>
      </c>
    </row>
    <row r="8599" spans="1:7">
      <c r="A8599" s="80">
        <v>43296</v>
      </c>
      <c r="B8599" s="80" t="s">
        <v>5932</v>
      </c>
      <c r="C8599" s="80" t="s">
        <v>421</v>
      </c>
      <c r="D8599" s="80">
        <v>2000</v>
      </c>
      <c r="E8599" s="80">
        <v>6</v>
      </c>
      <c r="F8599" s="80" t="s">
        <v>5102</v>
      </c>
      <c r="G8599" s="80">
        <v>13.79</v>
      </c>
    </row>
    <row r="8600" spans="1:7">
      <c r="A8600" s="80">
        <v>43297</v>
      </c>
      <c r="B8600" s="80" t="s">
        <v>5936</v>
      </c>
      <c r="C8600" s="80" t="s">
        <v>422</v>
      </c>
      <c r="D8600" s="80">
        <v>2130</v>
      </c>
      <c r="E8600" s="80">
        <v>4</v>
      </c>
      <c r="F8600" s="80" t="s">
        <v>5091</v>
      </c>
      <c r="G8600" s="80">
        <v>13.98</v>
      </c>
    </row>
    <row r="8601" spans="1:7">
      <c r="A8601" s="80">
        <v>43298</v>
      </c>
      <c r="B8601" s="80" t="s">
        <v>5937</v>
      </c>
      <c r="C8601" s="80" t="s">
        <v>422</v>
      </c>
      <c r="D8601" s="80">
        <v>2130</v>
      </c>
      <c r="E8601" s="80">
        <v>4</v>
      </c>
      <c r="F8601" s="80" t="s">
        <v>5091</v>
      </c>
      <c r="G8601" s="80">
        <v>13.98</v>
      </c>
    </row>
    <row r="8602" spans="1:7">
      <c r="A8602" s="80">
        <v>43299</v>
      </c>
      <c r="B8602" s="80" t="s">
        <v>5944</v>
      </c>
      <c r="C8602" s="80" t="s">
        <v>422</v>
      </c>
      <c r="D8602" s="80">
        <v>4260</v>
      </c>
      <c r="E8602" s="80">
        <v>2</v>
      </c>
      <c r="F8602" s="80" t="s">
        <v>5091</v>
      </c>
      <c r="G8602" s="80">
        <v>25.48</v>
      </c>
    </row>
    <row r="8603" spans="1:7">
      <c r="A8603" s="80">
        <v>43316</v>
      </c>
      <c r="B8603" s="80" t="s">
        <v>1467</v>
      </c>
      <c r="C8603" s="80" t="s">
        <v>422</v>
      </c>
      <c r="D8603" s="80">
        <v>2130</v>
      </c>
      <c r="E8603" s="80">
        <v>4</v>
      </c>
      <c r="F8603" s="80" t="s">
        <v>5091</v>
      </c>
      <c r="G8603" s="80">
        <v>13.98</v>
      </c>
    </row>
    <row r="8604" spans="1:7">
      <c r="A8604" s="80">
        <v>43317</v>
      </c>
      <c r="B8604" s="80" t="s">
        <v>1667</v>
      </c>
      <c r="C8604" s="80" t="s">
        <v>422</v>
      </c>
      <c r="D8604" s="80">
        <v>2130</v>
      </c>
      <c r="E8604" s="80">
        <v>4</v>
      </c>
      <c r="F8604" s="80" t="s">
        <v>5091</v>
      </c>
      <c r="G8604" s="80">
        <v>13.98</v>
      </c>
    </row>
    <row r="8605" spans="1:7">
      <c r="A8605" s="80">
        <v>43323</v>
      </c>
      <c r="B8605" s="80" t="s">
        <v>5957</v>
      </c>
      <c r="C8605" s="80" t="s">
        <v>420</v>
      </c>
      <c r="D8605" s="80">
        <v>750</v>
      </c>
      <c r="E8605" s="80">
        <v>12</v>
      </c>
      <c r="F8605" s="80" t="s">
        <v>5065</v>
      </c>
      <c r="G8605" s="80">
        <v>14.99</v>
      </c>
    </row>
    <row r="8606" spans="1:7">
      <c r="A8606" s="80">
        <v>43326</v>
      </c>
      <c r="B8606" s="80" t="s">
        <v>1319</v>
      </c>
      <c r="C8606" s="80" t="s">
        <v>422</v>
      </c>
      <c r="D8606" s="80">
        <v>4260</v>
      </c>
      <c r="E8606" s="80">
        <v>2</v>
      </c>
      <c r="F8606" s="80" t="s">
        <v>5091</v>
      </c>
      <c r="G8606" s="80">
        <v>25.48</v>
      </c>
    </row>
    <row r="8607" spans="1:7">
      <c r="A8607" s="80">
        <v>43327</v>
      </c>
      <c r="B8607" s="80" t="s">
        <v>1468</v>
      </c>
      <c r="C8607" s="80" t="s">
        <v>422</v>
      </c>
      <c r="D8607" s="80">
        <v>2130</v>
      </c>
      <c r="E8607" s="80">
        <v>4</v>
      </c>
      <c r="F8607" s="80" t="s">
        <v>5091</v>
      </c>
      <c r="G8607" s="80">
        <v>13.98</v>
      </c>
    </row>
    <row r="8608" spans="1:7">
      <c r="A8608" s="80">
        <v>43328</v>
      </c>
      <c r="B8608" s="80" t="s">
        <v>5920</v>
      </c>
      <c r="C8608" s="80" t="s">
        <v>420</v>
      </c>
      <c r="D8608" s="80">
        <v>750</v>
      </c>
      <c r="E8608" s="80">
        <v>12</v>
      </c>
      <c r="F8608" s="80" t="s">
        <v>5065</v>
      </c>
      <c r="G8608" s="80">
        <v>14.99</v>
      </c>
    </row>
    <row r="8609" spans="1:7">
      <c r="A8609" s="80">
        <v>43332</v>
      </c>
      <c r="B8609" s="80" t="s">
        <v>5966</v>
      </c>
      <c r="C8609" s="80" t="s">
        <v>421</v>
      </c>
      <c r="D8609" s="80">
        <v>2130</v>
      </c>
      <c r="E8609" s="80">
        <v>4</v>
      </c>
      <c r="F8609" s="80" t="s">
        <v>5095</v>
      </c>
      <c r="G8609" s="80">
        <v>13.98</v>
      </c>
    </row>
    <row r="8610" spans="1:7">
      <c r="A8610" s="80">
        <v>43333</v>
      </c>
      <c r="B8610" s="80" t="s">
        <v>5890</v>
      </c>
      <c r="C8610" s="80" t="s">
        <v>422</v>
      </c>
      <c r="D8610" s="80">
        <v>2130</v>
      </c>
      <c r="E8610" s="80">
        <v>4</v>
      </c>
      <c r="F8610" s="80" t="s">
        <v>5040</v>
      </c>
      <c r="G8610" s="80">
        <v>14.99</v>
      </c>
    </row>
    <row r="8611" spans="1:7">
      <c r="A8611" s="80">
        <v>43334</v>
      </c>
      <c r="B8611" s="80" t="s">
        <v>5891</v>
      </c>
      <c r="C8611" s="80" t="s">
        <v>422</v>
      </c>
      <c r="D8611" s="80">
        <v>2130</v>
      </c>
      <c r="E8611" s="80">
        <v>4</v>
      </c>
      <c r="F8611" s="80" t="s">
        <v>5040</v>
      </c>
      <c r="G8611" s="80">
        <v>15.49</v>
      </c>
    </row>
    <row r="8612" spans="1:7">
      <c r="A8612" s="80">
        <v>43343</v>
      </c>
      <c r="B8612" s="80" t="s">
        <v>5893</v>
      </c>
      <c r="C8612" s="80" t="s">
        <v>420</v>
      </c>
      <c r="D8612" s="80">
        <v>3000</v>
      </c>
      <c r="E8612" s="80">
        <v>4</v>
      </c>
      <c r="F8612" s="80" t="s">
        <v>5080</v>
      </c>
      <c r="G8612" s="80">
        <v>37.99</v>
      </c>
    </row>
    <row r="8613" spans="1:7">
      <c r="A8613" s="80">
        <v>43364</v>
      </c>
      <c r="B8613" s="80" t="s">
        <v>2347</v>
      </c>
      <c r="C8613" s="80" t="s">
        <v>421</v>
      </c>
      <c r="D8613" s="80">
        <v>2130</v>
      </c>
      <c r="E8613" s="80">
        <v>4</v>
      </c>
      <c r="F8613" s="80" t="s">
        <v>5102</v>
      </c>
      <c r="G8613" s="80">
        <v>13.99</v>
      </c>
    </row>
    <row r="8614" spans="1:7">
      <c r="A8614" s="80">
        <v>43368</v>
      </c>
      <c r="B8614" s="80" t="s">
        <v>5949</v>
      </c>
      <c r="C8614" s="80" t="s">
        <v>421</v>
      </c>
      <c r="D8614" s="80">
        <v>473</v>
      </c>
      <c r="E8614" s="80">
        <v>24</v>
      </c>
      <c r="F8614" s="80" t="s">
        <v>5658</v>
      </c>
      <c r="G8614" s="80">
        <v>4.5999999999999996</v>
      </c>
    </row>
    <row r="8615" spans="1:7">
      <c r="A8615" s="80">
        <v>43371</v>
      </c>
      <c r="B8615" s="80" t="s">
        <v>5916</v>
      </c>
      <c r="C8615" s="80" t="s">
        <v>419</v>
      </c>
      <c r="D8615" s="80">
        <v>750</v>
      </c>
      <c r="E8615" s="80">
        <v>12</v>
      </c>
      <c r="F8615" s="80" t="s">
        <v>5228</v>
      </c>
      <c r="G8615" s="80">
        <v>49.99</v>
      </c>
    </row>
    <row r="8616" spans="1:7">
      <c r="A8616" s="80">
        <v>44966</v>
      </c>
      <c r="B8616" s="80" t="s">
        <v>6195</v>
      </c>
      <c r="C8616" s="80" t="s">
        <v>419</v>
      </c>
      <c r="D8616" s="80">
        <v>375</v>
      </c>
      <c r="E8616" s="80">
        <v>12</v>
      </c>
      <c r="F8616" s="80" t="s">
        <v>5050</v>
      </c>
      <c r="G8616" s="80">
        <v>23.49</v>
      </c>
    </row>
    <row r="8617" spans="1:7">
      <c r="A8617" s="80">
        <v>44986</v>
      </c>
      <c r="B8617" s="80" t="s">
        <v>6196</v>
      </c>
      <c r="C8617" s="80" t="s">
        <v>420</v>
      </c>
      <c r="D8617" s="80">
        <v>250</v>
      </c>
      <c r="E8617" s="80">
        <v>24</v>
      </c>
      <c r="F8617" s="80" t="s">
        <v>5058</v>
      </c>
      <c r="G8617" s="80">
        <v>3.99</v>
      </c>
    </row>
    <row r="8618" spans="1:7">
      <c r="A8618" s="80">
        <v>44996</v>
      </c>
      <c r="B8618" s="80" t="s">
        <v>6197</v>
      </c>
      <c r="C8618" s="80" t="s">
        <v>420</v>
      </c>
      <c r="D8618" s="80">
        <v>250</v>
      </c>
      <c r="E8618" s="80">
        <v>24</v>
      </c>
      <c r="F8618" s="80" t="s">
        <v>5058</v>
      </c>
      <c r="G8618" s="80">
        <v>3.99</v>
      </c>
    </row>
    <row r="8619" spans="1:7">
      <c r="A8619" s="80">
        <v>45002</v>
      </c>
      <c r="B8619" s="80" t="s">
        <v>6304</v>
      </c>
      <c r="C8619" s="80" t="s">
        <v>422</v>
      </c>
      <c r="D8619" s="80">
        <v>2000</v>
      </c>
      <c r="E8619" s="80">
        <v>8</v>
      </c>
      <c r="F8619" s="80" t="s">
        <v>5100</v>
      </c>
      <c r="G8619" s="80">
        <v>10.49</v>
      </c>
    </row>
    <row r="8620" spans="1:7">
      <c r="A8620" s="80">
        <v>45005</v>
      </c>
      <c r="B8620" s="80" t="s">
        <v>6434</v>
      </c>
      <c r="C8620" s="80" t="s">
        <v>420</v>
      </c>
      <c r="D8620" s="80">
        <v>375</v>
      </c>
      <c r="E8620" s="80">
        <v>12</v>
      </c>
      <c r="F8620" s="80" t="s">
        <v>5068</v>
      </c>
      <c r="G8620" s="80">
        <v>8.99</v>
      </c>
    </row>
    <row r="8621" spans="1:7">
      <c r="A8621" s="80">
        <v>45008</v>
      </c>
      <c r="B8621" s="80" t="s">
        <v>6198</v>
      </c>
      <c r="C8621" s="80" t="s">
        <v>420</v>
      </c>
      <c r="D8621" s="80">
        <v>750</v>
      </c>
      <c r="E8621" s="80">
        <v>12</v>
      </c>
      <c r="F8621" s="80" t="s">
        <v>5063</v>
      </c>
      <c r="G8621" s="80">
        <v>49.99</v>
      </c>
    </row>
    <row r="8622" spans="1:7">
      <c r="A8622" s="80">
        <v>45009</v>
      </c>
      <c r="B8622" s="80" t="s">
        <v>6199</v>
      </c>
      <c r="C8622" s="80" t="s">
        <v>420</v>
      </c>
      <c r="D8622" s="80">
        <v>750</v>
      </c>
      <c r="E8622" s="80">
        <v>12</v>
      </c>
      <c r="F8622" s="80" t="s">
        <v>5063</v>
      </c>
      <c r="G8622" s="80">
        <v>69.989999999999995</v>
      </c>
    </row>
    <row r="8623" spans="1:7">
      <c r="A8623" s="80">
        <v>45012</v>
      </c>
      <c r="B8623" s="80" t="s">
        <v>6435</v>
      </c>
      <c r="C8623" s="80" t="s">
        <v>421</v>
      </c>
      <c r="D8623" s="80">
        <v>473</v>
      </c>
      <c r="E8623" s="80">
        <v>24</v>
      </c>
      <c r="F8623" s="80" t="s">
        <v>5159</v>
      </c>
      <c r="G8623" s="80">
        <v>3.99</v>
      </c>
    </row>
    <row r="8624" spans="1:7">
      <c r="A8624" s="80">
        <v>45022</v>
      </c>
      <c r="B8624" s="80" t="s">
        <v>6436</v>
      </c>
      <c r="C8624" s="80" t="s">
        <v>421</v>
      </c>
      <c r="D8624" s="80">
        <v>473</v>
      </c>
      <c r="E8624" s="80">
        <v>24</v>
      </c>
      <c r="F8624" s="80" t="s">
        <v>5178</v>
      </c>
      <c r="G8624" s="80">
        <v>4.5</v>
      </c>
    </row>
    <row r="8625" spans="1:7">
      <c r="A8625" s="80">
        <v>45025</v>
      </c>
      <c r="B8625" s="80" t="s">
        <v>6393</v>
      </c>
      <c r="C8625" s="80" t="s">
        <v>421</v>
      </c>
      <c r="D8625" s="80">
        <v>473</v>
      </c>
      <c r="E8625" s="80">
        <v>24</v>
      </c>
      <c r="F8625" s="80" t="s">
        <v>5215</v>
      </c>
      <c r="G8625" s="80">
        <v>4.67</v>
      </c>
    </row>
    <row r="8626" spans="1:7">
      <c r="A8626" s="80">
        <v>45026</v>
      </c>
      <c r="B8626" s="80" t="s">
        <v>6437</v>
      </c>
      <c r="C8626" s="80" t="s">
        <v>419</v>
      </c>
      <c r="D8626" s="80">
        <v>50</v>
      </c>
      <c r="E8626" s="80">
        <v>48</v>
      </c>
      <c r="F8626" s="80" t="s">
        <v>6485</v>
      </c>
      <c r="G8626" s="80">
        <v>4.99</v>
      </c>
    </row>
    <row r="8627" spans="1:7">
      <c r="A8627" s="80">
        <v>45027</v>
      </c>
      <c r="B8627" s="80" t="s">
        <v>6438</v>
      </c>
      <c r="C8627" s="80" t="s">
        <v>422</v>
      </c>
      <c r="D8627" s="80">
        <v>473</v>
      </c>
      <c r="E8627" s="80">
        <v>24</v>
      </c>
      <c r="F8627" s="80" t="s">
        <v>5057</v>
      </c>
      <c r="G8627" s="80">
        <v>3.49</v>
      </c>
    </row>
    <row r="8628" spans="1:7">
      <c r="A8628" s="80">
        <v>45030</v>
      </c>
      <c r="B8628" s="80" t="s">
        <v>6439</v>
      </c>
      <c r="C8628" s="80" t="s">
        <v>422</v>
      </c>
      <c r="D8628" s="80">
        <v>473</v>
      </c>
      <c r="E8628" s="80">
        <v>24</v>
      </c>
      <c r="F8628" s="80" t="s">
        <v>5057</v>
      </c>
      <c r="G8628" s="80">
        <v>3.49</v>
      </c>
    </row>
    <row r="8629" spans="1:7">
      <c r="A8629" s="80">
        <v>45032</v>
      </c>
      <c r="B8629" s="80" t="s">
        <v>6440</v>
      </c>
      <c r="C8629" s="80" t="s">
        <v>419</v>
      </c>
      <c r="D8629" s="80">
        <v>1750</v>
      </c>
      <c r="E8629" s="80">
        <v>6</v>
      </c>
      <c r="F8629" s="80" t="s">
        <v>5040</v>
      </c>
      <c r="G8629" s="80">
        <v>58.99</v>
      </c>
    </row>
    <row r="8630" spans="1:7">
      <c r="A8630" s="80">
        <v>45033</v>
      </c>
      <c r="B8630" s="80" t="s">
        <v>6441</v>
      </c>
      <c r="C8630" s="80" t="s">
        <v>419</v>
      </c>
      <c r="D8630" s="80">
        <v>750</v>
      </c>
      <c r="E8630" s="80">
        <v>12</v>
      </c>
      <c r="F8630" s="80" t="s">
        <v>5042</v>
      </c>
      <c r="G8630" s="80">
        <v>27.99</v>
      </c>
    </row>
    <row r="8631" spans="1:7">
      <c r="A8631" s="80">
        <v>45034</v>
      </c>
      <c r="B8631" s="80" t="s">
        <v>6442</v>
      </c>
      <c r="C8631" s="80" t="s">
        <v>419</v>
      </c>
      <c r="D8631" s="80">
        <v>700</v>
      </c>
      <c r="E8631" s="80">
        <v>6</v>
      </c>
      <c r="F8631" s="80" t="s">
        <v>5143</v>
      </c>
      <c r="G8631" s="80">
        <v>102.99</v>
      </c>
    </row>
    <row r="8632" spans="1:7">
      <c r="A8632" s="80">
        <v>45035</v>
      </c>
      <c r="B8632" s="80" t="s">
        <v>6305</v>
      </c>
      <c r="C8632" s="80" t="s">
        <v>421</v>
      </c>
      <c r="D8632" s="80">
        <v>473</v>
      </c>
      <c r="E8632" s="80">
        <v>24</v>
      </c>
      <c r="F8632" s="80" t="s">
        <v>5170</v>
      </c>
      <c r="G8632" s="80">
        <v>4.24</v>
      </c>
    </row>
    <row r="8633" spans="1:7">
      <c r="A8633" s="80">
        <v>45036</v>
      </c>
      <c r="B8633" s="80" t="s">
        <v>6443</v>
      </c>
      <c r="C8633" s="80" t="s">
        <v>422</v>
      </c>
      <c r="D8633" s="80">
        <v>4260</v>
      </c>
      <c r="E8633" s="80">
        <v>2</v>
      </c>
      <c r="F8633" s="80" t="s">
        <v>5049</v>
      </c>
      <c r="G8633" s="80">
        <v>32.99</v>
      </c>
    </row>
    <row r="8634" spans="1:7">
      <c r="A8634" s="80">
        <v>45037</v>
      </c>
      <c r="B8634" s="80" t="s">
        <v>6306</v>
      </c>
      <c r="C8634" s="80" t="s">
        <v>421</v>
      </c>
      <c r="D8634" s="80">
        <v>473</v>
      </c>
      <c r="E8634" s="80">
        <v>24</v>
      </c>
      <c r="F8634" s="80" t="s">
        <v>5170</v>
      </c>
      <c r="G8634" s="80">
        <v>3.94</v>
      </c>
    </row>
    <row r="8635" spans="1:7">
      <c r="A8635" s="80">
        <v>45039</v>
      </c>
      <c r="B8635" s="80" t="s">
        <v>6444</v>
      </c>
      <c r="C8635" s="80" t="s">
        <v>419</v>
      </c>
      <c r="D8635" s="80">
        <v>700</v>
      </c>
      <c r="E8635" s="80">
        <v>6</v>
      </c>
      <c r="F8635" s="80" t="s">
        <v>5143</v>
      </c>
      <c r="G8635" s="80">
        <v>102.99</v>
      </c>
    </row>
    <row r="8636" spans="1:7">
      <c r="A8636" s="80">
        <v>45040</v>
      </c>
      <c r="B8636" s="80" t="s">
        <v>6394</v>
      </c>
      <c r="C8636" s="80" t="s">
        <v>421</v>
      </c>
      <c r="D8636" s="80">
        <v>3784</v>
      </c>
      <c r="E8636" s="80">
        <v>1</v>
      </c>
      <c r="F8636" s="80" t="s">
        <v>5226</v>
      </c>
      <c r="G8636" s="80">
        <v>28</v>
      </c>
    </row>
    <row r="8637" spans="1:7">
      <c r="A8637" s="80">
        <v>45042</v>
      </c>
      <c r="B8637" s="80" t="s">
        <v>6395</v>
      </c>
      <c r="C8637" s="80" t="s">
        <v>421</v>
      </c>
      <c r="D8637" s="80">
        <v>3784</v>
      </c>
      <c r="E8637" s="80">
        <v>1</v>
      </c>
      <c r="F8637" s="80" t="s">
        <v>5226</v>
      </c>
      <c r="G8637" s="80">
        <v>29</v>
      </c>
    </row>
    <row r="8638" spans="1:7">
      <c r="A8638" s="80">
        <v>45044</v>
      </c>
      <c r="B8638" s="80" t="s">
        <v>6445</v>
      </c>
      <c r="C8638" s="80" t="s">
        <v>419</v>
      </c>
      <c r="D8638" s="80">
        <v>700</v>
      </c>
      <c r="E8638" s="80">
        <v>6</v>
      </c>
      <c r="F8638" s="80" t="s">
        <v>5143</v>
      </c>
      <c r="G8638" s="80">
        <v>61.99</v>
      </c>
    </row>
    <row r="8639" spans="1:7">
      <c r="A8639" s="80">
        <v>45052</v>
      </c>
      <c r="B8639" s="80" t="s">
        <v>6396</v>
      </c>
      <c r="C8639" s="80" t="s">
        <v>421</v>
      </c>
      <c r="D8639" s="80">
        <v>355</v>
      </c>
      <c r="E8639" s="80">
        <v>24</v>
      </c>
      <c r="F8639" s="80" t="s">
        <v>6087</v>
      </c>
      <c r="G8639" s="80">
        <v>3</v>
      </c>
    </row>
    <row r="8640" spans="1:7">
      <c r="A8640" s="80">
        <v>45058</v>
      </c>
      <c r="B8640" s="80" t="s">
        <v>6397</v>
      </c>
      <c r="C8640" s="80" t="s">
        <v>421</v>
      </c>
      <c r="D8640" s="80">
        <v>355</v>
      </c>
      <c r="E8640" s="80">
        <v>24</v>
      </c>
      <c r="F8640" s="80" t="s">
        <v>6087</v>
      </c>
      <c r="G8640" s="80">
        <v>3.65</v>
      </c>
    </row>
    <row r="8641" spans="1:7">
      <c r="A8641" s="80">
        <v>45059</v>
      </c>
      <c r="B8641" s="80" t="s">
        <v>6446</v>
      </c>
      <c r="C8641" s="80" t="s">
        <v>421</v>
      </c>
      <c r="D8641" s="80">
        <v>473</v>
      </c>
      <c r="E8641" s="80">
        <v>24</v>
      </c>
      <c r="F8641" s="80" t="s">
        <v>5142</v>
      </c>
      <c r="G8641" s="80">
        <v>4.99</v>
      </c>
    </row>
    <row r="8642" spans="1:7">
      <c r="A8642" s="80">
        <v>41673</v>
      </c>
      <c r="B8642" s="80" t="s">
        <v>5522</v>
      </c>
      <c r="C8642" s="80" t="s">
        <v>421</v>
      </c>
      <c r="D8642" s="80">
        <v>473</v>
      </c>
      <c r="E8642" s="80">
        <v>24</v>
      </c>
      <c r="F8642" s="80" t="s">
        <v>5178</v>
      </c>
      <c r="G8642" s="80">
        <v>4.3</v>
      </c>
    </row>
    <row r="8643" spans="1:7">
      <c r="A8643" s="80">
        <v>42020</v>
      </c>
      <c r="B8643" s="80" t="s">
        <v>5523</v>
      </c>
      <c r="C8643" s="80" t="s">
        <v>421</v>
      </c>
      <c r="D8643" s="80">
        <v>473</v>
      </c>
      <c r="E8643" s="80">
        <v>24</v>
      </c>
      <c r="F8643" s="80" t="s">
        <v>5178</v>
      </c>
      <c r="G8643" s="80">
        <v>4</v>
      </c>
    </row>
    <row r="8644" spans="1:7">
      <c r="A8644" s="80">
        <v>42131</v>
      </c>
      <c r="B8644" s="80" t="s">
        <v>5524</v>
      </c>
      <c r="C8644" s="80" t="s">
        <v>421</v>
      </c>
      <c r="D8644" s="80">
        <v>473</v>
      </c>
      <c r="E8644" s="80">
        <v>24</v>
      </c>
      <c r="F8644" s="80" t="s">
        <v>5178</v>
      </c>
      <c r="G8644" s="80">
        <v>4.3499999999999996</v>
      </c>
    </row>
    <row r="8645" spans="1:7">
      <c r="A8645" s="80">
        <v>42295</v>
      </c>
      <c r="B8645" s="80" t="s">
        <v>2026</v>
      </c>
      <c r="C8645" s="80" t="s">
        <v>421</v>
      </c>
      <c r="D8645" s="80">
        <v>750</v>
      </c>
      <c r="E8645" s="80">
        <v>12</v>
      </c>
      <c r="F8645" s="80" t="s">
        <v>5525</v>
      </c>
      <c r="G8645" s="80">
        <v>17</v>
      </c>
    </row>
    <row r="8646" spans="1:7">
      <c r="A8646" s="80">
        <v>42303</v>
      </c>
      <c r="B8646" s="80" t="s">
        <v>5526</v>
      </c>
      <c r="C8646" s="80" t="s">
        <v>421</v>
      </c>
      <c r="D8646" s="80">
        <v>750</v>
      </c>
      <c r="E8646" s="80">
        <v>12</v>
      </c>
      <c r="F8646" s="80" t="s">
        <v>5178</v>
      </c>
      <c r="G8646" s="80">
        <v>15</v>
      </c>
    </row>
    <row r="8647" spans="1:7">
      <c r="A8647" s="80">
        <v>42823</v>
      </c>
      <c r="B8647" s="80" t="s">
        <v>5745</v>
      </c>
      <c r="C8647" s="80" t="s">
        <v>421</v>
      </c>
      <c r="D8647" s="80">
        <v>473</v>
      </c>
      <c r="E8647" s="80">
        <v>24</v>
      </c>
      <c r="F8647" s="80" t="s">
        <v>5178</v>
      </c>
      <c r="G8647" s="80">
        <v>4.09</v>
      </c>
    </row>
    <row r="8648" spans="1:7">
      <c r="A8648" s="80">
        <v>43380</v>
      </c>
      <c r="B8648" s="80" t="s">
        <v>5964</v>
      </c>
      <c r="C8648" s="80" t="s">
        <v>421</v>
      </c>
      <c r="D8648" s="80">
        <v>750</v>
      </c>
      <c r="E8648" s="80">
        <v>12</v>
      </c>
      <c r="F8648" s="80" t="s">
        <v>5178</v>
      </c>
      <c r="G8648" s="80">
        <v>16</v>
      </c>
    </row>
    <row r="8649" spans="1:7">
      <c r="A8649" s="80">
        <v>43381</v>
      </c>
      <c r="B8649" s="80" t="s">
        <v>5965</v>
      </c>
      <c r="C8649" s="80" t="s">
        <v>421</v>
      </c>
      <c r="D8649" s="80">
        <v>750</v>
      </c>
      <c r="E8649" s="80">
        <v>12</v>
      </c>
      <c r="F8649" s="80" t="s">
        <v>5178</v>
      </c>
      <c r="G8649" s="80">
        <v>17</v>
      </c>
    </row>
    <row r="8650" spans="1:7">
      <c r="A8650" s="80">
        <v>43603</v>
      </c>
      <c r="B8650" s="80" t="s">
        <v>5946</v>
      </c>
      <c r="C8650" s="80" t="s">
        <v>421</v>
      </c>
      <c r="D8650" s="80">
        <v>750</v>
      </c>
      <c r="E8650" s="80">
        <v>12</v>
      </c>
      <c r="F8650" s="80" t="s">
        <v>5178</v>
      </c>
      <c r="G8650" s="80">
        <v>17</v>
      </c>
    </row>
    <row r="8651" spans="1:7">
      <c r="A8651" s="80">
        <v>44428</v>
      </c>
      <c r="B8651" s="80" t="s">
        <v>6023</v>
      </c>
      <c r="C8651" s="80" t="s">
        <v>421</v>
      </c>
      <c r="D8651" s="80">
        <v>473</v>
      </c>
      <c r="E8651" s="80">
        <v>24</v>
      </c>
      <c r="F8651" s="80" t="s">
        <v>5178</v>
      </c>
      <c r="G8651" s="80">
        <v>5</v>
      </c>
    </row>
    <row r="8652" spans="1:7">
      <c r="A8652" s="80">
        <v>44446</v>
      </c>
      <c r="B8652" s="80" t="s">
        <v>6024</v>
      </c>
      <c r="C8652" s="80" t="s">
        <v>421</v>
      </c>
      <c r="D8652" s="80">
        <v>1892</v>
      </c>
      <c r="E8652" s="80">
        <v>6</v>
      </c>
      <c r="F8652" s="80" t="s">
        <v>5178</v>
      </c>
      <c r="G8652" s="80">
        <v>19.600000000000001</v>
      </c>
    </row>
    <row r="8653" spans="1:7">
      <c r="A8653" s="80">
        <v>44450</v>
      </c>
      <c r="B8653" s="80" t="s">
        <v>6025</v>
      </c>
      <c r="C8653" s="80" t="s">
        <v>421</v>
      </c>
      <c r="D8653" s="80">
        <v>473</v>
      </c>
      <c r="E8653" s="80">
        <v>24</v>
      </c>
      <c r="F8653" s="80" t="s">
        <v>5178</v>
      </c>
      <c r="G8653" s="80">
        <v>4.3899999999999997</v>
      </c>
    </row>
    <row r="8654" spans="1:7">
      <c r="A8654" s="80">
        <v>44867</v>
      </c>
      <c r="B8654" s="80" t="s">
        <v>6026</v>
      </c>
      <c r="C8654" s="80" t="s">
        <v>421</v>
      </c>
      <c r="D8654" s="80">
        <v>473</v>
      </c>
      <c r="E8654" s="80">
        <v>24</v>
      </c>
      <c r="F8654" s="80" t="s">
        <v>5178</v>
      </c>
      <c r="G8654" s="80">
        <v>4.29</v>
      </c>
    </row>
    <row r="8655" spans="1:7">
      <c r="A8655" s="80">
        <v>44868</v>
      </c>
      <c r="B8655" s="80" t="s">
        <v>6027</v>
      </c>
      <c r="C8655" s="80" t="s">
        <v>421</v>
      </c>
      <c r="D8655" s="80">
        <v>473</v>
      </c>
      <c r="E8655" s="80">
        <v>24</v>
      </c>
      <c r="F8655" s="80" t="s">
        <v>5178</v>
      </c>
      <c r="G8655" s="80">
        <v>3.06</v>
      </c>
    </row>
    <row r="8656" spans="1:7">
      <c r="A8656" s="80">
        <v>45022</v>
      </c>
      <c r="B8656" s="80" t="s">
        <v>6436</v>
      </c>
      <c r="C8656" s="80" t="s">
        <v>421</v>
      </c>
      <c r="D8656" s="80">
        <v>473</v>
      </c>
      <c r="E8656" s="80">
        <v>24</v>
      </c>
      <c r="F8656" s="80" t="s">
        <v>5178</v>
      </c>
      <c r="G8656" s="80">
        <v>4.5</v>
      </c>
    </row>
    <row r="8657" spans="1:7">
      <c r="A8657" s="80">
        <v>45213</v>
      </c>
      <c r="B8657" s="80" t="s">
        <v>6409</v>
      </c>
      <c r="C8657" s="80" t="s">
        <v>421</v>
      </c>
      <c r="D8657" s="80">
        <v>473</v>
      </c>
      <c r="E8657" s="80">
        <v>24</v>
      </c>
      <c r="F8657" s="80" t="s">
        <v>5178</v>
      </c>
      <c r="G8657" s="80">
        <v>4</v>
      </c>
    </row>
    <row r="8658" spans="1:7">
      <c r="A8658" s="80">
        <v>45486</v>
      </c>
      <c r="B8658" s="80" t="s">
        <v>6447</v>
      </c>
      <c r="C8658" s="80" t="s">
        <v>421</v>
      </c>
      <c r="D8658" s="80">
        <v>473</v>
      </c>
      <c r="E8658" s="80">
        <v>24</v>
      </c>
      <c r="F8658" s="80" t="s">
        <v>5178</v>
      </c>
      <c r="G8658" s="80">
        <v>4.09</v>
      </c>
    </row>
    <row r="8659" spans="1:7">
      <c r="A8659" s="80">
        <v>29525</v>
      </c>
      <c r="B8659" s="80" t="s">
        <v>3149</v>
      </c>
      <c r="C8659" s="80" t="s">
        <v>421</v>
      </c>
      <c r="D8659" s="80">
        <v>473</v>
      </c>
      <c r="E8659" s="80">
        <v>24</v>
      </c>
      <c r="F8659" s="80" t="s">
        <v>5188</v>
      </c>
      <c r="G8659" s="80">
        <v>3.99</v>
      </c>
    </row>
    <row r="8660" spans="1:7">
      <c r="A8660" s="80">
        <v>29526</v>
      </c>
      <c r="B8660" s="80" t="s">
        <v>3150</v>
      </c>
      <c r="C8660" s="80" t="s">
        <v>421</v>
      </c>
      <c r="D8660" s="80">
        <v>473</v>
      </c>
      <c r="E8660" s="80">
        <v>24</v>
      </c>
      <c r="F8660" s="80" t="s">
        <v>5188</v>
      </c>
      <c r="G8660" s="80">
        <v>4.29</v>
      </c>
    </row>
    <row r="8661" spans="1:7">
      <c r="A8661" s="80">
        <v>29527</v>
      </c>
      <c r="B8661" s="80" t="s">
        <v>3151</v>
      </c>
      <c r="C8661" s="80" t="s">
        <v>421</v>
      </c>
      <c r="D8661" s="80">
        <v>473</v>
      </c>
      <c r="E8661" s="80">
        <v>24</v>
      </c>
      <c r="F8661" s="80" t="s">
        <v>5188</v>
      </c>
      <c r="G8661" s="80">
        <v>3.99</v>
      </c>
    </row>
    <row r="8662" spans="1:7">
      <c r="A8662" s="80">
        <v>29575</v>
      </c>
      <c r="B8662" s="80" t="s">
        <v>3152</v>
      </c>
      <c r="C8662" s="80" t="s">
        <v>421</v>
      </c>
      <c r="D8662" s="80">
        <v>473</v>
      </c>
      <c r="E8662" s="80">
        <v>24</v>
      </c>
      <c r="F8662" s="80" t="s">
        <v>5188</v>
      </c>
      <c r="G8662" s="80">
        <v>4.29</v>
      </c>
    </row>
    <row r="8663" spans="1:7">
      <c r="A8663" s="80">
        <v>31042</v>
      </c>
      <c r="B8663" s="80" t="s">
        <v>3153</v>
      </c>
      <c r="C8663" s="80" t="s">
        <v>421</v>
      </c>
      <c r="D8663" s="80">
        <v>473</v>
      </c>
      <c r="E8663" s="80">
        <v>24</v>
      </c>
      <c r="F8663" s="80" t="s">
        <v>5188</v>
      </c>
      <c r="G8663" s="80">
        <v>4.29</v>
      </c>
    </row>
    <row r="8664" spans="1:7">
      <c r="A8664" s="80">
        <v>31311</v>
      </c>
      <c r="B8664" s="80" t="s">
        <v>3154</v>
      </c>
      <c r="C8664" s="80" t="s">
        <v>421</v>
      </c>
      <c r="D8664" s="80">
        <v>473</v>
      </c>
      <c r="E8664" s="80">
        <v>24</v>
      </c>
      <c r="F8664" s="80" t="s">
        <v>5188</v>
      </c>
      <c r="G8664" s="80">
        <v>4.1500000000000004</v>
      </c>
    </row>
    <row r="8665" spans="1:7">
      <c r="A8665" s="80">
        <v>31757</v>
      </c>
      <c r="B8665" s="80" t="s">
        <v>3544</v>
      </c>
      <c r="C8665" s="80" t="s">
        <v>421</v>
      </c>
      <c r="D8665" s="80">
        <v>473</v>
      </c>
      <c r="E8665" s="80">
        <v>24</v>
      </c>
      <c r="F8665" s="80" t="s">
        <v>5188</v>
      </c>
      <c r="G8665" s="80">
        <v>4.1500000000000004</v>
      </c>
    </row>
    <row r="8666" spans="1:7">
      <c r="A8666" s="80">
        <v>31906</v>
      </c>
      <c r="B8666" s="80" t="s">
        <v>3573</v>
      </c>
      <c r="C8666" s="80" t="s">
        <v>421</v>
      </c>
      <c r="D8666" s="80">
        <v>355</v>
      </c>
      <c r="E8666" s="80">
        <v>24</v>
      </c>
      <c r="F8666" s="80" t="s">
        <v>5188</v>
      </c>
      <c r="G8666" s="80">
        <v>4.9800000000000004</v>
      </c>
    </row>
    <row r="8667" spans="1:7">
      <c r="A8667" s="80">
        <v>32510</v>
      </c>
      <c r="B8667" s="80" t="s">
        <v>3476</v>
      </c>
      <c r="C8667" s="80" t="s">
        <v>421</v>
      </c>
      <c r="D8667" s="80">
        <v>473</v>
      </c>
      <c r="E8667" s="80">
        <v>24</v>
      </c>
      <c r="F8667" s="80" t="s">
        <v>5188</v>
      </c>
      <c r="G8667" s="80">
        <v>4.1500000000000004</v>
      </c>
    </row>
    <row r="8668" spans="1:7">
      <c r="A8668" s="80">
        <v>33194</v>
      </c>
      <c r="B8668" s="80" t="s">
        <v>3543</v>
      </c>
      <c r="C8668" s="80" t="s">
        <v>421</v>
      </c>
      <c r="D8668" s="80">
        <v>473</v>
      </c>
      <c r="E8668" s="80">
        <v>24</v>
      </c>
      <c r="F8668" s="80" t="s">
        <v>5188</v>
      </c>
      <c r="G8668" s="80">
        <v>4.16</v>
      </c>
    </row>
    <row r="8669" spans="1:7">
      <c r="A8669" s="80">
        <v>33422</v>
      </c>
      <c r="B8669" s="80" t="s">
        <v>3604</v>
      </c>
      <c r="C8669" s="80" t="s">
        <v>421</v>
      </c>
      <c r="D8669" s="80">
        <v>473</v>
      </c>
      <c r="E8669" s="80">
        <v>24</v>
      </c>
      <c r="F8669" s="80" t="s">
        <v>5188</v>
      </c>
      <c r="G8669" s="80">
        <v>4.5</v>
      </c>
    </row>
    <row r="8670" spans="1:7">
      <c r="A8670" s="80">
        <v>33424</v>
      </c>
      <c r="B8670" s="80" t="s">
        <v>3605</v>
      </c>
      <c r="C8670" s="80" t="s">
        <v>421</v>
      </c>
      <c r="D8670" s="80">
        <v>473</v>
      </c>
      <c r="E8670" s="80">
        <v>24</v>
      </c>
      <c r="F8670" s="80" t="s">
        <v>5188</v>
      </c>
      <c r="G8670" s="80">
        <v>4.3</v>
      </c>
    </row>
    <row r="8671" spans="1:7">
      <c r="A8671" s="80">
        <v>34088</v>
      </c>
      <c r="B8671" s="80" t="s">
        <v>2341</v>
      </c>
      <c r="C8671" s="80" t="s">
        <v>421</v>
      </c>
      <c r="D8671" s="80">
        <v>473</v>
      </c>
      <c r="E8671" s="80">
        <v>24</v>
      </c>
      <c r="F8671" s="80" t="s">
        <v>5188</v>
      </c>
      <c r="G8671" s="80">
        <v>4.9800000000000004</v>
      </c>
    </row>
    <row r="8672" spans="1:7">
      <c r="A8672" s="80">
        <v>34178</v>
      </c>
      <c r="B8672" s="80" t="s">
        <v>5854</v>
      </c>
      <c r="C8672" s="80" t="s">
        <v>421</v>
      </c>
      <c r="D8672" s="80">
        <v>473</v>
      </c>
      <c r="E8672" s="80">
        <v>24</v>
      </c>
      <c r="F8672" s="80" t="s">
        <v>5188</v>
      </c>
      <c r="G8672" s="80">
        <v>4.1500000000000004</v>
      </c>
    </row>
    <row r="8673" spans="1:7">
      <c r="A8673" s="80">
        <v>34398</v>
      </c>
      <c r="B8673" s="80" t="s">
        <v>3807</v>
      </c>
      <c r="C8673" s="80" t="s">
        <v>421</v>
      </c>
      <c r="D8673" s="80">
        <v>473</v>
      </c>
      <c r="E8673" s="80">
        <v>24</v>
      </c>
      <c r="F8673" s="80" t="s">
        <v>5188</v>
      </c>
      <c r="G8673" s="80">
        <v>4.29</v>
      </c>
    </row>
    <row r="8674" spans="1:7">
      <c r="A8674" s="80">
        <v>34606</v>
      </c>
      <c r="B8674" s="80" t="s">
        <v>3808</v>
      </c>
      <c r="C8674" s="80" t="s">
        <v>421</v>
      </c>
      <c r="D8674" s="80">
        <v>473</v>
      </c>
      <c r="E8674" s="80">
        <v>24</v>
      </c>
      <c r="F8674" s="80" t="s">
        <v>5188</v>
      </c>
      <c r="G8674" s="80">
        <v>4.75</v>
      </c>
    </row>
    <row r="8675" spans="1:7">
      <c r="A8675" s="80">
        <v>34609</v>
      </c>
      <c r="B8675" s="80" t="s">
        <v>3833</v>
      </c>
      <c r="C8675" s="80" t="s">
        <v>421</v>
      </c>
      <c r="D8675" s="80">
        <v>650</v>
      </c>
      <c r="E8675" s="80">
        <v>24</v>
      </c>
      <c r="F8675" s="80" t="s">
        <v>5188</v>
      </c>
      <c r="G8675" s="80">
        <v>12.99</v>
      </c>
    </row>
    <row r="8676" spans="1:7">
      <c r="A8676" s="80">
        <v>34910</v>
      </c>
      <c r="B8676" s="80" t="s">
        <v>3980</v>
      </c>
      <c r="C8676" s="80" t="s">
        <v>421</v>
      </c>
      <c r="D8676" s="80">
        <v>473</v>
      </c>
      <c r="E8676" s="80">
        <v>24</v>
      </c>
      <c r="F8676" s="80" t="s">
        <v>5188</v>
      </c>
      <c r="G8676" s="80">
        <v>4.1500000000000004</v>
      </c>
    </row>
    <row r="8677" spans="1:7">
      <c r="A8677" s="80">
        <v>34940</v>
      </c>
      <c r="B8677" s="80" t="s">
        <v>3981</v>
      </c>
      <c r="C8677" s="80" t="s">
        <v>421</v>
      </c>
      <c r="D8677" s="80">
        <v>473</v>
      </c>
      <c r="E8677" s="80">
        <v>24</v>
      </c>
      <c r="F8677" s="80" t="s">
        <v>5188</v>
      </c>
      <c r="G8677" s="80">
        <v>5.25</v>
      </c>
    </row>
    <row r="8678" spans="1:7">
      <c r="A8678" s="80">
        <v>34946</v>
      </c>
      <c r="B8678" s="80" t="s">
        <v>3982</v>
      </c>
      <c r="C8678" s="80" t="s">
        <v>421</v>
      </c>
      <c r="D8678" s="80">
        <v>473</v>
      </c>
      <c r="E8678" s="80">
        <v>24</v>
      </c>
      <c r="F8678" s="80" t="s">
        <v>5188</v>
      </c>
      <c r="G8678" s="80">
        <v>4.1500000000000004</v>
      </c>
    </row>
    <row r="8679" spans="1:7">
      <c r="A8679" s="80">
        <v>34961</v>
      </c>
      <c r="B8679" s="80" t="s">
        <v>3983</v>
      </c>
      <c r="C8679" s="80" t="s">
        <v>421</v>
      </c>
      <c r="D8679" s="80">
        <v>1892</v>
      </c>
      <c r="E8679" s="80">
        <v>6</v>
      </c>
      <c r="F8679" s="80" t="s">
        <v>5188</v>
      </c>
      <c r="G8679" s="80">
        <v>19.760000000000002</v>
      </c>
    </row>
    <row r="8680" spans="1:7">
      <c r="A8680" s="80">
        <v>28602</v>
      </c>
      <c r="B8680" s="80" t="s">
        <v>4659</v>
      </c>
      <c r="C8680" s="80" t="s">
        <v>421</v>
      </c>
      <c r="D8680" s="80">
        <v>3784</v>
      </c>
      <c r="E8680" s="80">
        <v>3</v>
      </c>
      <c r="F8680" s="80" t="s">
        <v>5630</v>
      </c>
      <c r="G8680" s="80">
        <v>24.5</v>
      </c>
    </row>
    <row r="8681" spans="1:7">
      <c r="A8681" s="80">
        <v>28604</v>
      </c>
      <c r="B8681" s="80" t="s">
        <v>4660</v>
      </c>
      <c r="C8681" s="80" t="s">
        <v>421</v>
      </c>
      <c r="D8681" s="80">
        <v>1892</v>
      </c>
      <c r="E8681" s="80">
        <v>6</v>
      </c>
      <c r="F8681" s="80" t="s">
        <v>5630</v>
      </c>
      <c r="G8681" s="80">
        <v>12.76</v>
      </c>
    </row>
    <row r="8682" spans="1:7">
      <c r="A8682" s="80">
        <v>29337</v>
      </c>
      <c r="B8682" s="80" t="s">
        <v>2304</v>
      </c>
      <c r="C8682" s="80" t="s">
        <v>421</v>
      </c>
      <c r="D8682" s="80">
        <v>473</v>
      </c>
      <c r="E8682" s="80">
        <v>24</v>
      </c>
      <c r="F8682" s="80" t="s">
        <v>5173</v>
      </c>
      <c r="G8682" s="80">
        <v>3.89</v>
      </c>
    </row>
    <row r="8683" spans="1:7">
      <c r="A8683" s="80">
        <v>30895</v>
      </c>
      <c r="B8683" s="80" t="s">
        <v>5200</v>
      </c>
      <c r="C8683" s="80" t="s">
        <v>421</v>
      </c>
      <c r="D8683" s="80">
        <v>473</v>
      </c>
      <c r="E8683" s="80">
        <v>24</v>
      </c>
      <c r="F8683" s="80" t="s">
        <v>5630</v>
      </c>
      <c r="G8683" s="80">
        <v>3.66</v>
      </c>
    </row>
    <row r="8684" spans="1:7">
      <c r="A8684" s="80">
        <v>30969</v>
      </c>
      <c r="B8684" s="80" t="s">
        <v>3349</v>
      </c>
      <c r="C8684" s="80" t="s">
        <v>421</v>
      </c>
      <c r="D8684" s="80">
        <v>473</v>
      </c>
      <c r="E8684" s="80">
        <v>24</v>
      </c>
      <c r="F8684" s="80" t="s">
        <v>5630</v>
      </c>
      <c r="G8684" s="80">
        <v>3.4</v>
      </c>
    </row>
    <row r="8685" spans="1:7">
      <c r="A8685" s="80">
        <v>31851</v>
      </c>
      <c r="B8685" s="80" t="s">
        <v>3436</v>
      </c>
      <c r="C8685" s="80" t="s">
        <v>421</v>
      </c>
      <c r="D8685" s="80">
        <v>473</v>
      </c>
      <c r="E8685" s="80">
        <v>24</v>
      </c>
      <c r="F8685" s="80" t="s">
        <v>5630</v>
      </c>
      <c r="G8685" s="80">
        <v>3.66</v>
      </c>
    </row>
    <row r="8686" spans="1:7">
      <c r="A8686" s="80">
        <v>34131</v>
      </c>
      <c r="B8686" s="80" t="s">
        <v>3709</v>
      </c>
      <c r="C8686" s="80" t="s">
        <v>421</v>
      </c>
      <c r="D8686" s="80">
        <v>473</v>
      </c>
      <c r="E8686" s="80">
        <v>24</v>
      </c>
      <c r="F8686" s="80" t="s">
        <v>5173</v>
      </c>
      <c r="G8686" s="80">
        <v>4.29</v>
      </c>
    </row>
    <row r="8687" spans="1:7">
      <c r="A8687" s="80">
        <v>34132</v>
      </c>
      <c r="B8687" s="80" t="s">
        <v>3710</v>
      </c>
      <c r="C8687" s="80" t="s">
        <v>421</v>
      </c>
      <c r="D8687" s="80">
        <v>473</v>
      </c>
      <c r="E8687" s="80">
        <v>24</v>
      </c>
      <c r="F8687" s="80" t="s">
        <v>5173</v>
      </c>
      <c r="G8687" s="80">
        <v>4.29</v>
      </c>
    </row>
    <row r="8688" spans="1:7">
      <c r="A8688" s="80">
        <v>34395</v>
      </c>
      <c r="B8688" s="80" t="s">
        <v>3795</v>
      </c>
      <c r="C8688" s="80" t="s">
        <v>421</v>
      </c>
      <c r="D8688" s="80">
        <v>473</v>
      </c>
      <c r="E8688" s="80">
        <v>24</v>
      </c>
      <c r="F8688" s="80" t="s">
        <v>5630</v>
      </c>
      <c r="G8688" s="80">
        <v>4.24</v>
      </c>
    </row>
    <row r="8689" spans="1:7">
      <c r="A8689" s="80">
        <v>34399</v>
      </c>
      <c r="B8689" s="80" t="s">
        <v>4308</v>
      </c>
      <c r="C8689" s="80" t="s">
        <v>421</v>
      </c>
      <c r="D8689" s="80">
        <v>2130</v>
      </c>
      <c r="E8689" s="80">
        <v>4</v>
      </c>
      <c r="F8689" s="80" t="s">
        <v>5135</v>
      </c>
      <c r="G8689" s="80">
        <v>9.5</v>
      </c>
    </row>
    <row r="8690" spans="1:7">
      <c r="A8690" s="80">
        <v>35658</v>
      </c>
      <c r="B8690" s="80" t="s">
        <v>4080</v>
      </c>
      <c r="C8690" s="80" t="s">
        <v>421</v>
      </c>
      <c r="D8690" s="80">
        <v>473</v>
      </c>
      <c r="E8690" s="80">
        <v>24</v>
      </c>
      <c r="F8690" s="80" t="s">
        <v>5173</v>
      </c>
      <c r="G8690" s="80">
        <v>3.89</v>
      </c>
    </row>
    <row r="8691" spans="1:7">
      <c r="A8691" s="80">
        <v>37539</v>
      </c>
      <c r="B8691" s="80" t="s">
        <v>4324</v>
      </c>
      <c r="C8691" s="80" t="s">
        <v>421</v>
      </c>
      <c r="D8691" s="80">
        <v>355</v>
      </c>
      <c r="E8691" s="80">
        <v>24</v>
      </c>
      <c r="F8691" s="80" t="s">
        <v>5173</v>
      </c>
      <c r="G8691" s="80">
        <v>4.95</v>
      </c>
    </row>
    <row r="8692" spans="1:7">
      <c r="A8692" s="80">
        <v>38149</v>
      </c>
      <c r="B8692" s="80" t="s">
        <v>4538</v>
      </c>
      <c r="C8692" s="80" t="s">
        <v>421</v>
      </c>
      <c r="D8692" s="80">
        <v>473</v>
      </c>
      <c r="E8692" s="80">
        <v>24</v>
      </c>
      <c r="F8692" s="80" t="s">
        <v>5173</v>
      </c>
      <c r="G8692" s="80">
        <v>4.4000000000000004</v>
      </c>
    </row>
    <row r="8693" spans="1:7">
      <c r="A8693" s="80">
        <v>39470</v>
      </c>
      <c r="B8693" s="80" t="s">
        <v>5433</v>
      </c>
      <c r="C8693" s="80" t="s">
        <v>421</v>
      </c>
      <c r="D8693" s="80">
        <v>473</v>
      </c>
      <c r="E8693" s="80">
        <v>24</v>
      </c>
      <c r="F8693" s="80" t="s">
        <v>5658</v>
      </c>
      <c r="G8693" s="80">
        <v>4.7</v>
      </c>
    </row>
    <row r="8694" spans="1:7">
      <c r="A8694" s="80">
        <v>39495</v>
      </c>
      <c r="B8694" s="80" t="s">
        <v>4911</v>
      </c>
      <c r="C8694" s="80" t="s">
        <v>421</v>
      </c>
      <c r="D8694" s="80">
        <v>473</v>
      </c>
      <c r="E8694" s="80">
        <v>24</v>
      </c>
      <c r="F8694" s="80" t="s">
        <v>5658</v>
      </c>
      <c r="G8694" s="80">
        <v>4.25</v>
      </c>
    </row>
    <row r="8695" spans="1:7">
      <c r="A8695" s="80">
        <v>39742</v>
      </c>
      <c r="B8695" s="80" t="s">
        <v>4958</v>
      </c>
      <c r="C8695" s="80" t="s">
        <v>421</v>
      </c>
      <c r="D8695" s="80">
        <v>473</v>
      </c>
      <c r="E8695" s="80">
        <v>24</v>
      </c>
      <c r="F8695" s="80" t="s">
        <v>5658</v>
      </c>
      <c r="G8695" s="80">
        <v>3.99</v>
      </c>
    </row>
    <row r="8696" spans="1:7">
      <c r="A8696" s="80">
        <v>39743</v>
      </c>
      <c r="B8696" s="80" t="s">
        <v>5336</v>
      </c>
      <c r="C8696" s="80" t="s">
        <v>421</v>
      </c>
      <c r="D8696" s="80">
        <v>473</v>
      </c>
      <c r="E8696" s="80">
        <v>24</v>
      </c>
      <c r="F8696" s="80" t="s">
        <v>5658</v>
      </c>
      <c r="G8696" s="80">
        <v>4.5999999999999996</v>
      </c>
    </row>
    <row r="8697" spans="1:7">
      <c r="A8697" s="80">
        <v>39836</v>
      </c>
      <c r="B8697" s="80" t="s">
        <v>5528</v>
      </c>
      <c r="C8697" s="80" t="s">
        <v>421</v>
      </c>
      <c r="D8697" s="80">
        <v>473</v>
      </c>
      <c r="E8697" s="80">
        <v>24</v>
      </c>
      <c r="F8697" s="80" t="s">
        <v>5658</v>
      </c>
      <c r="G8697" s="80">
        <v>4.7</v>
      </c>
    </row>
    <row r="8698" spans="1:7">
      <c r="A8698" s="80">
        <v>40000</v>
      </c>
      <c r="B8698" s="80" t="s">
        <v>5030</v>
      </c>
      <c r="C8698" s="80" t="s">
        <v>421</v>
      </c>
      <c r="D8698" s="80">
        <v>473</v>
      </c>
      <c r="E8698" s="80">
        <v>24</v>
      </c>
      <c r="F8698" s="80" t="s">
        <v>5176</v>
      </c>
      <c r="G8698" s="80">
        <v>4.3899999999999997</v>
      </c>
    </row>
    <row r="8699" spans="1:7">
      <c r="A8699" s="80">
        <v>40208</v>
      </c>
      <c r="B8699" s="80" t="s">
        <v>5411</v>
      </c>
      <c r="C8699" s="80" t="s">
        <v>421</v>
      </c>
      <c r="D8699" s="80">
        <v>473</v>
      </c>
      <c r="E8699" s="80">
        <v>24</v>
      </c>
      <c r="F8699" s="80" t="s">
        <v>5658</v>
      </c>
      <c r="G8699" s="80">
        <v>4.5</v>
      </c>
    </row>
    <row r="8700" spans="1:7">
      <c r="A8700" s="80">
        <v>40306</v>
      </c>
      <c r="B8700" s="80" t="s">
        <v>5371</v>
      </c>
      <c r="C8700" s="80" t="s">
        <v>421</v>
      </c>
      <c r="D8700" s="80">
        <v>473</v>
      </c>
      <c r="E8700" s="80">
        <v>24</v>
      </c>
      <c r="F8700" s="80" t="s">
        <v>5658</v>
      </c>
      <c r="G8700" s="80">
        <v>4.6500000000000004</v>
      </c>
    </row>
    <row r="8701" spans="1:7">
      <c r="A8701" s="80">
        <v>40307</v>
      </c>
      <c r="B8701" s="80" t="s">
        <v>5372</v>
      </c>
      <c r="C8701" s="80" t="s">
        <v>421</v>
      </c>
      <c r="D8701" s="80">
        <v>473</v>
      </c>
      <c r="E8701" s="80">
        <v>24</v>
      </c>
      <c r="F8701" s="80" t="s">
        <v>5658</v>
      </c>
      <c r="G8701" s="80">
        <v>4.6500000000000004</v>
      </c>
    </row>
    <row r="8702" spans="1:7">
      <c r="A8702" s="80">
        <v>40309</v>
      </c>
      <c r="B8702" s="80" t="s">
        <v>5361</v>
      </c>
      <c r="C8702" s="80" t="s">
        <v>421</v>
      </c>
      <c r="D8702" s="80">
        <v>473</v>
      </c>
      <c r="E8702" s="80">
        <v>24</v>
      </c>
      <c r="F8702" s="80" t="s">
        <v>5658</v>
      </c>
      <c r="G8702" s="80">
        <v>4.25</v>
      </c>
    </row>
    <row r="8703" spans="1:7">
      <c r="A8703" s="80">
        <v>40364</v>
      </c>
      <c r="B8703" s="80" t="s">
        <v>5418</v>
      </c>
      <c r="C8703" s="80" t="s">
        <v>421</v>
      </c>
      <c r="D8703" s="80">
        <v>473</v>
      </c>
      <c r="E8703" s="80">
        <v>24</v>
      </c>
      <c r="F8703" s="80" t="s">
        <v>5173</v>
      </c>
      <c r="G8703" s="80">
        <v>4.5999999999999996</v>
      </c>
    </row>
    <row r="8704" spans="1:7">
      <c r="A8704" s="80">
        <v>40645</v>
      </c>
      <c r="B8704" s="80" t="s">
        <v>5422</v>
      </c>
      <c r="C8704" s="80" t="s">
        <v>421</v>
      </c>
      <c r="D8704" s="80">
        <v>473</v>
      </c>
      <c r="E8704" s="80">
        <v>24</v>
      </c>
      <c r="F8704" s="80" t="s">
        <v>5173</v>
      </c>
      <c r="G8704" s="80">
        <v>4.3</v>
      </c>
    </row>
    <row r="8705" spans="1:7">
      <c r="A8705" s="80">
        <v>40694</v>
      </c>
      <c r="B8705" s="80" t="s">
        <v>5320</v>
      </c>
      <c r="C8705" s="80" t="s">
        <v>421</v>
      </c>
      <c r="D8705" s="80">
        <v>473</v>
      </c>
      <c r="E8705" s="80">
        <v>24</v>
      </c>
      <c r="F8705" s="80" t="s">
        <v>5173</v>
      </c>
      <c r="G8705" s="80">
        <v>4.3</v>
      </c>
    </row>
    <row r="8706" spans="1:7">
      <c r="A8706" s="80">
        <v>40737</v>
      </c>
      <c r="B8706" s="80" t="s">
        <v>5328</v>
      </c>
      <c r="C8706" s="80" t="s">
        <v>421</v>
      </c>
      <c r="D8706" s="80">
        <v>473</v>
      </c>
      <c r="E8706" s="80">
        <v>24</v>
      </c>
      <c r="F8706" s="80" t="s">
        <v>5173</v>
      </c>
      <c r="G8706" s="80">
        <v>3.69</v>
      </c>
    </row>
    <row r="8707" spans="1:7">
      <c r="A8707" s="80">
        <v>41566</v>
      </c>
      <c r="B8707" s="80" t="s">
        <v>5599</v>
      </c>
      <c r="C8707" s="80" t="s">
        <v>421</v>
      </c>
      <c r="D8707" s="80">
        <v>473</v>
      </c>
      <c r="E8707" s="80">
        <v>24</v>
      </c>
      <c r="F8707" s="80" t="s">
        <v>5173</v>
      </c>
      <c r="G8707" s="80">
        <v>4.49</v>
      </c>
    </row>
    <row r="8708" spans="1:7">
      <c r="A8708" s="80">
        <v>41826</v>
      </c>
      <c r="B8708" s="80" t="s">
        <v>5557</v>
      </c>
      <c r="C8708" s="80" t="s">
        <v>421</v>
      </c>
      <c r="D8708" s="80">
        <v>473</v>
      </c>
      <c r="E8708" s="80">
        <v>24</v>
      </c>
      <c r="F8708" s="80" t="s">
        <v>5173</v>
      </c>
      <c r="G8708" s="80">
        <v>3.99</v>
      </c>
    </row>
    <row r="8709" spans="1:7">
      <c r="A8709" s="80">
        <v>41848</v>
      </c>
      <c r="B8709" s="80" t="s">
        <v>5562</v>
      </c>
      <c r="C8709" s="80" t="s">
        <v>421</v>
      </c>
      <c r="D8709" s="80">
        <v>473</v>
      </c>
      <c r="E8709" s="80">
        <v>24</v>
      </c>
      <c r="F8709" s="80" t="s">
        <v>5173</v>
      </c>
      <c r="G8709" s="80">
        <v>3.95</v>
      </c>
    </row>
    <row r="8710" spans="1:7">
      <c r="A8710" s="80">
        <v>41991</v>
      </c>
      <c r="B8710" s="80" t="s">
        <v>5565</v>
      </c>
      <c r="C8710" s="80" t="s">
        <v>421</v>
      </c>
      <c r="D8710" s="80">
        <v>473</v>
      </c>
      <c r="E8710" s="80">
        <v>24</v>
      </c>
      <c r="F8710" s="80" t="s">
        <v>5658</v>
      </c>
      <c r="G8710" s="80">
        <v>4.25</v>
      </c>
    </row>
    <row r="8711" spans="1:7">
      <c r="A8711" s="80">
        <v>42102</v>
      </c>
      <c r="B8711" s="80" t="s">
        <v>5582</v>
      </c>
      <c r="C8711" s="80" t="s">
        <v>421</v>
      </c>
      <c r="D8711" s="80">
        <v>473</v>
      </c>
      <c r="E8711" s="80">
        <v>24</v>
      </c>
      <c r="F8711" s="80" t="s">
        <v>5173</v>
      </c>
      <c r="G8711" s="80">
        <v>3.69</v>
      </c>
    </row>
    <row r="8712" spans="1:7">
      <c r="A8712" s="80">
        <v>42136</v>
      </c>
      <c r="B8712" s="80" t="s">
        <v>5584</v>
      </c>
      <c r="C8712" s="80" t="s">
        <v>421</v>
      </c>
      <c r="D8712" s="80">
        <v>473</v>
      </c>
      <c r="E8712" s="80">
        <v>24</v>
      </c>
      <c r="F8712" s="80" t="s">
        <v>5173</v>
      </c>
      <c r="G8712" s="80">
        <v>4.6500000000000004</v>
      </c>
    </row>
    <row r="8713" spans="1:7">
      <c r="A8713" s="80">
        <v>42314</v>
      </c>
      <c r="B8713" s="80" t="s">
        <v>5613</v>
      </c>
      <c r="C8713" s="80" t="s">
        <v>421</v>
      </c>
      <c r="D8713" s="80">
        <v>473</v>
      </c>
      <c r="E8713" s="80">
        <v>24</v>
      </c>
      <c r="F8713" s="80" t="s">
        <v>5173</v>
      </c>
      <c r="G8713" s="80">
        <v>3.49</v>
      </c>
    </row>
    <row r="8714" spans="1:7">
      <c r="A8714" s="80">
        <v>42806</v>
      </c>
      <c r="B8714" s="80" t="s">
        <v>5758</v>
      </c>
      <c r="C8714" s="80" t="s">
        <v>421</v>
      </c>
      <c r="D8714" s="80">
        <v>473</v>
      </c>
      <c r="E8714" s="80">
        <v>24</v>
      </c>
      <c r="F8714" s="80" t="s">
        <v>5658</v>
      </c>
      <c r="G8714" s="80">
        <v>4.25</v>
      </c>
    </row>
    <row r="8715" spans="1:7">
      <c r="A8715" s="80">
        <v>42807</v>
      </c>
      <c r="B8715" s="80" t="s">
        <v>5776</v>
      </c>
      <c r="C8715" s="80" t="s">
        <v>421</v>
      </c>
      <c r="D8715" s="80">
        <v>1420</v>
      </c>
      <c r="E8715" s="80">
        <v>6</v>
      </c>
      <c r="F8715" s="80" t="s">
        <v>5658</v>
      </c>
      <c r="G8715" s="80">
        <v>11.25</v>
      </c>
    </row>
    <row r="8716" spans="1:7">
      <c r="A8716" s="80">
        <v>42862</v>
      </c>
      <c r="B8716" s="80" t="s">
        <v>5742</v>
      </c>
      <c r="C8716" s="80" t="s">
        <v>421</v>
      </c>
      <c r="D8716" s="80">
        <v>473</v>
      </c>
      <c r="E8716" s="80">
        <v>24</v>
      </c>
      <c r="F8716" s="80" t="s">
        <v>5173</v>
      </c>
      <c r="G8716" s="80">
        <v>4.49</v>
      </c>
    </row>
    <row r="8717" spans="1:7">
      <c r="A8717" s="80">
        <v>43243</v>
      </c>
      <c r="B8717" s="80" t="s">
        <v>5701</v>
      </c>
      <c r="C8717" s="80" t="s">
        <v>421</v>
      </c>
      <c r="D8717" s="80">
        <v>473</v>
      </c>
      <c r="E8717" s="80">
        <v>24</v>
      </c>
      <c r="F8717" s="80" t="s">
        <v>5173</v>
      </c>
      <c r="G8717" s="80">
        <v>2.95</v>
      </c>
    </row>
    <row r="8718" spans="1:7">
      <c r="A8718" s="80">
        <v>43244</v>
      </c>
      <c r="B8718" s="80" t="s">
        <v>5702</v>
      </c>
      <c r="C8718" s="80" t="s">
        <v>421</v>
      </c>
      <c r="D8718" s="80">
        <v>2840</v>
      </c>
      <c r="E8718" s="80">
        <v>3</v>
      </c>
      <c r="F8718" s="80" t="s">
        <v>5173</v>
      </c>
      <c r="G8718" s="80">
        <v>12.99</v>
      </c>
    </row>
    <row r="8719" spans="1:7">
      <c r="A8719" s="80">
        <v>43368</v>
      </c>
      <c r="B8719" s="80" t="s">
        <v>5949</v>
      </c>
      <c r="C8719" s="80" t="s">
        <v>421</v>
      </c>
      <c r="D8719" s="80">
        <v>473</v>
      </c>
      <c r="E8719" s="80">
        <v>24</v>
      </c>
      <c r="F8719" s="80" t="s">
        <v>5658</v>
      </c>
      <c r="G8719" s="80">
        <v>4.5999999999999996</v>
      </c>
    </row>
    <row r="8720" spans="1:7">
      <c r="A8720" s="80">
        <v>43569</v>
      </c>
      <c r="B8720" s="80" t="s">
        <v>5958</v>
      </c>
      <c r="C8720" s="80" t="s">
        <v>421</v>
      </c>
      <c r="D8720" s="80">
        <v>473</v>
      </c>
      <c r="E8720" s="80">
        <v>24</v>
      </c>
      <c r="F8720" s="80" t="s">
        <v>5173</v>
      </c>
      <c r="G8720" s="80">
        <v>4.25</v>
      </c>
    </row>
    <row r="8721" spans="1:7">
      <c r="A8721" s="80">
        <v>43993</v>
      </c>
      <c r="B8721" s="80" t="s">
        <v>6151</v>
      </c>
      <c r="C8721" s="80" t="s">
        <v>421</v>
      </c>
      <c r="D8721" s="80">
        <v>473</v>
      </c>
      <c r="E8721" s="80">
        <v>24</v>
      </c>
      <c r="F8721" s="80" t="s">
        <v>5173</v>
      </c>
      <c r="G8721" s="80">
        <v>4.49</v>
      </c>
    </row>
    <row r="8722" spans="1:7">
      <c r="A8722" s="80">
        <v>44288</v>
      </c>
      <c r="B8722" s="80" t="s">
        <v>6092</v>
      </c>
      <c r="C8722" s="80" t="s">
        <v>421</v>
      </c>
      <c r="D8722" s="80">
        <v>473</v>
      </c>
      <c r="E8722" s="80">
        <v>24</v>
      </c>
      <c r="F8722" s="80" t="s">
        <v>5173</v>
      </c>
      <c r="G8722" s="80">
        <v>4.5</v>
      </c>
    </row>
    <row r="8723" spans="1:7">
      <c r="A8723" s="80">
        <v>44609</v>
      </c>
      <c r="B8723" s="80" t="s">
        <v>6168</v>
      </c>
      <c r="C8723" s="80" t="s">
        <v>421</v>
      </c>
      <c r="D8723" s="80">
        <v>473</v>
      </c>
      <c r="E8723" s="80">
        <v>24</v>
      </c>
      <c r="F8723" s="80" t="s">
        <v>5173</v>
      </c>
      <c r="G8723" s="80">
        <v>3.95</v>
      </c>
    </row>
    <row r="8724" spans="1:7">
      <c r="A8724" s="80">
        <v>44924</v>
      </c>
      <c r="B8724" s="80" t="s">
        <v>6403</v>
      </c>
      <c r="C8724" s="80" t="s">
        <v>421</v>
      </c>
      <c r="D8724" s="80">
        <v>473</v>
      </c>
      <c r="E8724" s="80">
        <v>24</v>
      </c>
      <c r="F8724" s="80" t="s">
        <v>5173</v>
      </c>
      <c r="G8724" s="80">
        <v>2.89</v>
      </c>
    </row>
    <row r="8725" spans="1:7">
      <c r="A8725" s="80">
        <v>45341</v>
      </c>
      <c r="B8725" s="80" t="s">
        <v>6448</v>
      </c>
      <c r="C8725" s="80" t="s">
        <v>421</v>
      </c>
      <c r="D8725" s="80">
        <v>473</v>
      </c>
      <c r="E8725" s="80">
        <v>24</v>
      </c>
      <c r="F8725" s="80" t="s">
        <v>5173</v>
      </c>
      <c r="G8725" s="80">
        <v>3.79</v>
      </c>
    </row>
    <row r="8726" spans="1:7">
      <c r="A8726" s="80">
        <v>45635</v>
      </c>
      <c r="B8726" s="80" t="s">
        <v>6425</v>
      </c>
      <c r="C8726" s="80" t="s">
        <v>421</v>
      </c>
      <c r="D8726" s="80">
        <v>473</v>
      </c>
      <c r="E8726" s="80">
        <v>24</v>
      </c>
      <c r="F8726" s="80" t="s">
        <v>5173</v>
      </c>
      <c r="G8726" s="80">
        <v>4.25</v>
      </c>
    </row>
    <row r="8727" spans="1:7">
      <c r="A8727" s="80">
        <v>45278</v>
      </c>
      <c r="B8727" s="80" t="s">
        <v>6449</v>
      </c>
      <c r="C8727" s="80" t="s">
        <v>420</v>
      </c>
      <c r="D8727" s="80">
        <v>750</v>
      </c>
      <c r="E8727" s="80">
        <v>12</v>
      </c>
      <c r="F8727" s="80" t="s">
        <v>5065</v>
      </c>
      <c r="G8727" s="80">
        <v>44.99</v>
      </c>
    </row>
    <row r="8728" spans="1:7">
      <c r="A8728" s="80">
        <v>45283</v>
      </c>
      <c r="B8728" s="80" t="s">
        <v>6450</v>
      </c>
      <c r="C8728" s="80" t="s">
        <v>420</v>
      </c>
      <c r="D8728" s="80">
        <v>750</v>
      </c>
      <c r="E8728" s="80">
        <v>12</v>
      </c>
      <c r="F8728" s="80" t="s">
        <v>5068</v>
      </c>
      <c r="G8728" s="80">
        <v>16.989999999999998</v>
      </c>
    </row>
    <row r="8729" spans="1:7">
      <c r="A8729" s="80">
        <v>45286</v>
      </c>
      <c r="B8729" s="80" t="s">
        <v>6451</v>
      </c>
      <c r="C8729" s="80" t="s">
        <v>421</v>
      </c>
      <c r="D8729" s="80">
        <v>473</v>
      </c>
      <c r="E8729" s="80">
        <v>24</v>
      </c>
      <c r="F8729" s="80" t="s">
        <v>5135</v>
      </c>
      <c r="G8729" s="80">
        <v>5.51</v>
      </c>
    </row>
    <row r="8730" spans="1:7">
      <c r="A8730" s="80">
        <v>45288</v>
      </c>
      <c r="B8730" s="80" t="s">
        <v>6452</v>
      </c>
      <c r="C8730" s="80" t="s">
        <v>420</v>
      </c>
      <c r="D8730" s="80">
        <v>750</v>
      </c>
      <c r="E8730" s="80">
        <v>12</v>
      </c>
      <c r="F8730" s="80" t="s">
        <v>5068</v>
      </c>
      <c r="G8730" s="80">
        <v>24.99</v>
      </c>
    </row>
    <row r="8731" spans="1:7">
      <c r="A8731" s="80">
        <v>45305</v>
      </c>
      <c r="B8731" s="80" t="s">
        <v>6333</v>
      </c>
      <c r="C8731" s="80" t="s">
        <v>421</v>
      </c>
      <c r="D8731" s="80">
        <v>473</v>
      </c>
      <c r="E8731" s="80">
        <v>24</v>
      </c>
      <c r="F8731" s="80" t="s">
        <v>5156</v>
      </c>
      <c r="G8731" s="80">
        <v>4.75</v>
      </c>
    </row>
    <row r="8732" spans="1:7">
      <c r="A8732" s="80">
        <v>45307</v>
      </c>
      <c r="B8732" s="80" t="s">
        <v>6453</v>
      </c>
      <c r="C8732" s="80" t="s">
        <v>421</v>
      </c>
      <c r="D8732" s="80">
        <v>473</v>
      </c>
      <c r="E8732" s="80">
        <v>24</v>
      </c>
      <c r="F8732" s="80" t="s">
        <v>6484</v>
      </c>
      <c r="G8732" s="80">
        <v>4.25</v>
      </c>
    </row>
    <row r="8733" spans="1:7">
      <c r="A8733" s="80">
        <v>45312</v>
      </c>
      <c r="B8733" s="80" t="s">
        <v>6454</v>
      </c>
      <c r="C8733" s="80" t="s">
        <v>422</v>
      </c>
      <c r="D8733" s="80">
        <v>2130</v>
      </c>
      <c r="E8733" s="80">
        <v>4</v>
      </c>
      <c r="F8733" s="80" t="s">
        <v>5175</v>
      </c>
      <c r="G8733" s="80">
        <v>15.99</v>
      </c>
    </row>
    <row r="8734" spans="1:7">
      <c r="A8734" s="80">
        <v>45313</v>
      </c>
      <c r="B8734" s="80" t="s">
        <v>6455</v>
      </c>
      <c r="C8734" s="80" t="s">
        <v>421</v>
      </c>
      <c r="D8734" s="80">
        <v>2130</v>
      </c>
      <c r="E8734" s="80">
        <v>4</v>
      </c>
      <c r="F8734" s="80" t="s">
        <v>5066</v>
      </c>
      <c r="G8734" s="80">
        <v>11.99</v>
      </c>
    </row>
    <row r="8735" spans="1:7">
      <c r="A8735" s="80">
        <v>45330</v>
      </c>
      <c r="B8735" s="80" t="s">
        <v>6456</v>
      </c>
      <c r="C8735" s="80" t="s">
        <v>420</v>
      </c>
      <c r="D8735" s="80">
        <v>1500</v>
      </c>
      <c r="E8735" s="80">
        <v>6</v>
      </c>
      <c r="F8735" s="80" t="s">
        <v>5072</v>
      </c>
      <c r="G8735" s="80">
        <v>16.489999999999998</v>
      </c>
    </row>
    <row r="8736" spans="1:7">
      <c r="A8736" s="80">
        <v>45337</v>
      </c>
      <c r="B8736" s="80" t="s">
        <v>6457</v>
      </c>
      <c r="C8736" s="80" t="s">
        <v>421</v>
      </c>
      <c r="D8736" s="80">
        <v>473</v>
      </c>
      <c r="E8736" s="80">
        <v>24</v>
      </c>
      <c r="F8736" s="80" t="s">
        <v>5135</v>
      </c>
      <c r="G8736" s="80">
        <v>3.5</v>
      </c>
    </row>
    <row r="8737" spans="1:7">
      <c r="A8737" s="80">
        <v>45341</v>
      </c>
      <c r="B8737" s="80" t="s">
        <v>6448</v>
      </c>
      <c r="C8737" s="80" t="s">
        <v>421</v>
      </c>
      <c r="D8737" s="80">
        <v>473</v>
      </c>
      <c r="E8737" s="80">
        <v>24</v>
      </c>
      <c r="F8737" s="80" t="s">
        <v>5173</v>
      </c>
      <c r="G8737" s="80">
        <v>3.79</v>
      </c>
    </row>
    <row r="8738" spans="1:7">
      <c r="A8738" s="80">
        <v>45342</v>
      </c>
      <c r="B8738" s="80" t="s">
        <v>6458</v>
      </c>
      <c r="C8738" s="80" t="s">
        <v>420</v>
      </c>
      <c r="D8738" s="80">
        <v>1500</v>
      </c>
      <c r="E8738" s="80">
        <v>6</v>
      </c>
      <c r="F8738" s="80" t="s">
        <v>5072</v>
      </c>
      <c r="G8738" s="80">
        <v>16.489999999999998</v>
      </c>
    </row>
    <row r="8739" spans="1:7">
      <c r="A8739" s="80">
        <v>45343</v>
      </c>
      <c r="B8739" s="80" t="s">
        <v>6459</v>
      </c>
      <c r="C8739" s="80" t="s">
        <v>421</v>
      </c>
      <c r="D8739" s="80">
        <v>473</v>
      </c>
      <c r="E8739" s="80">
        <v>24</v>
      </c>
      <c r="F8739" s="80" t="s">
        <v>5142</v>
      </c>
      <c r="G8739" s="80">
        <v>5.25</v>
      </c>
    </row>
    <row r="8740" spans="1:7">
      <c r="A8740" s="80">
        <v>44326</v>
      </c>
      <c r="B8740" s="80" t="s">
        <v>6039</v>
      </c>
      <c r="C8740" s="80" t="s">
        <v>421</v>
      </c>
      <c r="D8740" s="80">
        <v>3784</v>
      </c>
      <c r="E8740" s="80">
        <v>3</v>
      </c>
      <c r="F8740" s="80" t="s">
        <v>5178</v>
      </c>
      <c r="G8740" s="80">
        <v>28</v>
      </c>
    </row>
    <row r="8741" spans="1:7">
      <c r="A8741" s="80">
        <v>44329</v>
      </c>
      <c r="B8741" s="80" t="s">
        <v>6200</v>
      </c>
      <c r="C8741" s="80" t="s">
        <v>421</v>
      </c>
      <c r="D8741" s="80">
        <v>473</v>
      </c>
      <c r="E8741" s="80">
        <v>24</v>
      </c>
      <c r="F8741" s="80" t="s">
        <v>5159</v>
      </c>
      <c r="G8741" s="80">
        <v>4.25</v>
      </c>
    </row>
    <row r="8742" spans="1:7">
      <c r="A8742" s="80">
        <v>44331</v>
      </c>
      <c r="B8742" s="80" t="s">
        <v>5889</v>
      </c>
      <c r="C8742" s="80" t="s">
        <v>421</v>
      </c>
      <c r="D8742" s="80">
        <v>473</v>
      </c>
      <c r="E8742" s="80">
        <v>24</v>
      </c>
      <c r="F8742" s="80" t="s">
        <v>5169</v>
      </c>
      <c r="G8742" s="80">
        <v>3.89</v>
      </c>
    </row>
    <row r="8743" spans="1:7">
      <c r="A8743" s="80">
        <v>44332</v>
      </c>
      <c r="B8743" s="80" t="s">
        <v>6201</v>
      </c>
      <c r="C8743" s="80" t="s">
        <v>421</v>
      </c>
      <c r="D8743" s="80">
        <v>473</v>
      </c>
      <c r="E8743" s="80">
        <v>24</v>
      </c>
      <c r="F8743" s="80" t="s">
        <v>5159</v>
      </c>
      <c r="G8743" s="80">
        <v>3.79</v>
      </c>
    </row>
    <row r="8744" spans="1:7">
      <c r="A8744" s="80">
        <v>44333</v>
      </c>
      <c r="B8744" s="80" t="s">
        <v>6115</v>
      </c>
      <c r="C8744" s="80" t="s">
        <v>421</v>
      </c>
      <c r="D8744" s="80">
        <v>473</v>
      </c>
      <c r="E8744" s="80">
        <v>24</v>
      </c>
      <c r="F8744" s="80" t="s">
        <v>5168</v>
      </c>
      <c r="G8744" s="80">
        <v>3.76</v>
      </c>
    </row>
    <row r="8745" spans="1:7">
      <c r="A8745" s="80">
        <v>44334</v>
      </c>
      <c r="B8745" s="80" t="s">
        <v>6202</v>
      </c>
      <c r="C8745" s="80" t="s">
        <v>421</v>
      </c>
      <c r="D8745" s="80">
        <v>660</v>
      </c>
      <c r="E8745" s="80">
        <v>12</v>
      </c>
      <c r="F8745" s="80" t="s">
        <v>5045</v>
      </c>
      <c r="G8745" s="80">
        <v>14.65</v>
      </c>
    </row>
    <row r="8746" spans="1:7">
      <c r="A8746" s="80">
        <v>44335</v>
      </c>
      <c r="B8746" s="80" t="s">
        <v>6116</v>
      </c>
      <c r="C8746" s="80" t="s">
        <v>421</v>
      </c>
      <c r="D8746" s="80">
        <v>473</v>
      </c>
      <c r="E8746" s="80">
        <v>24</v>
      </c>
      <c r="F8746" s="80" t="s">
        <v>5168</v>
      </c>
      <c r="G8746" s="80">
        <v>3.76</v>
      </c>
    </row>
    <row r="8747" spans="1:7">
      <c r="A8747" s="80">
        <v>44336</v>
      </c>
      <c r="B8747" s="80" t="s">
        <v>6203</v>
      </c>
      <c r="C8747" s="80" t="s">
        <v>420</v>
      </c>
      <c r="D8747" s="80">
        <v>750</v>
      </c>
      <c r="E8747" s="80">
        <v>12</v>
      </c>
      <c r="F8747" s="80" t="s">
        <v>5049</v>
      </c>
      <c r="G8747" s="80">
        <v>9.99</v>
      </c>
    </row>
    <row r="8748" spans="1:7">
      <c r="A8748" s="80">
        <v>44358</v>
      </c>
      <c r="B8748" s="80" t="s">
        <v>2128</v>
      </c>
      <c r="C8748" s="80" t="s">
        <v>421</v>
      </c>
      <c r="D8748" s="80">
        <v>500</v>
      </c>
      <c r="E8748" s="80">
        <v>24</v>
      </c>
      <c r="F8748" s="80" t="s">
        <v>5045</v>
      </c>
      <c r="G8748" s="80">
        <v>3.41</v>
      </c>
    </row>
    <row r="8749" spans="1:7">
      <c r="A8749" s="80">
        <v>44428</v>
      </c>
      <c r="B8749" s="80" t="s">
        <v>6023</v>
      </c>
      <c r="C8749" s="80" t="s">
        <v>421</v>
      </c>
      <c r="D8749" s="80">
        <v>473</v>
      </c>
      <c r="E8749" s="80">
        <v>24</v>
      </c>
      <c r="F8749" s="80" t="s">
        <v>5178</v>
      </c>
      <c r="G8749" s="80">
        <v>5</v>
      </c>
    </row>
    <row r="8750" spans="1:7">
      <c r="A8750" s="80">
        <v>45388</v>
      </c>
      <c r="B8750" s="80" t="s">
        <v>6374</v>
      </c>
      <c r="C8750" s="80" t="s">
        <v>421</v>
      </c>
      <c r="D8750" s="80">
        <v>473</v>
      </c>
      <c r="E8750" s="80">
        <v>24</v>
      </c>
      <c r="F8750" s="80" t="s">
        <v>5098</v>
      </c>
      <c r="G8750" s="80">
        <v>3.99</v>
      </c>
    </row>
    <row r="8751" spans="1:7">
      <c r="A8751" s="80">
        <v>45396</v>
      </c>
      <c r="B8751" s="80" t="s">
        <v>6460</v>
      </c>
      <c r="C8751" s="80" t="s">
        <v>419</v>
      </c>
      <c r="D8751" s="80">
        <v>750</v>
      </c>
      <c r="E8751" s="80">
        <v>6</v>
      </c>
      <c r="F8751" s="80" t="s">
        <v>5042</v>
      </c>
      <c r="G8751" s="80">
        <v>29.99</v>
      </c>
    </row>
    <row r="8752" spans="1:7">
      <c r="A8752" s="80">
        <v>45399</v>
      </c>
      <c r="B8752" s="80" t="s">
        <v>6461</v>
      </c>
      <c r="C8752" s="80" t="s">
        <v>420</v>
      </c>
      <c r="D8752" s="80">
        <v>750</v>
      </c>
      <c r="E8752" s="80">
        <v>12</v>
      </c>
      <c r="F8752" s="80" t="s">
        <v>5049</v>
      </c>
      <c r="G8752" s="80">
        <v>19.989999999999998</v>
      </c>
    </row>
    <row r="8753" spans="1:7">
      <c r="A8753" s="80">
        <v>45400</v>
      </c>
      <c r="B8753" s="80" t="s">
        <v>6462</v>
      </c>
      <c r="C8753" s="80" t="s">
        <v>420</v>
      </c>
      <c r="D8753" s="80">
        <v>750</v>
      </c>
      <c r="E8753" s="80">
        <v>12</v>
      </c>
      <c r="F8753" s="80" t="s">
        <v>5062</v>
      </c>
      <c r="G8753" s="80">
        <v>12.07</v>
      </c>
    </row>
    <row r="8754" spans="1:7">
      <c r="A8754" s="80">
        <v>45401</v>
      </c>
      <c r="B8754" s="80" t="s">
        <v>6463</v>
      </c>
      <c r="C8754" s="80" t="s">
        <v>421</v>
      </c>
      <c r="D8754" s="80">
        <v>473</v>
      </c>
      <c r="E8754" s="80">
        <v>24</v>
      </c>
      <c r="F8754" s="80" t="s">
        <v>5142</v>
      </c>
      <c r="G8754" s="80">
        <v>7.49</v>
      </c>
    </row>
    <row r="8755" spans="1:7">
      <c r="A8755" s="80">
        <v>45407</v>
      </c>
      <c r="B8755" s="80" t="s">
        <v>6329</v>
      </c>
      <c r="C8755" s="80" t="s">
        <v>421</v>
      </c>
      <c r="D8755" s="80">
        <v>473</v>
      </c>
      <c r="E8755" s="80">
        <v>24</v>
      </c>
      <c r="F8755" s="80" t="s">
        <v>5188</v>
      </c>
      <c r="G8755" s="80">
        <v>3.99</v>
      </c>
    </row>
    <row r="8756" spans="1:7">
      <c r="A8756" s="80">
        <v>45409</v>
      </c>
      <c r="B8756" s="80" t="s">
        <v>6464</v>
      </c>
      <c r="C8756" s="80" t="s">
        <v>421</v>
      </c>
      <c r="D8756" s="80">
        <v>473</v>
      </c>
      <c r="E8756" s="80">
        <v>24</v>
      </c>
      <c r="F8756" s="80" t="s">
        <v>5159</v>
      </c>
      <c r="G8756" s="80">
        <v>4.25</v>
      </c>
    </row>
    <row r="8757" spans="1:7">
      <c r="A8757" s="80">
        <v>45431</v>
      </c>
      <c r="B8757" s="80" t="s">
        <v>6465</v>
      </c>
      <c r="C8757" s="80" t="s">
        <v>421</v>
      </c>
      <c r="D8757" s="80">
        <v>473</v>
      </c>
      <c r="E8757" s="80">
        <v>24</v>
      </c>
      <c r="F8757" s="80" t="s">
        <v>5135</v>
      </c>
      <c r="G8757" s="80">
        <v>3.99</v>
      </c>
    </row>
    <row r="8758" spans="1:7">
      <c r="A8758" s="80">
        <v>45435</v>
      </c>
      <c r="B8758" s="80" t="s">
        <v>6330</v>
      </c>
      <c r="C8758" s="80" t="s">
        <v>421</v>
      </c>
      <c r="D8758" s="80">
        <v>473</v>
      </c>
      <c r="E8758" s="80">
        <v>24</v>
      </c>
      <c r="F8758" s="80" t="s">
        <v>5188</v>
      </c>
      <c r="G8758" s="80">
        <v>4.75</v>
      </c>
    </row>
    <row r="8759" spans="1:7">
      <c r="A8759" s="80">
        <v>45442</v>
      </c>
      <c r="B8759" s="80" t="s">
        <v>6375</v>
      </c>
      <c r="C8759" s="80" t="s">
        <v>422</v>
      </c>
      <c r="D8759" s="80">
        <v>440</v>
      </c>
      <c r="E8759" s="80">
        <v>24</v>
      </c>
      <c r="F8759" s="80" t="s">
        <v>5094</v>
      </c>
      <c r="G8759" s="80">
        <v>3.99</v>
      </c>
    </row>
    <row r="8760" spans="1:7">
      <c r="A8760" s="80">
        <v>45444</v>
      </c>
      <c r="B8760" s="80" t="s">
        <v>6376</v>
      </c>
      <c r="C8760" s="80" t="s">
        <v>422</v>
      </c>
      <c r="D8760" s="80">
        <v>440</v>
      </c>
      <c r="E8760" s="80">
        <v>24</v>
      </c>
      <c r="F8760" s="80" t="s">
        <v>5094</v>
      </c>
      <c r="G8760" s="80">
        <v>3.99</v>
      </c>
    </row>
    <row r="8761" spans="1:7">
      <c r="A8761" s="80">
        <v>45446</v>
      </c>
      <c r="B8761" s="80" t="s">
        <v>6377</v>
      </c>
      <c r="C8761" s="80" t="s">
        <v>422</v>
      </c>
      <c r="D8761" s="80">
        <v>440</v>
      </c>
      <c r="E8761" s="80">
        <v>24</v>
      </c>
      <c r="F8761" s="80" t="s">
        <v>5094</v>
      </c>
      <c r="G8761" s="80">
        <v>3.99</v>
      </c>
    </row>
    <row r="8762" spans="1:7">
      <c r="A8762" s="80">
        <v>45447</v>
      </c>
      <c r="B8762" s="80" t="s">
        <v>6466</v>
      </c>
      <c r="C8762" s="80" t="s">
        <v>419</v>
      </c>
      <c r="D8762" s="80">
        <v>750</v>
      </c>
      <c r="E8762" s="80">
        <v>12</v>
      </c>
      <c r="F8762" s="80" t="s">
        <v>5040</v>
      </c>
      <c r="G8762" s="80">
        <v>24.99</v>
      </c>
    </row>
    <row r="8763" spans="1:7">
      <c r="A8763" s="80">
        <v>45450</v>
      </c>
      <c r="B8763" s="80" t="s">
        <v>6467</v>
      </c>
      <c r="C8763" s="80" t="s">
        <v>421</v>
      </c>
      <c r="D8763" s="80">
        <v>473</v>
      </c>
      <c r="E8763" s="80">
        <v>24</v>
      </c>
      <c r="F8763" s="80" t="s">
        <v>5159</v>
      </c>
      <c r="G8763" s="80">
        <v>3.99</v>
      </c>
    </row>
    <row r="8764" spans="1:7">
      <c r="A8764" s="80">
        <v>45454</v>
      </c>
      <c r="B8764" s="80" t="s">
        <v>6468</v>
      </c>
      <c r="C8764" s="80" t="s">
        <v>420</v>
      </c>
      <c r="D8764" s="80">
        <v>750</v>
      </c>
      <c r="E8764" s="80">
        <v>12</v>
      </c>
      <c r="F8764" s="80" t="s">
        <v>5062</v>
      </c>
      <c r="G8764" s="80">
        <v>12.07</v>
      </c>
    </row>
    <row r="8765" spans="1:7">
      <c r="A8765" s="80">
        <v>45459</v>
      </c>
      <c r="B8765" s="80" t="s">
        <v>621</v>
      </c>
      <c r="C8765" s="80" t="s">
        <v>419</v>
      </c>
      <c r="D8765" s="80">
        <v>375</v>
      </c>
      <c r="E8765" s="80">
        <v>12</v>
      </c>
      <c r="F8765" s="80" t="s">
        <v>5038</v>
      </c>
      <c r="G8765" s="80">
        <v>14.99</v>
      </c>
    </row>
    <row r="8766" spans="1:7">
      <c r="A8766" s="80">
        <v>45466</v>
      </c>
      <c r="B8766" s="80" t="s">
        <v>6469</v>
      </c>
      <c r="C8766" s="80" t="s">
        <v>419</v>
      </c>
      <c r="D8766" s="80">
        <v>720</v>
      </c>
      <c r="E8766" s="80">
        <v>8</v>
      </c>
      <c r="F8766" s="80" t="s">
        <v>5134</v>
      </c>
      <c r="G8766" s="80">
        <v>139.99</v>
      </c>
    </row>
    <row r="8767" spans="1:7">
      <c r="A8767" s="80">
        <v>45469</v>
      </c>
      <c r="B8767" s="80" t="s">
        <v>6470</v>
      </c>
      <c r="C8767" s="80" t="s">
        <v>421</v>
      </c>
      <c r="D8767" s="80">
        <v>1320</v>
      </c>
      <c r="E8767" s="80">
        <v>6</v>
      </c>
      <c r="F8767" s="80" t="s">
        <v>5045</v>
      </c>
      <c r="G8767" s="80">
        <v>18.989999999999998</v>
      </c>
    </row>
    <row r="8768" spans="1:7">
      <c r="A8768" s="80">
        <v>45470</v>
      </c>
      <c r="B8768" s="80" t="s">
        <v>6471</v>
      </c>
      <c r="C8768" s="80" t="s">
        <v>421</v>
      </c>
      <c r="D8768" s="80">
        <v>473</v>
      </c>
      <c r="E8768" s="80">
        <v>24</v>
      </c>
      <c r="F8768" s="80" t="s">
        <v>6484</v>
      </c>
      <c r="G8768" s="80">
        <v>4.25</v>
      </c>
    </row>
    <row r="8769" spans="1:7">
      <c r="A8769" s="80">
        <v>45471</v>
      </c>
      <c r="B8769" s="80" t="s">
        <v>4976</v>
      </c>
      <c r="C8769" s="80" t="s">
        <v>419</v>
      </c>
      <c r="D8769" s="80">
        <v>750</v>
      </c>
      <c r="E8769" s="80">
        <v>6</v>
      </c>
      <c r="F8769" s="80" t="s">
        <v>5042</v>
      </c>
      <c r="G8769" s="80">
        <v>29.99</v>
      </c>
    </row>
    <row r="8770" spans="1:7">
      <c r="A8770" s="80">
        <v>45472</v>
      </c>
      <c r="B8770" s="80" t="s">
        <v>6472</v>
      </c>
      <c r="C8770" s="80" t="s">
        <v>421</v>
      </c>
      <c r="D8770" s="80">
        <v>473</v>
      </c>
      <c r="E8770" s="80">
        <v>24</v>
      </c>
      <c r="F8770" s="80" t="s">
        <v>6484</v>
      </c>
      <c r="G8770" s="80">
        <v>4.25</v>
      </c>
    </row>
    <row r="8771" spans="1:7">
      <c r="A8771" s="80">
        <v>45474</v>
      </c>
      <c r="B8771" s="80" t="s">
        <v>6473</v>
      </c>
      <c r="C8771" s="80" t="s">
        <v>422</v>
      </c>
      <c r="D8771" s="80">
        <v>355</v>
      </c>
      <c r="E8771" s="80">
        <v>24</v>
      </c>
      <c r="F8771" s="80" t="s">
        <v>5058</v>
      </c>
      <c r="G8771" s="80">
        <v>3.39</v>
      </c>
    </row>
    <row r="8772" spans="1:7">
      <c r="A8772" s="80">
        <v>45477</v>
      </c>
      <c r="B8772" s="80" t="s">
        <v>6474</v>
      </c>
      <c r="C8772" s="80" t="s">
        <v>420</v>
      </c>
      <c r="D8772" s="80">
        <v>750</v>
      </c>
      <c r="E8772" s="80">
        <v>3</v>
      </c>
      <c r="F8772" s="80" t="s">
        <v>5073</v>
      </c>
      <c r="G8772" s="80">
        <v>87.99</v>
      </c>
    </row>
    <row r="8773" spans="1:7">
      <c r="A8773" s="80">
        <v>45479</v>
      </c>
      <c r="B8773" s="80" t="s">
        <v>6378</v>
      </c>
      <c r="C8773" s="80" t="s">
        <v>422</v>
      </c>
      <c r="D8773" s="80">
        <v>4260</v>
      </c>
      <c r="E8773" s="80">
        <v>2</v>
      </c>
      <c r="F8773" s="80" t="s">
        <v>5091</v>
      </c>
      <c r="G8773" s="80">
        <v>30.98</v>
      </c>
    </row>
    <row r="8774" spans="1:7">
      <c r="A8774" s="80">
        <v>45480</v>
      </c>
      <c r="B8774" s="80" t="s">
        <v>6475</v>
      </c>
      <c r="C8774" s="80" t="s">
        <v>421</v>
      </c>
      <c r="D8774" s="80">
        <v>473</v>
      </c>
      <c r="E8774" s="80">
        <v>24</v>
      </c>
      <c r="F8774" s="80" t="s">
        <v>5159</v>
      </c>
      <c r="G8774" s="80">
        <v>4.2</v>
      </c>
    </row>
    <row r="8775" spans="1:7">
      <c r="A8775" s="80">
        <v>45481</v>
      </c>
      <c r="B8775" s="80" t="s">
        <v>6379</v>
      </c>
      <c r="C8775" s="80" t="s">
        <v>422</v>
      </c>
      <c r="D8775" s="80">
        <v>4260</v>
      </c>
      <c r="E8775" s="80">
        <v>2</v>
      </c>
      <c r="F8775" s="80" t="s">
        <v>5095</v>
      </c>
      <c r="G8775" s="80">
        <v>30.98</v>
      </c>
    </row>
    <row r="8776" spans="1:7">
      <c r="A8776" s="80">
        <v>45486</v>
      </c>
      <c r="B8776" s="80" t="s">
        <v>6447</v>
      </c>
      <c r="C8776" s="80" t="s">
        <v>421</v>
      </c>
      <c r="D8776" s="80">
        <v>473</v>
      </c>
      <c r="E8776" s="80">
        <v>24</v>
      </c>
      <c r="F8776" s="80" t="s">
        <v>5178</v>
      </c>
      <c r="G8776" s="80">
        <v>4.09</v>
      </c>
    </row>
    <row r="8777" spans="1:7">
      <c r="A8777" s="80">
        <v>45493</v>
      </c>
      <c r="B8777" s="80" t="s">
        <v>6476</v>
      </c>
      <c r="C8777" s="80" t="s">
        <v>422</v>
      </c>
      <c r="D8777" s="80">
        <v>473</v>
      </c>
      <c r="E8777" s="80">
        <v>24</v>
      </c>
      <c r="F8777" s="80" t="s">
        <v>5154</v>
      </c>
      <c r="G8777" s="80">
        <v>3.69</v>
      </c>
    </row>
    <row r="8778" spans="1:7">
      <c r="A8778" s="80">
        <v>45498</v>
      </c>
      <c r="B8778" s="80" t="s">
        <v>6477</v>
      </c>
      <c r="C8778" s="80" t="s">
        <v>421</v>
      </c>
      <c r="D8778" s="80">
        <v>473</v>
      </c>
      <c r="E8778" s="80">
        <v>24</v>
      </c>
      <c r="F8778" s="80" t="s">
        <v>5141</v>
      </c>
      <c r="G8778" s="80">
        <v>3.89</v>
      </c>
    </row>
    <row r="8779" spans="1:7">
      <c r="A8779" s="80">
        <v>45543</v>
      </c>
      <c r="B8779" s="80" t="s">
        <v>6478</v>
      </c>
      <c r="C8779" s="80" t="s">
        <v>420</v>
      </c>
      <c r="D8779" s="80">
        <v>750</v>
      </c>
      <c r="E8779" s="80">
        <v>12</v>
      </c>
      <c r="F8779" s="80" t="s">
        <v>5068</v>
      </c>
      <c r="G8779" s="80">
        <v>12.39</v>
      </c>
    </row>
    <row r="8780" spans="1:7">
      <c r="A8780" s="80">
        <v>45580</v>
      </c>
      <c r="B8780" s="80" t="s">
        <v>6479</v>
      </c>
      <c r="C8780" s="80" t="s">
        <v>420</v>
      </c>
      <c r="D8780" s="80">
        <v>750</v>
      </c>
      <c r="E8780" s="80">
        <v>12</v>
      </c>
      <c r="F8780" s="80" t="s">
        <v>6483</v>
      </c>
      <c r="G8780" s="80">
        <v>19.989999999999998</v>
      </c>
    </row>
    <row r="8781" spans="1:7">
      <c r="A8781" s="80">
        <v>45582</v>
      </c>
      <c r="B8781" s="80" t="s">
        <v>6480</v>
      </c>
      <c r="C8781" s="80" t="s">
        <v>421</v>
      </c>
      <c r="D8781" s="80">
        <v>473</v>
      </c>
      <c r="E8781" s="80">
        <v>24</v>
      </c>
      <c r="F8781" s="80" t="s">
        <v>5135</v>
      </c>
      <c r="G8781" s="80">
        <v>4.42</v>
      </c>
    </row>
    <row r="8782" spans="1:7">
      <c r="A8782" s="80">
        <v>40162</v>
      </c>
      <c r="B8782" s="80" t="s">
        <v>5348</v>
      </c>
      <c r="C8782" s="80" t="s">
        <v>421</v>
      </c>
      <c r="D8782" s="80">
        <v>473</v>
      </c>
      <c r="E8782" s="80">
        <v>24</v>
      </c>
      <c r="F8782" s="80" t="s">
        <v>5159</v>
      </c>
      <c r="G8782" s="80">
        <v>4.78</v>
      </c>
    </row>
    <row r="8783" spans="1:7">
      <c r="A8783" s="80">
        <v>40229</v>
      </c>
      <c r="B8783" s="80" t="s">
        <v>5280</v>
      </c>
      <c r="C8783" s="80" t="s">
        <v>421</v>
      </c>
      <c r="D8783" s="80">
        <v>473</v>
      </c>
      <c r="E8783" s="80">
        <v>24</v>
      </c>
      <c r="F8783" s="80" t="s">
        <v>5281</v>
      </c>
      <c r="G8783" s="80">
        <v>4.5999999999999996</v>
      </c>
    </row>
    <row r="8784" spans="1:7">
      <c r="A8784" s="80">
        <v>40527</v>
      </c>
      <c r="B8784" s="80" t="s">
        <v>5321</v>
      </c>
      <c r="C8784" s="80" t="s">
        <v>421</v>
      </c>
      <c r="D8784" s="80">
        <v>473</v>
      </c>
      <c r="E8784" s="80">
        <v>24</v>
      </c>
      <c r="F8784" s="80" t="s">
        <v>5159</v>
      </c>
      <c r="G8784" s="80">
        <v>3.5</v>
      </c>
    </row>
    <row r="8785" spans="1:7">
      <c r="A8785" s="80">
        <v>40592</v>
      </c>
      <c r="B8785" s="80" t="s">
        <v>5267</v>
      </c>
      <c r="C8785" s="80" t="s">
        <v>421</v>
      </c>
      <c r="D8785" s="80">
        <v>473</v>
      </c>
      <c r="E8785" s="80">
        <v>24</v>
      </c>
      <c r="F8785" s="80" t="s">
        <v>5159</v>
      </c>
      <c r="G8785" s="80">
        <v>4.59</v>
      </c>
    </row>
    <row r="8786" spans="1:7">
      <c r="A8786" s="80">
        <v>40596</v>
      </c>
      <c r="B8786" s="80" t="s">
        <v>5313</v>
      </c>
      <c r="C8786" s="80" t="s">
        <v>421</v>
      </c>
      <c r="D8786" s="80">
        <v>473</v>
      </c>
      <c r="E8786" s="80">
        <v>24</v>
      </c>
      <c r="F8786" s="80" t="s">
        <v>5159</v>
      </c>
      <c r="G8786" s="80">
        <v>4.29</v>
      </c>
    </row>
    <row r="8787" spans="1:7">
      <c r="A8787" s="80">
        <v>40601</v>
      </c>
      <c r="B8787" s="80" t="s">
        <v>5314</v>
      </c>
      <c r="C8787" s="80" t="s">
        <v>421</v>
      </c>
      <c r="D8787" s="80">
        <v>473</v>
      </c>
      <c r="E8787" s="80">
        <v>24</v>
      </c>
      <c r="F8787" s="80" t="s">
        <v>5159</v>
      </c>
      <c r="G8787" s="80">
        <v>4.6900000000000004</v>
      </c>
    </row>
    <row r="8788" spans="1:7">
      <c r="A8788" s="80">
        <v>40647</v>
      </c>
      <c r="B8788" s="80" t="s">
        <v>5403</v>
      </c>
      <c r="C8788" s="80" t="s">
        <v>421</v>
      </c>
      <c r="D8788" s="80">
        <v>473</v>
      </c>
      <c r="E8788" s="80">
        <v>24</v>
      </c>
      <c r="F8788" s="80" t="s">
        <v>5135</v>
      </c>
      <c r="G8788" s="80">
        <v>6.2</v>
      </c>
    </row>
    <row r="8789" spans="1:7">
      <c r="A8789" s="80">
        <v>40651</v>
      </c>
      <c r="B8789" s="80" t="s">
        <v>6317</v>
      </c>
      <c r="C8789" s="80" t="s">
        <v>421</v>
      </c>
      <c r="D8789" s="80">
        <v>473</v>
      </c>
      <c r="E8789" s="80">
        <v>24</v>
      </c>
      <c r="F8789" s="80" t="s">
        <v>5159</v>
      </c>
      <c r="G8789" s="80">
        <v>3.76</v>
      </c>
    </row>
    <row r="8790" spans="1:7">
      <c r="A8790" s="80">
        <v>40734</v>
      </c>
      <c r="B8790" s="80" t="s">
        <v>5349</v>
      </c>
      <c r="C8790" s="80" t="s">
        <v>421</v>
      </c>
      <c r="D8790" s="80">
        <v>355</v>
      </c>
      <c r="E8790" s="80">
        <v>24</v>
      </c>
      <c r="F8790" s="80" t="s">
        <v>5159</v>
      </c>
      <c r="G8790" s="80">
        <v>3.29</v>
      </c>
    </row>
    <row r="8791" spans="1:7">
      <c r="A8791" s="80">
        <v>40738</v>
      </c>
      <c r="B8791" s="80" t="s">
        <v>5329</v>
      </c>
      <c r="C8791" s="80" t="s">
        <v>421</v>
      </c>
      <c r="D8791" s="80">
        <v>473</v>
      </c>
      <c r="E8791" s="80">
        <v>24</v>
      </c>
      <c r="F8791" s="80" t="s">
        <v>5159</v>
      </c>
      <c r="G8791" s="80">
        <v>4.5</v>
      </c>
    </row>
    <row r="8792" spans="1:7">
      <c r="A8792" s="80">
        <v>40799</v>
      </c>
      <c r="B8792" s="80" t="s">
        <v>5400</v>
      </c>
      <c r="C8792" s="80" t="s">
        <v>421</v>
      </c>
      <c r="D8792" s="80">
        <v>3784</v>
      </c>
      <c r="E8792" s="80">
        <v>3</v>
      </c>
      <c r="F8792" s="80" t="s">
        <v>5159</v>
      </c>
      <c r="G8792" s="80">
        <v>32.49</v>
      </c>
    </row>
    <row r="8793" spans="1:7">
      <c r="A8793" s="80">
        <v>40824</v>
      </c>
      <c r="B8793" s="80" t="s">
        <v>5387</v>
      </c>
      <c r="C8793" s="80" t="s">
        <v>421</v>
      </c>
      <c r="D8793" s="80">
        <v>473</v>
      </c>
      <c r="E8793" s="80">
        <v>24</v>
      </c>
      <c r="F8793" s="80" t="s">
        <v>5281</v>
      </c>
      <c r="G8793" s="80">
        <v>5</v>
      </c>
    </row>
    <row r="8794" spans="1:7">
      <c r="A8794" s="80">
        <v>40825</v>
      </c>
      <c r="B8794" s="80" t="s">
        <v>5388</v>
      </c>
      <c r="C8794" s="80" t="s">
        <v>421</v>
      </c>
      <c r="D8794" s="80">
        <v>473</v>
      </c>
      <c r="E8794" s="80">
        <v>24</v>
      </c>
      <c r="F8794" s="80" t="s">
        <v>5281</v>
      </c>
      <c r="G8794" s="80">
        <v>5</v>
      </c>
    </row>
    <row r="8795" spans="1:7">
      <c r="A8795" s="80">
        <v>41248</v>
      </c>
      <c r="B8795" s="80" t="s">
        <v>5295</v>
      </c>
      <c r="C8795" s="80" t="s">
        <v>421</v>
      </c>
      <c r="D8795" s="80">
        <v>473</v>
      </c>
      <c r="E8795" s="80">
        <v>24</v>
      </c>
      <c r="F8795" s="80" t="s">
        <v>5159</v>
      </c>
      <c r="G8795" s="80">
        <v>4.99</v>
      </c>
    </row>
    <row r="8796" spans="1:7">
      <c r="A8796" s="80">
        <v>41259</v>
      </c>
      <c r="B8796" s="80" t="s">
        <v>5330</v>
      </c>
      <c r="C8796" s="80" t="s">
        <v>421</v>
      </c>
      <c r="D8796" s="80">
        <v>473</v>
      </c>
      <c r="E8796" s="80">
        <v>24</v>
      </c>
      <c r="F8796" s="80" t="s">
        <v>5159</v>
      </c>
      <c r="G8796" s="80">
        <v>4.6900000000000004</v>
      </c>
    </row>
    <row r="8797" spans="1:7">
      <c r="A8797" s="80">
        <v>41292</v>
      </c>
      <c r="B8797" s="80" t="s">
        <v>5272</v>
      </c>
      <c r="C8797" s="80" t="s">
        <v>421</v>
      </c>
      <c r="D8797" s="80">
        <v>473</v>
      </c>
      <c r="E8797" s="80">
        <v>24</v>
      </c>
      <c r="F8797" s="80" t="s">
        <v>5159</v>
      </c>
      <c r="G8797" s="80">
        <v>4.6900000000000004</v>
      </c>
    </row>
    <row r="8798" spans="1:7">
      <c r="A8798" s="80">
        <v>41941</v>
      </c>
      <c r="B8798" s="80" t="s">
        <v>5510</v>
      </c>
      <c r="C8798" s="80" t="s">
        <v>421</v>
      </c>
      <c r="D8798" s="80">
        <v>473</v>
      </c>
      <c r="E8798" s="80">
        <v>24</v>
      </c>
      <c r="F8798" s="80" t="s">
        <v>5135</v>
      </c>
      <c r="G8798" s="80">
        <v>3.49</v>
      </c>
    </row>
    <row r="8799" spans="1:7">
      <c r="A8799" s="80">
        <v>41975</v>
      </c>
      <c r="B8799" s="80" t="s">
        <v>5511</v>
      </c>
      <c r="C8799" s="80" t="s">
        <v>421</v>
      </c>
      <c r="D8799" s="80">
        <v>473</v>
      </c>
      <c r="E8799" s="80">
        <v>24</v>
      </c>
      <c r="F8799" s="80" t="s">
        <v>5135</v>
      </c>
      <c r="G8799" s="80">
        <v>3.49</v>
      </c>
    </row>
    <row r="8800" spans="1:7">
      <c r="A8800" s="80">
        <v>41995</v>
      </c>
      <c r="B8800" s="80" t="s">
        <v>5512</v>
      </c>
      <c r="C8800" s="80" t="s">
        <v>421</v>
      </c>
      <c r="D8800" s="80">
        <v>473</v>
      </c>
      <c r="E8800" s="80">
        <v>24</v>
      </c>
      <c r="F8800" s="80" t="s">
        <v>5281</v>
      </c>
      <c r="G8800" s="80">
        <v>4.5999999999999996</v>
      </c>
    </row>
    <row r="8801" spans="1:7">
      <c r="A8801" s="80">
        <v>41996</v>
      </c>
      <c r="B8801" s="80" t="s">
        <v>5513</v>
      </c>
      <c r="C8801" s="80" t="s">
        <v>421</v>
      </c>
      <c r="D8801" s="80">
        <v>473</v>
      </c>
      <c r="E8801" s="80">
        <v>24</v>
      </c>
      <c r="F8801" s="80" t="s">
        <v>5281</v>
      </c>
      <c r="G8801" s="80">
        <v>5</v>
      </c>
    </row>
    <row r="8802" spans="1:7">
      <c r="A8802" s="80">
        <v>41997</v>
      </c>
      <c r="B8802" s="80" t="s">
        <v>5514</v>
      </c>
      <c r="C8802" s="80" t="s">
        <v>421</v>
      </c>
      <c r="D8802" s="80">
        <v>473</v>
      </c>
      <c r="E8802" s="80">
        <v>24</v>
      </c>
      <c r="F8802" s="80" t="s">
        <v>5281</v>
      </c>
      <c r="G8802" s="80">
        <v>5</v>
      </c>
    </row>
    <row r="8803" spans="1:7">
      <c r="A8803" s="80">
        <v>42001</v>
      </c>
      <c r="B8803" s="80" t="s">
        <v>5515</v>
      </c>
      <c r="C8803" s="80" t="s">
        <v>421</v>
      </c>
      <c r="D8803" s="80">
        <v>473</v>
      </c>
      <c r="E8803" s="80">
        <v>24</v>
      </c>
      <c r="F8803" s="80" t="s">
        <v>5159</v>
      </c>
      <c r="G8803" s="80">
        <v>4.25</v>
      </c>
    </row>
    <row r="8804" spans="1:7">
      <c r="A8804" s="80">
        <v>42062</v>
      </c>
      <c r="B8804" s="80" t="s">
        <v>5516</v>
      </c>
      <c r="C8804" s="80" t="s">
        <v>421</v>
      </c>
      <c r="D8804" s="80">
        <v>473</v>
      </c>
      <c r="E8804" s="80">
        <v>24</v>
      </c>
      <c r="F8804" s="80" t="s">
        <v>5159</v>
      </c>
      <c r="G8804" s="80">
        <v>3.7</v>
      </c>
    </row>
    <row r="8805" spans="1:7">
      <c r="A8805" s="80">
        <v>42075</v>
      </c>
      <c r="B8805" s="80" t="s">
        <v>5517</v>
      </c>
      <c r="C8805" s="80" t="s">
        <v>421</v>
      </c>
      <c r="D8805" s="80">
        <v>473</v>
      </c>
      <c r="E8805" s="80">
        <v>24</v>
      </c>
      <c r="F8805" s="80" t="s">
        <v>5135</v>
      </c>
      <c r="G8805" s="80">
        <v>3.49</v>
      </c>
    </row>
    <row r="8806" spans="1:7">
      <c r="A8806" s="80">
        <v>42132</v>
      </c>
      <c r="B8806" s="80" t="s">
        <v>5518</v>
      </c>
      <c r="C8806" s="80" t="s">
        <v>421</v>
      </c>
      <c r="D8806" s="80">
        <v>473</v>
      </c>
      <c r="E8806" s="80">
        <v>24</v>
      </c>
      <c r="F8806" s="80" t="s">
        <v>5159</v>
      </c>
      <c r="G8806" s="80">
        <v>4.6900000000000004</v>
      </c>
    </row>
    <row r="8807" spans="1:7">
      <c r="A8807" s="80">
        <v>42133</v>
      </c>
      <c r="B8807" s="80" t="s">
        <v>5519</v>
      </c>
      <c r="C8807" s="80" t="s">
        <v>421</v>
      </c>
      <c r="D8807" s="80">
        <v>4260</v>
      </c>
      <c r="E8807" s="80">
        <v>1</v>
      </c>
      <c r="F8807" s="80" t="s">
        <v>5135</v>
      </c>
      <c r="G8807" s="80">
        <v>25.99</v>
      </c>
    </row>
    <row r="8808" spans="1:7">
      <c r="A8808" s="80">
        <v>42296</v>
      </c>
      <c r="B8808" s="80" t="s">
        <v>5520</v>
      </c>
      <c r="C8808" s="80" t="s">
        <v>421</v>
      </c>
      <c r="D8808" s="80">
        <v>473</v>
      </c>
      <c r="E8808" s="80">
        <v>24</v>
      </c>
      <c r="F8808" s="80" t="s">
        <v>5159</v>
      </c>
      <c r="G8808" s="80">
        <v>4.25</v>
      </c>
    </row>
    <row r="8809" spans="1:7">
      <c r="A8809" s="80">
        <v>42514</v>
      </c>
      <c r="B8809" s="80" t="s">
        <v>5799</v>
      </c>
      <c r="C8809" s="80" t="s">
        <v>421</v>
      </c>
      <c r="D8809" s="80">
        <v>473</v>
      </c>
      <c r="E8809" s="80">
        <v>24</v>
      </c>
      <c r="F8809" s="80" t="s">
        <v>5135</v>
      </c>
      <c r="G8809" s="80">
        <v>3.49</v>
      </c>
    </row>
    <row r="8810" spans="1:7">
      <c r="A8810" s="80">
        <v>42522</v>
      </c>
      <c r="B8810" s="80" t="s">
        <v>5668</v>
      </c>
      <c r="C8810" s="80" t="s">
        <v>421</v>
      </c>
      <c r="D8810" s="80">
        <v>355</v>
      </c>
      <c r="E8810" s="80">
        <v>24</v>
      </c>
      <c r="F8810" s="80" t="s">
        <v>5135</v>
      </c>
      <c r="G8810" s="80">
        <v>2.75</v>
      </c>
    </row>
    <row r="8811" spans="1:7">
      <c r="A8811" s="80">
        <v>42528</v>
      </c>
      <c r="B8811" s="80" t="s">
        <v>5692</v>
      </c>
      <c r="C8811" s="80" t="s">
        <v>421</v>
      </c>
      <c r="D8811" s="80">
        <v>4260</v>
      </c>
      <c r="E8811" s="80">
        <v>2</v>
      </c>
      <c r="F8811" s="80" t="s">
        <v>5135</v>
      </c>
      <c r="G8811" s="80">
        <v>26.48</v>
      </c>
    </row>
    <row r="8812" spans="1:7">
      <c r="A8812" s="80">
        <v>42529</v>
      </c>
      <c r="B8812" s="80" t="s">
        <v>5693</v>
      </c>
      <c r="C8812" s="80" t="s">
        <v>421</v>
      </c>
      <c r="D8812" s="80">
        <v>4260</v>
      </c>
      <c r="E8812" s="80">
        <v>2</v>
      </c>
      <c r="F8812" s="80" t="s">
        <v>5135</v>
      </c>
      <c r="G8812" s="80">
        <v>26.47</v>
      </c>
    </row>
    <row r="8813" spans="1:7">
      <c r="A8813" s="80">
        <v>42530</v>
      </c>
      <c r="B8813" s="80" t="s">
        <v>5694</v>
      </c>
      <c r="C8813" s="80" t="s">
        <v>421</v>
      </c>
      <c r="D8813" s="80">
        <v>355</v>
      </c>
      <c r="E8813" s="80">
        <v>24</v>
      </c>
      <c r="F8813" s="80" t="s">
        <v>5135</v>
      </c>
      <c r="G8813" s="80">
        <v>2.75</v>
      </c>
    </row>
    <row r="8814" spans="1:7">
      <c r="A8814" s="80">
        <v>42531</v>
      </c>
      <c r="B8814" s="80" t="s">
        <v>5695</v>
      </c>
      <c r="C8814" s="80" t="s">
        <v>421</v>
      </c>
      <c r="D8814" s="80">
        <v>355</v>
      </c>
      <c r="E8814" s="80">
        <v>24</v>
      </c>
      <c r="F8814" s="80" t="s">
        <v>5135</v>
      </c>
      <c r="G8814" s="80">
        <v>2.75</v>
      </c>
    </row>
    <row r="8815" spans="1:7">
      <c r="A8815" s="80">
        <v>42656</v>
      </c>
      <c r="B8815" s="80" t="s">
        <v>5720</v>
      </c>
      <c r="C8815" s="80" t="s">
        <v>421</v>
      </c>
      <c r="D8815" s="80">
        <v>473</v>
      </c>
      <c r="E8815" s="80">
        <v>24</v>
      </c>
      <c r="F8815" s="80" t="s">
        <v>5135</v>
      </c>
      <c r="G8815" s="80">
        <v>3.5</v>
      </c>
    </row>
    <row r="8816" spans="1:7">
      <c r="A8816" s="80">
        <v>42657</v>
      </c>
      <c r="B8816" s="80" t="s">
        <v>5719</v>
      </c>
      <c r="C8816" s="80" t="s">
        <v>421</v>
      </c>
      <c r="D8816" s="80">
        <v>473</v>
      </c>
      <c r="E8816" s="80">
        <v>24</v>
      </c>
      <c r="F8816" s="80" t="s">
        <v>5135</v>
      </c>
      <c r="G8816" s="80">
        <v>4</v>
      </c>
    </row>
    <row r="8817" spans="1:7">
      <c r="A8817" s="80">
        <v>42659</v>
      </c>
      <c r="B8817" s="80" t="s">
        <v>5721</v>
      </c>
      <c r="C8817" s="80" t="s">
        <v>421</v>
      </c>
      <c r="D8817" s="80">
        <v>473</v>
      </c>
      <c r="E8817" s="80">
        <v>24</v>
      </c>
      <c r="F8817" s="80" t="s">
        <v>5135</v>
      </c>
      <c r="G8817" s="80">
        <v>3.5</v>
      </c>
    </row>
    <row r="8818" spans="1:7">
      <c r="A8818" s="80">
        <v>42660</v>
      </c>
      <c r="B8818" s="80" t="s">
        <v>5722</v>
      </c>
      <c r="C8818" s="80" t="s">
        <v>421</v>
      </c>
      <c r="D8818" s="80">
        <v>473</v>
      </c>
      <c r="E8818" s="80">
        <v>24</v>
      </c>
      <c r="F8818" s="80" t="s">
        <v>5135</v>
      </c>
      <c r="G8818" s="80">
        <v>4.25</v>
      </c>
    </row>
    <row r="8819" spans="1:7">
      <c r="A8819" s="80">
        <v>42662</v>
      </c>
      <c r="B8819" s="80" t="s">
        <v>5723</v>
      </c>
      <c r="C8819" s="80" t="s">
        <v>421</v>
      </c>
      <c r="D8819" s="80">
        <v>473</v>
      </c>
      <c r="E8819" s="80">
        <v>24</v>
      </c>
      <c r="F8819" s="80" t="s">
        <v>5135</v>
      </c>
      <c r="G8819" s="80">
        <v>4.25</v>
      </c>
    </row>
    <row r="8820" spans="1:7">
      <c r="A8820" s="80">
        <v>42672</v>
      </c>
      <c r="B8820" s="80" t="s">
        <v>5749</v>
      </c>
      <c r="C8820" s="80" t="s">
        <v>421</v>
      </c>
      <c r="D8820" s="80">
        <v>473</v>
      </c>
      <c r="E8820" s="80">
        <v>24</v>
      </c>
      <c r="F8820" s="80" t="s">
        <v>5159</v>
      </c>
      <c r="G8820" s="80">
        <v>4.25</v>
      </c>
    </row>
    <row r="8821" spans="1:7">
      <c r="A8821" s="80">
        <v>42675</v>
      </c>
      <c r="B8821" s="80" t="s">
        <v>5748</v>
      </c>
      <c r="C8821" s="80" t="s">
        <v>421</v>
      </c>
      <c r="D8821" s="80">
        <v>473</v>
      </c>
      <c r="E8821" s="80">
        <v>24</v>
      </c>
      <c r="F8821" s="80" t="s">
        <v>5135</v>
      </c>
      <c r="G8821" s="80">
        <v>4.2</v>
      </c>
    </row>
    <row r="8822" spans="1:7">
      <c r="A8822" s="80">
        <v>42735</v>
      </c>
      <c r="B8822" s="80" t="s">
        <v>5724</v>
      </c>
      <c r="C8822" s="80" t="s">
        <v>421</v>
      </c>
      <c r="D8822" s="80">
        <v>473</v>
      </c>
      <c r="E8822" s="80">
        <v>24</v>
      </c>
      <c r="F8822" s="80" t="s">
        <v>5135</v>
      </c>
      <c r="G8822" s="80">
        <v>4.2</v>
      </c>
    </row>
    <row r="8823" spans="1:7">
      <c r="A8823" s="80">
        <v>42738</v>
      </c>
      <c r="B8823" s="80" t="s">
        <v>5725</v>
      </c>
      <c r="C8823" s="80" t="s">
        <v>421</v>
      </c>
      <c r="D8823" s="80">
        <v>473</v>
      </c>
      <c r="E8823" s="80">
        <v>24</v>
      </c>
      <c r="F8823" s="80" t="s">
        <v>5135</v>
      </c>
      <c r="G8823" s="80">
        <v>4.55</v>
      </c>
    </row>
    <row r="8824" spans="1:7">
      <c r="A8824" s="80">
        <v>42768</v>
      </c>
      <c r="B8824" s="80" t="s">
        <v>5820</v>
      </c>
      <c r="C8824" s="80" t="s">
        <v>421</v>
      </c>
      <c r="D8824" s="80">
        <v>473</v>
      </c>
      <c r="E8824" s="80">
        <v>24</v>
      </c>
      <c r="F8824" s="80" t="s">
        <v>5159</v>
      </c>
      <c r="G8824" s="80">
        <v>4.25</v>
      </c>
    </row>
    <row r="8825" spans="1:7">
      <c r="A8825" s="80">
        <v>42775</v>
      </c>
      <c r="B8825" s="80" t="s">
        <v>5821</v>
      </c>
      <c r="C8825" s="80" t="s">
        <v>421</v>
      </c>
      <c r="D8825" s="80">
        <v>500</v>
      </c>
      <c r="E8825" s="80">
        <v>12</v>
      </c>
      <c r="F8825" s="80" t="s">
        <v>5159</v>
      </c>
      <c r="G8825" s="80">
        <v>10.99</v>
      </c>
    </row>
    <row r="8826" spans="1:7">
      <c r="A8826" s="80">
        <v>42782</v>
      </c>
      <c r="B8826" s="80" t="s">
        <v>5751</v>
      </c>
      <c r="C8826" s="80" t="s">
        <v>421</v>
      </c>
      <c r="D8826" s="80">
        <v>473</v>
      </c>
      <c r="E8826" s="80">
        <v>24</v>
      </c>
      <c r="F8826" s="80" t="s">
        <v>5148</v>
      </c>
      <c r="G8826" s="80">
        <v>3.59</v>
      </c>
    </row>
    <row r="8827" spans="1:7">
      <c r="A8827" s="80">
        <v>42819</v>
      </c>
      <c r="B8827" s="80" t="s">
        <v>5750</v>
      </c>
      <c r="C8827" s="80" t="s">
        <v>421</v>
      </c>
      <c r="D8827" s="80">
        <v>473</v>
      </c>
      <c r="E8827" s="80">
        <v>24</v>
      </c>
      <c r="F8827" s="80" t="s">
        <v>5135</v>
      </c>
      <c r="G8827" s="80">
        <v>4.2</v>
      </c>
    </row>
    <row r="8828" spans="1:7">
      <c r="A8828" s="80">
        <v>42820</v>
      </c>
      <c r="B8828" s="80" t="s">
        <v>5744</v>
      </c>
      <c r="C8828" s="80" t="s">
        <v>421</v>
      </c>
      <c r="D8828" s="80">
        <v>473</v>
      </c>
      <c r="E8828" s="80">
        <v>24</v>
      </c>
      <c r="F8828" s="80" t="s">
        <v>5135</v>
      </c>
      <c r="G8828" s="80">
        <v>4.05</v>
      </c>
    </row>
    <row r="8829" spans="1:7">
      <c r="A8829" s="80">
        <v>42852</v>
      </c>
      <c r="B8829" s="80" t="s">
        <v>5199</v>
      </c>
      <c r="C8829" s="80" t="s">
        <v>421</v>
      </c>
      <c r="D8829" s="80">
        <v>5676</v>
      </c>
      <c r="E8829" s="80">
        <v>1</v>
      </c>
      <c r="F8829" s="80" t="s">
        <v>5135</v>
      </c>
      <c r="G8829" s="80">
        <v>65.06</v>
      </c>
    </row>
    <row r="8830" spans="1:7">
      <c r="A8830" s="80">
        <v>42853</v>
      </c>
      <c r="B8830" s="80" t="s">
        <v>5816</v>
      </c>
      <c r="C8830" s="80" t="s">
        <v>421</v>
      </c>
      <c r="D8830" s="80">
        <v>473</v>
      </c>
      <c r="E8830" s="80">
        <v>24</v>
      </c>
      <c r="F8830" s="80" t="s">
        <v>5159</v>
      </c>
      <c r="G8830" s="80">
        <v>3.79</v>
      </c>
    </row>
    <row r="8831" spans="1:7">
      <c r="A8831" s="80">
        <v>42880</v>
      </c>
      <c r="B8831" s="80" t="s">
        <v>5805</v>
      </c>
      <c r="C8831" s="80" t="s">
        <v>421</v>
      </c>
      <c r="D8831" s="80">
        <v>473</v>
      </c>
      <c r="E8831" s="80">
        <v>24</v>
      </c>
      <c r="F8831" s="80" t="s">
        <v>5159</v>
      </c>
      <c r="G8831" s="80">
        <v>4.26</v>
      </c>
    </row>
    <row r="8832" spans="1:7">
      <c r="A8832" s="80">
        <v>43210</v>
      </c>
      <c r="B8832" s="80" t="s">
        <v>5689</v>
      </c>
      <c r="C8832" s="80" t="s">
        <v>421</v>
      </c>
      <c r="D8832" s="80">
        <v>473</v>
      </c>
      <c r="E8832" s="80">
        <v>24</v>
      </c>
      <c r="F8832" s="80" t="s">
        <v>5135</v>
      </c>
      <c r="G8832" s="80">
        <v>6.68</v>
      </c>
    </row>
    <row r="8833" spans="1:7">
      <c r="A8833" s="80">
        <v>43214</v>
      </c>
      <c r="B8833" s="80" t="s">
        <v>5811</v>
      </c>
      <c r="C8833" s="80" t="s">
        <v>421</v>
      </c>
      <c r="D8833" s="80">
        <v>473</v>
      </c>
      <c r="E8833" s="80">
        <v>24</v>
      </c>
      <c r="F8833" s="80" t="s">
        <v>5159</v>
      </c>
      <c r="G8833" s="80">
        <v>3.79</v>
      </c>
    </row>
    <row r="8834" spans="1:7">
      <c r="A8834" s="80">
        <v>43253</v>
      </c>
      <c r="B8834" s="80" t="s">
        <v>5726</v>
      </c>
      <c r="C8834" s="80" t="s">
        <v>421</v>
      </c>
      <c r="D8834" s="80">
        <v>473</v>
      </c>
      <c r="E8834" s="80">
        <v>24</v>
      </c>
      <c r="F8834" s="80" t="s">
        <v>5159</v>
      </c>
      <c r="G8834" s="80">
        <v>5.8</v>
      </c>
    </row>
    <row r="8835" spans="1:7">
      <c r="A8835" s="80">
        <v>43277</v>
      </c>
      <c r="B8835" s="80" t="s">
        <v>5673</v>
      </c>
      <c r="C8835" s="80" t="s">
        <v>421</v>
      </c>
      <c r="D8835" s="80">
        <v>355</v>
      </c>
      <c r="E8835" s="80">
        <v>24</v>
      </c>
      <c r="F8835" s="80" t="s">
        <v>5281</v>
      </c>
      <c r="G8835" s="80">
        <v>5</v>
      </c>
    </row>
    <row r="8836" spans="1:7">
      <c r="A8836" s="80">
        <v>43376</v>
      </c>
      <c r="B8836" s="80" t="s">
        <v>5880</v>
      </c>
      <c r="C8836" s="80" t="s">
        <v>421</v>
      </c>
      <c r="D8836" s="80">
        <v>473</v>
      </c>
      <c r="E8836" s="80">
        <v>24</v>
      </c>
      <c r="F8836" s="80" t="s">
        <v>5159</v>
      </c>
      <c r="G8836" s="80">
        <v>4.8899999999999997</v>
      </c>
    </row>
    <row r="8837" spans="1:7">
      <c r="A8837" s="80">
        <v>43377</v>
      </c>
      <c r="B8837" s="80" t="s">
        <v>5881</v>
      </c>
      <c r="C8837" s="80" t="s">
        <v>421</v>
      </c>
      <c r="D8837" s="80">
        <v>473</v>
      </c>
      <c r="E8837" s="80">
        <v>24</v>
      </c>
      <c r="F8837" s="80" t="s">
        <v>5159</v>
      </c>
      <c r="G8837" s="80">
        <v>5</v>
      </c>
    </row>
    <row r="8838" spans="1:7">
      <c r="A8838" s="80">
        <v>43535</v>
      </c>
      <c r="B8838" s="80" t="s">
        <v>5953</v>
      </c>
      <c r="C8838" s="80" t="s">
        <v>421</v>
      </c>
      <c r="D8838" s="80">
        <v>2130</v>
      </c>
      <c r="E8838" s="80">
        <v>4</v>
      </c>
      <c r="F8838" s="80" t="s">
        <v>5135</v>
      </c>
      <c r="G8838" s="80">
        <v>9.49</v>
      </c>
    </row>
    <row r="8839" spans="1:7">
      <c r="A8839" s="80">
        <v>43626</v>
      </c>
      <c r="B8839" s="80" t="s">
        <v>5879</v>
      </c>
      <c r="C8839" s="80" t="s">
        <v>421</v>
      </c>
      <c r="D8839" s="80">
        <v>473</v>
      </c>
      <c r="E8839" s="80">
        <v>24</v>
      </c>
      <c r="F8839" s="80" t="s">
        <v>5159</v>
      </c>
      <c r="G8839" s="80">
        <v>3.9</v>
      </c>
    </row>
    <row r="8840" spans="1:7">
      <c r="A8840" s="80">
        <v>43816</v>
      </c>
      <c r="B8840" s="80" t="s">
        <v>5910</v>
      </c>
      <c r="C8840" s="80" t="s">
        <v>421</v>
      </c>
      <c r="D8840" s="80">
        <v>473</v>
      </c>
      <c r="E8840" s="80">
        <v>24</v>
      </c>
      <c r="F8840" s="80" t="s">
        <v>5159</v>
      </c>
      <c r="G8840" s="80">
        <v>3.99</v>
      </c>
    </row>
    <row r="8841" spans="1:7">
      <c r="A8841" s="80">
        <v>44329</v>
      </c>
      <c r="B8841" s="80" t="s">
        <v>6200</v>
      </c>
      <c r="C8841" s="80" t="s">
        <v>421</v>
      </c>
      <c r="D8841" s="80">
        <v>473</v>
      </c>
      <c r="E8841" s="80">
        <v>24</v>
      </c>
      <c r="F8841" s="80" t="s">
        <v>5159</v>
      </c>
      <c r="G8841" s="80">
        <v>4.25</v>
      </c>
    </row>
    <row r="8842" spans="1:7">
      <c r="A8842" s="80">
        <v>44332</v>
      </c>
      <c r="B8842" s="80" t="s">
        <v>6201</v>
      </c>
      <c r="C8842" s="80" t="s">
        <v>421</v>
      </c>
      <c r="D8842" s="80">
        <v>473</v>
      </c>
      <c r="E8842" s="80">
        <v>24</v>
      </c>
      <c r="F8842" s="80" t="s">
        <v>5159</v>
      </c>
      <c r="G8842" s="80">
        <v>3.79</v>
      </c>
    </row>
    <row r="8843" spans="1:7">
      <c r="A8843" s="80">
        <v>44506</v>
      </c>
      <c r="B8843" s="80" t="s">
        <v>6153</v>
      </c>
      <c r="C8843" s="80" t="s">
        <v>421</v>
      </c>
      <c r="D8843" s="80">
        <v>473</v>
      </c>
      <c r="E8843" s="80">
        <v>24</v>
      </c>
      <c r="F8843" s="80" t="s">
        <v>5159</v>
      </c>
      <c r="G8843" s="80">
        <v>5.99</v>
      </c>
    </row>
    <row r="8844" spans="1:7">
      <c r="A8844" s="80">
        <v>44870</v>
      </c>
      <c r="B8844" s="80" t="s">
        <v>6157</v>
      </c>
      <c r="C8844" s="80" t="s">
        <v>421</v>
      </c>
      <c r="D8844" s="80">
        <v>473</v>
      </c>
      <c r="E8844" s="80">
        <v>24</v>
      </c>
      <c r="F8844" s="80" t="s">
        <v>5135</v>
      </c>
      <c r="G8844" s="80">
        <v>4.2</v>
      </c>
    </row>
    <row r="8845" spans="1:7">
      <c r="A8845" s="80">
        <v>44871</v>
      </c>
      <c r="B8845" s="80" t="s">
        <v>6158</v>
      </c>
      <c r="C8845" s="80" t="s">
        <v>421</v>
      </c>
      <c r="D8845" s="80">
        <v>473</v>
      </c>
      <c r="E8845" s="80">
        <v>24</v>
      </c>
      <c r="F8845" s="80" t="s">
        <v>5135</v>
      </c>
      <c r="G8845" s="80">
        <v>4.2</v>
      </c>
    </row>
    <row r="8846" spans="1:7">
      <c r="A8846" s="80">
        <v>44873</v>
      </c>
      <c r="B8846" s="80" t="s">
        <v>6159</v>
      </c>
      <c r="C8846" s="80" t="s">
        <v>421</v>
      </c>
      <c r="D8846" s="80">
        <v>473</v>
      </c>
      <c r="E8846" s="80">
        <v>24</v>
      </c>
      <c r="F8846" s="80" t="s">
        <v>5135</v>
      </c>
      <c r="G8846" s="80">
        <v>4.2</v>
      </c>
    </row>
    <row r="8847" spans="1:7">
      <c r="A8847" s="80">
        <v>44874</v>
      </c>
      <c r="B8847" s="80" t="s">
        <v>6160</v>
      </c>
      <c r="C8847" s="80" t="s">
        <v>421</v>
      </c>
      <c r="D8847" s="80">
        <v>473</v>
      </c>
      <c r="E8847" s="80">
        <v>24</v>
      </c>
      <c r="F8847" s="80" t="s">
        <v>5135</v>
      </c>
      <c r="G8847" s="80">
        <v>4.42</v>
      </c>
    </row>
    <row r="8848" spans="1:7">
      <c r="A8848" s="80">
        <v>44908</v>
      </c>
      <c r="B8848" s="80" t="s">
        <v>6163</v>
      </c>
      <c r="C8848" s="80" t="s">
        <v>421</v>
      </c>
      <c r="D8848" s="80">
        <v>3784</v>
      </c>
      <c r="E8848" s="80">
        <v>3</v>
      </c>
      <c r="F8848" s="80" t="s">
        <v>5159</v>
      </c>
      <c r="G8848" s="80">
        <v>27.5</v>
      </c>
    </row>
    <row r="8849" spans="1:7">
      <c r="A8849" s="80">
        <v>45012</v>
      </c>
      <c r="B8849" s="80" t="s">
        <v>6435</v>
      </c>
      <c r="C8849" s="80" t="s">
        <v>421</v>
      </c>
      <c r="D8849" s="80">
        <v>473</v>
      </c>
      <c r="E8849" s="80">
        <v>24</v>
      </c>
      <c r="F8849" s="80" t="s">
        <v>5159</v>
      </c>
      <c r="G8849" s="80">
        <v>3.99</v>
      </c>
    </row>
    <row r="8850" spans="1:7">
      <c r="A8850" s="80">
        <v>45124</v>
      </c>
      <c r="B8850" s="80" t="s">
        <v>6349</v>
      </c>
      <c r="C8850" s="80" t="s">
        <v>421</v>
      </c>
      <c r="D8850" s="80">
        <v>473</v>
      </c>
      <c r="E8850" s="80">
        <v>24</v>
      </c>
      <c r="F8850" s="80" t="s">
        <v>5135</v>
      </c>
      <c r="G8850" s="80">
        <v>4.25</v>
      </c>
    </row>
    <row r="8851" spans="1:7">
      <c r="A8851" s="80">
        <v>45133</v>
      </c>
      <c r="B8851" s="80" t="s">
        <v>6351</v>
      </c>
      <c r="C8851" s="80" t="s">
        <v>421</v>
      </c>
      <c r="D8851" s="80">
        <v>473</v>
      </c>
      <c r="E8851" s="80">
        <v>24</v>
      </c>
      <c r="F8851" s="80" t="s">
        <v>5135</v>
      </c>
      <c r="G8851" s="80">
        <v>4.25</v>
      </c>
    </row>
    <row r="8852" spans="1:7">
      <c r="A8852" s="80">
        <v>45134</v>
      </c>
      <c r="B8852" s="80" t="s">
        <v>6352</v>
      </c>
      <c r="C8852" s="80" t="s">
        <v>421</v>
      </c>
      <c r="D8852" s="80">
        <v>473</v>
      </c>
      <c r="E8852" s="80">
        <v>24</v>
      </c>
      <c r="F8852" s="80" t="s">
        <v>5135</v>
      </c>
      <c r="G8852" s="80">
        <v>4.8899999999999997</v>
      </c>
    </row>
    <row r="8853" spans="1:7">
      <c r="A8853" s="80">
        <v>45135</v>
      </c>
      <c r="B8853" s="80" t="s">
        <v>6353</v>
      </c>
      <c r="C8853" s="80" t="s">
        <v>421</v>
      </c>
      <c r="D8853" s="80">
        <v>473</v>
      </c>
      <c r="E8853" s="80">
        <v>24</v>
      </c>
      <c r="F8853" s="80" t="s">
        <v>5135</v>
      </c>
      <c r="G8853" s="80">
        <v>4.25</v>
      </c>
    </row>
    <row r="8854" spans="1:7">
      <c r="A8854" s="80">
        <v>45137</v>
      </c>
      <c r="B8854" s="80" t="s">
        <v>6354</v>
      </c>
      <c r="C8854" s="80" t="s">
        <v>421</v>
      </c>
      <c r="D8854" s="80">
        <v>473</v>
      </c>
      <c r="E8854" s="80">
        <v>24</v>
      </c>
      <c r="F8854" s="80" t="s">
        <v>5135</v>
      </c>
      <c r="G8854" s="80">
        <v>4.25</v>
      </c>
    </row>
    <row r="8855" spans="1:7">
      <c r="A8855" s="80">
        <v>45139</v>
      </c>
      <c r="B8855" s="80" t="s">
        <v>6355</v>
      </c>
      <c r="C8855" s="80" t="s">
        <v>421</v>
      </c>
      <c r="D8855" s="80">
        <v>473</v>
      </c>
      <c r="E8855" s="80">
        <v>24</v>
      </c>
      <c r="F8855" s="80" t="s">
        <v>5135</v>
      </c>
      <c r="G8855" s="80">
        <v>5.0599999999999996</v>
      </c>
    </row>
    <row r="8856" spans="1:7">
      <c r="A8856" s="80">
        <v>45140</v>
      </c>
      <c r="B8856" s="80" t="s">
        <v>6356</v>
      </c>
      <c r="C8856" s="80" t="s">
        <v>421</v>
      </c>
      <c r="D8856" s="80">
        <v>473</v>
      </c>
      <c r="E8856" s="80">
        <v>24</v>
      </c>
      <c r="F8856" s="80" t="s">
        <v>5135</v>
      </c>
      <c r="G8856" s="80">
        <v>4.46</v>
      </c>
    </row>
    <row r="8857" spans="1:7">
      <c r="A8857" s="80">
        <v>45142</v>
      </c>
      <c r="B8857" s="80" t="s">
        <v>6357</v>
      </c>
      <c r="C8857" s="80" t="s">
        <v>421</v>
      </c>
      <c r="D8857" s="80">
        <v>473</v>
      </c>
      <c r="E8857" s="80">
        <v>24</v>
      </c>
      <c r="F8857" s="80" t="s">
        <v>5135</v>
      </c>
      <c r="G8857" s="80">
        <v>4.46</v>
      </c>
    </row>
    <row r="8858" spans="1:7">
      <c r="A8858" s="80">
        <v>45144</v>
      </c>
      <c r="B8858" s="80" t="s">
        <v>6358</v>
      </c>
      <c r="C8858" s="80" t="s">
        <v>421</v>
      </c>
      <c r="D8858" s="80">
        <v>473</v>
      </c>
      <c r="E8858" s="80">
        <v>24</v>
      </c>
      <c r="F8858" s="80" t="s">
        <v>5135</v>
      </c>
      <c r="G8858" s="80">
        <v>4.8899999999999997</v>
      </c>
    </row>
    <row r="8859" spans="1:7">
      <c r="A8859" s="80">
        <v>45148</v>
      </c>
      <c r="B8859" s="80" t="s">
        <v>6359</v>
      </c>
      <c r="C8859" s="80" t="s">
        <v>421</v>
      </c>
      <c r="D8859" s="80">
        <v>473</v>
      </c>
      <c r="E8859" s="80">
        <v>24</v>
      </c>
      <c r="F8859" s="80" t="s">
        <v>5135</v>
      </c>
      <c r="G8859" s="80">
        <v>3.49</v>
      </c>
    </row>
    <row r="8860" spans="1:7">
      <c r="A8860" s="80">
        <v>45149</v>
      </c>
      <c r="B8860" s="80" t="s">
        <v>6360</v>
      </c>
      <c r="C8860" s="80" t="s">
        <v>421</v>
      </c>
      <c r="D8860" s="80">
        <v>473</v>
      </c>
      <c r="E8860" s="80">
        <v>24</v>
      </c>
      <c r="F8860" s="80" t="s">
        <v>5159</v>
      </c>
      <c r="G8860" s="80">
        <v>3.9</v>
      </c>
    </row>
    <row r="8861" spans="1:7">
      <c r="A8861" s="80">
        <v>45153</v>
      </c>
      <c r="B8861" s="80" t="s">
        <v>6361</v>
      </c>
      <c r="C8861" s="80" t="s">
        <v>421</v>
      </c>
      <c r="D8861" s="80">
        <v>473</v>
      </c>
      <c r="E8861" s="80">
        <v>24</v>
      </c>
      <c r="F8861" s="80" t="s">
        <v>5135</v>
      </c>
      <c r="G8861" s="80">
        <v>3.49</v>
      </c>
    </row>
    <row r="8862" spans="1:7">
      <c r="A8862" s="80">
        <v>45160</v>
      </c>
      <c r="B8862" s="80" t="s">
        <v>6363</v>
      </c>
      <c r="C8862" s="80" t="s">
        <v>421</v>
      </c>
      <c r="D8862" s="80">
        <v>473</v>
      </c>
      <c r="E8862" s="80">
        <v>24</v>
      </c>
      <c r="F8862" s="80" t="s">
        <v>5135</v>
      </c>
      <c r="G8862" s="80">
        <v>3.49</v>
      </c>
    </row>
    <row r="8863" spans="1:7">
      <c r="A8863" s="80">
        <v>45205</v>
      </c>
      <c r="B8863" s="80" t="s">
        <v>6406</v>
      </c>
      <c r="C8863" s="80" t="s">
        <v>421</v>
      </c>
      <c r="D8863" s="80">
        <v>473</v>
      </c>
      <c r="E8863" s="80">
        <v>24</v>
      </c>
      <c r="F8863" s="80" t="s">
        <v>5135</v>
      </c>
      <c r="G8863" s="80">
        <v>4.46</v>
      </c>
    </row>
    <row r="8864" spans="1:7">
      <c r="A8864" s="80">
        <v>45252</v>
      </c>
      <c r="B8864" s="80" t="s">
        <v>6414</v>
      </c>
      <c r="C8864" s="80" t="s">
        <v>421</v>
      </c>
      <c r="D8864" s="80">
        <v>8520</v>
      </c>
      <c r="E8864" s="80">
        <v>1</v>
      </c>
      <c r="F8864" s="80" t="s">
        <v>5135</v>
      </c>
      <c r="G8864" s="80">
        <v>67.989999999999995</v>
      </c>
    </row>
    <row r="8865" spans="1:7">
      <c r="A8865" s="80">
        <v>45257</v>
      </c>
      <c r="B8865" s="80" t="s">
        <v>6416</v>
      </c>
      <c r="C8865" s="80" t="s">
        <v>421</v>
      </c>
      <c r="D8865" s="80">
        <v>473</v>
      </c>
      <c r="E8865" s="80">
        <v>24</v>
      </c>
      <c r="F8865" s="80" t="s">
        <v>5135</v>
      </c>
      <c r="G8865" s="80">
        <v>7.34</v>
      </c>
    </row>
    <row r="8866" spans="1:7">
      <c r="A8866" s="80">
        <v>45259</v>
      </c>
      <c r="B8866" s="80" t="s">
        <v>6417</v>
      </c>
      <c r="C8866" s="80" t="s">
        <v>421</v>
      </c>
      <c r="D8866" s="80">
        <v>473</v>
      </c>
      <c r="E8866" s="80">
        <v>24</v>
      </c>
      <c r="F8866" s="80" t="s">
        <v>5135</v>
      </c>
      <c r="G8866" s="80">
        <v>6.29</v>
      </c>
    </row>
    <row r="8867" spans="1:7">
      <c r="A8867" s="80">
        <v>45263</v>
      </c>
      <c r="B8867" s="80" t="s">
        <v>6420</v>
      </c>
      <c r="C8867" s="80" t="s">
        <v>421</v>
      </c>
      <c r="D8867" s="80">
        <v>473</v>
      </c>
      <c r="E8867" s="80">
        <v>24</v>
      </c>
      <c r="F8867" s="80" t="s">
        <v>5135</v>
      </c>
      <c r="G8867" s="80">
        <v>6.29</v>
      </c>
    </row>
    <row r="8868" spans="1:7">
      <c r="A8868" s="80">
        <v>45286</v>
      </c>
      <c r="B8868" s="80" t="s">
        <v>6451</v>
      </c>
      <c r="C8868" s="80" t="s">
        <v>421</v>
      </c>
      <c r="D8868" s="80">
        <v>473</v>
      </c>
      <c r="E8868" s="80">
        <v>24</v>
      </c>
      <c r="F8868" s="80" t="s">
        <v>5135</v>
      </c>
      <c r="G8868" s="80">
        <v>5.51</v>
      </c>
    </row>
    <row r="8869" spans="1:7">
      <c r="A8869" s="80">
        <v>45337</v>
      </c>
      <c r="B8869" s="80" t="s">
        <v>6457</v>
      </c>
      <c r="C8869" s="80" t="s">
        <v>421</v>
      </c>
      <c r="D8869" s="80">
        <v>473</v>
      </c>
      <c r="E8869" s="80">
        <v>24</v>
      </c>
      <c r="F8869" s="80" t="s">
        <v>5135</v>
      </c>
      <c r="G8869" s="80">
        <v>3.5</v>
      </c>
    </row>
    <row r="8870" spans="1:7">
      <c r="A8870" s="80">
        <v>45409</v>
      </c>
      <c r="B8870" s="80" t="s">
        <v>6464</v>
      </c>
      <c r="C8870" s="80" t="s">
        <v>421</v>
      </c>
      <c r="D8870" s="80">
        <v>473</v>
      </c>
      <c r="E8870" s="80">
        <v>24</v>
      </c>
      <c r="F8870" s="80" t="s">
        <v>5159</v>
      </c>
      <c r="G8870" s="80">
        <v>4.25</v>
      </c>
    </row>
    <row r="8871" spans="1:7">
      <c r="A8871" s="80">
        <v>45431</v>
      </c>
      <c r="B8871" s="80" t="s">
        <v>6465</v>
      </c>
      <c r="C8871" s="80" t="s">
        <v>421</v>
      </c>
      <c r="D8871" s="80">
        <v>473</v>
      </c>
      <c r="E8871" s="80">
        <v>24</v>
      </c>
      <c r="F8871" s="80" t="s">
        <v>5135</v>
      </c>
      <c r="G8871" s="80">
        <v>3.99</v>
      </c>
    </row>
    <row r="8872" spans="1:7">
      <c r="A8872" s="80">
        <v>45450</v>
      </c>
      <c r="B8872" s="80" t="s">
        <v>6467</v>
      </c>
      <c r="C8872" s="80" t="s">
        <v>421</v>
      </c>
      <c r="D8872" s="80">
        <v>473</v>
      </c>
      <c r="E8872" s="80">
        <v>24</v>
      </c>
      <c r="F8872" s="80" t="s">
        <v>5159</v>
      </c>
      <c r="G8872" s="80">
        <v>3.99</v>
      </c>
    </row>
    <row r="8873" spans="1:7">
      <c r="A8873" s="80">
        <v>45480</v>
      </c>
      <c r="B8873" s="80" t="s">
        <v>6475</v>
      </c>
      <c r="C8873" s="80" t="s">
        <v>421</v>
      </c>
      <c r="D8873" s="80">
        <v>473</v>
      </c>
      <c r="E8873" s="80">
        <v>24</v>
      </c>
      <c r="F8873" s="80" t="s">
        <v>5159</v>
      </c>
      <c r="G8873" s="80">
        <v>4.2</v>
      </c>
    </row>
    <row r="8874" spans="1:7">
      <c r="A8874" s="80">
        <v>45582</v>
      </c>
      <c r="B8874" s="80" t="s">
        <v>6480</v>
      </c>
      <c r="C8874" s="80" t="s">
        <v>421</v>
      </c>
      <c r="D8874" s="80">
        <v>473</v>
      </c>
      <c r="E8874" s="80">
        <v>24</v>
      </c>
      <c r="F8874" s="80" t="s">
        <v>5135</v>
      </c>
      <c r="G8874" s="80">
        <v>4.42</v>
      </c>
    </row>
    <row r="8875" spans="1:7">
      <c r="A8875" s="80">
        <v>45611</v>
      </c>
      <c r="B8875" s="80" t="s">
        <v>6423</v>
      </c>
      <c r="C8875" s="80" t="s">
        <v>421</v>
      </c>
      <c r="D8875" s="80">
        <v>4260</v>
      </c>
      <c r="E8875" s="80">
        <v>2</v>
      </c>
      <c r="F8875" s="80" t="s">
        <v>5135</v>
      </c>
      <c r="G8875" s="80">
        <v>29.89</v>
      </c>
    </row>
    <row r="8876" spans="1:7">
      <c r="A8876" s="80">
        <v>45771</v>
      </c>
      <c r="B8876" s="80" t="s">
        <v>6386</v>
      </c>
      <c r="C8876" s="80" t="s">
        <v>421</v>
      </c>
      <c r="D8876" s="80">
        <v>4260</v>
      </c>
      <c r="E8876" s="80">
        <v>2</v>
      </c>
      <c r="F8876" s="80" t="s">
        <v>5135</v>
      </c>
      <c r="G8876" s="80">
        <v>29.99</v>
      </c>
    </row>
    <row r="8877" spans="1:7">
      <c r="A8877" s="80">
        <v>45773</v>
      </c>
      <c r="B8877" s="80" t="s">
        <v>6387</v>
      </c>
      <c r="C8877" s="80" t="s">
        <v>421</v>
      </c>
      <c r="D8877" s="80">
        <v>4260</v>
      </c>
      <c r="E8877" s="80">
        <v>2</v>
      </c>
      <c r="F8877" s="80" t="s">
        <v>5135</v>
      </c>
      <c r="G8877" s="80">
        <v>29.99</v>
      </c>
    </row>
    <row r="8878" spans="1:7">
      <c r="A8878" s="80">
        <v>749482</v>
      </c>
      <c r="B8878" s="80" t="s">
        <v>2929</v>
      </c>
      <c r="C8878" s="80" t="s">
        <v>421</v>
      </c>
      <c r="D8878" s="80">
        <v>375</v>
      </c>
      <c r="E8878" s="80">
        <v>12</v>
      </c>
      <c r="F8878" s="80" t="s">
        <v>5135</v>
      </c>
      <c r="G8878" s="80">
        <v>20.170000000000002</v>
      </c>
    </row>
    <row r="8879" spans="1:7">
      <c r="A8879" s="80">
        <v>44155</v>
      </c>
      <c r="B8879" s="80" t="s">
        <v>6065</v>
      </c>
      <c r="C8879" s="80" t="s">
        <v>421</v>
      </c>
      <c r="D8879" s="80">
        <v>4260</v>
      </c>
      <c r="E8879" s="80">
        <v>1</v>
      </c>
      <c r="F8879" s="80" t="s">
        <v>5094</v>
      </c>
      <c r="G8879" s="80">
        <v>24.39</v>
      </c>
    </row>
    <row r="8880" spans="1:7">
      <c r="A8880" s="80">
        <v>44191</v>
      </c>
      <c r="B8880" s="80" t="s">
        <v>6204</v>
      </c>
      <c r="C8880" s="80" t="s">
        <v>419</v>
      </c>
      <c r="D8880" s="80">
        <v>750</v>
      </c>
      <c r="E8880" s="80">
        <v>6</v>
      </c>
      <c r="F8880" s="80" t="s">
        <v>5049</v>
      </c>
      <c r="G8880" s="80">
        <v>49.99</v>
      </c>
    </row>
    <row r="8881" spans="1:7">
      <c r="A8881" s="80">
        <v>44192</v>
      </c>
      <c r="B8881" s="80" t="s">
        <v>6066</v>
      </c>
      <c r="C8881" s="80" t="s">
        <v>422</v>
      </c>
      <c r="D8881" s="80">
        <v>2130</v>
      </c>
      <c r="E8881" s="80">
        <v>4</v>
      </c>
      <c r="F8881" s="80" t="s">
        <v>5091</v>
      </c>
      <c r="G8881" s="80">
        <v>15.79</v>
      </c>
    </row>
    <row r="8882" spans="1:7">
      <c r="A8882" s="80">
        <v>44195</v>
      </c>
      <c r="B8882" s="80" t="s">
        <v>6205</v>
      </c>
      <c r="C8882" s="80" t="s">
        <v>422</v>
      </c>
      <c r="D8882" s="80">
        <v>296</v>
      </c>
      <c r="E8882" s="80">
        <v>24</v>
      </c>
      <c r="F8882" s="80" t="s">
        <v>5091</v>
      </c>
      <c r="G8882" s="80">
        <v>3.99</v>
      </c>
    </row>
    <row r="8883" spans="1:7">
      <c r="A8883" s="80">
        <v>44196</v>
      </c>
      <c r="B8883" s="80" t="s">
        <v>6059</v>
      </c>
      <c r="C8883" s="80" t="s">
        <v>421</v>
      </c>
      <c r="D8883" s="80">
        <v>473</v>
      </c>
      <c r="E8883" s="80">
        <v>24</v>
      </c>
      <c r="F8883" s="80" t="s">
        <v>5188</v>
      </c>
      <c r="G8883" s="80">
        <v>4.75</v>
      </c>
    </row>
    <row r="8884" spans="1:7">
      <c r="A8884" s="80">
        <v>44203</v>
      </c>
      <c r="B8884" s="80" t="s">
        <v>6060</v>
      </c>
      <c r="C8884" s="80" t="s">
        <v>421</v>
      </c>
      <c r="D8884" s="80">
        <v>473</v>
      </c>
      <c r="E8884" s="80">
        <v>24</v>
      </c>
      <c r="F8884" s="80" t="s">
        <v>5188</v>
      </c>
      <c r="G8884" s="80">
        <v>5.25</v>
      </c>
    </row>
    <row r="8885" spans="1:7">
      <c r="A8885" s="80">
        <v>44208</v>
      </c>
      <c r="B8885" s="80" t="s">
        <v>6061</v>
      </c>
      <c r="C8885" s="80" t="s">
        <v>421</v>
      </c>
      <c r="D8885" s="80">
        <v>473</v>
      </c>
      <c r="E8885" s="80">
        <v>24</v>
      </c>
      <c r="F8885" s="80" t="s">
        <v>5188</v>
      </c>
      <c r="G8885" s="80">
        <v>4.5</v>
      </c>
    </row>
    <row r="8886" spans="1:7">
      <c r="A8886" s="80">
        <v>43851</v>
      </c>
      <c r="B8886" s="80" t="s">
        <v>5868</v>
      </c>
      <c r="C8886" s="80" t="s">
        <v>421</v>
      </c>
      <c r="D8886" s="80">
        <v>473</v>
      </c>
      <c r="E8886" s="80">
        <v>24</v>
      </c>
      <c r="F8886" s="80" t="s">
        <v>5141</v>
      </c>
      <c r="G8886" s="80">
        <v>3.89</v>
      </c>
    </row>
    <row r="8887" spans="1:7">
      <c r="A8887" s="80">
        <v>43935</v>
      </c>
      <c r="B8887" s="80" t="s">
        <v>6101</v>
      </c>
      <c r="C8887" s="80" t="s">
        <v>421</v>
      </c>
      <c r="D8887" s="80">
        <v>473</v>
      </c>
      <c r="E8887" s="80">
        <v>24</v>
      </c>
      <c r="F8887" s="80" t="s">
        <v>5142</v>
      </c>
      <c r="G8887" s="80">
        <v>2.89</v>
      </c>
    </row>
    <row r="8888" spans="1:7">
      <c r="A8888" s="80">
        <v>43937</v>
      </c>
      <c r="B8888" s="80" t="s">
        <v>6102</v>
      </c>
      <c r="C8888" s="80" t="s">
        <v>421</v>
      </c>
      <c r="D8888" s="80">
        <v>473</v>
      </c>
      <c r="E8888" s="80">
        <v>24</v>
      </c>
      <c r="F8888" s="80" t="s">
        <v>5142</v>
      </c>
      <c r="G8888" s="80">
        <v>2.89</v>
      </c>
    </row>
    <row r="8889" spans="1:7">
      <c r="A8889" s="80">
        <v>43939</v>
      </c>
      <c r="B8889" s="80" t="s">
        <v>6103</v>
      </c>
      <c r="C8889" s="80" t="s">
        <v>421</v>
      </c>
      <c r="D8889" s="80">
        <v>473</v>
      </c>
      <c r="E8889" s="80">
        <v>24</v>
      </c>
      <c r="F8889" s="80" t="s">
        <v>5142</v>
      </c>
      <c r="G8889" s="80">
        <v>3.49</v>
      </c>
    </row>
    <row r="8890" spans="1:7">
      <c r="A8890" s="80">
        <v>43944</v>
      </c>
      <c r="B8890" s="80" t="s">
        <v>6104</v>
      </c>
      <c r="C8890" s="80" t="s">
        <v>421</v>
      </c>
      <c r="D8890" s="80">
        <v>473</v>
      </c>
      <c r="E8890" s="80">
        <v>24</v>
      </c>
      <c r="F8890" s="80" t="s">
        <v>5142</v>
      </c>
      <c r="G8890" s="80">
        <v>2.89</v>
      </c>
    </row>
    <row r="8891" spans="1:7">
      <c r="A8891" s="80">
        <v>43949</v>
      </c>
      <c r="B8891" s="80" t="s">
        <v>6105</v>
      </c>
      <c r="C8891" s="80" t="s">
        <v>421</v>
      </c>
      <c r="D8891" s="80">
        <v>473</v>
      </c>
      <c r="E8891" s="80">
        <v>24</v>
      </c>
      <c r="F8891" s="80" t="s">
        <v>5142</v>
      </c>
      <c r="G8891" s="80">
        <v>4.99</v>
      </c>
    </row>
    <row r="8892" spans="1:7">
      <c r="A8892" s="80">
        <v>43951</v>
      </c>
      <c r="B8892" s="80" t="s">
        <v>6106</v>
      </c>
      <c r="C8892" s="80" t="s">
        <v>422</v>
      </c>
      <c r="D8892" s="80">
        <v>473</v>
      </c>
      <c r="E8892" s="80">
        <v>24</v>
      </c>
      <c r="F8892" s="80" t="s">
        <v>5057</v>
      </c>
      <c r="G8892" s="80">
        <v>3.48</v>
      </c>
    </row>
    <row r="8893" spans="1:7">
      <c r="A8893" s="80">
        <v>43954</v>
      </c>
      <c r="B8893" s="80" t="s">
        <v>6107</v>
      </c>
      <c r="C8893" s="80" t="s">
        <v>421</v>
      </c>
      <c r="D8893" s="80">
        <v>473</v>
      </c>
      <c r="E8893" s="80">
        <v>24</v>
      </c>
      <c r="F8893" s="80" t="s">
        <v>5142</v>
      </c>
      <c r="G8893" s="80">
        <v>4.99</v>
      </c>
    </row>
    <row r="8894" spans="1:7">
      <c r="A8894" s="80">
        <v>43957</v>
      </c>
      <c r="B8894" s="80" t="s">
        <v>6108</v>
      </c>
      <c r="C8894" s="80" t="s">
        <v>421</v>
      </c>
      <c r="D8894" s="80">
        <v>473</v>
      </c>
      <c r="E8894" s="80">
        <v>24</v>
      </c>
      <c r="F8894" s="80" t="s">
        <v>5142</v>
      </c>
      <c r="G8894" s="80">
        <v>4.99</v>
      </c>
    </row>
    <row r="8895" spans="1:7">
      <c r="A8895" s="80">
        <v>43958</v>
      </c>
      <c r="B8895" s="80" t="s">
        <v>6109</v>
      </c>
      <c r="C8895" s="80" t="s">
        <v>422</v>
      </c>
      <c r="D8895" s="80">
        <v>473</v>
      </c>
      <c r="E8895" s="80">
        <v>24</v>
      </c>
      <c r="F8895" s="80" t="s">
        <v>5057</v>
      </c>
      <c r="G8895" s="80">
        <v>3.48</v>
      </c>
    </row>
    <row r="8896" spans="1:7">
      <c r="A8896" s="80">
        <v>43959</v>
      </c>
      <c r="B8896" s="80" t="s">
        <v>6110</v>
      </c>
      <c r="C8896" s="80" t="s">
        <v>422</v>
      </c>
      <c r="D8896" s="80">
        <v>473</v>
      </c>
      <c r="E8896" s="80">
        <v>24</v>
      </c>
      <c r="F8896" s="80" t="s">
        <v>5057</v>
      </c>
      <c r="G8896" s="80">
        <v>3.48</v>
      </c>
    </row>
    <row r="8897" spans="1:7">
      <c r="A8897" s="80">
        <v>43966</v>
      </c>
      <c r="B8897" s="80" t="s">
        <v>6111</v>
      </c>
      <c r="C8897" s="80" t="s">
        <v>422</v>
      </c>
      <c r="D8897" s="80">
        <v>473</v>
      </c>
      <c r="E8897" s="80">
        <v>24</v>
      </c>
      <c r="F8897" s="80" t="s">
        <v>5057</v>
      </c>
      <c r="G8897" s="80">
        <v>3.48</v>
      </c>
    </row>
    <row r="8898" spans="1:7">
      <c r="A8898" s="80">
        <v>43972</v>
      </c>
      <c r="B8898" s="80" t="s">
        <v>6112</v>
      </c>
      <c r="C8898" s="80" t="s">
        <v>421</v>
      </c>
      <c r="D8898" s="80">
        <v>473</v>
      </c>
      <c r="E8898" s="80">
        <v>24</v>
      </c>
      <c r="F8898" s="80" t="s">
        <v>5142</v>
      </c>
      <c r="G8898" s="80">
        <v>7.99</v>
      </c>
    </row>
    <row r="8899" spans="1:7">
      <c r="A8899" s="80">
        <v>44023</v>
      </c>
      <c r="B8899" s="80" t="s">
        <v>6113</v>
      </c>
      <c r="C8899" s="80" t="s">
        <v>421</v>
      </c>
      <c r="D8899" s="80">
        <v>473</v>
      </c>
      <c r="E8899" s="80">
        <v>24</v>
      </c>
      <c r="F8899" s="80" t="s">
        <v>5142</v>
      </c>
      <c r="G8899" s="80">
        <v>6.49</v>
      </c>
    </row>
    <row r="8900" spans="1:7">
      <c r="A8900" s="80">
        <v>44024</v>
      </c>
      <c r="B8900" s="80" t="s">
        <v>6114</v>
      </c>
      <c r="C8900" s="80" t="s">
        <v>421</v>
      </c>
      <c r="D8900" s="80">
        <v>473</v>
      </c>
      <c r="E8900" s="80">
        <v>24</v>
      </c>
      <c r="F8900" s="80" t="s">
        <v>5142</v>
      </c>
      <c r="G8900" s="80">
        <v>5.99</v>
      </c>
    </row>
    <row r="8901" spans="1:7">
      <c r="A8901" s="80">
        <v>44290</v>
      </c>
      <c r="B8901" s="80" t="s">
        <v>6093</v>
      </c>
      <c r="C8901" s="80" t="s">
        <v>422</v>
      </c>
      <c r="D8901" s="80">
        <v>473</v>
      </c>
      <c r="E8901" s="80">
        <v>24</v>
      </c>
      <c r="F8901" s="80" t="s">
        <v>5096</v>
      </c>
      <c r="G8901" s="80">
        <v>3.5</v>
      </c>
    </row>
    <row r="8902" spans="1:7">
      <c r="A8902" s="80">
        <v>44293</v>
      </c>
      <c r="B8902" s="80" t="s">
        <v>6094</v>
      </c>
      <c r="C8902" s="80" t="s">
        <v>422</v>
      </c>
      <c r="D8902" s="80">
        <v>473</v>
      </c>
      <c r="E8902" s="80">
        <v>24</v>
      </c>
      <c r="F8902" s="80" t="s">
        <v>5096</v>
      </c>
      <c r="G8902" s="80">
        <v>3.5</v>
      </c>
    </row>
    <row r="8903" spans="1:7">
      <c r="A8903" s="80">
        <v>44294</v>
      </c>
      <c r="B8903" s="80" t="s">
        <v>6095</v>
      </c>
      <c r="C8903" s="80" t="s">
        <v>422</v>
      </c>
      <c r="D8903" s="80">
        <v>473</v>
      </c>
      <c r="E8903" s="80">
        <v>24</v>
      </c>
      <c r="F8903" s="80" t="s">
        <v>5096</v>
      </c>
      <c r="G8903" s="80">
        <v>3.99</v>
      </c>
    </row>
    <row r="8904" spans="1:7">
      <c r="A8904" s="80">
        <v>44295</v>
      </c>
      <c r="B8904" s="80" t="s">
        <v>6096</v>
      </c>
      <c r="C8904" s="80" t="s">
        <v>421</v>
      </c>
      <c r="D8904" s="80">
        <v>473</v>
      </c>
      <c r="E8904" s="80">
        <v>24</v>
      </c>
      <c r="F8904" s="80" t="s">
        <v>5141</v>
      </c>
      <c r="G8904" s="80">
        <v>3.89</v>
      </c>
    </row>
    <row r="8905" spans="1:7">
      <c r="A8905" s="80">
        <v>44333</v>
      </c>
      <c r="B8905" s="80" t="s">
        <v>6115</v>
      </c>
      <c r="C8905" s="80" t="s">
        <v>421</v>
      </c>
      <c r="D8905" s="80">
        <v>473</v>
      </c>
      <c r="E8905" s="80">
        <v>24</v>
      </c>
      <c r="F8905" s="80" t="s">
        <v>5168</v>
      </c>
      <c r="G8905" s="80">
        <v>3.76</v>
      </c>
    </row>
    <row r="8906" spans="1:7">
      <c r="A8906" s="80">
        <v>44335</v>
      </c>
      <c r="B8906" s="80" t="s">
        <v>6116</v>
      </c>
      <c r="C8906" s="80" t="s">
        <v>421</v>
      </c>
      <c r="D8906" s="80">
        <v>473</v>
      </c>
      <c r="E8906" s="80">
        <v>24</v>
      </c>
      <c r="F8906" s="80" t="s">
        <v>5168</v>
      </c>
      <c r="G8906" s="80">
        <v>3.76</v>
      </c>
    </row>
    <row r="8907" spans="1:7">
      <c r="A8907" s="80">
        <v>44436</v>
      </c>
      <c r="B8907" s="80" t="s">
        <v>6117</v>
      </c>
      <c r="C8907" s="80" t="s">
        <v>421</v>
      </c>
      <c r="D8907" s="80">
        <v>473</v>
      </c>
      <c r="E8907" s="80">
        <v>24</v>
      </c>
      <c r="F8907" s="80" t="s">
        <v>5168</v>
      </c>
      <c r="G8907" s="80">
        <v>4.8099999999999996</v>
      </c>
    </row>
    <row r="8908" spans="1:7">
      <c r="A8908" s="80">
        <v>44535</v>
      </c>
      <c r="B8908" s="80" t="s">
        <v>6118</v>
      </c>
      <c r="C8908" s="80" t="s">
        <v>421</v>
      </c>
      <c r="D8908" s="80">
        <v>473</v>
      </c>
      <c r="E8908" s="80">
        <v>24</v>
      </c>
      <c r="F8908" s="80" t="s">
        <v>5142</v>
      </c>
      <c r="G8908" s="80">
        <v>4.99</v>
      </c>
    </row>
    <row r="8909" spans="1:7">
      <c r="A8909" s="80">
        <v>44537</v>
      </c>
      <c r="B8909" s="80" t="s">
        <v>6119</v>
      </c>
      <c r="C8909" s="80" t="s">
        <v>421</v>
      </c>
      <c r="D8909" s="80">
        <v>473</v>
      </c>
      <c r="E8909" s="80">
        <v>24</v>
      </c>
      <c r="F8909" s="80" t="s">
        <v>5142</v>
      </c>
      <c r="G8909" s="80">
        <v>3.99</v>
      </c>
    </row>
    <row r="8910" spans="1:7">
      <c r="A8910" s="80">
        <v>44539</v>
      </c>
      <c r="B8910" s="80" t="s">
        <v>6120</v>
      </c>
      <c r="C8910" s="80" t="s">
        <v>421</v>
      </c>
      <c r="D8910" s="80">
        <v>473</v>
      </c>
      <c r="E8910" s="80">
        <v>24</v>
      </c>
      <c r="F8910" s="80" t="s">
        <v>5142</v>
      </c>
      <c r="G8910" s="80">
        <v>3.99</v>
      </c>
    </row>
    <row r="8911" spans="1:7">
      <c r="A8911" s="80">
        <v>44541</v>
      </c>
      <c r="B8911" s="80" t="s">
        <v>6121</v>
      </c>
      <c r="C8911" s="80" t="s">
        <v>421</v>
      </c>
      <c r="D8911" s="80">
        <v>473</v>
      </c>
      <c r="E8911" s="80">
        <v>24</v>
      </c>
      <c r="F8911" s="80" t="s">
        <v>5142</v>
      </c>
      <c r="G8911" s="80">
        <v>3.99</v>
      </c>
    </row>
    <row r="8912" spans="1:7">
      <c r="A8912" s="80">
        <v>44548</v>
      </c>
      <c r="B8912" s="80" t="s">
        <v>6122</v>
      </c>
      <c r="C8912" s="80" t="s">
        <v>421</v>
      </c>
      <c r="D8912" s="80">
        <v>1892</v>
      </c>
      <c r="E8912" s="80">
        <v>6</v>
      </c>
      <c r="F8912" s="80" t="s">
        <v>5142</v>
      </c>
      <c r="G8912" s="80">
        <v>19.95</v>
      </c>
    </row>
    <row r="8913" spans="1:7">
      <c r="A8913" s="80">
        <v>44550</v>
      </c>
      <c r="B8913" s="80" t="s">
        <v>6123</v>
      </c>
      <c r="C8913" s="80" t="s">
        <v>421</v>
      </c>
      <c r="D8913" s="80">
        <v>473</v>
      </c>
      <c r="E8913" s="80">
        <v>24</v>
      </c>
      <c r="F8913" s="80" t="s">
        <v>5142</v>
      </c>
      <c r="G8913" s="80">
        <v>3.99</v>
      </c>
    </row>
    <row r="8914" spans="1:7">
      <c r="A8914" s="80">
        <v>44555</v>
      </c>
      <c r="B8914" s="80" t="s">
        <v>6124</v>
      </c>
      <c r="C8914" s="80" t="s">
        <v>422</v>
      </c>
      <c r="D8914" s="80">
        <v>473</v>
      </c>
      <c r="E8914" s="80">
        <v>24</v>
      </c>
      <c r="F8914" s="80" t="s">
        <v>5057</v>
      </c>
      <c r="G8914" s="80">
        <v>3.48</v>
      </c>
    </row>
    <row r="8915" spans="1:7">
      <c r="A8915" s="80">
        <v>44556</v>
      </c>
      <c r="B8915" s="80" t="s">
        <v>6125</v>
      </c>
      <c r="C8915" s="80" t="s">
        <v>421</v>
      </c>
      <c r="D8915" s="80">
        <v>473</v>
      </c>
      <c r="E8915" s="80">
        <v>24</v>
      </c>
      <c r="F8915" s="80" t="s">
        <v>5142</v>
      </c>
      <c r="G8915" s="80">
        <v>3.99</v>
      </c>
    </row>
    <row r="8916" spans="1:7">
      <c r="A8916" s="80">
        <v>44604</v>
      </c>
      <c r="B8916" s="80" t="s">
        <v>6126</v>
      </c>
      <c r="C8916" s="80" t="s">
        <v>422</v>
      </c>
      <c r="D8916" s="80">
        <v>473</v>
      </c>
      <c r="E8916" s="80">
        <v>24</v>
      </c>
      <c r="F8916" s="80" t="s">
        <v>5141</v>
      </c>
      <c r="G8916" s="80">
        <v>3.99</v>
      </c>
    </row>
    <row r="8917" spans="1:7">
      <c r="A8917" s="80">
        <v>44608</v>
      </c>
      <c r="B8917" s="80" t="s">
        <v>6127</v>
      </c>
      <c r="C8917" s="80" t="s">
        <v>422</v>
      </c>
      <c r="D8917" s="80">
        <v>473</v>
      </c>
      <c r="E8917" s="80">
        <v>24</v>
      </c>
      <c r="F8917" s="80" t="s">
        <v>5141</v>
      </c>
      <c r="G8917" s="80">
        <v>3.99</v>
      </c>
    </row>
    <row r="8918" spans="1:7">
      <c r="A8918" s="80">
        <v>44626</v>
      </c>
      <c r="B8918" s="80" t="s">
        <v>6128</v>
      </c>
      <c r="C8918" s="80" t="s">
        <v>421</v>
      </c>
      <c r="D8918" s="80">
        <v>473</v>
      </c>
      <c r="E8918" s="80">
        <v>24</v>
      </c>
      <c r="F8918" s="80" t="s">
        <v>5096</v>
      </c>
      <c r="G8918" s="80">
        <v>3.55</v>
      </c>
    </row>
    <row r="8919" spans="1:7">
      <c r="A8919" s="80">
        <v>44697</v>
      </c>
      <c r="B8919" s="80" t="s">
        <v>6129</v>
      </c>
      <c r="C8919" s="80" t="s">
        <v>421</v>
      </c>
      <c r="D8919" s="80">
        <v>473</v>
      </c>
      <c r="E8919" s="80">
        <v>24</v>
      </c>
      <c r="F8919" s="80" t="s">
        <v>5141</v>
      </c>
      <c r="G8919" s="80">
        <v>3.89</v>
      </c>
    </row>
    <row r="8920" spans="1:7">
      <c r="A8920" s="80">
        <v>44708</v>
      </c>
      <c r="B8920" s="80" t="s">
        <v>1671</v>
      </c>
      <c r="C8920" s="80" t="s">
        <v>422</v>
      </c>
      <c r="D8920" s="80">
        <v>2130</v>
      </c>
      <c r="E8920" s="80">
        <v>4</v>
      </c>
      <c r="F8920" s="80" t="s">
        <v>5096</v>
      </c>
      <c r="G8920" s="80">
        <v>14.06</v>
      </c>
    </row>
    <row r="8921" spans="1:7">
      <c r="A8921" s="80">
        <v>44745</v>
      </c>
      <c r="B8921" s="80" t="s">
        <v>6130</v>
      </c>
      <c r="C8921" s="80" t="s">
        <v>421</v>
      </c>
      <c r="D8921" s="80">
        <v>473</v>
      </c>
      <c r="E8921" s="80">
        <v>24</v>
      </c>
      <c r="F8921" s="80" t="s">
        <v>5141</v>
      </c>
      <c r="G8921" s="80">
        <v>3.89</v>
      </c>
    </row>
    <row r="8922" spans="1:7">
      <c r="A8922" s="80">
        <v>44754</v>
      </c>
      <c r="B8922" s="80" t="s">
        <v>6131</v>
      </c>
      <c r="C8922" s="80" t="s">
        <v>422</v>
      </c>
      <c r="D8922" s="80">
        <v>4260</v>
      </c>
      <c r="E8922" s="80">
        <v>2</v>
      </c>
      <c r="F8922" s="80" t="s">
        <v>5096</v>
      </c>
      <c r="G8922" s="80">
        <v>27</v>
      </c>
    </row>
    <row r="8923" spans="1:7">
      <c r="A8923" s="80">
        <v>44798</v>
      </c>
      <c r="B8923" s="80" t="s">
        <v>6132</v>
      </c>
      <c r="C8923" s="80" t="s">
        <v>421</v>
      </c>
      <c r="D8923" s="80">
        <v>473</v>
      </c>
      <c r="E8923" s="80">
        <v>24</v>
      </c>
      <c r="F8923" s="80" t="s">
        <v>5096</v>
      </c>
      <c r="G8923" s="80">
        <v>3.45</v>
      </c>
    </row>
    <row r="8924" spans="1:7">
      <c r="A8924" s="80">
        <v>44812</v>
      </c>
      <c r="B8924" s="80" t="s">
        <v>6133</v>
      </c>
      <c r="C8924" s="80" t="s">
        <v>421</v>
      </c>
      <c r="D8924" s="80">
        <v>473</v>
      </c>
      <c r="E8924" s="80">
        <v>24</v>
      </c>
      <c r="F8924" s="80" t="s">
        <v>5096</v>
      </c>
      <c r="G8924" s="80">
        <v>3.45</v>
      </c>
    </row>
    <row r="8925" spans="1:7">
      <c r="A8925" s="80">
        <v>44852</v>
      </c>
      <c r="B8925" s="80" t="s">
        <v>6134</v>
      </c>
      <c r="C8925" s="80" t="s">
        <v>421</v>
      </c>
      <c r="D8925" s="80">
        <v>473</v>
      </c>
      <c r="E8925" s="80">
        <v>24</v>
      </c>
      <c r="F8925" s="80" t="s">
        <v>5142</v>
      </c>
      <c r="G8925" s="80">
        <v>3.99</v>
      </c>
    </row>
    <row r="8926" spans="1:7">
      <c r="A8926" s="80">
        <v>44853</v>
      </c>
      <c r="B8926" s="80" t="s">
        <v>6135</v>
      </c>
      <c r="C8926" s="80" t="s">
        <v>421</v>
      </c>
      <c r="D8926" s="80">
        <v>473</v>
      </c>
      <c r="E8926" s="80">
        <v>24</v>
      </c>
      <c r="F8926" s="80" t="s">
        <v>5142</v>
      </c>
      <c r="G8926" s="80">
        <v>3.99</v>
      </c>
    </row>
    <row r="8927" spans="1:7">
      <c r="A8927" s="80">
        <v>44854</v>
      </c>
      <c r="B8927" s="80" t="s">
        <v>6136</v>
      </c>
      <c r="C8927" s="80" t="s">
        <v>421</v>
      </c>
      <c r="D8927" s="80">
        <v>473</v>
      </c>
      <c r="E8927" s="80">
        <v>24</v>
      </c>
      <c r="F8927" s="80" t="s">
        <v>5142</v>
      </c>
      <c r="G8927" s="80">
        <v>3.99</v>
      </c>
    </row>
    <row r="8928" spans="1:7">
      <c r="A8928" s="80">
        <v>44856</v>
      </c>
      <c r="B8928" s="80" t="s">
        <v>6137</v>
      </c>
      <c r="C8928" s="80" t="s">
        <v>421</v>
      </c>
      <c r="D8928" s="80">
        <v>473</v>
      </c>
      <c r="E8928" s="80">
        <v>24</v>
      </c>
      <c r="F8928" s="80" t="s">
        <v>5142</v>
      </c>
      <c r="G8928" s="80">
        <v>3.99</v>
      </c>
    </row>
    <row r="8929" spans="1:7">
      <c r="A8929" s="80">
        <v>44857</v>
      </c>
      <c r="B8929" s="80" t="s">
        <v>6138</v>
      </c>
      <c r="C8929" s="80" t="s">
        <v>421</v>
      </c>
      <c r="D8929" s="80">
        <v>473</v>
      </c>
      <c r="E8929" s="80">
        <v>24</v>
      </c>
      <c r="F8929" s="80" t="s">
        <v>5142</v>
      </c>
      <c r="G8929" s="80">
        <v>5.15</v>
      </c>
    </row>
    <row r="8930" spans="1:7">
      <c r="A8930" s="80">
        <v>44858</v>
      </c>
      <c r="B8930" s="80" t="s">
        <v>6139</v>
      </c>
      <c r="C8930" s="80" t="s">
        <v>421</v>
      </c>
      <c r="D8930" s="80">
        <v>473</v>
      </c>
      <c r="E8930" s="80">
        <v>24</v>
      </c>
      <c r="F8930" s="80" t="s">
        <v>5142</v>
      </c>
      <c r="G8930" s="80">
        <v>5.15</v>
      </c>
    </row>
    <row r="8931" spans="1:7">
      <c r="A8931" s="80">
        <v>44859</v>
      </c>
      <c r="B8931" s="80" t="s">
        <v>6140</v>
      </c>
      <c r="C8931" s="80" t="s">
        <v>421</v>
      </c>
      <c r="D8931" s="80">
        <v>473</v>
      </c>
      <c r="E8931" s="80">
        <v>24</v>
      </c>
      <c r="F8931" s="80" t="s">
        <v>5142</v>
      </c>
      <c r="G8931" s="80">
        <v>3.99</v>
      </c>
    </row>
    <row r="8932" spans="1:7">
      <c r="A8932" s="80">
        <v>44860</v>
      </c>
      <c r="B8932" s="80" t="s">
        <v>6141</v>
      </c>
      <c r="C8932" s="80" t="s">
        <v>421</v>
      </c>
      <c r="D8932" s="80">
        <v>473</v>
      </c>
      <c r="E8932" s="80">
        <v>24</v>
      </c>
      <c r="F8932" s="80" t="s">
        <v>5142</v>
      </c>
      <c r="G8932" s="80">
        <v>3.99</v>
      </c>
    </row>
    <row r="8933" spans="1:7">
      <c r="A8933" s="80">
        <v>44861</v>
      </c>
      <c r="B8933" s="80" t="s">
        <v>6142</v>
      </c>
      <c r="C8933" s="80" t="s">
        <v>421</v>
      </c>
      <c r="D8933" s="80">
        <v>473</v>
      </c>
      <c r="E8933" s="80">
        <v>24</v>
      </c>
      <c r="F8933" s="80" t="s">
        <v>5142</v>
      </c>
      <c r="G8933" s="80">
        <v>7.99</v>
      </c>
    </row>
    <row r="8934" spans="1:7">
      <c r="A8934" s="80">
        <v>44881</v>
      </c>
      <c r="B8934" s="80" t="s">
        <v>6143</v>
      </c>
      <c r="C8934" s="80" t="s">
        <v>421</v>
      </c>
      <c r="D8934" s="80">
        <v>473</v>
      </c>
      <c r="E8934" s="80">
        <v>24</v>
      </c>
      <c r="F8934" s="80" t="s">
        <v>5142</v>
      </c>
      <c r="G8934" s="80">
        <v>7.99</v>
      </c>
    </row>
    <row r="8935" spans="1:7">
      <c r="A8935" s="80">
        <v>44882</v>
      </c>
      <c r="B8935" s="80" t="s">
        <v>6144</v>
      </c>
      <c r="C8935" s="80" t="s">
        <v>421</v>
      </c>
      <c r="D8935" s="80">
        <v>473</v>
      </c>
      <c r="E8935" s="80">
        <v>24</v>
      </c>
      <c r="F8935" s="80" t="s">
        <v>5142</v>
      </c>
      <c r="G8935" s="80">
        <v>5.15</v>
      </c>
    </row>
    <row r="8936" spans="1:7">
      <c r="A8936" s="80">
        <v>44884</v>
      </c>
      <c r="B8936" s="80" t="s">
        <v>6145</v>
      </c>
      <c r="C8936" s="80" t="s">
        <v>421</v>
      </c>
      <c r="D8936" s="80">
        <v>473</v>
      </c>
      <c r="E8936" s="80">
        <v>24</v>
      </c>
      <c r="F8936" s="80" t="s">
        <v>5142</v>
      </c>
      <c r="G8936" s="80">
        <v>5.15</v>
      </c>
    </row>
    <row r="8937" spans="1:7">
      <c r="A8937" s="80">
        <v>44907</v>
      </c>
      <c r="B8937" s="80" t="s">
        <v>6146</v>
      </c>
      <c r="C8937" s="80" t="s">
        <v>421</v>
      </c>
      <c r="D8937" s="80">
        <v>473</v>
      </c>
      <c r="E8937" s="80">
        <v>24</v>
      </c>
      <c r="F8937" s="80" t="s">
        <v>5142</v>
      </c>
      <c r="G8937" s="80">
        <v>4.99</v>
      </c>
    </row>
    <row r="8938" spans="1:7">
      <c r="A8938" s="80">
        <v>44909</v>
      </c>
      <c r="B8938" s="80" t="s">
        <v>6147</v>
      </c>
      <c r="C8938" s="80" t="s">
        <v>422</v>
      </c>
      <c r="D8938" s="80">
        <v>4260</v>
      </c>
      <c r="E8938" s="80">
        <v>2</v>
      </c>
      <c r="F8938" s="80" t="s">
        <v>5096</v>
      </c>
      <c r="G8938" s="80">
        <v>29.89</v>
      </c>
    </row>
    <row r="8939" spans="1:7">
      <c r="A8939" s="80">
        <v>44953</v>
      </c>
      <c r="B8939" s="80" t="s">
        <v>6148</v>
      </c>
      <c r="C8939" s="80" t="s">
        <v>421</v>
      </c>
      <c r="D8939" s="80">
        <v>473</v>
      </c>
      <c r="E8939" s="80">
        <v>24</v>
      </c>
      <c r="F8939" s="80" t="s">
        <v>5142</v>
      </c>
      <c r="G8939" s="80">
        <v>6.49</v>
      </c>
    </row>
    <row r="8940" spans="1:7">
      <c r="A8940" s="80">
        <v>45027</v>
      </c>
      <c r="B8940" s="80" t="s">
        <v>6438</v>
      </c>
      <c r="C8940" s="80" t="s">
        <v>422</v>
      </c>
      <c r="D8940" s="80">
        <v>473</v>
      </c>
      <c r="E8940" s="80">
        <v>24</v>
      </c>
      <c r="F8940" s="80" t="s">
        <v>5057</v>
      </c>
      <c r="G8940" s="80">
        <v>3.49</v>
      </c>
    </row>
    <row r="8941" spans="1:7">
      <c r="A8941" s="80">
        <v>45030</v>
      </c>
      <c r="B8941" s="80" t="s">
        <v>6439</v>
      </c>
      <c r="C8941" s="80" t="s">
        <v>422</v>
      </c>
      <c r="D8941" s="80">
        <v>473</v>
      </c>
      <c r="E8941" s="80">
        <v>24</v>
      </c>
      <c r="F8941" s="80" t="s">
        <v>5057</v>
      </c>
      <c r="G8941" s="80">
        <v>3.49</v>
      </c>
    </row>
    <row r="8942" spans="1:7">
      <c r="A8942" s="80">
        <v>45059</v>
      </c>
      <c r="B8942" s="80" t="s">
        <v>6446</v>
      </c>
      <c r="C8942" s="80" t="s">
        <v>421</v>
      </c>
      <c r="D8942" s="80">
        <v>473</v>
      </c>
      <c r="E8942" s="80">
        <v>24</v>
      </c>
      <c r="F8942" s="80" t="s">
        <v>5142</v>
      </c>
      <c r="G8942" s="80">
        <v>4.99</v>
      </c>
    </row>
    <row r="8943" spans="1:7">
      <c r="A8943" s="80">
        <v>45098</v>
      </c>
      <c r="B8943" s="80" t="s">
        <v>6348</v>
      </c>
      <c r="C8943" s="80" t="s">
        <v>421</v>
      </c>
      <c r="D8943" s="80">
        <v>473</v>
      </c>
      <c r="E8943" s="80">
        <v>24</v>
      </c>
      <c r="F8943" s="80" t="s">
        <v>5142</v>
      </c>
      <c r="G8943" s="80">
        <v>5.15</v>
      </c>
    </row>
    <row r="8944" spans="1:7">
      <c r="A8944" s="80">
        <v>45167</v>
      </c>
      <c r="B8944" s="80" t="s">
        <v>6364</v>
      </c>
      <c r="C8944" s="80" t="s">
        <v>421</v>
      </c>
      <c r="D8944" s="80">
        <v>355</v>
      </c>
      <c r="E8944" s="80">
        <v>24</v>
      </c>
      <c r="F8944" s="80" t="s">
        <v>5142</v>
      </c>
      <c r="G8944" s="80">
        <v>2.4900000000000002</v>
      </c>
    </row>
    <row r="8945" spans="1:7">
      <c r="A8945" s="80">
        <v>45202</v>
      </c>
      <c r="B8945" s="80" t="s">
        <v>6405</v>
      </c>
      <c r="C8945" s="80" t="s">
        <v>421</v>
      </c>
      <c r="D8945" s="80">
        <v>473</v>
      </c>
      <c r="E8945" s="80">
        <v>24</v>
      </c>
      <c r="F8945" s="80" t="s">
        <v>6484</v>
      </c>
      <c r="G8945" s="80">
        <v>4.25</v>
      </c>
    </row>
    <row r="8946" spans="1:7">
      <c r="A8946" s="80">
        <v>45208</v>
      </c>
      <c r="B8946" s="80" t="s">
        <v>6407</v>
      </c>
      <c r="C8946" s="80" t="s">
        <v>421</v>
      </c>
      <c r="D8946" s="80">
        <v>473</v>
      </c>
      <c r="E8946" s="80">
        <v>24</v>
      </c>
      <c r="F8946" s="80" t="s">
        <v>6484</v>
      </c>
      <c r="G8946" s="80">
        <v>4.25</v>
      </c>
    </row>
    <row r="8947" spans="1:7">
      <c r="A8947" s="80">
        <v>45210</v>
      </c>
      <c r="B8947" s="80" t="s">
        <v>6408</v>
      </c>
      <c r="C8947" s="80" t="s">
        <v>421</v>
      </c>
      <c r="D8947" s="80">
        <v>473</v>
      </c>
      <c r="E8947" s="80">
        <v>24</v>
      </c>
      <c r="F8947" s="80" t="s">
        <v>6484</v>
      </c>
      <c r="G8947" s="80">
        <v>4.25</v>
      </c>
    </row>
    <row r="8948" spans="1:7">
      <c r="A8948" s="80">
        <v>45215</v>
      </c>
      <c r="B8948" s="80" t="s">
        <v>6410</v>
      </c>
      <c r="C8948" s="80" t="s">
        <v>421</v>
      </c>
      <c r="D8948" s="80">
        <v>473</v>
      </c>
      <c r="E8948" s="80">
        <v>24</v>
      </c>
      <c r="F8948" s="80" t="s">
        <v>5066</v>
      </c>
      <c r="G8948" s="80">
        <v>3.89</v>
      </c>
    </row>
    <row r="8949" spans="1:7">
      <c r="A8949" s="80">
        <v>45232</v>
      </c>
      <c r="B8949" s="80" t="s">
        <v>6413</v>
      </c>
      <c r="C8949" s="80" t="s">
        <v>421</v>
      </c>
      <c r="D8949" s="80">
        <v>473</v>
      </c>
      <c r="E8949" s="80">
        <v>24</v>
      </c>
      <c r="F8949" s="80" t="s">
        <v>5066</v>
      </c>
      <c r="G8949" s="80">
        <v>4.29</v>
      </c>
    </row>
    <row r="8950" spans="1:7">
      <c r="A8950" s="80">
        <v>45260</v>
      </c>
      <c r="B8950" s="80" t="s">
        <v>6418</v>
      </c>
      <c r="C8950" s="80" t="s">
        <v>421</v>
      </c>
      <c r="D8950" s="80">
        <v>4260</v>
      </c>
      <c r="E8950" s="80">
        <v>2</v>
      </c>
      <c r="F8950" s="80" t="s">
        <v>5066</v>
      </c>
      <c r="G8950" s="80">
        <v>27.99</v>
      </c>
    </row>
    <row r="8951" spans="1:7">
      <c r="A8951" s="80">
        <v>45307</v>
      </c>
      <c r="B8951" s="80" t="s">
        <v>6453</v>
      </c>
      <c r="C8951" s="80" t="s">
        <v>421</v>
      </c>
      <c r="D8951" s="80">
        <v>473</v>
      </c>
      <c r="E8951" s="80">
        <v>24</v>
      </c>
      <c r="F8951" s="80" t="s">
        <v>6484</v>
      </c>
      <c r="G8951" s="80">
        <v>4.25</v>
      </c>
    </row>
    <row r="8952" spans="1:7">
      <c r="A8952" s="80">
        <v>45313</v>
      </c>
      <c r="B8952" s="80" t="s">
        <v>6455</v>
      </c>
      <c r="C8952" s="80" t="s">
        <v>421</v>
      </c>
      <c r="D8952" s="80">
        <v>2130</v>
      </c>
      <c r="E8952" s="80">
        <v>4</v>
      </c>
      <c r="F8952" s="80" t="s">
        <v>5066</v>
      </c>
      <c r="G8952" s="80">
        <v>11.99</v>
      </c>
    </row>
    <row r="8953" spans="1:7">
      <c r="A8953" s="80">
        <v>45343</v>
      </c>
      <c r="B8953" s="80" t="s">
        <v>6459</v>
      </c>
      <c r="C8953" s="80" t="s">
        <v>421</v>
      </c>
      <c r="D8953" s="80">
        <v>473</v>
      </c>
      <c r="E8953" s="80">
        <v>24</v>
      </c>
      <c r="F8953" s="80" t="s">
        <v>5142</v>
      </c>
      <c r="G8953" s="80">
        <v>5.25</v>
      </c>
    </row>
    <row r="8954" spans="1:7">
      <c r="A8954" s="80">
        <v>45401</v>
      </c>
      <c r="B8954" s="80" t="s">
        <v>6463</v>
      </c>
      <c r="C8954" s="80" t="s">
        <v>421</v>
      </c>
      <c r="D8954" s="80">
        <v>473</v>
      </c>
      <c r="E8954" s="80">
        <v>24</v>
      </c>
      <c r="F8954" s="80" t="s">
        <v>5142</v>
      </c>
      <c r="G8954" s="80">
        <v>7.49</v>
      </c>
    </row>
    <row r="8955" spans="1:7">
      <c r="A8955" s="80">
        <v>45470</v>
      </c>
      <c r="B8955" s="80" t="s">
        <v>6471</v>
      </c>
      <c r="C8955" s="80" t="s">
        <v>421</v>
      </c>
      <c r="D8955" s="80">
        <v>473</v>
      </c>
      <c r="E8955" s="80">
        <v>24</v>
      </c>
      <c r="F8955" s="80" t="s">
        <v>6484</v>
      </c>
      <c r="G8955" s="80">
        <v>4.25</v>
      </c>
    </row>
    <row r="8956" spans="1:7">
      <c r="A8956" s="80">
        <v>45472</v>
      </c>
      <c r="B8956" s="80" t="s">
        <v>6472</v>
      </c>
      <c r="C8956" s="80" t="s">
        <v>421</v>
      </c>
      <c r="D8956" s="80">
        <v>473</v>
      </c>
      <c r="E8956" s="80">
        <v>24</v>
      </c>
      <c r="F8956" s="80" t="s">
        <v>6484</v>
      </c>
      <c r="G8956" s="80">
        <v>4.25</v>
      </c>
    </row>
    <row r="8957" spans="1:7">
      <c r="A8957" s="80">
        <v>45498</v>
      </c>
      <c r="B8957" s="80" t="s">
        <v>6477</v>
      </c>
      <c r="C8957" s="80" t="s">
        <v>421</v>
      </c>
      <c r="D8957" s="80">
        <v>473</v>
      </c>
      <c r="E8957" s="80">
        <v>24</v>
      </c>
      <c r="F8957" s="80" t="s">
        <v>5141</v>
      </c>
      <c r="G8957" s="80">
        <v>3.89</v>
      </c>
    </row>
    <row r="8958" spans="1:7">
      <c r="A8958" s="80">
        <v>45637</v>
      </c>
      <c r="B8958" s="80" t="s">
        <v>6426</v>
      </c>
      <c r="C8958" s="80" t="s">
        <v>421</v>
      </c>
      <c r="D8958" s="80">
        <v>473</v>
      </c>
      <c r="E8958" s="80">
        <v>24</v>
      </c>
      <c r="F8958" s="80" t="s">
        <v>5141</v>
      </c>
      <c r="G8958" s="80">
        <v>2.59</v>
      </c>
    </row>
    <row r="8959" spans="1:7">
      <c r="A8959" s="80">
        <v>45638</v>
      </c>
      <c r="B8959" s="80" t="s">
        <v>6427</v>
      </c>
      <c r="C8959" s="80" t="s">
        <v>421</v>
      </c>
      <c r="D8959" s="80">
        <v>1000</v>
      </c>
      <c r="E8959" s="80">
        <v>12</v>
      </c>
      <c r="F8959" s="80" t="s">
        <v>5141</v>
      </c>
      <c r="G8959" s="80">
        <v>4.37</v>
      </c>
    </row>
    <row r="8960" spans="1:7">
      <c r="A8960" s="80">
        <v>45778</v>
      </c>
      <c r="B8960" s="80" t="s">
        <v>6388</v>
      </c>
      <c r="C8960" s="80" t="s">
        <v>421</v>
      </c>
      <c r="D8960" s="80">
        <v>473</v>
      </c>
      <c r="E8960" s="80">
        <v>24</v>
      </c>
      <c r="F8960" s="80" t="s">
        <v>5142</v>
      </c>
      <c r="G8960" s="80">
        <v>2.99</v>
      </c>
    </row>
    <row r="8961" spans="1:7">
      <c r="A8961" s="80">
        <v>45780</v>
      </c>
      <c r="B8961" s="80" t="s">
        <v>6389</v>
      </c>
      <c r="C8961" s="80" t="s">
        <v>421</v>
      </c>
      <c r="D8961" s="80">
        <v>473</v>
      </c>
      <c r="E8961" s="80">
        <v>24</v>
      </c>
      <c r="F8961" s="80" t="s">
        <v>5142</v>
      </c>
      <c r="G8961" s="80">
        <v>3.99</v>
      </c>
    </row>
    <row r="8962" spans="1:7">
      <c r="A8962" s="80">
        <v>45782</v>
      </c>
      <c r="B8962" s="80" t="s">
        <v>6390</v>
      </c>
      <c r="C8962" s="80" t="s">
        <v>421</v>
      </c>
      <c r="D8962" s="80">
        <v>473</v>
      </c>
      <c r="E8962" s="80">
        <v>24</v>
      </c>
      <c r="F8962" s="80" t="s">
        <v>5142</v>
      </c>
      <c r="G8962" s="80">
        <v>2.99</v>
      </c>
    </row>
    <row r="8963" spans="1:7">
      <c r="A8963" s="80">
        <v>45785</v>
      </c>
      <c r="B8963" s="80" t="s">
        <v>6391</v>
      </c>
      <c r="C8963" s="80" t="s">
        <v>421</v>
      </c>
      <c r="D8963" s="80">
        <v>473</v>
      </c>
      <c r="E8963" s="80">
        <v>24</v>
      </c>
      <c r="F8963" s="80" t="s">
        <v>5142</v>
      </c>
      <c r="G8963" s="80">
        <v>2.99</v>
      </c>
    </row>
    <row r="8964" spans="1:7">
      <c r="A8964" s="80">
        <v>45794</v>
      </c>
      <c r="B8964" s="80" t="s">
        <v>6392</v>
      </c>
      <c r="C8964" s="80" t="s">
        <v>421</v>
      </c>
      <c r="D8964" s="80">
        <v>473</v>
      </c>
      <c r="E8964" s="80">
        <v>24</v>
      </c>
      <c r="F8964" s="80" t="s">
        <v>5142</v>
      </c>
      <c r="G8964" s="80">
        <v>3.99</v>
      </c>
    </row>
    <row r="8965" spans="1:7">
      <c r="A8965" s="80">
        <v>45797</v>
      </c>
      <c r="B8965" s="80" t="s">
        <v>6429</v>
      </c>
      <c r="C8965" s="80" t="s">
        <v>421</v>
      </c>
      <c r="D8965" s="80">
        <v>473</v>
      </c>
      <c r="E8965" s="80">
        <v>24</v>
      </c>
      <c r="F8965" s="80" t="s">
        <v>5142</v>
      </c>
      <c r="G8965" s="80">
        <v>2.99</v>
      </c>
    </row>
    <row r="8966" spans="1:7">
      <c r="A8966" s="80">
        <v>45889</v>
      </c>
      <c r="B8966" s="80" t="s">
        <v>6431</v>
      </c>
      <c r="C8966" s="80" t="s">
        <v>421</v>
      </c>
      <c r="D8966" s="80">
        <v>473</v>
      </c>
      <c r="E8966" s="80">
        <v>24</v>
      </c>
      <c r="F8966" s="80" t="s">
        <v>5142</v>
      </c>
      <c r="G8966" s="80">
        <v>7.99</v>
      </c>
    </row>
    <row r="8967" spans="1:7">
      <c r="A8967" s="80">
        <v>45890</v>
      </c>
      <c r="B8967" s="80" t="s">
        <v>6432</v>
      </c>
      <c r="C8967" s="80" t="s">
        <v>421</v>
      </c>
      <c r="D8967" s="80">
        <v>473</v>
      </c>
      <c r="E8967" s="80">
        <v>24</v>
      </c>
      <c r="F8967" s="80" t="s">
        <v>5142</v>
      </c>
      <c r="G8967" s="80">
        <v>7.99</v>
      </c>
    </row>
    <row r="8968" spans="1:7">
      <c r="A8968" s="80">
        <v>45968</v>
      </c>
      <c r="B8968" s="80" t="s">
        <v>6366</v>
      </c>
      <c r="C8968" s="80" t="s">
        <v>421</v>
      </c>
      <c r="D8968" s="80">
        <v>473</v>
      </c>
      <c r="E8968" s="80">
        <v>24</v>
      </c>
      <c r="F8968" s="80" t="s">
        <v>5141</v>
      </c>
      <c r="G8968" s="80">
        <v>3.89</v>
      </c>
    </row>
    <row r="8969" spans="1:7">
      <c r="A8969" s="80">
        <v>73809</v>
      </c>
      <c r="B8969" s="80" t="s">
        <v>2363</v>
      </c>
      <c r="C8969" s="80" t="s">
        <v>421</v>
      </c>
      <c r="D8969" s="80">
        <v>500</v>
      </c>
      <c r="E8969" s="80">
        <v>24</v>
      </c>
      <c r="F8969" s="80" t="s">
        <v>5096</v>
      </c>
      <c r="G8969" s="80">
        <v>3.59</v>
      </c>
    </row>
    <row r="8970" spans="1:7">
      <c r="A8970" s="80">
        <v>74591</v>
      </c>
      <c r="B8970" s="80" t="s">
        <v>2364</v>
      </c>
      <c r="C8970" s="80" t="s">
        <v>421</v>
      </c>
      <c r="D8970" s="80">
        <v>500</v>
      </c>
      <c r="E8970" s="80">
        <v>24</v>
      </c>
      <c r="F8970" s="80" t="s">
        <v>5096</v>
      </c>
      <c r="G8970" s="80">
        <v>2.99</v>
      </c>
    </row>
    <row r="8971" spans="1:7">
      <c r="A8971" s="80">
        <v>43588</v>
      </c>
      <c r="B8971" s="80" t="s">
        <v>5903</v>
      </c>
      <c r="C8971" s="80" t="s">
        <v>422</v>
      </c>
      <c r="D8971" s="80">
        <v>473</v>
      </c>
      <c r="E8971" s="80">
        <v>24</v>
      </c>
      <c r="F8971" s="80" t="s">
        <v>5094</v>
      </c>
      <c r="G8971" s="80">
        <v>3.58</v>
      </c>
    </row>
    <row r="8972" spans="1:7">
      <c r="A8972" s="80">
        <v>43589</v>
      </c>
      <c r="B8972" s="80" t="s">
        <v>5905</v>
      </c>
      <c r="C8972" s="80" t="s">
        <v>422</v>
      </c>
      <c r="D8972" s="80">
        <v>473</v>
      </c>
      <c r="E8972" s="80">
        <v>24</v>
      </c>
      <c r="F8972" s="80" t="s">
        <v>5094</v>
      </c>
      <c r="G8972" s="80">
        <v>3.58</v>
      </c>
    </row>
    <row r="8973" spans="1:7">
      <c r="A8973" s="80">
        <v>43590</v>
      </c>
      <c r="B8973" s="80" t="s">
        <v>5928</v>
      </c>
      <c r="C8973" s="80" t="s">
        <v>419</v>
      </c>
      <c r="D8973" s="80">
        <v>750</v>
      </c>
      <c r="E8973" s="80">
        <v>6</v>
      </c>
      <c r="F8973" s="80" t="s">
        <v>5042</v>
      </c>
      <c r="G8973" s="80">
        <v>74.989999999999995</v>
      </c>
    </row>
    <row r="8974" spans="1:7">
      <c r="A8974" s="80">
        <v>43591</v>
      </c>
      <c r="B8974" s="80" t="s">
        <v>5878</v>
      </c>
      <c r="C8974" s="80" t="s">
        <v>422</v>
      </c>
      <c r="D8974" s="80">
        <v>473</v>
      </c>
      <c r="E8974" s="80">
        <v>24</v>
      </c>
      <c r="F8974" s="80" t="s">
        <v>5094</v>
      </c>
      <c r="G8974" s="80">
        <v>3.58</v>
      </c>
    </row>
    <row r="8975" spans="1:7">
      <c r="A8975" s="80">
        <v>43592</v>
      </c>
      <c r="B8975" s="80" t="s">
        <v>5906</v>
      </c>
      <c r="C8975" s="80" t="s">
        <v>422</v>
      </c>
      <c r="D8975" s="80">
        <v>4260</v>
      </c>
      <c r="E8975" s="80">
        <v>1</v>
      </c>
      <c r="F8975" s="80" t="s">
        <v>5094</v>
      </c>
      <c r="G8975" s="80">
        <v>26.98</v>
      </c>
    </row>
    <row r="8976" spans="1:7">
      <c r="A8976" s="80">
        <v>43593</v>
      </c>
      <c r="B8976" s="80" t="s">
        <v>5929</v>
      </c>
      <c r="C8976" s="80" t="s">
        <v>419</v>
      </c>
      <c r="D8976" s="80">
        <v>750</v>
      </c>
      <c r="E8976" s="80">
        <v>6</v>
      </c>
      <c r="F8976" s="80" t="s">
        <v>5042</v>
      </c>
      <c r="G8976" s="80">
        <v>84.99</v>
      </c>
    </row>
    <row r="8977" spans="1:7">
      <c r="A8977" s="80">
        <v>43594</v>
      </c>
      <c r="B8977" s="80" t="s">
        <v>5885</v>
      </c>
      <c r="C8977" s="80" t="s">
        <v>420</v>
      </c>
      <c r="D8977" s="80">
        <v>750</v>
      </c>
      <c r="E8977" s="80">
        <v>12</v>
      </c>
      <c r="F8977" s="80" t="s">
        <v>5068</v>
      </c>
      <c r="G8977" s="80">
        <v>24.99</v>
      </c>
    </row>
    <row r="8978" spans="1:7">
      <c r="A8978" s="80">
        <v>43595</v>
      </c>
      <c r="B8978" s="80" t="s">
        <v>5886</v>
      </c>
      <c r="C8978" s="80" t="s">
        <v>420</v>
      </c>
      <c r="D8978" s="80">
        <v>750</v>
      </c>
      <c r="E8978" s="80">
        <v>12</v>
      </c>
      <c r="F8978" s="80" t="s">
        <v>5072</v>
      </c>
      <c r="G8978" s="80">
        <v>34.99</v>
      </c>
    </row>
    <row r="8979" spans="1:7">
      <c r="A8979" s="80">
        <v>43597</v>
      </c>
      <c r="B8979" s="80" t="s">
        <v>5938</v>
      </c>
      <c r="C8979" s="80" t="s">
        <v>421</v>
      </c>
      <c r="D8979" s="80">
        <v>2838</v>
      </c>
      <c r="E8979" s="80">
        <v>4</v>
      </c>
      <c r="F8979" s="80" t="s">
        <v>5096</v>
      </c>
      <c r="G8979" s="80">
        <v>17.45</v>
      </c>
    </row>
    <row r="8980" spans="1:7">
      <c r="A8980" s="80">
        <v>43598</v>
      </c>
      <c r="B8980" s="80" t="s">
        <v>5939</v>
      </c>
      <c r="C8980" s="80" t="s">
        <v>419</v>
      </c>
      <c r="D8980" s="80">
        <v>50</v>
      </c>
      <c r="E8980" s="80">
        <v>120</v>
      </c>
      <c r="F8980" s="80" t="s">
        <v>5039</v>
      </c>
      <c r="G8980" s="80">
        <v>2.21</v>
      </c>
    </row>
    <row r="8981" spans="1:7">
      <c r="A8981" s="80">
        <v>43600</v>
      </c>
      <c r="B8981" s="80" t="s">
        <v>5945</v>
      </c>
      <c r="C8981" s="80" t="s">
        <v>421</v>
      </c>
      <c r="D8981" s="80">
        <v>473</v>
      </c>
      <c r="E8981" s="80">
        <v>24</v>
      </c>
      <c r="F8981" s="80" t="s">
        <v>5226</v>
      </c>
      <c r="G8981" s="80">
        <v>4.05</v>
      </c>
    </row>
    <row r="8982" spans="1:7">
      <c r="A8982" s="80">
        <v>43603</v>
      </c>
      <c r="B8982" s="80" t="s">
        <v>5946</v>
      </c>
      <c r="C8982" s="80" t="s">
        <v>421</v>
      </c>
      <c r="D8982" s="80">
        <v>750</v>
      </c>
      <c r="E8982" s="80">
        <v>12</v>
      </c>
      <c r="F8982" s="80" t="s">
        <v>5178</v>
      </c>
      <c r="G8982" s="80">
        <v>17</v>
      </c>
    </row>
    <row r="8983" spans="1:7">
      <c r="A8983" s="80">
        <v>43609</v>
      </c>
      <c r="B8983" s="80" t="s">
        <v>5941</v>
      </c>
      <c r="C8983" s="80" t="s">
        <v>421</v>
      </c>
      <c r="D8983" s="80">
        <v>5325</v>
      </c>
      <c r="E8983" s="80">
        <v>1</v>
      </c>
      <c r="F8983" s="80" t="s">
        <v>5095</v>
      </c>
      <c r="G8983" s="80">
        <v>34.99</v>
      </c>
    </row>
    <row r="8984" spans="1:7">
      <c r="A8984" s="80">
        <v>43612</v>
      </c>
      <c r="B8984" s="80" t="s">
        <v>5947</v>
      </c>
      <c r="C8984" s="80" t="s">
        <v>421</v>
      </c>
      <c r="D8984" s="80">
        <v>5325</v>
      </c>
      <c r="E8984" s="80">
        <v>1</v>
      </c>
      <c r="F8984" s="80" t="s">
        <v>5095</v>
      </c>
      <c r="G8984" s="80">
        <v>34.99</v>
      </c>
    </row>
    <row r="8985" spans="1:7">
      <c r="A8985" s="80">
        <v>43621</v>
      </c>
      <c r="B8985" s="80" t="s">
        <v>5967</v>
      </c>
      <c r="C8985" s="80" t="s">
        <v>422</v>
      </c>
      <c r="D8985" s="80">
        <v>3784</v>
      </c>
      <c r="E8985" s="80">
        <v>1</v>
      </c>
      <c r="F8985" s="80" t="s">
        <v>5100</v>
      </c>
      <c r="G8985" s="80">
        <v>29.99</v>
      </c>
    </row>
    <row r="8986" spans="1:7">
      <c r="A8986" s="80">
        <v>43624</v>
      </c>
      <c r="B8986" s="80" t="s">
        <v>5924</v>
      </c>
      <c r="C8986" s="80" t="s">
        <v>422</v>
      </c>
      <c r="D8986" s="80">
        <v>473</v>
      </c>
      <c r="E8986" s="80">
        <v>24</v>
      </c>
      <c r="F8986" s="80" t="s">
        <v>5100</v>
      </c>
      <c r="G8986" s="80">
        <v>3.89</v>
      </c>
    </row>
    <row r="8987" spans="1:7">
      <c r="A8987" s="80">
        <v>43625</v>
      </c>
      <c r="B8987" s="80" t="s">
        <v>5925</v>
      </c>
      <c r="C8987" s="80" t="s">
        <v>422</v>
      </c>
      <c r="D8987" s="80">
        <v>473</v>
      </c>
      <c r="E8987" s="80">
        <v>24</v>
      </c>
      <c r="F8987" s="80" t="s">
        <v>5100</v>
      </c>
      <c r="G8987" s="80">
        <v>3.89</v>
      </c>
    </row>
    <row r="8988" spans="1:7">
      <c r="A8988" s="80">
        <v>43626</v>
      </c>
      <c r="B8988" s="80" t="s">
        <v>5879</v>
      </c>
      <c r="C8988" s="80" t="s">
        <v>421</v>
      </c>
      <c r="D8988" s="80">
        <v>473</v>
      </c>
      <c r="E8988" s="80">
        <v>24</v>
      </c>
      <c r="F8988" s="80" t="s">
        <v>5159</v>
      </c>
      <c r="G8988" s="80">
        <v>3.9</v>
      </c>
    </row>
    <row r="8989" spans="1:7">
      <c r="A8989" s="80">
        <v>43636</v>
      </c>
      <c r="B8989" s="80" t="s">
        <v>5534</v>
      </c>
      <c r="C8989" s="80" t="s">
        <v>419</v>
      </c>
      <c r="D8989" s="80">
        <v>750</v>
      </c>
      <c r="E8989" s="80">
        <v>12</v>
      </c>
      <c r="F8989" s="80" t="s">
        <v>5073</v>
      </c>
      <c r="G8989" s="80">
        <v>54.99</v>
      </c>
    </row>
    <row r="8990" spans="1:7">
      <c r="A8990" s="80">
        <v>43653</v>
      </c>
      <c r="B8990" s="80" t="s">
        <v>5943</v>
      </c>
      <c r="C8990" s="80" t="s">
        <v>421</v>
      </c>
      <c r="D8990" s="80">
        <v>473</v>
      </c>
      <c r="E8990" s="80">
        <v>24</v>
      </c>
      <c r="F8990" s="80" t="s">
        <v>5226</v>
      </c>
      <c r="G8990" s="80">
        <v>4.05</v>
      </c>
    </row>
    <row r="8991" spans="1:7">
      <c r="A8991" s="80">
        <v>43666</v>
      </c>
      <c r="B8991" s="80" t="s">
        <v>5933</v>
      </c>
      <c r="C8991" s="80" t="s">
        <v>421</v>
      </c>
      <c r="D8991" s="80">
        <v>473</v>
      </c>
      <c r="E8991" s="80">
        <v>24</v>
      </c>
      <c r="F8991" s="80" t="s">
        <v>5176</v>
      </c>
      <c r="G8991" s="80">
        <v>4.05</v>
      </c>
    </row>
    <row r="8992" spans="1:7">
      <c r="A8992" s="80">
        <v>43674</v>
      </c>
      <c r="B8992" s="80" t="s">
        <v>5968</v>
      </c>
      <c r="C8992" s="80" t="s">
        <v>422</v>
      </c>
      <c r="D8992" s="80">
        <v>4260</v>
      </c>
      <c r="E8992" s="80">
        <v>2</v>
      </c>
      <c r="F8992" s="80" t="s">
        <v>5096</v>
      </c>
      <c r="G8992" s="80">
        <v>27</v>
      </c>
    </row>
    <row r="8993" spans="1:7">
      <c r="A8993" s="80">
        <v>43680</v>
      </c>
      <c r="B8993" s="80" t="s">
        <v>2669</v>
      </c>
      <c r="C8993" s="80" t="s">
        <v>420</v>
      </c>
      <c r="D8993" s="80">
        <v>750</v>
      </c>
      <c r="E8993" s="80">
        <v>20</v>
      </c>
      <c r="F8993" s="80" t="s">
        <v>5144</v>
      </c>
      <c r="G8993" s="80">
        <v>7.58</v>
      </c>
    </row>
    <row r="8994" spans="1:7">
      <c r="A8994" s="80">
        <v>43682</v>
      </c>
      <c r="B8994" s="80" t="s">
        <v>2810</v>
      </c>
      <c r="C8994" s="80" t="s">
        <v>419</v>
      </c>
      <c r="D8994" s="80">
        <v>360</v>
      </c>
      <c r="E8994" s="80">
        <v>20</v>
      </c>
      <c r="F8994" s="80" t="s">
        <v>5144</v>
      </c>
      <c r="G8994" s="80">
        <v>10.35</v>
      </c>
    </row>
    <row r="8995" spans="1:7">
      <c r="A8995" s="80">
        <v>43683</v>
      </c>
      <c r="B8995" s="80" t="s">
        <v>5500</v>
      </c>
      <c r="C8995" s="80" t="s">
        <v>419</v>
      </c>
      <c r="D8995" s="80">
        <v>360</v>
      </c>
      <c r="E8995" s="80">
        <v>20</v>
      </c>
      <c r="F8995" s="80" t="s">
        <v>5144</v>
      </c>
      <c r="G8995" s="80">
        <v>10.199999999999999</v>
      </c>
    </row>
    <row r="8996" spans="1:7">
      <c r="A8996" s="80">
        <v>43684</v>
      </c>
      <c r="B8996" s="80" t="s">
        <v>4495</v>
      </c>
      <c r="C8996" s="80" t="s">
        <v>419</v>
      </c>
      <c r="D8996" s="80">
        <v>360</v>
      </c>
      <c r="E8996" s="80">
        <v>20</v>
      </c>
      <c r="F8996" s="80" t="s">
        <v>5144</v>
      </c>
      <c r="G8996" s="80">
        <v>10.199999999999999</v>
      </c>
    </row>
    <row r="8997" spans="1:7">
      <c r="A8997" s="80">
        <v>43686</v>
      </c>
      <c r="B8997" s="80" t="s">
        <v>6481</v>
      </c>
      <c r="C8997" s="80" t="s">
        <v>419</v>
      </c>
      <c r="D8997" s="80">
        <v>360</v>
      </c>
      <c r="E8997" s="80">
        <v>20</v>
      </c>
      <c r="F8997" s="80" t="s">
        <v>5144</v>
      </c>
      <c r="G8997" s="80">
        <v>10.199999999999999</v>
      </c>
    </row>
    <row r="8998" spans="1:7">
      <c r="A8998" s="80">
        <v>43687</v>
      </c>
      <c r="B8998" s="80" t="s">
        <v>6482</v>
      </c>
      <c r="C8998" s="80" t="s">
        <v>419</v>
      </c>
      <c r="D8998" s="80">
        <v>360</v>
      </c>
      <c r="E8998" s="80">
        <v>20</v>
      </c>
      <c r="F8998" s="80" t="s">
        <v>5144</v>
      </c>
      <c r="G8998" s="80">
        <v>10.199999999999999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443A3D91D714CBF1315EC7301E18A" ma:contentTypeVersion="0" ma:contentTypeDescription="Create a new document." ma:contentTypeScope="" ma:versionID="046ae795c9ebf1e656a5a90f8ace637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413257cd9829394d17656a545d5fa4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5929CC-1891-41C5-ABDC-3FA37A2C0D63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9B388AD-ADF2-4176-894D-08AEEF895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1CD02-3C82-4F01-B9C8-72F811187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211</vt:i4>
      </vt:variant>
    </vt:vector>
  </HeadingPairs>
  <TitlesOfParts>
    <vt:vector size="215" baseType="lpstr">
      <vt:lpstr>Application</vt:lpstr>
      <vt:lpstr>Data Validation</vt:lpstr>
      <vt:lpstr>Supplier Data Tab</vt:lpstr>
      <vt:lpstr>APP BACKGROUND</vt:lpstr>
      <vt:lpstr>_12_Pack_Carrier_Ad</vt:lpstr>
      <vt:lpstr>_204_SPIRITS_INC</vt:lpstr>
      <vt:lpstr>_49TH_PARALLEL_GROUP_INC</vt:lpstr>
      <vt:lpstr>_624_BEVERAGE_COMPANY_INC</vt:lpstr>
      <vt:lpstr>AIR_MILES</vt:lpstr>
      <vt:lpstr>ALEGRIA_FOOD_AND_DRINKS</vt:lpstr>
      <vt:lpstr>ALTO_BEVERAGE_GROUP</vt:lpstr>
      <vt:lpstr>AMPHORA_IMPORTS_LTD</vt:lpstr>
      <vt:lpstr>ANDRE_DENIS_ENTERPRISES</vt:lpstr>
      <vt:lpstr>ANDREW_PELLER_IMPORTS_AGENCY</vt:lpstr>
      <vt:lpstr>ANDREW_PELLER_LIMITED</vt:lpstr>
      <vt:lpstr>APPELLATION_WINE_MARKETING</vt:lpstr>
      <vt:lpstr>AQUA_VITAE</vt:lpstr>
      <vt:lpstr>ARMAGNAC_SAMALENS</vt:lpstr>
      <vt:lpstr>ARTERRA_CANADA</vt:lpstr>
      <vt:lpstr>ARTISAN_FOOD_AND_BEVERAGE_GROUP</vt:lpstr>
      <vt:lpstr>ASAHI_CANADA</vt:lpstr>
      <vt:lpstr>AT_SHELF</vt:lpstr>
      <vt:lpstr>AUTHENTIC_SEACOAST_DISTILLING_COMPANY</vt:lpstr>
      <vt:lpstr>AUTHENTIC_WINE_AND_SPIRITS_MERCHANTS</vt:lpstr>
      <vt:lpstr>AZ_AG_FONTODI__DI_GIOVANNI</vt:lpstr>
      <vt:lpstr>BACARDI_CANADA_INC</vt:lpstr>
      <vt:lpstr>BARN_HAMMER_BREWING_COMPANY</vt:lpstr>
      <vt:lpstr>BEAM_SUNTORY</vt:lpstr>
      <vt:lpstr>BEE_BOYZZ_WINERY_AND_MEADERY</vt:lpstr>
      <vt:lpstr>BERGSTROM_BRANDS</vt:lpstr>
      <vt:lpstr>BIG_ROCK_BREWERY</vt:lpstr>
      <vt:lpstr>BKG_DISTRIBUTORS</vt:lpstr>
      <vt:lpstr>BLACK_WHEAT_BREWING</vt:lpstr>
      <vt:lpstr>BLEND_IMPORTS</vt:lpstr>
      <vt:lpstr>BLUE_NOTE_WINE_AND_SPIRITS_INC</vt:lpstr>
      <vt:lpstr>BRAZEN_HALL_KITCHEN_AND_BREWERY</vt:lpstr>
      <vt:lpstr>BREAKTHRU_BEVERAGE_CANADA</vt:lpstr>
      <vt:lpstr>Build_Your_Own_Ad_Hoc</vt:lpstr>
      <vt:lpstr>CAPITAL_K_DISTILLERY_INC</vt:lpstr>
      <vt:lpstr>CASTEL_FRERES</vt:lpstr>
      <vt:lpstr>CAVES_MESSIAS</vt:lpstr>
      <vt:lpstr>CELLAR_STOCK_IMPORTERS_INC</vt:lpstr>
      <vt:lpstr>CENTRAL_CITY_BREWERS_AND_DISTILLERS</vt:lpstr>
      <vt:lpstr>CHARTON_HOBBS_INC</vt:lpstr>
      <vt:lpstr>CHARTREUSE_DIFFUSION_SA</vt:lpstr>
      <vt:lpstr>CHRISTOPHER_STEWART_WINE_AND_SPIRITS_INC</vt:lpstr>
      <vt:lpstr>COBEES_ENTERPRISE_LTD</vt:lpstr>
      <vt:lpstr>Contest_Mechanism</vt:lpstr>
      <vt:lpstr>Coordinated_Ad_Hoc</vt:lpstr>
      <vt:lpstr>CORBY_SPIRIT_AND_WINE_LIMITED</vt:lpstr>
      <vt:lpstr>CRUSH_IMPORTS</vt:lpstr>
      <vt:lpstr>CULIN_IMPORTERS</vt:lpstr>
      <vt:lpstr>D_KOURTAKIS_SA</vt:lpstr>
      <vt:lpstr>DARK_HORSE_WINE_AND_SPIRITS</vt:lpstr>
      <vt:lpstr>DEAD_HORSE_CIDER_COMPANY</vt:lpstr>
      <vt:lpstr>DECANTER_WINE_AND_SPIRITS</vt:lpstr>
      <vt:lpstr>DEUCE_VODKA_CORP</vt:lpstr>
      <vt:lpstr>DIAGEO_CANADA_INC</vt:lpstr>
      <vt:lpstr>Digital_Spotlight</vt:lpstr>
      <vt:lpstr>Display_Program</vt:lpstr>
      <vt:lpstr>DISTRIBUTION_MISSUM_INC</vt:lpstr>
      <vt:lpstr>DOUG_REICHEL_WINE_MARKETING_INC</vt:lpstr>
      <vt:lpstr>DRINKS_INCCOM</vt:lpstr>
      <vt:lpstr>DUMMY_SUPPLIER</vt:lpstr>
      <vt:lpstr>E_AND_J_GALLO_WINERY_CANADA_LTD</vt:lpstr>
      <vt:lpstr>EAST_INDIA_CO</vt:lpstr>
      <vt:lpstr>EAUTOPIA_BIOLOGICAL_TECHNOLOGY</vt:lpstr>
      <vt:lpstr>EBB_VIN_LTD</vt:lpstr>
      <vt:lpstr>ECLECTIC_BEVERAGES</vt:lpstr>
      <vt:lpstr>ENOTECA_BACCO</vt:lpstr>
      <vt:lpstr>ESCALADE_WINE_AND_SPIRITS_INC</vt:lpstr>
      <vt:lpstr>EXECUTIVE_WINE_AND_SPIRITS</vt:lpstr>
      <vt:lpstr>FARMERY_ESTATE_BREWERY</vt:lpstr>
      <vt:lpstr>FIRST_CHOICE_CELLARS</vt:lpstr>
      <vt:lpstr>FLUID_ASSETS</vt:lpstr>
      <vt:lpstr>Footprint</vt:lpstr>
      <vt:lpstr>FORT_GARRY_BREWING_COMPANY_LTD</vt:lpstr>
      <vt:lpstr>FORTY_CREEK_DISTILLERY</vt:lpstr>
      <vt:lpstr>FOUR_ONE_SIX_VODKA_LTD</vt:lpstr>
      <vt:lpstr>GEORGIAN_BAY_SPIRITS_CO</vt:lpstr>
      <vt:lpstr>GEOVINOS_LTD</vt:lpstr>
      <vt:lpstr>GOOD_NEIGHBOUR_BREWING_COMPANY</vt:lpstr>
      <vt:lpstr>GRAND_RIVER_BREWING</vt:lpstr>
      <vt:lpstr>GRAND_VIEUX_LIQUOR_CO</vt:lpstr>
      <vt:lpstr>GRANVILLE_ISLAND_BREWING_CO</vt:lpstr>
      <vt:lpstr>GREAT_WESTERN_BREWING_CO_LTD</vt:lpstr>
      <vt:lpstr>GREAT_WINE_COMPANY</vt:lpstr>
      <vt:lpstr>HALF_PINTS_BREWING_COMPANY_LTD</vt:lpstr>
      <vt:lpstr>Hello</vt:lpstr>
      <vt:lpstr>HENRIQUES_AND_HENRIQUES___VINHOS_SA</vt:lpstr>
      <vt:lpstr>HERITAGE_SPIRITS_AND_WINES_LTD</vt:lpstr>
      <vt:lpstr>HILL_STREET_BEVERAGE_COMPANY</vt:lpstr>
      <vt:lpstr>ICON_FINE_WINE_AND_SPIRITS</vt:lpstr>
      <vt:lpstr>ILLANA_FRANCISCO_MANITOBA_LIQ_AND_SPIRITS</vt:lpstr>
      <vt:lpstr>Impulse</vt:lpstr>
      <vt:lpstr>Impulse_At_Cash</vt:lpstr>
      <vt:lpstr>Impulse_Bin</vt:lpstr>
      <vt:lpstr>Impulse_Cash</vt:lpstr>
      <vt:lpstr>Impulse_Cold_Box</vt:lpstr>
      <vt:lpstr>Impulse_Cold_Box__P1_P3</vt:lpstr>
      <vt:lpstr>In_Store_Audio_Ad</vt:lpstr>
      <vt:lpstr>In_the_Moment</vt:lpstr>
      <vt:lpstr>INTERNATIONAL_CELLARS</vt:lpstr>
      <vt:lpstr>JUNCTION_CRAFT_BREWING_INC</vt:lpstr>
      <vt:lpstr>KILTER_BREWING_COMPANY</vt:lpstr>
      <vt:lpstr>L_DANGLADE_AND_FILS_AND_CIE</vt:lpstr>
      <vt:lpstr>LABATT_BREWING_COMPANY_LIMITED</vt:lpstr>
      <vt:lpstr>LAKE_OF_THE_WOODS_BREWING_COMPANY</vt:lpstr>
      <vt:lpstr>LANDMARK_SELECTIONS</vt:lpstr>
      <vt:lpstr>LES_SUBVERSIFS</vt:lpstr>
      <vt:lpstr>LIBERTY_SPECIALTY_IMPORTS</vt:lpstr>
      <vt:lpstr>LIQUEFIED_IMPORTS</vt:lpstr>
      <vt:lpstr>Liquor_Mart_Flyer</vt:lpstr>
      <vt:lpstr>LITTLE_BROWN_JUG_BREWING_COMPANY</vt:lpstr>
      <vt:lpstr>LMX__Impulse_at_Cash</vt:lpstr>
      <vt:lpstr>LMX_Footprint</vt:lpstr>
      <vt:lpstr>LMX_Impulse_at_Cash</vt:lpstr>
      <vt:lpstr>LMX_Impulse_Bin</vt:lpstr>
      <vt:lpstr>LMX_Spotlight</vt:lpstr>
      <vt:lpstr>LOW_LIFE_BARREL_HOUSE</vt:lpstr>
      <vt:lpstr>LTO_Hot_Buy</vt:lpstr>
      <vt:lpstr>LUMAR_AGENCY</vt:lpstr>
      <vt:lpstr>MADIRA_SPIRITS_INC</vt:lpstr>
      <vt:lpstr>MAGNOTTA_BREWERY</vt:lpstr>
      <vt:lpstr>MAGNUM_CONSULTANTS_LTD</vt:lpstr>
      <vt:lpstr>MAISON_RIVIERE</vt:lpstr>
      <vt:lpstr>MALINDA_DISTRIBUTORS</vt:lpstr>
      <vt:lpstr>MANDI_INTERNATIONAL</vt:lpstr>
      <vt:lpstr>MARK_ANTHONY_WINE_AND_SPIRITS</vt:lpstr>
      <vt:lpstr>MAX_MILES</vt:lpstr>
      <vt:lpstr>MCCLELLAND_PREMIUM_IMPORTS</vt:lpstr>
      <vt:lpstr>MIKES_BEVERAGE_COMPANY_RTD_CANADA_INC</vt:lpstr>
      <vt:lpstr>MINHAS_CREEK_BREWING_COMPANY</vt:lpstr>
      <vt:lpstr>MOLSON_BREWERIES</vt:lpstr>
      <vt:lpstr>Neck_Tag</vt:lpstr>
      <vt:lpstr>NONSUCH_BREWING_CO</vt:lpstr>
      <vt:lpstr>NV_WEYNANTS_IMEX</vt:lpstr>
      <vt:lpstr>OCTOBER_BREWING_LTD</vt:lpstr>
      <vt:lpstr>OJ_SALES_AND_PROMOTIONS</vt:lpstr>
      <vt:lpstr>OKANAGAN_CRUSH_PAD_WINERY_LTD</vt:lpstr>
      <vt:lpstr>ONE_GREAT_CITY_BREWING_COMPANY_LTD</vt:lpstr>
      <vt:lpstr>ONYX_BEVERAGE_GROUP_INC</vt:lpstr>
      <vt:lpstr>Our_Favourites</vt:lpstr>
      <vt:lpstr>OXUS_BREWING</vt:lpstr>
      <vt:lpstr>PACIFIC_WINE_AND_SPIRITS</vt:lpstr>
      <vt:lpstr>PATAGONIA_IMPORTS_LTD</vt:lpstr>
      <vt:lpstr>PATENT_5</vt:lpstr>
      <vt:lpstr>PEACOCK_AND_MARTIN</vt:lpstr>
      <vt:lpstr>PETER_MIELZYNSKI_AGENCIES_CANADA_LTD</vt:lpstr>
      <vt:lpstr>PHILIPPE_DANDURAND_WINES_LTD</vt:lpstr>
      <vt:lpstr>Premium_Product_Spotlight</vt:lpstr>
      <vt:lpstr>PRESTIGE_BEVERAGE_GROUP_CANADA</vt:lpstr>
      <vt:lpstr>Application!Print_Area</vt:lpstr>
      <vt:lpstr>PRIVUS_BRANDS</vt:lpstr>
      <vt:lpstr>Product_Spotlight</vt:lpstr>
      <vt:lpstr>PROXIMO_SPIRITS_CANADA_INC</vt:lpstr>
      <vt:lpstr>QINGHUA_INTERNATIONAL_TRADE</vt:lpstr>
      <vt:lpstr>RABBIT_HOLE_DISTILLERY</vt:lpstr>
      <vt:lpstr>RBA</vt:lpstr>
      <vt:lpstr>Ref_Bev_Stockpile</vt:lpstr>
      <vt:lpstr>Refreshment_Beverage_Stockpile</vt:lpstr>
      <vt:lpstr>RENAISSANCE_WINE_MERCHANTS</vt:lpstr>
      <vt:lpstr>RENDEZVOUS_BREWING_LTD</vt:lpstr>
      <vt:lpstr>RIGBY_ORCHARDS_LTD</vt:lpstr>
      <vt:lpstr>ROUST_CANADA</vt:lpstr>
      <vt:lpstr>ROY_AND_CO_SELECTIONS</vt:lpstr>
      <vt:lpstr>ROYAL_TOKAJI_BORASZATI_KFT</vt:lpstr>
      <vt:lpstr>SAS_SAMAZEUILH_AND_CIE</vt:lpstr>
      <vt:lpstr>SEEDLIP_LTD</vt:lpstr>
      <vt:lpstr>SELECT_WINE_MERCHANTS</vt:lpstr>
      <vt:lpstr>SET_THE_BAR_SALES_AND_DISTRIBUTION_LTD</vt:lpstr>
      <vt:lpstr>Shelf_Talker</vt:lpstr>
      <vt:lpstr>SHELTER_POINT_DISTILLERY</vt:lpstr>
      <vt:lpstr>Shopping_Cart_Ad</vt:lpstr>
      <vt:lpstr>SHRUGGING_DOCTOR_BREWING_COMPANY_LTD</vt:lpstr>
      <vt:lpstr>SIMPLICITY_WINES_CANADA</vt:lpstr>
      <vt:lpstr>SINNOTT_ROAD</vt:lpstr>
      <vt:lpstr>SLEEMAN_BREWERIES_LTD</vt:lpstr>
      <vt:lpstr>SOCIETE_DES_ALCOOLS_DU_QUEBEC</vt:lpstr>
      <vt:lpstr>SOOKRAMS_BREWING_CO</vt:lpstr>
      <vt:lpstr>SOUTHERN_GLAZERS_WINE_AND_SPIRITS</vt:lpstr>
      <vt:lpstr>SOVEREIGN_WINE_AND_SPIRITS_LTD</vt:lpstr>
      <vt:lpstr>STEAM_WHISTLE_BREWING_INC</vt:lpstr>
      <vt:lpstr>STERLING_BEVERAGES</vt:lpstr>
      <vt:lpstr>STONE_ANGEL_BREWING</vt:lpstr>
      <vt:lpstr>STORYWOOD_TEQUILA_LTD</vt:lpstr>
      <vt:lpstr>SUMMIT_FINE_WINES</vt:lpstr>
      <vt:lpstr>Suppliers</vt:lpstr>
      <vt:lpstr>TAKEOFF_TO_TASTES_CONTEST</vt:lpstr>
      <vt:lpstr>TANTALUS_INDUSTRIES_INC</vt:lpstr>
      <vt:lpstr>TAP_AND_RAIL_BEVERAGE_GROUP</vt:lpstr>
      <vt:lpstr>THE_BACCHUS_GROUP_INC</vt:lpstr>
      <vt:lpstr>THE_DELF_GROUP</vt:lpstr>
      <vt:lpstr>Tier_1</vt:lpstr>
      <vt:lpstr>TIMELY_LIBATIONS</vt:lpstr>
      <vt:lpstr>TORQUE_BREWING</vt:lpstr>
      <vt:lpstr>TRAJECTORY_BEVERAGE_PARTNERS</vt:lpstr>
      <vt:lpstr>TRANS_CANADA_BREWING</vt:lpstr>
      <vt:lpstr>TRAPLINE_BREWING</vt:lpstr>
      <vt:lpstr>TRIALTO_WINE_GROUP_LTD</vt:lpstr>
      <vt:lpstr>TRY_MY_WINE</vt:lpstr>
      <vt:lpstr>TWIST_LP</vt:lpstr>
      <vt:lpstr>TWO_WOLVES_BREWING_INC</vt:lpstr>
      <vt:lpstr>UNIVINS_AND_SPIRITS_CANADA_INC</vt:lpstr>
      <vt:lpstr>UNTAPPED_TRADING_INC</vt:lpstr>
      <vt:lpstr>Value_Add</vt:lpstr>
      <vt:lpstr>VINTAGE_AND_FINE_WINE_INTERNATIONAL_LTD</vt:lpstr>
      <vt:lpstr>VINTAGE_WEST_WINE_AND_SPIRITS_INC</vt:lpstr>
      <vt:lpstr>WELLINGTON_ESTATE_FINE_WINES_AND_SPIRITS</vt:lpstr>
      <vt:lpstr>WETT_SALES_AND_DISTRIBUTION_INC</vt:lpstr>
      <vt:lpstr>WINNIPEG_BREW_WERKS</vt:lpstr>
      <vt:lpstr>WOOREE_TRADING_LTD</vt:lpstr>
      <vt:lpstr>WORLD_WINE_SYNERGY_INC</vt:lpstr>
      <vt:lpstr>YUKON_BREWING_COMPANY</vt:lpstr>
      <vt:lpstr>Z_G_M</vt:lpstr>
    </vt:vector>
  </TitlesOfParts>
  <Company>Manitoba Liquor &amp; Lotteries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Dale</dc:creator>
  <cp:lastModifiedBy>Samantha Wagner</cp:lastModifiedBy>
  <cp:lastPrinted>2019-11-28T15:34:50Z</cp:lastPrinted>
  <dcterms:created xsi:type="dcterms:W3CDTF">2018-10-26T15:25:41Z</dcterms:created>
  <dcterms:modified xsi:type="dcterms:W3CDTF">2022-06-01T19:55:40Z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0x010100BE5443A3D91D714CBF1315EC7301E18A</vt:lpwstr>
  </property>
</Properties>
</file>