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https://mbllca-my.sharepoint.com/personal/jocelyn_santiago_mbll_ca/Documents/FORMS AND TEMPLATES/"/>
    </mc:Choice>
  </mc:AlternateContent>
  <xr:revisionPtr revIDLastSave="2347" documentId="14_{92210DCD-470E-44F6-A76C-E6B5FB1831B5}" xr6:coauthVersionLast="47" xr6:coauthVersionMax="47" xr10:uidLastSave="{9A891E44-2C02-4476-8125-E6A6E5D5264E}"/>
  <workbookProtection workbookAlgorithmName="SHA-512" workbookHashValue="RcvdALUR1Ag8zRYjoscLdGPDvj0LAVQiZ0Ts17nnWsqE+Yu9j5OXlhkCuYDjv/5mo2wNRd7MCS+UAm5Vkaxx0g==" workbookSaltValue="tDq2zJuCKXk5POiytnn23w==" workbookSpinCount="100000" lockStructure="1"/>
  <bookViews>
    <workbookView xWindow="-30828" yWindow="-4656" windowWidth="30936" windowHeight="16776" xr2:uid="{0C0EB05A-FF7C-46A1-970A-43780C3D156F}"/>
  </bookViews>
  <sheets>
    <sheet name="HOW TO FILL OUT FORM" sheetId="4" r:id="rId1"/>
    <sheet name="FAQ" sheetId="10" r:id="rId2"/>
    <sheet name="BEER" sheetId="1" r:id="rId3"/>
    <sheet name="READY TO DRINK" sheetId="6" r:id="rId4"/>
    <sheet name="CIDERS" sheetId="9" r:id="rId5"/>
    <sheet name="SPIRITS" sheetId="7" r:id="rId6"/>
    <sheet name="WINE &amp; MEAD" sheetId="8" r:id="rId7"/>
    <sheet name="Sheet2" sheetId="2" state="hidden" r:id="rId8"/>
  </sheets>
  <definedNames>
    <definedName name="Blank">Sheet2!$A$9</definedName>
    <definedName name="Category">Sheet2!$A$2:$A$6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9" l="1"/>
  <c r="H31" i="9"/>
  <c r="H30" i="9"/>
  <c r="G29" i="7"/>
  <c r="E29" i="7"/>
  <c r="D32" i="7"/>
  <c r="D36" i="7"/>
  <c r="D35" i="7" l="1"/>
  <c r="D33" i="7"/>
  <c r="J32" i="9"/>
  <c r="J31" i="9"/>
  <c r="J32" i="6"/>
  <c r="J31" i="6"/>
  <c r="H29" i="7"/>
  <c r="G30" i="8"/>
  <c r="D44" i="8"/>
  <c r="D48" i="7"/>
  <c r="D44" i="9"/>
  <c r="D44" i="6"/>
  <c r="D44" i="1"/>
  <c r="E30" i="6"/>
  <c r="D40" i="9" l="1"/>
  <c r="D39" i="9"/>
  <c r="D37" i="9"/>
  <c r="D36" i="9"/>
  <c r="D35" i="9"/>
  <c r="D34" i="9"/>
  <c r="E31" i="9"/>
  <c r="E32" i="9" s="1"/>
  <c r="I30" i="9"/>
  <c r="E30" i="9"/>
  <c r="I29" i="9"/>
  <c r="G29" i="9"/>
  <c r="H29" i="9" s="1"/>
  <c r="D27" i="9"/>
  <c r="D40" i="8"/>
  <c r="D39" i="8"/>
  <c r="D37" i="8"/>
  <c r="D36" i="8"/>
  <c r="D35" i="8"/>
  <c r="D34" i="8"/>
  <c r="H29" i="8"/>
  <c r="E29" i="8"/>
  <c r="D27" i="8"/>
  <c r="E31" i="6"/>
  <c r="E32" i="6" s="1"/>
  <c r="D44" i="7"/>
  <c r="D43" i="7"/>
  <c r="D41" i="7"/>
  <c r="D40" i="7"/>
  <c r="D39" i="7"/>
  <c r="D38" i="7"/>
  <c r="D31" i="7"/>
  <c r="D27" i="7"/>
  <c r="I30" i="6"/>
  <c r="I29" i="6"/>
  <c r="D40" i="6"/>
  <c r="D39" i="6"/>
  <c r="D37" i="6"/>
  <c r="D36" i="6"/>
  <c r="D35" i="6"/>
  <c r="D34" i="6"/>
  <c r="H31" i="6"/>
  <c r="H30" i="6"/>
  <c r="G29" i="6"/>
  <c r="H29" i="6" s="1"/>
  <c r="E29" i="6"/>
  <c r="D27" i="6"/>
  <c r="G30" i="1"/>
  <c r="H29" i="1"/>
  <c r="E29" i="1"/>
  <c r="D27" i="1"/>
  <c r="D40" i="1" l="1"/>
  <c r="D39" i="1"/>
  <c r="D37" i="1"/>
  <c r="D36" i="1"/>
  <c r="D35" i="1"/>
  <c r="D34" i="1"/>
</calcChain>
</file>

<file path=xl/sharedStrings.xml><?xml version="1.0" encoding="utf-8"?>
<sst xmlns="http://schemas.openxmlformats.org/spreadsheetml/2006/main" count="231" uniqueCount="117">
  <si>
    <t>ANNUAL DECLARATION OF PRODUCTION</t>
  </si>
  <si>
    <t>SPIRITS</t>
  </si>
  <si>
    <t>SUPPLIER INFORMATION</t>
  </si>
  <si>
    <t>Name:</t>
  </si>
  <si>
    <t>Address:</t>
  </si>
  <si>
    <t xml:space="preserve">City:  </t>
  </si>
  <si>
    <t xml:space="preserve">Phone:  </t>
  </si>
  <si>
    <t xml:space="preserve">State/Province:  </t>
  </si>
  <si>
    <t xml:space="preserve">Country:  </t>
  </si>
  <si>
    <t xml:space="preserve">Email:  </t>
  </si>
  <si>
    <t xml:space="preserve">Zip/Postal Code:  </t>
  </si>
  <si>
    <t>WINE &amp; MEAD</t>
  </si>
  <si>
    <t>BEER</t>
  </si>
  <si>
    <t>CIDER</t>
  </si>
  <si>
    <t>I have read and understood the instructions and frequently asked questions.  I hereby certify that the information provided in this document is true and accurate, and I assume the responsibility for providing such representations. I understand that I will be held accountable for any false statements or material omissions made on or in connections with this declaration.  I agree to maintain and present upon request, documentation necessary to support this declaration and to inform, in writing, Manitoba Liquor and Lotteries Corporation of any changes that would affect the accuracy or validity of this declaration.  I agree that providing false declarations of production levels or production methods will result in penalties up to and including: chargeback of reduced markup, processing fees, and potential termination of product listing.</t>
  </si>
  <si>
    <t>Category</t>
  </si>
  <si>
    <t>REFRESHMENT BEVERAGE</t>
  </si>
  <si>
    <t>Blank</t>
  </si>
  <si>
    <t>Please accept this declaration of production along with the attached independent verification documentation to certify the total production* of beverage alcohol products within your facilities during the previous calendar year:  World wide production = production at any facility affiliated with producer anywhere in the world.</t>
  </si>
  <si>
    <t>Print Name</t>
  </si>
  <si>
    <t>Position in Company</t>
  </si>
  <si>
    <t>Signature</t>
  </si>
  <si>
    <t>Date</t>
  </si>
  <si>
    <t>This completed document, along with confirmation from a certified independent auditor of a producer's production volumes may qualify the producer for reduced markup. All documentation is subject to MBLL review and acceptance.</t>
  </si>
  <si>
    <t>BEERS</t>
  </si>
  <si>
    <t>Declaration of Production Instructions</t>
  </si>
  <si>
    <t>1) Fill out the annual declaration(s) of production in full.  Print the document and have it signed by an authorized individual employed within the company.</t>
  </si>
  <si>
    <t xml:space="preserve">1.1) If a contract producer or wholesaler(s) was used, the total production of the home facility plus the total production of the </t>
  </si>
  <si>
    <t>contract brewery/distillery/producer/wholesale(s) are to be added together.</t>
  </si>
  <si>
    <t>1.2) If a contract producer or wholesaler(s) was used third party verification of total facility production is required for each location.</t>
  </si>
  <si>
    <t xml:space="preserve">1.3) If you produce for other suppliers, names of other suppliers must be provided. </t>
  </si>
  <si>
    <t xml:space="preserve">2) Producers may qualify for micro-producer status on multiple product categories. If applying for multiple categories you are required to fill out each applicable </t>
  </si>
  <si>
    <t xml:space="preserve">declaration of production form. REMINDER when assigning micro-producer status, beer and refreshment beverages are calculated based on total hectolitres </t>
  </si>
  <si>
    <t>produced at all facilities. For all other product categories calculations are based off total litres produced at all facilities.</t>
  </si>
  <si>
    <t xml:space="preserve">3) Scan and save the signed declaration(s) as a PDF.  </t>
  </si>
  <si>
    <t>4) Ensure the e-mail's subject line indicates the producer for which the declaration is being made.*</t>
  </si>
  <si>
    <t xml:space="preserve">6) Submit your documentation to ProductManagementCoordination@mbll.ca on or before the due date. </t>
  </si>
  <si>
    <t xml:space="preserve">• Incomplete submissions will not be processed until all documentation has been received.  </t>
  </si>
  <si>
    <t xml:space="preserve">      The date in which all documentation is received will therefore be considered the actual date of submission.</t>
  </si>
  <si>
    <t>• Late annual submissions will result in the removal of micro-producer status and the base cost/case cost will decrease.</t>
  </si>
  <si>
    <t xml:space="preserve">      Retail prices will not be effected by this change.  Late submissions will be processed as part of the normal price change schedule, </t>
  </si>
  <si>
    <t xml:space="preserve">     however no payment adjustments will be made on the sales during the lapsed period.</t>
  </si>
  <si>
    <t>*Do not submit for multiple producers on the same e-mail.  Only one submission per producer, per e-mail.</t>
  </si>
  <si>
    <t>Eligible Products</t>
  </si>
  <si>
    <t>MBLL Partners Website .</t>
  </si>
  <si>
    <t>1. You qualify as a level 1 micro-producer in a product category when those products:</t>
  </si>
  <si>
    <t>a. Have a worldwide production volume equal to or less than the stated amount for that category</t>
  </si>
  <si>
    <t>b. Meet established compositional standards as defined by Federal Food and Drug Regulation (FDR) and Canadian Food Inspection Agency (CFIA)</t>
  </si>
  <si>
    <t>c. Are made entirely through active on-site distillation or fermentation and packaged at its place of manufacture, with no use of purchased NGS,</t>
  </si>
  <si>
    <t xml:space="preserve"> bulk spirits or bulk wine</t>
  </si>
  <si>
    <t>d. Are not grape-based spirits</t>
  </si>
  <si>
    <t>e. Are not purified flavoured alcohol as determined by FDR and CFIA</t>
  </si>
  <si>
    <t>2. To qualify as a level 2 micro-producer in the refreshment beverage category:</t>
  </si>
  <si>
    <t xml:space="preserve">a. All level 1 criteria apply except that purchased bulk spirits or NGS are allowed. </t>
  </si>
  <si>
    <t>c. Purchasing NGS or bulk spirits means the base spirit was purchased from another producer and using that spirit either in whole, as part of blending, bottling, dilution,</t>
  </si>
  <si>
    <t>or re-distillation process.</t>
  </si>
  <si>
    <t>3. MBLL reserves the right to:</t>
  </si>
  <si>
    <t>a. Determine markup and surcharges on unstandardized products that do not meet FDR or CFIA standards or definitions</t>
  </si>
  <si>
    <t>b. Not register or list products that do not meet FDR or CFIA standards or definitions</t>
  </si>
  <si>
    <t>READY TO DRINK</t>
  </si>
  <si>
    <t>Calendar Year Reported:</t>
  </si>
  <si>
    <t xml:space="preserve">FREQUENTLY ASKED QUESTIONS </t>
  </si>
  <si>
    <t>MICRO-PRODUCER STATUS APPLICATIONS</t>
  </si>
  <si>
    <t>Q:</t>
  </si>
  <si>
    <t>Who is eligible for a micro-producer status with MBLL?</t>
  </si>
  <si>
    <t>A:</t>
  </si>
  <si>
    <t xml:space="preserve">Any manufacturer of qualified products with worldwide production levels below the threshold for the associated category is eligible for micro-producer status with the appropriate supporting documentation. </t>
  </si>
  <si>
    <t>What products require declaration of production?</t>
  </si>
  <si>
    <t>Manufacturers can apply for micro-producer status for any qualifying listed or registered product.  Any product that does not have an approved micro-producer status will be assessed full mark-up rate for the applicable category. Please note micro-producer status expires annually and must be reapplied for each year.</t>
  </si>
  <si>
    <t>What do I do if I produce in multiple product categories (e.g. beer as well as refreshment beverages)?</t>
  </si>
  <si>
    <t>If you produce in multiple categories of qualifying products and would like to apply for micro-producer status for each, you are required to fill out and submit all relevant declaration of production forms as well as provide the required supporting documentation for each product category being applied for.</t>
  </si>
  <si>
    <t>How do I submit documentation for products that are not currently listed outside of the normal annual submission process?</t>
  </si>
  <si>
    <t>For producers who do not already have approved micro-producer status:
• As part of the product listing process (call for listing, etc.) a Declaration of Production and supporting documentation should be included in the product application package.</t>
  </si>
  <si>
    <t>Can I submit for micro-producer status after the deadline for existing product?</t>
  </si>
  <si>
    <t>How is worldwide production calculated?</t>
  </si>
  <si>
    <t>What is acceptable third party verification?</t>
  </si>
  <si>
    <t xml:space="preserve">The following are examples of acceptable third party verification:  </t>
  </si>
  <si>
    <t>• A copy of the 12 monthly excise reports submitted to Canada Revenue Agency (CRA).</t>
  </si>
  <si>
    <t>• A letter from CRA which states total production reported to them for the calendar year.</t>
  </si>
  <si>
    <t xml:space="preserve">• Outside of Canada: Reports made to a federal regulatory body. </t>
  </si>
  <si>
    <t xml:space="preserve">• Reports made to other provincial liquor jurisdictions </t>
  </si>
  <si>
    <t>• A signed letter from an accountant (or other employee) employed by the manufacturer.</t>
  </si>
  <si>
    <t>What happens if my application contains false declarations i.e. production level, production method or relevant information is not disclosed?</t>
  </si>
  <si>
    <t>What happens if my submission is missing components?</t>
  </si>
  <si>
    <t>What happens if I submit documentation for the incorrect fiscal year?</t>
  </si>
  <si>
    <t>This will be treated as an incomplete submission.  Your submission will not be processed until it is received and the date of submission will be considered to be the date in which the full and correct documentation has been received.</t>
  </si>
  <si>
    <t>What happens if I'm a new producer?</t>
  </si>
  <si>
    <t>We will require documentation demonstrating when your CRA excise licence was issued.</t>
  </si>
  <si>
    <t>What happens if I change contract producer?</t>
  </si>
  <si>
    <t>You will be assessed at the previous years production location.  If you switched mid year, your micro-producer status will be assigned based on the facility with the highest production.</t>
  </si>
  <si>
    <t>What happens if I create a packaged collaboration product with another manufacturer (e.g. bottles/cans from multiple breweries)?</t>
  </si>
  <si>
    <t>The micro-producer status applied to that product will be assigned based on the facility with the highest production volume.</t>
  </si>
  <si>
    <t>What happens if I create a single product collaboration brew with another producer?</t>
  </si>
  <si>
    <t>The micro-producer status will be applied to the product based on the facility where it was produced.</t>
  </si>
  <si>
    <t>How does MBLL determine what category my product is assigned to?</t>
  </si>
  <si>
    <t>MBLL uses a combination of CRA, CFIA and FDR definitions.  For products that do not fall within a standard definition MBLL reserves the right to determine the category and associated markup and surcharge.</t>
  </si>
  <si>
    <t>What is the difference between Level 1 and Level 2 for Refreshment Beverage?</t>
  </si>
  <si>
    <t>What if I produce both Levels for Refreshment Beverage?</t>
  </si>
  <si>
    <t>If a micro-producer has product in both Levels 1 and 2, the total combine production threshold cannot exceed 15,000 HL.</t>
  </si>
  <si>
    <t>Providing false declarations of production level or production method or errors by omission will result in penalties up to and including chargeback of reduced markup, processing fees and potential termination of products listing.</t>
  </si>
  <si>
    <t>CIDERS</t>
  </si>
  <si>
    <t>b. Using purchased NGS or bulk spirits only qualifies when the mixing, blending and bottling of refreshment beverages is performed on-site at its place of manufacturing.</t>
  </si>
  <si>
    <r>
      <t xml:space="preserve">5) E-mail the PDF declaration(s) as well as your </t>
    </r>
    <r>
      <rPr>
        <b/>
        <sz val="11"/>
        <color theme="1"/>
        <rFont val="Aptos Narrow"/>
        <family val="2"/>
        <scheme val="minor"/>
      </rPr>
      <t>supporting documentation (third party verification)</t>
    </r>
    <r>
      <rPr>
        <sz val="11"/>
        <color theme="1"/>
        <rFont val="Aptos Narrow"/>
        <family val="2"/>
        <scheme val="minor"/>
      </rPr>
      <t xml:space="preserve"> as separate attachments.</t>
    </r>
  </si>
  <si>
    <t xml:space="preserve">• A signed letter from an independent accounting firm (with letterhead) which certifies total production amount.  </t>
  </si>
  <si>
    <t>What types of third party verification are not acceptable?</t>
  </si>
  <si>
    <t>The following will not be accepted as third party verification:</t>
  </si>
  <si>
    <t>A new level has been added to this category to include the use of 'purchased Neutral Grain Spirits or Bulk Spirits'.</t>
  </si>
  <si>
    <r>
      <rPr>
        <b/>
        <u/>
        <sz val="11"/>
        <color rgb="FF002060"/>
        <rFont val="Aptos Narrow"/>
        <family val="2"/>
        <scheme val="minor"/>
      </rPr>
      <t>Level 1</t>
    </r>
    <r>
      <rPr>
        <sz val="11"/>
        <color rgb="FF002060"/>
        <rFont val="Aptos Narrow"/>
        <family val="2"/>
        <scheme val="minor"/>
      </rPr>
      <t xml:space="preserve"> - 100% products must be produced entirely, through active, on-site distillation or fermentation and bottled or packaged at the manufacturing  facility without the use of purchases NGS or bulk spirits.</t>
    </r>
  </si>
  <si>
    <r>
      <rPr>
        <b/>
        <u/>
        <sz val="11"/>
        <color rgb="FF002060"/>
        <rFont val="Aptos Narrow"/>
        <family val="2"/>
        <scheme val="minor"/>
      </rPr>
      <t>Level 2</t>
    </r>
    <r>
      <rPr>
        <sz val="11"/>
        <color rgb="FF002060"/>
        <rFont val="Aptos Narrow"/>
        <family val="2"/>
        <scheme val="minor"/>
      </rPr>
      <t xml:space="preserve"> - 100% products must be manufactured using purchased NGS or bulk spirits either in whole, as part of blending, bottling, dilution or re-distillation process. </t>
    </r>
    <r>
      <rPr>
        <b/>
        <u/>
        <sz val="11"/>
        <color rgb="FFFF0000"/>
        <rFont val="Aptos Narrow"/>
        <family val="2"/>
        <scheme val="minor"/>
      </rPr>
      <t>Spirit-based products cannot exceed 7% alcohol/volume</t>
    </r>
    <r>
      <rPr>
        <sz val="11"/>
        <color rgb="FF002060"/>
        <rFont val="Aptos Narrow"/>
        <family val="2"/>
        <scheme val="minor"/>
      </rPr>
      <t>.</t>
    </r>
  </si>
  <si>
    <r>
      <rPr>
        <sz val="11"/>
        <color rgb="FF002060"/>
        <rFont val="Wingdings"/>
        <charset val="2"/>
      </rPr>
      <t>w</t>
    </r>
    <r>
      <rPr>
        <sz val="11"/>
        <color rgb="FF002060"/>
        <rFont val="Aptos Narrow"/>
        <family val="2"/>
        <scheme val="minor"/>
      </rPr>
      <t xml:space="preserve">Late submissions will result in the removal of micro-producer status.  If the status is removed the base cost/case cost/gross price to brewer will decrease (retail prices will not be affected by this change).
</t>
    </r>
    <r>
      <rPr>
        <sz val="11"/>
        <color rgb="FF002060"/>
        <rFont val="Wingdings"/>
        <charset val="2"/>
      </rPr>
      <t>w</t>
    </r>
    <r>
      <rPr>
        <sz val="11"/>
        <color rgb="FF002060"/>
        <rFont val="Aptos Narrow"/>
        <family val="2"/>
        <scheme val="minor"/>
      </rPr>
      <t>Micro-producer status can be applied for on any listed product at any time in the year,  however no payment adjustments will be made on the sales during the lapsed period. If approved, the new markup will be applied as part of the next regularly scheduled price change and is valid for the balance of MBLL’s current fiscal year (ending March 31).</t>
    </r>
  </si>
  <si>
    <t>• Company A produces 1,000 HL on their premises and augments their production volume by contract brewing at Company B for an additional 35,000 HL. Total worldwide production volume for Company A is 36,000 HL. Company B also includes the 35,000 HL in their own production volume calculation. The total production of the contract producer is assessed, not the amount produced for each producer.
• Company A has one brewery with production of 10,000 HL and another with production of 5,000 HL.  Regardless of the brewery locations in the world, the total production volume for Company A is  15,000 HL.
• Three manufactures produce out of a single facility.  Company A produces 10,000 L, Company B produces 5,000 L and Company C produces 50,000 L.  The total production volume of the facility is 65,000 L and all three producers are assessed at 65,000 L production volume.</t>
  </si>
  <si>
    <t>Incomplete submissions will not be processed until all documentation has been received.  The date in which all documentation is received will therefore be considered the actual date of submission.  This means if you have submitted some of the required documents prior to the deadline but the remaining required documents after the deadline your entire submission will be considered as received after the posted deadline.</t>
  </si>
  <si>
    <t>Worldwide production is the total of all production volume at all facilities. Some examples:</t>
  </si>
  <si>
    <r>
      <t xml:space="preserve">Certification and Agreement - </t>
    </r>
    <r>
      <rPr>
        <b/>
        <sz val="11"/>
        <color theme="8" tint="-0.499984740745262"/>
        <rFont val="Aptos Narrow"/>
        <family val="2"/>
        <scheme val="minor"/>
      </rPr>
      <t xml:space="preserve">Please read the below statement and select </t>
    </r>
    <r>
      <rPr>
        <b/>
        <u/>
        <sz val="11"/>
        <color theme="8" tint="-0.499984740745262"/>
        <rFont val="Aptos Narrow"/>
        <family val="2"/>
        <scheme val="minor"/>
      </rPr>
      <t>'Yes - I agree</t>
    </r>
    <r>
      <rPr>
        <b/>
        <sz val="11"/>
        <color theme="8" tint="-0.499984740745262"/>
        <rFont val="Aptos Narrow"/>
        <family val="2"/>
        <scheme val="minor"/>
      </rPr>
      <t>' in order to proceed with the application.</t>
    </r>
  </si>
  <si>
    <t>Does non-alcoholic drinks qualify for micro status?</t>
  </si>
  <si>
    <t>Non-alcoholic drinks are not qualified for micro status. MBLL has a different program for non-alcoholic drinks.</t>
  </si>
  <si>
    <r>
      <t xml:space="preserve">Category production thresholds can be found in the </t>
    </r>
    <r>
      <rPr>
        <b/>
        <sz val="11"/>
        <color rgb="FF002060"/>
        <rFont val="Aptos Narrow"/>
        <family val="2"/>
        <scheme val="minor"/>
      </rPr>
      <t xml:space="preserve">Pricing Information Manual </t>
    </r>
    <r>
      <rPr>
        <sz val="11"/>
        <color rgb="FF002060"/>
        <rFont val="Aptos Narrow"/>
        <family val="2"/>
        <scheme val="minor"/>
      </rPr>
      <t xml:space="preserve">document under </t>
    </r>
    <r>
      <rPr>
        <b/>
        <sz val="11"/>
        <color rgb="FF002060"/>
        <rFont val="Aptos Narrow"/>
        <family val="2"/>
        <scheme val="minor"/>
      </rPr>
      <t>Pricing Information</t>
    </r>
    <r>
      <rPr>
        <sz val="11"/>
        <color rgb="FF002060"/>
        <rFont val="Aptos Narrow"/>
        <family val="2"/>
        <scheme val="minor"/>
      </rPr>
      <t xml:space="preserve"> on the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</si>
</sst>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0_ ;\-#,##0.00\ "/>
  </numFmts>
  <fonts count="59" x14ac:knownFonts="1">
    <font>
      <sz val="11"/>
      <color theme="1"/>
      <name val="Aptos Narrow"/>
      <family val="2"/>
      <scheme val="minor"/>
    </font>
    <font>
      <b/>
      <sz val="11"/>
      <color theme="1"/>
      <name val="Aptos Narrow"/>
      <family val="2"/>
      <scheme val="minor"/>
    </font>
    <font>
      <b/>
      <sz val="11"/>
      <color theme="8" tint="-0.499984740745262"/>
      <name val="Aptos Narrow"/>
      <family val="2"/>
      <scheme val="minor"/>
    </font>
    <font>
      <b/>
      <i/>
      <sz val="11"/>
      <color theme="1"/>
      <name val="Aptos Narrow"/>
      <family val="2"/>
      <scheme val="minor"/>
    </font>
    <font>
      <u/>
      <sz val="11"/>
      <color theme="10"/>
      <name val="Aptos Narrow"/>
      <family val="2"/>
      <scheme val="minor"/>
    </font>
    <font>
      <sz val="11"/>
      <color theme="8" tint="-0.499984740745262"/>
      <name val="Aptos Narrow"/>
      <family val="2"/>
      <scheme val="minor"/>
    </font>
    <font>
      <b/>
      <u/>
      <sz val="13"/>
      <color theme="7" tint="-0.499984740745262"/>
      <name val="Aptos Narrow"/>
      <family val="2"/>
      <scheme val="minor"/>
    </font>
    <font>
      <b/>
      <sz val="12"/>
      <color theme="8" tint="-0.499984740745262"/>
      <name val="Aptos Narrow"/>
      <family val="2"/>
      <scheme val="minor"/>
    </font>
    <font>
      <b/>
      <sz val="12"/>
      <color theme="1"/>
      <name val="Aptos Narrow"/>
      <family val="2"/>
      <scheme val="minor"/>
    </font>
    <font>
      <b/>
      <sz val="11"/>
      <color rgb="FFC00000"/>
      <name val="Aptos Narrow"/>
      <family val="2"/>
      <scheme val="minor"/>
    </font>
    <font>
      <sz val="8"/>
      <color theme="9" tint="0.79998168889431442"/>
      <name val="Aptos Narrow"/>
      <family val="2"/>
      <scheme val="minor"/>
    </font>
    <font>
      <b/>
      <sz val="12"/>
      <color rgb="FF7030A0"/>
      <name val="Aptos Narrow"/>
      <family val="2"/>
      <scheme val="minor"/>
    </font>
    <font>
      <b/>
      <sz val="11"/>
      <color rgb="FF002060"/>
      <name val="Aptos Narrow"/>
      <family val="2"/>
      <scheme val="minor"/>
    </font>
    <font>
      <sz val="11"/>
      <color theme="1"/>
      <name val="Aptos Narrow"/>
      <family val="2"/>
      <scheme val="minor"/>
    </font>
    <font>
      <b/>
      <i/>
      <sz val="11"/>
      <color rgb="FF7030A0"/>
      <name val="Aptos Narrow"/>
      <family val="2"/>
      <scheme val="minor"/>
    </font>
    <font>
      <b/>
      <sz val="10"/>
      <color theme="1"/>
      <name val="Aptos Narrow"/>
      <family val="2"/>
      <scheme val="minor"/>
    </font>
    <font>
      <b/>
      <sz val="10"/>
      <color rgb="FF002060"/>
      <name val="Aptos Narrow"/>
      <family val="2"/>
      <scheme val="minor"/>
    </font>
    <font>
      <b/>
      <sz val="11"/>
      <color theme="8" tint="-0.249977111117893"/>
      <name val="Aptos Narrow"/>
      <family val="2"/>
      <scheme val="minor"/>
    </font>
    <font>
      <b/>
      <i/>
      <sz val="9"/>
      <color rgb="FFFF0000"/>
      <name val="Aptos Narrow"/>
      <family val="2"/>
      <scheme val="minor"/>
    </font>
    <font>
      <sz val="8"/>
      <color theme="1"/>
      <name val="Aptos Narrow"/>
      <family val="2"/>
      <scheme val="minor"/>
    </font>
    <font>
      <sz val="7"/>
      <color theme="1"/>
      <name val="Aptos Narrow"/>
      <family val="2"/>
      <scheme val="minor"/>
    </font>
    <font>
      <b/>
      <sz val="9"/>
      <color theme="1"/>
      <name val="Aptos Narrow"/>
      <family val="2"/>
      <scheme val="minor"/>
    </font>
    <font>
      <i/>
      <sz val="8"/>
      <color theme="1"/>
      <name val="Aptos Narrow"/>
      <family val="2"/>
      <scheme val="minor"/>
    </font>
    <font>
      <b/>
      <sz val="9"/>
      <color rgb="FF002060"/>
      <name val="Aptos Narrow"/>
      <family val="2"/>
      <scheme val="minor"/>
    </font>
    <font>
      <b/>
      <i/>
      <sz val="10"/>
      <color theme="9" tint="-0.499984740745262"/>
      <name val="Aptos Narrow"/>
      <family val="2"/>
      <scheme val="minor"/>
    </font>
    <font>
      <b/>
      <i/>
      <sz val="10"/>
      <color rgb="FF002060"/>
      <name val="Aptos Narrow"/>
      <family val="2"/>
      <scheme val="minor"/>
    </font>
    <font>
      <b/>
      <i/>
      <sz val="10"/>
      <color rgb="FFFF0000"/>
      <name val="Aptos Narrow"/>
      <family val="2"/>
      <scheme val="minor"/>
    </font>
    <font>
      <sz val="11"/>
      <color rgb="FF0070C0"/>
      <name val="Aptos Narrow"/>
      <family val="2"/>
      <scheme val="minor"/>
    </font>
    <font>
      <u/>
      <sz val="11"/>
      <color theme="8" tint="-0.499984740745262"/>
      <name val="Aptos Narrow"/>
      <family val="2"/>
      <scheme val="minor"/>
    </font>
    <font>
      <b/>
      <i/>
      <sz val="8"/>
      <color rgb="FF0070C0"/>
      <name val="Aptos Narrow"/>
      <family val="2"/>
      <scheme val="minor"/>
    </font>
    <font>
      <b/>
      <i/>
      <sz val="9"/>
      <color rgb="FF0070C0"/>
      <name val="Aptos Narrow"/>
      <family val="2"/>
      <scheme val="minor"/>
    </font>
    <font>
      <b/>
      <sz val="11"/>
      <color rgb="FF94170A"/>
      <name val="Aptos Narrow"/>
      <family val="2"/>
      <scheme val="minor"/>
    </font>
    <font>
      <b/>
      <sz val="12"/>
      <color rgb="FF002060"/>
      <name val="Aptos Narrow"/>
      <family val="2"/>
      <scheme val="minor"/>
    </font>
    <font>
      <b/>
      <sz val="20"/>
      <color rgb="FF002060"/>
      <name val="Blackadder ITC"/>
      <family val="5"/>
    </font>
    <font>
      <b/>
      <u/>
      <sz val="18"/>
      <color theme="9" tint="-0.499984740745262"/>
      <name val="Aptos Narrow"/>
      <family val="2"/>
      <scheme val="minor"/>
    </font>
    <font>
      <b/>
      <sz val="16"/>
      <color theme="5" tint="-0.499984740745262"/>
      <name val="Aptos Narrow"/>
      <family val="2"/>
      <scheme val="minor"/>
    </font>
    <font>
      <b/>
      <u/>
      <sz val="18"/>
      <color rgb="FF002060"/>
      <name val="Aptos Narrow"/>
      <family val="2"/>
      <scheme val="minor"/>
    </font>
    <font>
      <sz val="11"/>
      <color rgb="FF002060"/>
      <name val="Aptos Narrow"/>
      <family val="2"/>
      <scheme val="minor"/>
    </font>
    <font>
      <b/>
      <u/>
      <sz val="12"/>
      <color rgb="FF002060"/>
      <name val="Aptos Narrow"/>
      <family val="2"/>
      <scheme val="minor"/>
    </font>
    <font>
      <i/>
      <sz val="11"/>
      <color rgb="FF002060"/>
      <name val="Aptos Narrow"/>
      <family val="2"/>
      <scheme val="minor"/>
    </font>
    <font>
      <b/>
      <u/>
      <sz val="11"/>
      <color rgb="FF0070C0"/>
      <name val="Aptos Narrow"/>
      <family val="2"/>
      <scheme val="minor"/>
    </font>
    <font>
      <b/>
      <sz val="11"/>
      <color rgb="FFFF0000"/>
      <name val="Aptos Narrow"/>
      <family val="2"/>
      <scheme val="minor"/>
    </font>
    <font>
      <b/>
      <u/>
      <sz val="9"/>
      <color theme="9" tint="-0.499984740745262"/>
      <name val="Aptos Narrow"/>
      <family val="2"/>
      <scheme val="minor"/>
    </font>
    <font>
      <b/>
      <i/>
      <sz val="11"/>
      <color rgb="FFFF0000"/>
      <name val="Aptos Narrow"/>
      <family val="2"/>
      <scheme val="minor"/>
    </font>
    <font>
      <b/>
      <i/>
      <sz val="11"/>
      <color rgb="FF002060"/>
      <name val="Aptos Narrow"/>
      <family val="2"/>
      <scheme val="minor"/>
    </font>
    <font>
      <b/>
      <u/>
      <sz val="16"/>
      <color theme="8" tint="-0.249977111117893"/>
      <name val="Aptos Narrow"/>
      <family val="2"/>
      <scheme val="minor"/>
    </font>
    <font>
      <b/>
      <u/>
      <sz val="11"/>
      <color rgb="FF002060"/>
      <name val="Aptos Narrow"/>
      <family val="2"/>
      <scheme val="minor"/>
    </font>
    <font>
      <b/>
      <u/>
      <sz val="18"/>
      <color rgb="FF7030A0"/>
      <name val="Aptos Narrow"/>
      <family val="2"/>
      <scheme val="minor"/>
    </font>
    <font>
      <b/>
      <u/>
      <sz val="11"/>
      <color rgb="FFFF0000"/>
      <name val="Aptos Narrow"/>
      <family val="2"/>
      <scheme val="minor"/>
    </font>
    <font>
      <sz val="11"/>
      <color rgb="FF002060"/>
      <name val="Wingdings"/>
      <charset val="2"/>
    </font>
    <font>
      <sz val="11"/>
      <color rgb="FF002060"/>
      <name val="Aptos Narrow"/>
      <family val="2"/>
      <charset val="2"/>
      <scheme val="minor"/>
    </font>
    <font>
      <i/>
      <sz val="10"/>
      <color rgb="FFFF0000"/>
      <name val="Aptos Narrow"/>
      <family val="2"/>
      <scheme val="minor"/>
    </font>
    <font>
      <b/>
      <u/>
      <sz val="11"/>
      <color theme="8" tint="-0.499984740745262"/>
      <name val="Aptos Narrow"/>
      <family val="2"/>
      <scheme val="minor"/>
    </font>
    <font>
      <sz val="11"/>
      <color theme="8" tint="-0.249977111117893"/>
      <name val="Aptos Narrow"/>
      <family val="2"/>
      <scheme val="minor"/>
    </font>
    <font>
      <b/>
      <sz val="16"/>
      <color theme="8" tint="-0.499984740745262"/>
      <name val="Aptos Narrow"/>
      <family val="2"/>
      <scheme val="minor"/>
    </font>
    <font>
      <b/>
      <sz val="15"/>
      <color theme="8" tint="-0.499984740745262"/>
      <name val="Aptos Narrow"/>
      <family val="2"/>
      <scheme val="minor"/>
    </font>
    <font>
      <b/>
      <i/>
      <sz val="8"/>
      <color rgb="FFFF0000"/>
      <name val="Aptos Narrow"/>
      <family val="2"/>
      <scheme val="minor"/>
    </font>
    <font>
      <b/>
      <i/>
      <sz val="9"/>
      <color rgb="FF94170A"/>
      <name val="Aptos Narrow"/>
      <family val="2"/>
      <scheme val="minor"/>
    </font>
    <font>
      <b/>
      <i/>
      <sz val="9"/>
      <color theme="8" tint="-0.499984740745262"/>
      <name val="Aptos Narrow"/>
      <family val="2"/>
      <scheme val="minor"/>
    </font>
  </fonts>
  <fills count="18">
    <fill>
      <patternFill patternType="none"/>
    </fill>
    <fill>
      <patternFill patternType="gray125"/>
    </fill>
    <fill>
      <patternFill patternType="solid">
        <fgColor rgb="FFE7F7FD"/>
        <bgColor indexed="64"/>
      </patternFill>
    </fill>
    <fill>
      <patternFill patternType="solid">
        <fgColor rgb="FFD6FFFE"/>
        <bgColor indexed="64"/>
      </patternFill>
    </fill>
    <fill>
      <patternFill patternType="solid">
        <fgColor theme="9" tint="0.79998168889431442"/>
        <bgColor indexed="64"/>
      </patternFill>
    </fill>
    <fill>
      <patternFill patternType="solid">
        <fgColor rgb="FF99FFCC"/>
        <bgColor indexed="64"/>
      </patternFill>
    </fill>
    <fill>
      <patternFill patternType="solid">
        <fgColor rgb="FFEBFFFF"/>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ECFEFA"/>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ECDFF5"/>
        <bgColor indexed="64"/>
      </patternFill>
    </fill>
    <fill>
      <patternFill patternType="solid">
        <fgColor rgb="FFD3F5D8"/>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4" fillId="0" borderId="0" applyNumberFormat="0" applyFill="0" applyBorder="0" applyAlignment="0" applyProtection="0"/>
    <xf numFmtId="164" fontId="13" fillId="0" borderId="0" applyFont="0" applyFill="0" applyBorder="0" applyAlignment="0" applyProtection="0"/>
  </cellStyleXfs>
  <cellXfs count="163">
    <xf numFmtId="0" fontId="0" fillId="0" borderId="0" xfId="0"/>
    <xf numFmtId="0" fontId="0" fillId="0" borderId="0" xfId="0" applyBorder="1"/>
    <xf numFmtId="0" fontId="0" fillId="0" borderId="8" xfId="0" applyBorder="1"/>
    <xf numFmtId="0" fontId="0" fillId="0" borderId="0"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0" xfId="0" applyFill="1" applyBorder="1" applyAlignment="1">
      <alignment horizontal="center"/>
    </xf>
    <xf numFmtId="0" fontId="0" fillId="2" borderId="7" xfId="0" applyFill="1" applyBorder="1"/>
    <xf numFmtId="0" fontId="0" fillId="2" borderId="8" xfId="0" applyFill="1" applyBorder="1"/>
    <xf numFmtId="0" fontId="0" fillId="2" borderId="9" xfId="0" applyFill="1" applyBorder="1"/>
    <xf numFmtId="0" fontId="1" fillId="2" borderId="0" xfId="0" applyFont="1" applyFill="1" applyBorder="1" applyAlignment="1">
      <alignment horizontal="right"/>
    </xf>
    <xf numFmtId="0" fontId="1" fillId="2" borderId="0" xfId="0" applyFont="1" applyFill="1" applyBorder="1"/>
    <xf numFmtId="0" fontId="1" fillId="2" borderId="0" xfId="0" applyFont="1" applyFill="1" applyBorder="1" applyAlignment="1">
      <alignment horizontal="center"/>
    </xf>
    <xf numFmtId="0" fontId="6" fillId="2" borderId="0" xfId="0" applyFont="1" applyFill="1" applyBorder="1"/>
    <xf numFmtId="0" fontId="8" fillId="2" borderId="0" xfId="0" applyFont="1" applyFill="1" applyBorder="1"/>
    <xf numFmtId="0" fontId="1" fillId="2" borderId="0" xfId="0" applyFont="1" applyFill="1" applyBorder="1" applyAlignment="1">
      <alignment horizontal="left" indent="3"/>
    </xf>
    <xf numFmtId="0" fontId="8" fillId="2" borderId="0" xfId="0" applyFont="1" applyFill="1" applyBorder="1" applyAlignment="1">
      <alignment horizontal="right" indent="3"/>
    </xf>
    <xf numFmtId="0" fontId="1" fillId="5" borderId="15" xfId="0" applyFont="1" applyFill="1" applyBorder="1" applyAlignment="1" applyProtection="1">
      <alignment horizontal="center" vertical="center"/>
      <protection locked="0"/>
    </xf>
    <xf numFmtId="0" fontId="5" fillId="3" borderId="1" xfId="0" applyFont="1" applyFill="1" applyBorder="1" applyAlignment="1" applyProtection="1">
      <alignment horizontal="center"/>
      <protection locked="0"/>
    </xf>
    <xf numFmtId="0" fontId="10" fillId="4" borderId="14" xfId="0" applyFont="1" applyFill="1" applyBorder="1" applyAlignment="1" applyProtection="1">
      <alignment horizontal="right" vertical="center"/>
      <protection hidden="1"/>
    </xf>
    <xf numFmtId="0" fontId="0" fillId="4" borderId="16" xfId="0" applyFill="1" applyBorder="1" applyAlignment="1">
      <alignment vertical="center"/>
    </xf>
    <xf numFmtId="0" fontId="0" fillId="9" borderId="0" xfId="0" applyFill="1" applyBorder="1"/>
    <xf numFmtId="0" fontId="0" fillId="9" borderId="22" xfId="0" applyFill="1" applyBorder="1"/>
    <xf numFmtId="0" fontId="0" fillId="9" borderId="23" xfId="0" applyFill="1" applyBorder="1"/>
    <xf numFmtId="0" fontId="0" fillId="9" borderId="24" xfId="0" applyFill="1" applyBorder="1"/>
    <xf numFmtId="0" fontId="0" fillId="9" borderId="25" xfId="0" applyFill="1" applyBorder="1"/>
    <xf numFmtId="0" fontId="0" fillId="9" borderId="26" xfId="0" applyFill="1" applyBorder="1"/>
    <xf numFmtId="0" fontId="0" fillId="9" borderId="27" xfId="0" applyFill="1" applyBorder="1"/>
    <xf numFmtId="0" fontId="0" fillId="9" borderId="26" xfId="0" applyFill="1" applyBorder="1" applyProtection="1">
      <protection hidden="1"/>
    </xf>
    <xf numFmtId="0" fontId="0" fillId="9" borderId="28" xfId="0" applyFill="1" applyBorder="1" applyProtection="1">
      <protection hidden="1"/>
    </xf>
    <xf numFmtId="0" fontId="21" fillId="9" borderId="28" xfId="0" applyFont="1" applyFill="1" applyBorder="1" applyAlignment="1" applyProtection="1">
      <alignment vertical="center"/>
      <protection hidden="1"/>
    </xf>
    <xf numFmtId="0" fontId="0" fillId="9" borderId="29" xfId="0" applyFill="1" applyBorder="1" applyProtection="1">
      <protection hidden="1"/>
    </xf>
    <xf numFmtId="0" fontId="1" fillId="9" borderId="0" xfId="0" applyFont="1" applyFill="1" applyBorder="1" applyAlignment="1">
      <alignment horizontal="right"/>
    </xf>
    <xf numFmtId="165" fontId="2" fillId="9" borderId="0" xfId="2" applyNumberFormat="1" applyFont="1" applyFill="1" applyBorder="1" applyAlignment="1" applyProtection="1">
      <alignment horizontal="right"/>
      <protection hidden="1"/>
    </xf>
    <xf numFmtId="165" fontId="12" fillId="9" borderId="0" xfId="2" applyNumberFormat="1" applyFont="1" applyFill="1" applyBorder="1" applyAlignment="1" applyProtection="1">
      <alignment horizontal="left"/>
      <protection locked="0"/>
    </xf>
    <xf numFmtId="0" fontId="0" fillId="9" borderId="0" xfId="0" applyFill="1" applyBorder="1" applyAlignment="1">
      <alignment horizontal="right"/>
    </xf>
    <xf numFmtId="0" fontId="18" fillId="9" borderId="0" xfId="0" applyFont="1" applyFill="1" applyBorder="1" applyAlignment="1" applyProtection="1">
      <alignment horizontal="left" indent="2"/>
      <protection hidden="1"/>
    </xf>
    <xf numFmtId="0" fontId="0" fillId="9" borderId="0" xfId="0" applyFill="1" applyBorder="1" applyAlignment="1">
      <alignment horizontal="left"/>
    </xf>
    <xf numFmtId="0" fontId="14" fillId="9" borderId="0" xfId="0" applyFont="1" applyFill="1" applyBorder="1" applyAlignment="1" applyProtection="1">
      <alignment horizontal="left" indent="5"/>
      <protection hidden="1"/>
    </xf>
    <xf numFmtId="0" fontId="16" fillId="9" borderId="0" xfId="0" applyFont="1" applyFill="1" applyBorder="1" applyAlignment="1" applyProtection="1">
      <alignment horizontal="left" indent="10"/>
      <protection hidden="1"/>
    </xf>
    <xf numFmtId="0" fontId="0" fillId="9" borderId="0" xfId="0" applyFill="1" applyBorder="1" applyProtection="1">
      <protection hidden="1"/>
    </xf>
    <xf numFmtId="0" fontId="15" fillId="9" borderId="3" xfId="0" applyFont="1" applyFill="1" applyBorder="1" applyAlignment="1">
      <alignment vertical="top"/>
    </xf>
    <xf numFmtId="0" fontId="20" fillId="9" borderId="3" xfId="0" applyFont="1" applyFill="1" applyBorder="1" applyAlignment="1">
      <alignment vertical="top"/>
    </xf>
    <xf numFmtId="0" fontId="19" fillId="9" borderId="0" xfId="0" applyFont="1" applyFill="1" applyBorder="1"/>
    <xf numFmtId="0" fontId="22" fillId="9" borderId="0" xfId="0" applyFont="1" applyFill="1" applyBorder="1" applyProtection="1">
      <protection hidden="1"/>
    </xf>
    <xf numFmtId="0" fontId="27" fillId="9" borderId="0" xfId="0" applyFont="1" applyFill="1" applyBorder="1"/>
    <xf numFmtId="0" fontId="29" fillId="9" borderId="0" xfId="0" applyFont="1" applyFill="1" applyBorder="1" applyAlignment="1">
      <alignment horizontal="right"/>
    </xf>
    <xf numFmtId="0" fontId="30" fillId="9" borderId="0" xfId="0" applyFont="1" applyFill="1" applyBorder="1" applyAlignment="1">
      <alignment horizontal="left"/>
    </xf>
    <xf numFmtId="0" fontId="12" fillId="9" borderId="0" xfId="0" applyFont="1" applyFill="1" applyBorder="1" applyAlignment="1" applyProtection="1">
      <alignment horizontal="right"/>
      <protection hidden="1"/>
    </xf>
    <xf numFmtId="0" fontId="17" fillId="9" borderId="0" xfId="0" applyFont="1" applyFill="1" applyBorder="1" applyAlignment="1" applyProtection="1">
      <alignment horizontal="left" indent="5"/>
      <protection hidden="1"/>
    </xf>
    <xf numFmtId="0" fontId="26" fillId="9" borderId="0" xfId="0" applyFont="1" applyFill="1" applyBorder="1" applyAlignment="1">
      <alignment horizontal="left" indent="2"/>
    </xf>
    <xf numFmtId="0" fontId="31" fillId="9" borderId="0" xfId="0" applyFont="1" applyFill="1" applyBorder="1"/>
    <xf numFmtId="0" fontId="0" fillId="11" borderId="25" xfId="0" applyFill="1" applyBorder="1"/>
    <xf numFmtId="0" fontId="0" fillId="11" borderId="0" xfId="0" applyFill="1" applyBorder="1" applyProtection="1">
      <protection hidden="1"/>
    </xf>
    <xf numFmtId="0" fontId="0" fillId="11" borderId="26" xfId="0" applyFill="1" applyBorder="1"/>
    <xf numFmtId="0" fontId="34" fillId="9" borderId="0" xfId="0" applyFont="1" applyFill="1" applyBorder="1" applyAlignment="1">
      <alignment horizontal="center"/>
    </xf>
    <xf numFmtId="0" fontId="35" fillId="9" borderId="0" xfId="0" applyFont="1" applyFill="1" applyBorder="1" applyAlignment="1">
      <alignment horizontal="right"/>
    </xf>
    <xf numFmtId="0" fontId="35" fillId="12" borderId="1" xfId="0" applyFont="1" applyFill="1" applyBorder="1" applyAlignment="1" applyProtection="1">
      <alignment horizontal="center" vertical="center"/>
      <protection locked="0"/>
    </xf>
    <xf numFmtId="0" fontId="2" fillId="9" borderId="0" xfId="0" applyFont="1" applyFill="1" applyBorder="1" applyAlignment="1" applyProtection="1">
      <alignment horizontal="center" vertical="center"/>
      <protection locked="0"/>
    </xf>
    <xf numFmtId="0" fontId="2" fillId="9" borderId="0" xfId="0" applyFont="1" applyFill="1" applyBorder="1" applyAlignment="1" applyProtection="1">
      <alignment horizontal="center" vertical="center"/>
      <protection locked="0"/>
    </xf>
    <xf numFmtId="0" fontId="0" fillId="9" borderId="0" xfId="0" applyFill="1"/>
    <xf numFmtId="0" fontId="3" fillId="9" borderId="0" xfId="0" applyFont="1" applyFill="1"/>
    <xf numFmtId="0" fontId="3" fillId="9" borderId="0" xfId="0" applyFont="1" applyFill="1" applyAlignment="1">
      <alignment wrapText="1"/>
    </xf>
    <xf numFmtId="0" fontId="0" fillId="9" borderId="0" xfId="0" applyFill="1" applyAlignment="1">
      <alignment horizontal="left" wrapText="1"/>
    </xf>
    <xf numFmtId="0" fontId="0" fillId="9" borderId="0" xfId="0" applyFill="1" applyAlignment="1">
      <alignment horizontal="left"/>
    </xf>
    <xf numFmtId="0" fontId="0" fillId="9" borderId="25" xfId="0" applyFill="1" applyBorder="1" applyAlignment="1">
      <alignment vertical="top"/>
    </xf>
    <xf numFmtId="0" fontId="0" fillId="9" borderId="0" xfId="0" applyFill="1" applyAlignment="1">
      <alignment vertical="top"/>
    </xf>
    <xf numFmtId="0" fontId="0" fillId="9" borderId="26" xfId="0" applyFill="1" applyBorder="1" applyAlignment="1">
      <alignment vertical="top"/>
    </xf>
    <xf numFmtId="0" fontId="1" fillId="9" borderId="0" xfId="0" applyFont="1" applyFill="1"/>
    <xf numFmtId="0" fontId="1" fillId="9" borderId="0" xfId="0" applyFont="1" applyFill="1" applyAlignment="1">
      <alignment horizontal="left" wrapText="1"/>
    </xf>
    <xf numFmtId="0" fontId="37" fillId="9" borderId="25" xfId="0" applyFont="1" applyFill="1" applyBorder="1"/>
    <xf numFmtId="0" fontId="38" fillId="9" borderId="0" xfId="0" applyFont="1" applyFill="1"/>
    <xf numFmtId="0" fontId="37" fillId="9" borderId="26" xfId="0" applyFont="1" applyFill="1" applyBorder="1"/>
    <xf numFmtId="0" fontId="37" fillId="9" borderId="0" xfId="0" applyFont="1" applyFill="1"/>
    <xf numFmtId="0" fontId="39" fillId="9" borderId="0" xfId="0" applyFont="1" applyFill="1" applyAlignment="1">
      <alignment horizontal="left" wrapText="1"/>
    </xf>
    <xf numFmtId="0" fontId="40" fillId="9" borderId="0" xfId="1" applyFont="1" applyFill="1" applyBorder="1" applyAlignment="1"/>
    <xf numFmtId="0" fontId="37" fillId="9" borderId="27" xfId="0" applyFont="1" applyFill="1" applyBorder="1"/>
    <xf numFmtId="0" fontId="37" fillId="9" borderId="28" xfId="0" applyFont="1" applyFill="1" applyBorder="1"/>
    <xf numFmtId="0" fontId="37" fillId="9" borderId="29" xfId="0" applyFont="1" applyFill="1" applyBorder="1"/>
    <xf numFmtId="0" fontId="41" fillId="9" borderId="0" xfId="0" applyFont="1" applyFill="1"/>
    <xf numFmtId="0" fontId="42" fillId="9" borderId="0" xfId="0" applyFont="1" applyFill="1" applyBorder="1" applyAlignment="1">
      <alignment horizontal="center"/>
    </xf>
    <xf numFmtId="0" fontId="44" fillId="9" borderId="0" xfId="0" applyFont="1" applyFill="1" applyBorder="1"/>
    <xf numFmtId="0" fontId="2" fillId="9" borderId="0" xfId="0" applyFont="1" applyFill="1" applyBorder="1" applyAlignment="1" applyProtection="1">
      <alignment horizontal="center" vertical="center"/>
      <protection locked="0"/>
    </xf>
    <xf numFmtId="0" fontId="2" fillId="9" borderId="0" xfId="0" applyFont="1" applyFill="1" applyBorder="1" applyAlignment="1" applyProtection="1">
      <alignment horizontal="center" vertical="center"/>
      <protection locked="0"/>
    </xf>
    <xf numFmtId="0" fontId="9" fillId="4" borderId="13" xfId="0" applyFont="1" applyFill="1" applyBorder="1" applyAlignment="1" applyProtection="1">
      <alignment vertical="center"/>
      <protection hidden="1"/>
    </xf>
    <xf numFmtId="0" fontId="9" fillId="4" borderId="14" xfId="0" applyFont="1" applyFill="1" applyBorder="1" applyAlignment="1" applyProtection="1">
      <alignment vertical="center"/>
      <protection hidden="1"/>
    </xf>
    <xf numFmtId="0" fontId="3" fillId="4" borderId="14" xfId="0" applyFont="1" applyFill="1" applyBorder="1" applyAlignment="1" applyProtection="1">
      <alignment vertical="center"/>
      <protection hidden="1"/>
    </xf>
    <xf numFmtId="0" fontId="0" fillId="4" borderId="14" xfId="0" applyFill="1" applyBorder="1" applyAlignment="1" applyProtection="1">
      <alignment vertical="center"/>
      <protection hidden="1"/>
    </xf>
    <xf numFmtId="0" fontId="0" fillId="9" borderId="0" xfId="0" applyFill="1" applyBorder="1" applyAlignment="1" applyProtection="1">
      <alignment horizontal="left"/>
      <protection hidden="1"/>
    </xf>
    <xf numFmtId="0" fontId="29" fillId="9" borderId="0" xfId="0" applyFont="1" applyFill="1" applyBorder="1" applyAlignment="1" applyProtection="1">
      <alignment horizontal="right"/>
      <protection hidden="1"/>
    </xf>
    <xf numFmtId="0" fontId="30" fillId="9" borderId="0" xfId="0" applyFont="1" applyFill="1" applyBorder="1" applyAlignment="1" applyProtection="1">
      <alignment horizontal="left"/>
      <protection hidden="1"/>
    </xf>
    <xf numFmtId="0" fontId="17" fillId="9" borderId="0" xfId="0" applyFont="1" applyFill="1" applyBorder="1" applyAlignment="1" applyProtection="1">
      <alignment horizontal="center"/>
      <protection hidden="1"/>
    </xf>
    <xf numFmtId="4" fontId="9" fillId="9" borderId="0" xfId="0" applyNumberFormat="1" applyFont="1" applyFill="1" applyBorder="1" applyAlignment="1" applyProtection="1">
      <alignment horizontal="center" vertical="center"/>
      <protection hidden="1"/>
    </xf>
    <xf numFmtId="0" fontId="0" fillId="4" borderId="16" xfId="0" applyFill="1" applyBorder="1" applyAlignment="1" applyProtection="1">
      <alignment vertical="center"/>
    </xf>
    <xf numFmtId="0" fontId="1" fillId="9" borderId="0" xfId="0" applyFont="1" applyFill="1" applyBorder="1" applyAlignment="1" applyProtection="1">
      <alignment horizontal="center"/>
      <protection locked="0"/>
    </xf>
    <xf numFmtId="0" fontId="18" fillId="9" borderId="0" xfId="0" applyFont="1" applyFill="1" applyBorder="1" applyProtection="1">
      <protection hidden="1"/>
    </xf>
    <xf numFmtId="0" fontId="44" fillId="9" borderId="0" xfId="0" applyFont="1" applyFill="1" applyBorder="1" applyProtection="1">
      <protection hidden="1"/>
    </xf>
    <xf numFmtId="0" fontId="12" fillId="0" borderId="0" xfId="0" applyFont="1" applyAlignment="1">
      <alignment vertical="top"/>
    </xf>
    <xf numFmtId="0" fontId="37" fillId="0" borderId="0" xfId="0" applyFont="1" applyAlignment="1">
      <alignment vertical="top"/>
    </xf>
    <xf numFmtId="0" fontId="0" fillId="8" borderId="0" xfId="0" applyFill="1"/>
    <xf numFmtId="0" fontId="12" fillId="8" borderId="0" xfId="0" applyFont="1" applyFill="1" applyAlignment="1">
      <alignment vertical="top"/>
    </xf>
    <xf numFmtId="0" fontId="37" fillId="8" borderId="0" xfId="0" applyFont="1" applyFill="1" applyAlignment="1">
      <alignment vertical="top"/>
    </xf>
    <xf numFmtId="0" fontId="12" fillId="17" borderId="0" xfId="0" applyFont="1" applyFill="1" applyAlignment="1">
      <alignment vertical="top"/>
    </xf>
    <xf numFmtId="0" fontId="37" fillId="17" borderId="0" xfId="0" applyFont="1" applyFill="1" applyAlignment="1">
      <alignment vertical="top" wrapText="1"/>
    </xf>
    <xf numFmtId="0" fontId="37" fillId="17" borderId="0" xfId="0" applyFont="1" applyFill="1" applyAlignment="1">
      <alignment vertical="top"/>
    </xf>
    <xf numFmtId="0" fontId="50" fillId="17" borderId="0" xfId="0" applyFont="1" applyFill="1" applyAlignment="1">
      <alignment vertical="top" wrapText="1"/>
    </xf>
    <xf numFmtId="0" fontId="26" fillId="9" borderId="0" xfId="0" applyFont="1" applyFill="1" applyBorder="1" applyAlignment="1" applyProtection="1">
      <alignment horizontal="center"/>
      <protection hidden="1"/>
    </xf>
    <xf numFmtId="0" fontId="51" fillId="9" borderId="0" xfId="0" applyFont="1" applyFill="1" applyBorder="1" applyAlignment="1" applyProtection="1">
      <alignment horizontal="right"/>
      <protection hidden="1"/>
    </xf>
    <xf numFmtId="165" fontId="12" fillId="9" borderId="0" xfId="2" applyNumberFormat="1" applyFont="1" applyFill="1" applyBorder="1" applyAlignment="1" applyProtection="1">
      <alignment horizontal="left"/>
      <protection hidden="1"/>
    </xf>
    <xf numFmtId="0" fontId="31" fillId="9" borderId="0" xfId="0" applyFont="1" applyFill="1" applyBorder="1" applyAlignment="1">
      <alignment vertical="center"/>
    </xf>
    <xf numFmtId="165" fontId="2" fillId="9" borderId="0" xfId="2" applyNumberFormat="1" applyFont="1" applyFill="1" applyBorder="1" applyAlignment="1" applyProtection="1">
      <alignment horizontal="center" vertical="center"/>
      <protection locked="0"/>
    </xf>
    <xf numFmtId="0" fontId="30" fillId="9" borderId="0" xfId="0" applyFont="1" applyFill="1" applyBorder="1" applyAlignment="1" applyProtection="1">
      <alignment horizontal="left" vertical="center"/>
      <protection hidden="1"/>
    </xf>
    <xf numFmtId="0" fontId="53" fillId="9" borderId="0" xfId="0" applyFont="1" applyFill="1" applyBorder="1"/>
    <xf numFmtId="0" fontId="17" fillId="9" borderId="0" xfId="0" applyFont="1" applyFill="1" applyBorder="1" applyAlignment="1" applyProtection="1">
      <alignment horizontal="right"/>
      <protection hidden="1"/>
    </xf>
    <xf numFmtId="0" fontId="43" fillId="9" borderId="0" xfId="0" applyFont="1" applyFill="1" applyBorder="1" applyProtection="1">
      <protection hidden="1"/>
    </xf>
    <xf numFmtId="165" fontId="2" fillId="9" borderId="0" xfId="2" applyNumberFormat="1" applyFont="1" applyFill="1" applyBorder="1" applyAlignment="1" applyProtection="1">
      <alignment horizontal="right"/>
      <protection locked="0"/>
    </xf>
    <xf numFmtId="0" fontId="16" fillId="9" borderId="0" xfId="0" applyFont="1" applyFill="1" applyBorder="1" applyAlignment="1" applyProtection="1">
      <alignment horizontal="left" vertical="center" indent="10"/>
      <protection hidden="1"/>
    </xf>
    <xf numFmtId="0" fontId="56" fillId="9" borderId="0" xfId="0" applyFont="1" applyFill="1" applyBorder="1" applyProtection="1">
      <protection hidden="1"/>
    </xf>
    <xf numFmtId="0" fontId="0" fillId="9" borderId="0" xfId="0" applyFill="1" applyBorder="1" applyAlignment="1"/>
    <xf numFmtId="0" fontId="57" fillId="9" borderId="0" xfId="0" applyFont="1" applyFill="1" applyBorder="1" applyAlignment="1">
      <alignment horizontal="left" vertical="top" indent="10"/>
    </xf>
    <xf numFmtId="0" fontId="58" fillId="9" borderId="0" xfId="0" applyFont="1" applyFill="1" applyBorder="1" applyAlignment="1">
      <alignment horizontal="left" indent="3"/>
    </xf>
    <xf numFmtId="0" fontId="57" fillId="9" borderId="0" xfId="0" applyFont="1" applyFill="1" applyBorder="1" applyAlignment="1">
      <alignment horizontal="left" indent="3"/>
    </xf>
    <xf numFmtId="0" fontId="58" fillId="9" borderId="0" xfId="0" applyFont="1" applyFill="1" applyBorder="1" applyAlignment="1">
      <alignment horizontal="left" vertical="top" indent="10"/>
    </xf>
    <xf numFmtId="3" fontId="0" fillId="9" borderId="0" xfId="0" applyNumberFormat="1" applyFill="1" applyBorder="1" applyAlignment="1" applyProtection="1">
      <alignment horizontal="center" vertical="center"/>
      <protection locked="0"/>
    </xf>
    <xf numFmtId="0" fontId="45" fillId="9" borderId="0" xfId="0" applyFont="1" applyFill="1" applyAlignment="1">
      <alignment horizontal="center"/>
    </xf>
    <xf numFmtId="0" fontId="45" fillId="9" borderId="26" xfId="0" applyFont="1" applyFill="1" applyBorder="1" applyAlignment="1">
      <alignment horizontal="center"/>
    </xf>
    <xf numFmtId="0" fontId="54" fillId="8" borderId="0" xfId="0" applyFont="1" applyFill="1" applyAlignment="1">
      <alignment horizontal="center"/>
    </xf>
    <xf numFmtId="0" fontId="55" fillId="8" borderId="0" xfId="0" applyFont="1" applyFill="1" applyAlignment="1">
      <alignment horizontal="center"/>
    </xf>
    <xf numFmtId="0" fontId="9" fillId="9" borderId="0" xfId="0" applyFont="1" applyFill="1" applyBorder="1" applyAlignment="1" applyProtection="1">
      <alignment horizontal="center" vertical="center"/>
      <protection locked="0"/>
    </xf>
    <xf numFmtId="0" fontId="2" fillId="9" borderId="0" xfId="0" applyFont="1" applyFill="1" applyBorder="1" applyAlignment="1" applyProtection="1">
      <alignment horizontal="left" vertical="top" wrapText="1"/>
      <protection locked="0"/>
    </xf>
    <xf numFmtId="0" fontId="2" fillId="9" borderId="0" xfId="0" applyFont="1" applyFill="1" applyBorder="1" applyAlignment="1" applyProtection="1">
      <alignment horizontal="left" vertical="top"/>
      <protection locked="0"/>
    </xf>
    <xf numFmtId="0" fontId="23" fillId="8" borderId="10" xfId="0" applyFont="1" applyFill="1" applyBorder="1" applyAlignment="1" applyProtection="1">
      <alignment horizontal="center" vertical="center"/>
      <protection hidden="1"/>
    </xf>
    <xf numFmtId="0" fontId="23" fillId="8" borderId="11" xfId="0" applyFont="1" applyFill="1" applyBorder="1" applyAlignment="1" applyProtection="1">
      <alignment horizontal="center" vertical="center"/>
      <protection hidden="1"/>
    </xf>
    <xf numFmtId="0" fontId="23" fillId="8" borderId="12" xfId="0" applyFont="1" applyFill="1" applyBorder="1" applyAlignment="1" applyProtection="1">
      <alignment horizontal="center" vertical="center"/>
      <protection hidden="1"/>
    </xf>
    <xf numFmtId="0" fontId="32" fillId="10" borderId="8" xfId="0" applyFont="1" applyFill="1" applyBorder="1" applyAlignment="1" applyProtection="1">
      <alignment horizontal="center"/>
      <protection locked="0"/>
    </xf>
    <xf numFmtId="14" fontId="32" fillId="10" borderId="8" xfId="0" applyNumberFormat="1" applyFont="1" applyFill="1" applyBorder="1" applyAlignment="1" applyProtection="1">
      <alignment horizontal="center" vertical="center"/>
      <protection locked="0"/>
    </xf>
    <xf numFmtId="0" fontId="33" fillId="10" borderId="0" xfId="0" applyFont="1" applyFill="1" applyBorder="1" applyAlignment="1" applyProtection="1">
      <alignment horizontal="center" vertical="center"/>
      <protection locked="0"/>
    </xf>
    <xf numFmtId="0" fontId="33" fillId="10" borderId="8" xfId="0" applyFont="1" applyFill="1" applyBorder="1" applyAlignment="1" applyProtection="1">
      <alignment horizontal="center" vertical="center"/>
      <protection locked="0"/>
    </xf>
    <xf numFmtId="0" fontId="43" fillId="9" borderId="0" xfId="0" applyFont="1" applyFill="1" applyBorder="1" applyAlignment="1" applyProtection="1">
      <alignment horizontal="center"/>
      <protection hidden="1"/>
    </xf>
    <xf numFmtId="0" fontId="11" fillId="9" borderId="0" xfId="0" applyFont="1" applyFill="1" applyBorder="1" applyAlignment="1" applyProtection="1">
      <alignment horizontal="left" indent="3"/>
      <protection locked="0"/>
    </xf>
    <xf numFmtId="0" fontId="36" fillId="9" borderId="0" xfId="0" applyFont="1" applyFill="1" applyBorder="1" applyAlignment="1">
      <alignment horizontal="center" vertical="center"/>
    </xf>
    <xf numFmtId="0" fontId="7" fillId="3" borderId="10" xfId="0" applyFont="1" applyFill="1" applyBorder="1" applyAlignment="1" applyProtection="1">
      <alignment horizontal="left" indent="5"/>
      <protection locked="0"/>
    </xf>
    <xf numFmtId="0" fontId="7" fillId="3" borderId="11" xfId="0" applyFont="1" applyFill="1" applyBorder="1" applyAlignment="1" applyProtection="1">
      <alignment horizontal="left" indent="5"/>
      <protection locked="0"/>
    </xf>
    <xf numFmtId="0" fontId="7" fillId="3" borderId="12" xfId="0" applyFont="1" applyFill="1" applyBorder="1" applyAlignment="1" applyProtection="1">
      <alignment horizontal="left" indent="5"/>
      <protection locked="0"/>
    </xf>
    <xf numFmtId="0" fontId="25" fillId="6" borderId="17" xfId="0" applyFont="1" applyFill="1" applyBorder="1" applyAlignment="1" applyProtection="1">
      <alignment horizontal="left" vertical="center" wrapText="1" indent="3"/>
      <protection hidden="1"/>
    </xf>
    <xf numFmtId="0" fontId="25" fillId="6" borderId="8" xfId="0" applyFont="1" applyFill="1" applyBorder="1" applyAlignment="1" applyProtection="1">
      <alignment horizontal="left" vertical="center" wrapText="1" indent="3"/>
      <protection hidden="1"/>
    </xf>
    <xf numFmtId="0" fontId="25" fillId="6" borderId="18" xfId="0" applyFont="1" applyFill="1" applyBorder="1" applyAlignment="1" applyProtection="1">
      <alignment horizontal="left" vertical="center" wrapText="1" indent="3"/>
      <protection hidden="1"/>
    </xf>
    <xf numFmtId="0" fontId="24" fillId="7" borderId="19" xfId="0" applyFont="1" applyFill="1" applyBorder="1" applyAlignment="1" applyProtection="1">
      <alignment horizontal="center" vertical="center" wrapText="1"/>
      <protection hidden="1"/>
    </xf>
    <xf numFmtId="0" fontId="24" fillId="7" borderId="20" xfId="0" applyFont="1" applyFill="1" applyBorder="1" applyAlignment="1" applyProtection="1">
      <alignment horizontal="center" vertical="center" wrapText="1"/>
      <protection hidden="1"/>
    </xf>
    <xf numFmtId="0" fontId="24" fillId="7" borderId="21" xfId="0" applyFont="1" applyFill="1" applyBorder="1" applyAlignment="1" applyProtection="1">
      <alignment horizontal="center" vertical="center" wrapText="1"/>
      <protection hidden="1"/>
    </xf>
    <xf numFmtId="0" fontId="34" fillId="8" borderId="0" xfId="0" applyFont="1" applyFill="1" applyBorder="1" applyAlignment="1">
      <alignment horizontal="center" vertical="center"/>
    </xf>
    <xf numFmtId="0" fontId="28" fillId="3" borderId="10" xfId="1" applyFont="1" applyFill="1" applyBorder="1" applyAlignment="1" applyProtection="1">
      <alignment horizontal="center"/>
      <protection locked="0"/>
    </xf>
    <xf numFmtId="0" fontId="28" fillId="3" borderId="11" xfId="1" applyFont="1" applyFill="1" applyBorder="1" applyAlignment="1" applyProtection="1">
      <alignment horizontal="center"/>
      <protection locked="0"/>
    </xf>
    <xf numFmtId="0" fontId="28" fillId="3" borderId="12" xfId="1" applyFont="1" applyFill="1" applyBorder="1" applyAlignment="1" applyProtection="1">
      <alignment horizontal="center"/>
      <protection locked="0"/>
    </xf>
    <xf numFmtId="0" fontId="34" fillId="13" borderId="0" xfId="0" applyFont="1" applyFill="1" applyBorder="1" applyAlignment="1">
      <alignment horizontal="center" vertical="center"/>
    </xf>
    <xf numFmtId="0" fontId="47" fillId="15" borderId="0" xfId="0" applyFont="1" applyFill="1" applyBorder="1" applyAlignment="1">
      <alignment horizontal="center" vertical="center"/>
    </xf>
    <xf numFmtId="0" fontId="36" fillId="14" borderId="0" xfId="0" applyFont="1" applyFill="1" applyBorder="1" applyAlignment="1">
      <alignment horizontal="center" vertical="center"/>
    </xf>
    <xf numFmtId="0" fontId="0" fillId="9" borderId="0" xfId="0" applyFill="1" applyBorder="1" applyAlignment="1" applyProtection="1">
      <alignment horizontal="left" vertical="center"/>
      <protection locked="0"/>
    </xf>
    <xf numFmtId="0" fontId="47" fillId="16" borderId="0" xfId="0" applyFont="1" applyFill="1" applyBorder="1" applyAlignment="1">
      <alignment horizontal="center" vertical="center"/>
    </xf>
  </cellXfs>
  <cellStyles count="3">
    <cellStyle name="Comma" xfId="2" builtinId="3"/>
    <cellStyle name="Hyperlink" xfId="1" builtinId="8"/>
    <cellStyle name="Normal" xfId="0" builtinId="0"/>
  </cellStyles>
  <dxfs count="92">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patternType="solid">
          <bgColor rgb="FFFFC00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rgb="FFCCFFFF"/>
        </patternFill>
      </fill>
      <border>
        <left style="thin">
          <color auto="1"/>
        </left>
        <right style="thin">
          <color auto="1"/>
        </right>
        <top style="thin">
          <color auto="1"/>
        </top>
        <bottom style="thin">
          <color auto="1"/>
        </bottom>
      </border>
    </dxf>
    <dxf>
      <fill>
        <patternFill>
          <bgColor rgb="FFC5FEFD"/>
        </patternFill>
      </fill>
      <border>
        <left style="thin">
          <color auto="1"/>
        </left>
        <right style="thin">
          <color auto="1"/>
        </right>
        <top style="thin">
          <color auto="1"/>
        </top>
        <bottom style="thin">
          <color auto="1"/>
        </bottom>
        <vertical/>
        <horizontal/>
      </border>
    </dxf>
    <dxf>
      <fill>
        <patternFill patternType="solid">
          <bgColor rgb="FFCCFFFF"/>
        </patternFill>
      </fill>
    </dxf>
    <dxf>
      <fill>
        <patternFill>
          <bgColor rgb="FFC8F9FE"/>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patternType="solid">
          <bgColor theme="4" tint="0.59996337778862885"/>
        </patternFill>
      </fill>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3" tint="0.89996032593768116"/>
        </patternFill>
      </fill>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border>
    </dxf>
    <dxf>
      <fill>
        <patternFill>
          <bgColor rgb="FFC5FEFD"/>
        </patternFill>
      </fill>
      <border>
        <left style="thin">
          <color auto="1"/>
        </left>
        <right style="thin">
          <color auto="1"/>
        </right>
        <top style="thin">
          <color auto="1"/>
        </top>
        <bottom style="thin">
          <color auto="1"/>
        </bottom>
        <vertical/>
        <horizontal/>
      </border>
    </dxf>
    <dxf>
      <fill>
        <patternFill>
          <bgColor rgb="FFC8F9FE"/>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patternType="solid">
          <bgColor theme="8" tint="0.59996337778862885"/>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border>
    </dxf>
    <dxf>
      <fill>
        <patternFill>
          <bgColor rgb="FFC5FEFD"/>
        </patternFill>
      </fill>
      <border>
        <left style="thin">
          <color auto="1"/>
        </left>
        <right style="thin">
          <color auto="1"/>
        </right>
        <top style="thin">
          <color auto="1"/>
        </top>
        <bottom style="thin">
          <color auto="1"/>
        </bottom>
        <vertical/>
        <horizontal/>
      </border>
    </dxf>
    <dxf>
      <fill>
        <patternFill>
          <bgColor rgb="FFCCFFFF"/>
        </patternFill>
      </fill>
    </dxf>
    <dxf>
      <fill>
        <patternFill>
          <bgColor rgb="FFC8F9FE"/>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patternType="solid">
          <bgColor theme="8" tint="0.79998168889431442"/>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border>
    </dxf>
    <dxf>
      <fill>
        <patternFill>
          <bgColor rgb="FFC5FEFD"/>
        </patternFill>
      </fill>
      <border>
        <left style="thin">
          <color auto="1"/>
        </left>
        <right style="thin">
          <color auto="1"/>
        </right>
        <top style="thin">
          <color auto="1"/>
        </top>
        <bottom style="thin">
          <color auto="1"/>
        </bottom>
        <vertical/>
        <horizontal/>
      </border>
    </dxf>
    <dxf>
      <fill>
        <patternFill>
          <bgColor rgb="FFCCFFFF"/>
        </patternFill>
      </fill>
    </dxf>
    <dxf>
      <fill>
        <patternFill>
          <bgColor rgb="FFC8F9FE"/>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patternType="solid">
          <bgColor theme="6" tint="0.7999816888943144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rgb="FFCCFFFF"/>
        </patternFill>
      </fill>
      <border>
        <left style="thin">
          <color auto="1"/>
        </left>
        <right style="thin">
          <color auto="1"/>
        </right>
        <top style="thin">
          <color auto="1"/>
        </top>
        <bottom style="thin">
          <color auto="1"/>
        </bottom>
      </border>
    </dxf>
    <dxf>
      <fill>
        <patternFill>
          <bgColor rgb="FFC5FEFD"/>
        </patternFill>
      </fill>
      <border>
        <left style="thin">
          <color auto="1"/>
        </left>
        <right style="thin">
          <color auto="1"/>
        </right>
        <top style="thin">
          <color auto="1"/>
        </top>
        <bottom style="thin">
          <color auto="1"/>
        </bottom>
        <vertical/>
        <horizontal/>
      </border>
    </dxf>
    <dxf>
      <fill>
        <patternFill>
          <bgColor rgb="FFC8F9FE"/>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4170A"/>
      <color rgb="FFFFCCCC"/>
      <color rgb="FFFF7C80"/>
      <color rgb="FFECDFF5"/>
      <color rgb="FFD3F5D8"/>
      <color rgb="FFDDF7E1"/>
      <color rgb="FFFFCCFF"/>
      <color rgb="FFF0FCC4"/>
      <color rgb="FFECFEFA"/>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95250</xdr:colOff>
      <xdr:row>2</xdr:row>
      <xdr:rowOff>220979</xdr:rowOff>
    </xdr:from>
    <xdr:to>
      <xdr:col>9</xdr:col>
      <xdr:colOff>4032250</xdr:colOff>
      <xdr:row>3</xdr:row>
      <xdr:rowOff>679450</xdr:rowOff>
    </xdr:to>
    <xdr:sp macro="" textlink="">
      <xdr:nvSpPr>
        <xdr:cNvPr id="2" name="TextBox 1" descr="Note in order to qualify to fill out in full and sent to Productmanagementcoordination@mbll.ca with all required documentation.">
          <a:extLst>
            <a:ext uri="{FF2B5EF4-FFF2-40B4-BE49-F238E27FC236}">
              <a16:creationId xmlns:a16="http://schemas.microsoft.com/office/drawing/2014/main" id="{FFFD59B6-F4C6-44D6-9CDD-FA3692459FB3}"/>
            </a:ext>
          </a:extLst>
        </xdr:cNvPr>
        <xdr:cNvSpPr txBox="1"/>
      </xdr:nvSpPr>
      <xdr:spPr>
        <a:xfrm>
          <a:off x="273050" y="671829"/>
          <a:ext cx="9347200" cy="693421"/>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ctr"/>
          <a:r>
            <a:rPr lang="en-CA" sz="1100" b="1"/>
            <a:t>To qualify for the new markup and surcharge rates the annual declaration of production must be filled out in full and sent to ProductManagementCoordination@mbll.ca with all required supporting documentation in </a:t>
          </a:r>
          <a:r>
            <a:rPr lang="en-CA" sz="1100" b="1">
              <a:solidFill>
                <a:srgbClr val="0070C0"/>
              </a:solidFill>
            </a:rPr>
            <a:t>English or French</a:t>
          </a:r>
          <a:r>
            <a:rPr lang="en-CA" sz="1100" b="1"/>
            <a:t>.</a:t>
          </a:r>
        </a:p>
        <a:p>
          <a:pPr algn="ctr"/>
          <a:r>
            <a:rPr lang="en-CA" sz="1100" b="0"/>
            <a:t>For accessibility purposes, alternate formats</a:t>
          </a:r>
          <a:r>
            <a:rPr lang="en-CA" sz="1100" b="0" baseline="0"/>
            <a:t> of this form are available upon request by emailing </a:t>
          </a:r>
          <a:r>
            <a:rPr lang="en-CA" sz="1100" b="1" u="sng" baseline="0">
              <a:solidFill>
                <a:srgbClr val="005A9E"/>
              </a:solidFill>
            </a:rPr>
            <a:t>ProductManagementCoordination@mbll.ca</a:t>
          </a:r>
          <a:endParaRPr lang="en-CA" sz="1100" b="1" u="sng">
            <a:solidFill>
              <a:srgbClr val="005A9E"/>
            </a:solidFill>
          </a:endParaRPr>
        </a:p>
        <a:p>
          <a:pPr algn="ctr"/>
          <a:endParaRPr lang="en-CA" sz="1100" b="1"/>
        </a:p>
      </xdr:txBody>
    </xdr:sp>
    <xdr:clientData/>
  </xdr:twoCellAnchor>
  <xdr:twoCellAnchor>
    <xdr:from>
      <xdr:col>2</xdr:col>
      <xdr:colOff>25400</xdr:colOff>
      <xdr:row>4</xdr:row>
      <xdr:rowOff>19050</xdr:rowOff>
    </xdr:from>
    <xdr:to>
      <xdr:col>9</xdr:col>
      <xdr:colOff>3092450</xdr:colOff>
      <xdr:row>4</xdr:row>
      <xdr:rowOff>698500</xdr:rowOff>
    </xdr:to>
    <xdr:sp macro="" textlink="">
      <xdr:nvSpPr>
        <xdr:cNvPr id="3" name="Rectangle 2">
          <a:extLst>
            <a:ext uri="{FF2B5EF4-FFF2-40B4-BE49-F238E27FC236}">
              <a16:creationId xmlns:a16="http://schemas.microsoft.com/office/drawing/2014/main" id="{C7CA4FA2-4305-2922-E974-C22804BAF85B}"/>
            </a:ext>
          </a:extLst>
        </xdr:cNvPr>
        <xdr:cNvSpPr/>
      </xdr:nvSpPr>
      <xdr:spPr>
        <a:xfrm>
          <a:off x="609600" y="1485900"/>
          <a:ext cx="8070850" cy="679450"/>
        </a:xfrm>
        <a:prstGeom prst="rect">
          <a:avLst/>
        </a:prstGeom>
        <a:solidFill>
          <a:srgbClr val="F0FCC4"/>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marL="171450" indent="-171450" algn="l">
            <a:buFont typeface="Wingdings" panose="05000000000000000000" pitchFamily="2" charset="2"/>
            <a:buChar char="q"/>
          </a:pPr>
          <a:r>
            <a:rPr lang="en-CA" sz="1100" b="1" i="1" kern="1200">
              <a:solidFill>
                <a:schemeClr val="accent5">
                  <a:lumMod val="75000"/>
                </a:schemeClr>
              </a:solidFill>
            </a:rPr>
            <a:t>Ensure the form is</a:t>
          </a:r>
          <a:r>
            <a:rPr lang="en-CA" sz="1100" b="1" i="1" kern="1200" baseline="0">
              <a:solidFill>
                <a:schemeClr val="accent5">
                  <a:lumMod val="75000"/>
                </a:schemeClr>
              </a:solidFill>
            </a:rPr>
            <a:t> filled out properly using the correct year of production.</a:t>
          </a:r>
          <a:endParaRPr lang="en-CA" sz="1100" b="1" i="1" kern="1200">
            <a:solidFill>
              <a:schemeClr val="accent5">
                <a:lumMod val="75000"/>
              </a:schemeClr>
            </a:solidFill>
          </a:endParaRPr>
        </a:p>
        <a:p>
          <a:pPr marL="171450" indent="-171450" algn="l">
            <a:buFont typeface="Wingdings" panose="05000000000000000000" pitchFamily="2" charset="2"/>
            <a:buChar char="q"/>
          </a:pPr>
          <a:r>
            <a:rPr lang="en-CA" sz="1100" b="1" i="1" kern="1200">
              <a:solidFill>
                <a:schemeClr val="accent5">
                  <a:lumMod val="75000"/>
                </a:schemeClr>
              </a:solidFill>
            </a:rPr>
            <a:t>Ensure you are filling</a:t>
          </a:r>
          <a:r>
            <a:rPr lang="en-CA" sz="1100" b="1" i="1" kern="1200" baseline="0">
              <a:solidFill>
                <a:schemeClr val="accent5">
                  <a:lumMod val="75000"/>
                </a:schemeClr>
              </a:solidFill>
            </a:rPr>
            <a:t> out the correct tab for the Category you are submitting.</a:t>
          </a:r>
        </a:p>
        <a:p>
          <a:pPr marL="171450" indent="-171450" algn="l">
            <a:buFont typeface="Wingdings" panose="05000000000000000000" pitchFamily="2" charset="2"/>
            <a:buChar char="q"/>
          </a:pPr>
          <a:r>
            <a:rPr lang="en-CA" sz="1100" b="1" i="1" kern="1200" baseline="0">
              <a:solidFill>
                <a:schemeClr val="accent5">
                  <a:lumMod val="75000"/>
                </a:schemeClr>
              </a:solidFill>
            </a:rPr>
            <a:t>Ensure you are attaching all the necessary 3rd party verification or excise reporting when submitting or it will not be accepted.</a:t>
          </a:r>
          <a:endParaRPr lang="en-CA" sz="1100" b="1" i="1" kern="12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82550</xdr:colOff>
      <xdr:row>1</xdr:row>
      <xdr:rowOff>28834</xdr:rowOff>
    </xdr:from>
    <xdr:to>
      <xdr:col>3</xdr:col>
      <xdr:colOff>1106845</xdr:colOff>
      <xdr:row>4</xdr:row>
      <xdr:rowOff>127000</xdr:rowOff>
    </xdr:to>
    <xdr:pic>
      <xdr:nvPicPr>
        <xdr:cNvPr id="3" name="Picture 2">
          <a:extLst>
            <a:ext uri="{FF2B5EF4-FFF2-40B4-BE49-F238E27FC236}">
              <a16:creationId xmlns:a16="http://schemas.microsoft.com/office/drawing/2014/main" id="{58B46240-9668-453B-A154-DDDD5F27689D}"/>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6" t="4333" r="8103" b="17333"/>
        <a:stretch/>
      </xdr:blipFill>
      <xdr:spPr>
        <a:xfrm>
          <a:off x="266700" y="219334"/>
          <a:ext cx="1392595" cy="650616"/>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11</xdr:col>
      <xdr:colOff>254000</xdr:colOff>
      <xdr:row>1</xdr:row>
      <xdr:rowOff>101600</xdr:rowOff>
    </xdr:from>
    <xdr:to>
      <xdr:col>14</xdr:col>
      <xdr:colOff>127000</xdr:colOff>
      <xdr:row>3</xdr:row>
      <xdr:rowOff>158750</xdr:rowOff>
    </xdr:to>
    <xdr:sp macro="" textlink="">
      <xdr:nvSpPr>
        <xdr:cNvPr id="5" name="Rectangle 4">
          <a:extLst>
            <a:ext uri="{FF2B5EF4-FFF2-40B4-BE49-F238E27FC236}">
              <a16:creationId xmlns:a16="http://schemas.microsoft.com/office/drawing/2014/main" id="{D582C6B7-46E6-95E0-6C6D-141F219B5E16}"/>
            </a:ext>
          </a:extLst>
        </xdr:cNvPr>
        <xdr:cNvSpPr/>
      </xdr:nvSpPr>
      <xdr:spPr>
        <a:xfrm>
          <a:off x="9474200" y="292100"/>
          <a:ext cx="2800350" cy="425450"/>
        </a:xfrm>
        <a:prstGeom prst="rect">
          <a:avLst/>
        </a:prstGeom>
        <a:solidFill>
          <a:schemeClr val="accent4">
            <a:lumMod val="20000"/>
            <a:lumOff val="80000"/>
          </a:schemeClr>
        </a:solidFill>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CA" sz="900" b="1" kern="1200"/>
            <a:t>Unit 7 - 1000 King Edward Street, Winnipeg, MB</a:t>
          </a:r>
          <a:r>
            <a:rPr lang="en-CA" sz="900" b="1" kern="1200" baseline="0"/>
            <a:t> R3H 0R2</a:t>
          </a:r>
        </a:p>
        <a:p>
          <a:pPr algn="l"/>
          <a:r>
            <a:rPr lang="en-CA" sz="900" b="1" kern="1200" baseline="0"/>
            <a:t>T: 204-957-2500	1 800 265 3912	mbll.ca</a:t>
          </a:r>
        </a:p>
      </xdr:txBody>
    </xdr:sp>
    <xdr:clientData/>
  </xdr:twoCellAnchor>
  <xdr:twoCellAnchor>
    <xdr:from>
      <xdr:col>8</xdr:col>
      <xdr:colOff>127000</xdr:colOff>
      <xdr:row>27</xdr:row>
      <xdr:rowOff>165100</xdr:rowOff>
    </xdr:from>
    <xdr:to>
      <xdr:col>12</xdr:col>
      <xdr:colOff>660400</xdr:colOff>
      <xdr:row>32</xdr:row>
      <xdr:rowOff>0</xdr:rowOff>
    </xdr:to>
    <xdr:sp macro="" textlink="">
      <xdr:nvSpPr>
        <xdr:cNvPr id="2" name="Rectangle 1">
          <a:extLst>
            <a:ext uri="{FF2B5EF4-FFF2-40B4-BE49-F238E27FC236}">
              <a16:creationId xmlns:a16="http://schemas.microsoft.com/office/drawing/2014/main" id="{FEDC72F4-1659-774E-F514-F0FD2EB10C11}"/>
            </a:ext>
          </a:extLst>
        </xdr:cNvPr>
        <xdr:cNvSpPr/>
      </xdr:nvSpPr>
      <xdr:spPr>
        <a:xfrm>
          <a:off x="6972300" y="5988050"/>
          <a:ext cx="4483100" cy="825500"/>
        </a:xfrm>
        <a:prstGeom prst="rect">
          <a:avLst/>
        </a:prstGeom>
        <a:solidFill>
          <a:srgbClr val="ECDFF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100" kern="1200">
              <a:solidFill>
                <a:schemeClr val="accent5">
                  <a:lumMod val="50000"/>
                </a:schemeClr>
              </a:solidFill>
            </a:rPr>
            <a:t>All beer must be produced through active, on-site fermentation through finishing and bottling at the same facility. Beer with greater than 4% residual sugar content</a:t>
          </a:r>
          <a:r>
            <a:rPr lang="en-CA" sz="1100" kern="1200" baseline="0">
              <a:solidFill>
                <a:schemeClr val="accent5">
                  <a:lumMod val="50000"/>
                </a:schemeClr>
              </a:solidFill>
            </a:rPr>
            <a:t> will be classified as a RTD and will have standard refreshment beverage markup rate and retail commission applied.</a:t>
          </a:r>
          <a:endParaRPr lang="en-CA" sz="1100" kern="1200">
            <a:solidFill>
              <a:schemeClr val="accent5">
                <a:lumMod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82550</xdr:colOff>
      <xdr:row>1</xdr:row>
      <xdr:rowOff>28834</xdr:rowOff>
    </xdr:from>
    <xdr:to>
      <xdr:col>3</xdr:col>
      <xdr:colOff>1106845</xdr:colOff>
      <xdr:row>4</xdr:row>
      <xdr:rowOff>127000</xdr:rowOff>
    </xdr:to>
    <xdr:pic>
      <xdr:nvPicPr>
        <xdr:cNvPr id="2" name="Picture 1">
          <a:extLst>
            <a:ext uri="{FF2B5EF4-FFF2-40B4-BE49-F238E27FC236}">
              <a16:creationId xmlns:a16="http://schemas.microsoft.com/office/drawing/2014/main" id="{492BB92C-F8E5-4DB9-BA81-9A9030E718C6}"/>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6" t="4333" r="8103" b="17333"/>
        <a:stretch/>
      </xdr:blipFill>
      <xdr:spPr>
        <a:xfrm>
          <a:off x="266700" y="219334"/>
          <a:ext cx="1392595" cy="650616"/>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11</xdr:col>
      <xdr:colOff>254000</xdr:colOff>
      <xdr:row>1</xdr:row>
      <xdr:rowOff>101600</xdr:rowOff>
    </xdr:from>
    <xdr:to>
      <xdr:col>14</xdr:col>
      <xdr:colOff>127000</xdr:colOff>
      <xdr:row>3</xdr:row>
      <xdr:rowOff>158750</xdr:rowOff>
    </xdr:to>
    <xdr:sp macro="" textlink="">
      <xdr:nvSpPr>
        <xdr:cNvPr id="3" name="Rectangle 2">
          <a:extLst>
            <a:ext uri="{FF2B5EF4-FFF2-40B4-BE49-F238E27FC236}">
              <a16:creationId xmlns:a16="http://schemas.microsoft.com/office/drawing/2014/main" id="{4D87FC46-CF23-47B9-8446-62F25291F40A}"/>
            </a:ext>
          </a:extLst>
        </xdr:cNvPr>
        <xdr:cNvSpPr/>
      </xdr:nvSpPr>
      <xdr:spPr>
        <a:xfrm>
          <a:off x="9474200" y="292100"/>
          <a:ext cx="2800350" cy="425450"/>
        </a:xfrm>
        <a:prstGeom prst="rect">
          <a:avLst/>
        </a:prstGeom>
        <a:solidFill>
          <a:schemeClr val="accent4">
            <a:lumMod val="20000"/>
            <a:lumOff val="80000"/>
          </a:schemeClr>
        </a:solidFill>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CA" sz="900" b="1" kern="1200"/>
            <a:t>Unit 7 - 1000 King Edward Street, Winnipeg, MB</a:t>
          </a:r>
          <a:r>
            <a:rPr lang="en-CA" sz="900" b="1" kern="1200" baseline="0"/>
            <a:t> R3H 0R2</a:t>
          </a:r>
        </a:p>
        <a:p>
          <a:pPr algn="l"/>
          <a:r>
            <a:rPr lang="en-CA" sz="900" b="1" kern="1200" baseline="0"/>
            <a:t>T: 204-957-2500	1 800 265 3912	mbll.ca</a:t>
          </a:r>
        </a:p>
      </xdr:txBody>
    </xdr:sp>
    <xdr:clientData/>
  </xdr:twoCellAnchor>
  <xdr:twoCellAnchor>
    <xdr:from>
      <xdr:col>9</xdr:col>
      <xdr:colOff>260350</xdr:colOff>
      <xdr:row>32</xdr:row>
      <xdr:rowOff>19050</xdr:rowOff>
    </xdr:from>
    <xdr:to>
      <xdr:col>13</xdr:col>
      <xdr:colOff>57150</xdr:colOff>
      <xdr:row>33</xdr:row>
      <xdr:rowOff>0</xdr:rowOff>
    </xdr:to>
    <xdr:sp macro="" textlink="">
      <xdr:nvSpPr>
        <xdr:cNvPr id="5" name="Rectangle 4">
          <a:extLst>
            <a:ext uri="{FF2B5EF4-FFF2-40B4-BE49-F238E27FC236}">
              <a16:creationId xmlns:a16="http://schemas.microsoft.com/office/drawing/2014/main" id="{83995DDA-FB51-DA64-A70D-56AF0F3ECEE1}"/>
            </a:ext>
          </a:extLst>
        </xdr:cNvPr>
        <xdr:cNvSpPr/>
      </xdr:nvSpPr>
      <xdr:spPr>
        <a:xfrm>
          <a:off x="7429500" y="6762750"/>
          <a:ext cx="4591050" cy="3619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CA" sz="800" kern="1200">
              <a:solidFill>
                <a:schemeClr val="accent5">
                  <a:lumMod val="75000"/>
                </a:schemeClr>
              </a:solidFill>
            </a:rPr>
            <a:t>Refreshment</a:t>
          </a:r>
          <a:r>
            <a:rPr lang="en-CA" sz="800" kern="1200" baseline="0">
              <a:solidFill>
                <a:schemeClr val="accent5">
                  <a:lumMod val="75000"/>
                </a:schemeClr>
              </a:solidFill>
            </a:rPr>
            <a:t> Beverage must be produced through active, on-site distillation/fermentation through finishing, bottling at the same facility. The use of purchased bulk spirits or NGS will qualify for Level 2.</a:t>
          </a:r>
          <a:endParaRPr lang="en-CA" sz="800" kern="1200">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82550</xdr:colOff>
      <xdr:row>1</xdr:row>
      <xdr:rowOff>28834</xdr:rowOff>
    </xdr:from>
    <xdr:to>
      <xdr:col>3</xdr:col>
      <xdr:colOff>1106845</xdr:colOff>
      <xdr:row>4</xdr:row>
      <xdr:rowOff>127000</xdr:rowOff>
    </xdr:to>
    <xdr:pic>
      <xdr:nvPicPr>
        <xdr:cNvPr id="2" name="Picture 1">
          <a:extLst>
            <a:ext uri="{FF2B5EF4-FFF2-40B4-BE49-F238E27FC236}">
              <a16:creationId xmlns:a16="http://schemas.microsoft.com/office/drawing/2014/main" id="{7A1F6D64-480D-4C57-B7DA-8C64034015EC}"/>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6" t="4333" r="8103" b="17333"/>
        <a:stretch/>
      </xdr:blipFill>
      <xdr:spPr>
        <a:xfrm>
          <a:off x="266700" y="219334"/>
          <a:ext cx="1392595" cy="650616"/>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11</xdr:col>
      <xdr:colOff>254000</xdr:colOff>
      <xdr:row>1</xdr:row>
      <xdr:rowOff>101600</xdr:rowOff>
    </xdr:from>
    <xdr:to>
      <xdr:col>14</xdr:col>
      <xdr:colOff>127000</xdr:colOff>
      <xdr:row>3</xdr:row>
      <xdr:rowOff>158750</xdr:rowOff>
    </xdr:to>
    <xdr:sp macro="" textlink="">
      <xdr:nvSpPr>
        <xdr:cNvPr id="3" name="Rectangle 2">
          <a:extLst>
            <a:ext uri="{FF2B5EF4-FFF2-40B4-BE49-F238E27FC236}">
              <a16:creationId xmlns:a16="http://schemas.microsoft.com/office/drawing/2014/main" id="{4FB277BF-131F-44A2-B77A-971395A85FC8}"/>
            </a:ext>
          </a:extLst>
        </xdr:cNvPr>
        <xdr:cNvSpPr/>
      </xdr:nvSpPr>
      <xdr:spPr>
        <a:xfrm>
          <a:off x="9474200" y="292100"/>
          <a:ext cx="2800350" cy="425450"/>
        </a:xfrm>
        <a:prstGeom prst="rect">
          <a:avLst/>
        </a:prstGeom>
        <a:solidFill>
          <a:schemeClr val="accent4">
            <a:lumMod val="20000"/>
            <a:lumOff val="80000"/>
          </a:schemeClr>
        </a:solidFill>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CA" sz="900" b="1" kern="1200"/>
            <a:t>Unit 7 - 1000 King Edward Street, Winnipeg, MB</a:t>
          </a:r>
          <a:r>
            <a:rPr lang="en-CA" sz="900" b="1" kern="1200" baseline="0"/>
            <a:t> R3H 0R2</a:t>
          </a:r>
        </a:p>
        <a:p>
          <a:pPr algn="l"/>
          <a:r>
            <a:rPr lang="en-CA" sz="900" b="1" kern="1200" baseline="0"/>
            <a:t>T: 204-957-2500	1 800 265 3912	mbll.ca</a:t>
          </a:r>
        </a:p>
      </xdr:txBody>
    </xdr:sp>
    <xdr:clientData/>
  </xdr:twoCellAnchor>
  <xdr:twoCellAnchor>
    <xdr:from>
      <xdr:col>10</xdr:col>
      <xdr:colOff>311150</xdr:colOff>
      <xdr:row>32</xdr:row>
      <xdr:rowOff>63500</xdr:rowOff>
    </xdr:from>
    <xdr:to>
      <xdr:col>13</xdr:col>
      <xdr:colOff>0</xdr:colOff>
      <xdr:row>33</xdr:row>
      <xdr:rowOff>101600</xdr:rowOff>
    </xdr:to>
    <xdr:sp macro="" textlink="">
      <xdr:nvSpPr>
        <xdr:cNvPr id="4" name="Rectangle 3">
          <a:extLst>
            <a:ext uri="{FF2B5EF4-FFF2-40B4-BE49-F238E27FC236}">
              <a16:creationId xmlns:a16="http://schemas.microsoft.com/office/drawing/2014/main" id="{F7C2479C-7C5A-4FC2-8990-D687AA67C097}"/>
            </a:ext>
          </a:extLst>
        </xdr:cNvPr>
        <xdr:cNvSpPr/>
      </xdr:nvSpPr>
      <xdr:spPr>
        <a:xfrm>
          <a:off x="8089900" y="6807200"/>
          <a:ext cx="3873500" cy="41910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CA" sz="900" kern="1200">
              <a:solidFill>
                <a:schemeClr val="accent5">
                  <a:lumMod val="75000"/>
                </a:schemeClr>
              </a:solidFill>
            </a:rPr>
            <a:t>Ciders </a:t>
          </a:r>
          <a:r>
            <a:rPr lang="en-CA" sz="900" kern="1200" baseline="0">
              <a:solidFill>
                <a:schemeClr val="accent5">
                  <a:lumMod val="75000"/>
                </a:schemeClr>
              </a:solidFill>
            </a:rPr>
            <a:t>must be produced through active, on-site fermentation through finishing, bottling at the same facility.</a:t>
          </a:r>
          <a:endParaRPr lang="en-CA" sz="900" kern="1200">
            <a:solidFill>
              <a:schemeClr val="accent5">
                <a:lumMod val="7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82550</xdr:colOff>
      <xdr:row>1</xdr:row>
      <xdr:rowOff>28834</xdr:rowOff>
    </xdr:from>
    <xdr:to>
      <xdr:col>3</xdr:col>
      <xdr:colOff>1106845</xdr:colOff>
      <xdr:row>4</xdr:row>
      <xdr:rowOff>127000</xdr:rowOff>
    </xdr:to>
    <xdr:pic>
      <xdr:nvPicPr>
        <xdr:cNvPr id="2" name="Picture 1">
          <a:extLst>
            <a:ext uri="{FF2B5EF4-FFF2-40B4-BE49-F238E27FC236}">
              <a16:creationId xmlns:a16="http://schemas.microsoft.com/office/drawing/2014/main" id="{59567CE5-FCF3-42E4-B39B-3DC96051117C}"/>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6" t="4333" r="8103" b="17333"/>
        <a:stretch/>
      </xdr:blipFill>
      <xdr:spPr>
        <a:xfrm>
          <a:off x="266700" y="219334"/>
          <a:ext cx="1392595" cy="650616"/>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11</xdr:col>
      <xdr:colOff>254000</xdr:colOff>
      <xdr:row>1</xdr:row>
      <xdr:rowOff>101600</xdr:rowOff>
    </xdr:from>
    <xdr:to>
      <xdr:col>14</xdr:col>
      <xdr:colOff>127000</xdr:colOff>
      <xdr:row>3</xdr:row>
      <xdr:rowOff>158750</xdr:rowOff>
    </xdr:to>
    <xdr:sp macro="" textlink="">
      <xdr:nvSpPr>
        <xdr:cNvPr id="3" name="Rectangle 2">
          <a:extLst>
            <a:ext uri="{FF2B5EF4-FFF2-40B4-BE49-F238E27FC236}">
              <a16:creationId xmlns:a16="http://schemas.microsoft.com/office/drawing/2014/main" id="{14DEEF13-2729-4AF9-B0DC-713B2F10F98D}"/>
            </a:ext>
          </a:extLst>
        </xdr:cNvPr>
        <xdr:cNvSpPr/>
      </xdr:nvSpPr>
      <xdr:spPr>
        <a:xfrm>
          <a:off x="9474200" y="292100"/>
          <a:ext cx="2800350" cy="425450"/>
        </a:xfrm>
        <a:prstGeom prst="rect">
          <a:avLst/>
        </a:prstGeom>
        <a:solidFill>
          <a:schemeClr val="accent4">
            <a:lumMod val="20000"/>
            <a:lumOff val="80000"/>
          </a:schemeClr>
        </a:solidFill>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CA" sz="900" b="1" kern="1200"/>
            <a:t>Unit 7 - 1000 King Edward Street, Winnipeg, MB</a:t>
          </a:r>
          <a:r>
            <a:rPr lang="en-CA" sz="900" b="1" kern="1200" baseline="0"/>
            <a:t> R3H 0R2</a:t>
          </a:r>
        </a:p>
        <a:p>
          <a:pPr algn="l"/>
          <a:r>
            <a:rPr lang="en-CA" sz="900" b="1" kern="1200" baseline="0"/>
            <a:t>T: 204-957-2500	1 800 265 3912	mbll.ca</a:t>
          </a:r>
        </a:p>
      </xdr:txBody>
    </xdr:sp>
    <xdr:clientData/>
  </xdr:twoCellAnchor>
  <xdr:twoCellAnchor>
    <xdr:from>
      <xdr:col>8</xdr:col>
      <xdr:colOff>279400</xdr:colOff>
      <xdr:row>27</xdr:row>
      <xdr:rowOff>82550</xdr:rowOff>
    </xdr:from>
    <xdr:to>
      <xdr:col>13</xdr:col>
      <xdr:colOff>127000</xdr:colOff>
      <xdr:row>31</xdr:row>
      <xdr:rowOff>12700</xdr:rowOff>
    </xdr:to>
    <xdr:sp macro="" textlink="">
      <xdr:nvSpPr>
        <xdr:cNvPr id="4" name="Rectangle 3">
          <a:extLst>
            <a:ext uri="{FF2B5EF4-FFF2-40B4-BE49-F238E27FC236}">
              <a16:creationId xmlns:a16="http://schemas.microsoft.com/office/drawing/2014/main" id="{678A5240-3604-4A39-AF2C-9C13AC7CAC48}"/>
            </a:ext>
          </a:extLst>
        </xdr:cNvPr>
        <xdr:cNvSpPr/>
      </xdr:nvSpPr>
      <xdr:spPr>
        <a:xfrm>
          <a:off x="7124700" y="5905500"/>
          <a:ext cx="4965700" cy="6667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CA" sz="900" kern="1200">
              <a:solidFill>
                <a:schemeClr val="accent5">
                  <a:lumMod val="75000"/>
                </a:schemeClr>
              </a:solidFill>
            </a:rPr>
            <a:t>All products </a:t>
          </a:r>
          <a:r>
            <a:rPr lang="en-CA" sz="900" kern="1200" baseline="0">
              <a:solidFill>
                <a:schemeClr val="accent5">
                  <a:lumMod val="75000"/>
                </a:schemeClr>
              </a:solidFill>
            </a:rPr>
            <a:t>must be produced through active, on-site distillation through finishing, bottling at the same facility. All grape-based spirits and any products manufactured using Neutral Grain Spirits (NGS) or purchased bulk spirits either in whole, as part of a blending, bottling, dilution, or re-distillation process may not qualify for Micro Distillery Markup status.</a:t>
          </a:r>
          <a:endParaRPr lang="en-CA" sz="900" kern="1200">
            <a:solidFill>
              <a:schemeClr val="accent5">
                <a:lumMod val="7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82550</xdr:colOff>
      <xdr:row>1</xdr:row>
      <xdr:rowOff>28834</xdr:rowOff>
    </xdr:from>
    <xdr:to>
      <xdr:col>3</xdr:col>
      <xdr:colOff>1106845</xdr:colOff>
      <xdr:row>4</xdr:row>
      <xdr:rowOff>127000</xdr:rowOff>
    </xdr:to>
    <xdr:pic>
      <xdr:nvPicPr>
        <xdr:cNvPr id="2" name="Picture 1">
          <a:extLst>
            <a:ext uri="{FF2B5EF4-FFF2-40B4-BE49-F238E27FC236}">
              <a16:creationId xmlns:a16="http://schemas.microsoft.com/office/drawing/2014/main" id="{50B5FE73-DE5E-4DD9-9121-A82FCAC1CEFF}"/>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6" t="4333" r="8103" b="17333"/>
        <a:stretch/>
      </xdr:blipFill>
      <xdr:spPr>
        <a:xfrm>
          <a:off x="266700" y="219334"/>
          <a:ext cx="1392595" cy="650616"/>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11</xdr:col>
      <xdr:colOff>254000</xdr:colOff>
      <xdr:row>1</xdr:row>
      <xdr:rowOff>101600</xdr:rowOff>
    </xdr:from>
    <xdr:to>
      <xdr:col>14</xdr:col>
      <xdr:colOff>127000</xdr:colOff>
      <xdr:row>3</xdr:row>
      <xdr:rowOff>158750</xdr:rowOff>
    </xdr:to>
    <xdr:sp macro="" textlink="">
      <xdr:nvSpPr>
        <xdr:cNvPr id="3" name="Rectangle 2">
          <a:extLst>
            <a:ext uri="{FF2B5EF4-FFF2-40B4-BE49-F238E27FC236}">
              <a16:creationId xmlns:a16="http://schemas.microsoft.com/office/drawing/2014/main" id="{D541439E-C0B0-4692-B516-2410DBB0B2CB}"/>
            </a:ext>
          </a:extLst>
        </xdr:cNvPr>
        <xdr:cNvSpPr/>
      </xdr:nvSpPr>
      <xdr:spPr>
        <a:xfrm>
          <a:off x="9474200" y="292100"/>
          <a:ext cx="2800350" cy="425450"/>
        </a:xfrm>
        <a:prstGeom prst="rect">
          <a:avLst/>
        </a:prstGeom>
        <a:solidFill>
          <a:schemeClr val="accent4">
            <a:lumMod val="20000"/>
            <a:lumOff val="80000"/>
          </a:schemeClr>
        </a:solidFill>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CA" sz="900" b="1" kern="1200"/>
            <a:t>Unit 7 - 1000 King Edward Street, Winnipeg, MB</a:t>
          </a:r>
          <a:r>
            <a:rPr lang="en-CA" sz="900" b="1" kern="1200" baseline="0"/>
            <a:t> R3H 0R2</a:t>
          </a:r>
        </a:p>
        <a:p>
          <a:pPr algn="l"/>
          <a:r>
            <a:rPr lang="en-CA" sz="900" b="1" kern="1200" baseline="0"/>
            <a:t>T: 204-957-2500	1 800 265 3912	mbll.ca</a:t>
          </a:r>
        </a:p>
      </xdr:txBody>
    </xdr:sp>
    <xdr:clientData/>
  </xdr:twoCellAnchor>
  <xdr:twoCellAnchor>
    <xdr:from>
      <xdr:col>7</xdr:col>
      <xdr:colOff>1479550</xdr:colOff>
      <xdr:row>27</xdr:row>
      <xdr:rowOff>114300</xdr:rowOff>
    </xdr:from>
    <xdr:to>
      <xdr:col>11</xdr:col>
      <xdr:colOff>1371600</xdr:colOff>
      <xdr:row>30</xdr:row>
      <xdr:rowOff>127000</xdr:rowOff>
    </xdr:to>
    <xdr:sp macro="" textlink="">
      <xdr:nvSpPr>
        <xdr:cNvPr id="4" name="Rectangle 3">
          <a:extLst>
            <a:ext uri="{FF2B5EF4-FFF2-40B4-BE49-F238E27FC236}">
              <a16:creationId xmlns:a16="http://schemas.microsoft.com/office/drawing/2014/main" id="{B09C0303-D515-4113-A38D-3347ABEFD621}"/>
            </a:ext>
          </a:extLst>
        </xdr:cNvPr>
        <xdr:cNvSpPr/>
      </xdr:nvSpPr>
      <xdr:spPr>
        <a:xfrm>
          <a:off x="6788150" y="5937250"/>
          <a:ext cx="3803650" cy="5651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CA" sz="1000" kern="1200">
              <a:solidFill>
                <a:schemeClr val="accent5">
                  <a:lumMod val="75000"/>
                </a:schemeClr>
              </a:solidFill>
            </a:rPr>
            <a:t>All products </a:t>
          </a:r>
          <a:r>
            <a:rPr lang="en-CA" sz="1000" kern="1200" baseline="0">
              <a:solidFill>
                <a:schemeClr val="accent5">
                  <a:lumMod val="75000"/>
                </a:schemeClr>
              </a:solidFill>
            </a:rPr>
            <a:t>must be produced through active, on-site fermentation through finishing and bottling at the same facility. </a:t>
          </a:r>
          <a:endParaRPr lang="en-CA" sz="1000" kern="1200">
            <a:solidFill>
              <a:schemeClr val="accent5">
                <a:lumMod val="75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bllpartners.ca/liquor-partners/liquor-agents-supplier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824D-271A-42F0-89DE-A9A2468C30B2}">
  <sheetPr>
    <tabColor rgb="FF94170A"/>
  </sheetPr>
  <dimension ref="A1:K69"/>
  <sheetViews>
    <sheetView tabSelected="1" workbookViewId="0"/>
  </sheetViews>
  <sheetFormatPr defaultColWidth="0" defaultRowHeight="14.5" customHeight="1" zeroHeight="1" x14ac:dyDescent="0.35"/>
  <cols>
    <col min="1" max="1" width="2.54296875" style="64" customWidth="1"/>
    <col min="2" max="2" width="5.81640625" style="64" customWidth="1"/>
    <col min="3" max="5" width="9.1796875" style="64" customWidth="1"/>
    <col min="6" max="6" width="16.54296875" style="64" customWidth="1"/>
    <col min="7" max="9" width="9.1796875" style="64" customWidth="1"/>
    <col min="10" max="10" width="60.1796875" style="64" customWidth="1"/>
    <col min="11" max="11" width="13.1796875" style="64" customWidth="1"/>
    <col min="12" max="16384" width="9.1796875" style="64" hidden="1"/>
  </cols>
  <sheetData>
    <row r="1" spans="1:11" x14ac:dyDescent="0.35">
      <c r="A1" s="26"/>
      <c r="B1" s="27"/>
      <c r="C1" s="27"/>
      <c r="D1" s="27"/>
      <c r="E1" s="27"/>
      <c r="F1" s="27"/>
      <c r="G1" s="27"/>
      <c r="H1" s="27"/>
      <c r="I1" s="27"/>
      <c r="J1" s="27"/>
      <c r="K1" s="28"/>
    </row>
    <row r="2" spans="1:11" ht="21" x14ac:dyDescent="0.5">
      <c r="A2" s="128" t="s">
        <v>25</v>
      </c>
      <c r="B2" s="128"/>
      <c r="C2" s="128"/>
      <c r="D2" s="128"/>
      <c r="E2" s="128"/>
      <c r="F2" s="128"/>
      <c r="G2" s="128"/>
      <c r="H2" s="128"/>
      <c r="I2" s="128"/>
      <c r="J2" s="128"/>
      <c r="K2" s="129"/>
    </row>
    <row r="3" spans="1:11" ht="18.649999999999999" customHeight="1" x14ac:dyDescent="0.35">
      <c r="A3" s="29"/>
      <c r="K3" s="30"/>
    </row>
    <row r="4" spans="1:11" ht="61.9" customHeight="1" x14ac:dyDescent="0.35">
      <c r="A4" s="29"/>
      <c r="B4" s="65"/>
      <c r="C4" s="66"/>
      <c r="D4" s="66"/>
      <c r="E4" s="66"/>
      <c r="F4" s="66"/>
      <c r="G4" s="66"/>
      <c r="H4" s="66"/>
      <c r="I4" s="66"/>
      <c r="J4" s="66"/>
      <c r="K4" s="30"/>
    </row>
    <row r="5" spans="1:11" ht="61.9" customHeight="1" x14ac:dyDescent="0.35">
      <c r="A5" s="29"/>
      <c r="B5" s="65"/>
      <c r="C5" s="66"/>
      <c r="D5" s="66"/>
      <c r="E5" s="66"/>
      <c r="F5" s="66"/>
      <c r="G5" s="66"/>
      <c r="H5" s="66"/>
      <c r="I5" s="66"/>
      <c r="J5" s="66"/>
      <c r="K5" s="30"/>
    </row>
    <row r="6" spans="1:11" x14ac:dyDescent="0.35">
      <c r="A6" s="29"/>
      <c r="B6" s="64" t="s">
        <v>26</v>
      </c>
      <c r="K6" s="30"/>
    </row>
    <row r="7" spans="1:11" x14ac:dyDescent="0.35">
      <c r="A7" s="29"/>
      <c r="B7" s="67"/>
      <c r="C7" s="64" t="s">
        <v>27</v>
      </c>
      <c r="K7" s="30"/>
    </row>
    <row r="8" spans="1:11" x14ac:dyDescent="0.35">
      <c r="A8" s="29"/>
      <c r="B8" s="67"/>
      <c r="D8" s="64" t="s">
        <v>28</v>
      </c>
      <c r="K8" s="30"/>
    </row>
    <row r="9" spans="1:11" x14ac:dyDescent="0.35">
      <c r="A9" s="29"/>
      <c r="B9" s="67"/>
      <c r="C9" s="64" t="s">
        <v>29</v>
      </c>
      <c r="K9" s="30"/>
    </row>
    <row r="10" spans="1:11" ht="14.5" customHeight="1" x14ac:dyDescent="0.35">
      <c r="A10" s="29"/>
      <c r="B10" s="67"/>
      <c r="C10" s="64" t="s">
        <v>30</v>
      </c>
      <c r="K10" s="30"/>
    </row>
    <row r="11" spans="1:11" x14ac:dyDescent="0.35">
      <c r="A11" s="29"/>
      <c r="B11" s="68" t="s">
        <v>31</v>
      </c>
      <c r="C11" s="68"/>
      <c r="D11" s="68"/>
      <c r="E11" s="68"/>
      <c r="F11" s="68"/>
      <c r="G11" s="68"/>
      <c r="H11" s="68"/>
      <c r="I11" s="68"/>
      <c r="J11" s="68"/>
      <c r="K11" s="30"/>
    </row>
    <row r="12" spans="1:11" x14ac:dyDescent="0.35">
      <c r="A12" s="29"/>
      <c r="C12" s="64" t="s">
        <v>32</v>
      </c>
      <c r="K12" s="30"/>
    </row>
    <row r="13" spans="1:11" x14ac:dyDescent="0.35">
      <c r="A13" s="29"/>
      <c r="C13" s="64" t="s">
        <v>33</v>
      </c>
      <c r="K13" s="30"/>
    </row>
    <row r="14" spans="1:11" x14ac:dyDescent="0.35">
      <c r="A14" s="29"/>
      <c r="B14" s="64" t="s">
        <v>34</v>
      </c>
      <c r="K14" s="30"/>
    </row>
    <row r="15" spans="1:11" x14ac:dyDescent="0.35">
      <c r="A15" s="29"/>
      <c r="B15" s="64" t="s">
        <v>35</v>
      </c>
      <c r="K15" s="30"/>
    </row>
    <row r="16" spans="1:11" x14ac:dyDescent="0.35">
      <c r="A16" s="29"/>
      <c r="B16" s="64" t="s">
        <v>102</v>
      </c>
      <c r="K16" s="30"/>
    </row>
    <row r="17" spans="1:11" x14ac:dyDescent="0.35">
      <c r="A17" s="29"/>
      <c r="B17" s="64" t="s">
        <v>36</v>
      </c>
      <c r="K17" s="30"/>
    </row>
    <row r="18" spans="1:11" s="70" customFormat="1" x14ac:dyDescent="0.35">
      <c r="A18" s="69"/>
      <c r="C18" s="70" t="s">
        <v>37</v>
      </c>
      <c r="K18" s="71"/>
    </row>
    <row r="19" spans="1:11" s="70" customFormat="1" x14ac:dyDescent="0.35">
      <c r="A19" s="69"/>
      <c r="C19" s="70" t="s">
        <v>38</v>
      </c>
      <c r="K19" s="71"/>
    </row>
    <row r="20" spans="1:11" s="70" customFormat="1" x14ac:dyDescent="0.35">
      <c r="A20" s="69"/>
      <c r="C20" s="70" t="s">
        <v>39</v>
      </c>
      <c r="K20" s="71"/>
    </row>
    <row r="21" spans="1:11" s="70" customFormat="1" x14ac:dyDescent="0.35">
      <c r="A21" s="69"/>
      <c r="C21" s="70" t="s">
        <v>40</v>
      </c>
      <c r="K21" s="71"/>
    </row>
    <row r="22" spans="1:11" s="70" customFormat="1" x14ac:dyDescent="0.35">
      <c r="A22" s="69"/>
      <c r="C22" s="70" t="s">
        <v>41</v>
      </c>
      <c r="K22" s="71"/>
    </row>
    <row r="23" spans="1:11" s="70" customFormat="1" x14ac:dyDescent="0.35">
      <c r="A23" s="69"/>
      <c r="K23" s="71"/>
    </row>
    <row r="24" spans="1:11" ht="14.5" customHeight="1" x14ac:dyDescent="0.35">
      <c r="A24" s="29"/>
      <c r="B24" s="83" t="s">
        <v>42</v>
      </c>
      <c r="C24" s="72"/>
      <c r="D24" s="72"/>
      <c r="E24" s="72"/>
      <c r="F24" s="72"/>
      <c r="G24" s="72"/>
      <c r="H24" s="72"/>
      <c r="I24" s="72"/>
      <c r="J24" s="72"/>
      <c r="K24" s="30"/>
    </row>
    <row r="25" spans="1:11" x14ac:dyDescent="0.35">
      <c r="A25" s="29"/>
      <c r="B25" s="73"/>
      <c r="C25" s="73"/>
      <c r="D25" s="73"/>
      <c r="E25" s="73"/>
      <c r="F25" s="73"/>
      <c r="G25" s="73"/>
      <c r="H25" s="73"/>
      <c r="I25" s="73"/>
      <c r="J25" s="73"/>
      <c r="K25" s="30"/>
    </row>
    <row r="26" spans="1:11" ht="16" x14ac:dyDescent="0.4">
      <c r="A26" s="74"/>
      <c r="B26" s="75" t="s">
        <v>43</v>
      </c>
      <c r="C26" s="75"/>
      <c r="D26" s="75"/>
      <c r="E26" s="75"/>
      <c r="F26" s="75"/>
      <c r="G26" s="75"/>
      <c r="H26" s="75"/>
      <c r="I26" s="75"/>
      <c r="J26" s="75"/>
      <c r="K26" s="76"/>
    </row>
    <row r="27" spans="1:11" x14ac:dyDescent="0.35">
      <c r="A27" s="74"/>
      <c r="C27" s="77" t="s">
        <v>116</v>
      </c>
      <c r="D27" s="78"/>
      <c r="E27" s="78"/>
      <c r="F27" s="78"/>
      <c r="G27" s="78"/>
      <c r="H27" s="78"/>
      <c r="I27" s="78"/>
      <c r="J27" s="78"/>
      <c r="K27" s="76"/>
    </row>
    <row r="28" spans="1:11" x14ac:dyDescent="0.35">
      <c r="A28" s="74"/>
      <c r="B28" s="79"/>
      <c r="C28" s="78"/>
      <c r="D28" s="78"/>
      <c r="E28" s="79" t="s">
        <v>44</v>
      </c>
      <c r="F28" s="78"/>
      <c r="G28" s="78"/>
      <c r="H28" s="78"/>
      <c r="I28" s="78"/>
      <c r="J28" s="78"/>
      <c r="K28" s="76"/>
    </row>
    <row r="29" spans="1:11" x14ac:dyDescent="0.35">
      <c r="A29" s="74"/>
      <c r="B29" s="77" t="s">
        <v>45</v>
      </c>
      <c r="C29" s="77"/>
      <c r="D29" s="77"/>
      <c r="E29" s="77"/>
      <c r="F29" s="77"/>
      <c r="G29" s="77"/>
      <c r="H29" s="77"/>
      <c r="I29" s="77"/>
      <c r="J29" s="77"/>
      <c r="K29" s="76"/>
    </row>
    <row r="30" spans="1:11" x14ac:dyDescent="0.35">
      <c r="A30" s="74"/>
      <c r="B30" s="77"/>
      <c r="C30" s="77" t="s">
        <v>46</v>
      </c>
      <c r="D30" s="77"/>
      <c r="E30" s="77"/>
      <c r="F30" s="77"/>
      <c r="G30" s="77"/>
      <c r="H30" s="77"/>
      <c r="I30" s="77"/>
      <c r="J30" s="77"/>
      <c r="K30" s="76"/>
    </row>
    <row r="31" spans="1:11" x14ac:dyDescent="0.35">
      <c r="A31" s="74"/>
      <c r="B31" s="77"/>
      <c r="C31" s="77" t="s">
        <v>47</v>
      </c>
      <c r="D31" s="77"/>
      <c r="E31" s="77"/>
      <c r="F31" s="77"/>
      <c r="G31" s="77"/>
      <c r="H31" s="77"/>
      <c r="I31" s="77"/>
      <c r="J31" s="77"/>
      <c r="K31" s="76"/>
    </row>
    <row r="32" spans="1:11" x14ac:dyDescent="0.35">
      <c r="A32" s="74"/>
      <c r="B32" s="77"/>
      <c r="C32" s="77" t="s">
        <v>48</v>
      </c>
      <c r="D32" s="77"/>
      <c r="E32" s="77"/>
      <c r="F32" s="77"/>
      <c r="G32" s="77"/>
      <c r="H32" s="77"/>
      <c r="I32" s="77"/>
      <c r="J32" s="77"/>
      <c r="K32" s="76"/>
    </row>
    <row r="33" spans="1:11" x14ac:dyDescent="0.35">
      <c r="A33" s="74"/>
      <c r="B33" s="77"/>
      <c r="C33" s="77" t="s">
        <v>49</v>
      </c>
      <c r="D33" s="77"/>
      <c r="E33" s="77"/>
      <c r="F33" s="77"/>
      <c r="G33" s="77"/>
      <c r="H33" s="77"/>
      <c r="I33" s="77"/>
      <c r="J33" s="77"/>
      <c r="K33" s="76"/>
    </row>
    <row r="34" spans="1:11" x14ac:dyDescent="0.35">
      <c r="A34" s="74"/>
      <c r="B34" s="77"/>
      <c r="C34" s="77" t="s">
        <v>50</v>
      </c>
      <c r="D34" s="77"/>
      <c r="E34" s="77"/>
      <c r="F34" s="77"/>
      <c r="G34" s="77"/>
      <c r="H34" s="77"/>
      <c r="I34" s="77"/>
      <c r="J34" s="77"/>
      <c r="K34" s="76"/>
    </row>
    <row r="35" spans="1:11" x14ac:dyDescent="0.35">
      <c r="A35" s="74"/>
      <c r="B35" s="77"/>
      <c r="C35" s="77" t="s">
        <v>51</v>
      </c>
      <c r="D35" s="77"/>
      <c r="E35" s="77"/>
      <c r="F35" s="77"/>
      <c r="G35" s="77"/>
      <c r="H35" s="77"/>
      <c r="I35" s="77"/>
      <c r="J35" s="77"/>
      <c r="K35" s="76"/>
    </row>
    <row r="36" spans="1:11" x14ac:dyDescent="0.35">
      <c r="A36" s="74"/>
      <c r="B36" s="77" t="s">
        <v>52</v>
      </c>
      <c r="C36" s="77"/>
      <c r="D36" s="77"/>
      <c r="E36" s="77"/>
      <c r="F36" s="77"/>
      <c r="G36" s="77"/>
      <c r="H36" s="77"/>
      <c r="I36" s="77"/>
      <c r="J36" s="77"/>
      <c r="K36" s="76"/>
    </row>
    <row r="37" spans="1:11" x14ac:dyDescent="0.35">
      <c r="A37" s="74"/>
      <c r="B37" s="77"/>
      <c r="C37" s="77" t="s">
        <v>53</v>
      </c>
      <c r="D37" s="77"/>
      <c r="E37" s="77"/>
      <c r="F37" s="77"/>
      <c r="G37" s="77"/>
      <c r="H37" s="77"/>
      <c r="I37" s="77"/>
      <c r="J37" s="77"/>
      <c r="K37" s="76"/>
    </row>
    <row r="38" spans="1:11" x14ac:dyDescent="0.35">
      <c r="A38" s="74"/>
      <c r="B38" s="77"/>
      <c r="C38" s="77" t="s">
        <v>101</v>
      </c>
      <c r="D38" s="77"/>
      <c r="E38" s="77"/>
      <c r="F38" s="77"/>
      <c r="G38" s="77"/>
      <c r="H38" s="77"/>
      <c r="I38" s="77"/>
      <c r="J38" s="77"/>
      <c r="K38" s="76"/>
    </row>
    <row r="39" spans="1:11" x14ac:dyDescent="0.35">
      <c r="A39" s="74"/>
      <c r="B39" s="77"/>
      <c r="C39" s="77" t="s">
        <v>54</v>
      </c>
      <c r="D39" s="77"/>
      <c r="E39" s="77"/>
      <c r="F39" s="77"/>
      <c r="G39" s="77"/>
      <c r="H39" s="77"/>
      <c r="I39" s="77"/>
      <c r="J39" s="77"/>
      <c r="K39" s="76"/>
    </row>
    <row r="40" spans="1:11" x14ac:dyDescent="0.35">
      <c r="A40" s="74"/>
      <c r="B40" s="77"/>
      <c r="C40" s="77" t="s">
        <v>55</v>
      </c>
      <c r="D40" s="77"/>
      <c r="E40" s="77"/>
      <c r="F40" s="77"/>
      <c r="G40" s="77"/>
      <c r="H40" s="77"/>
      <c r="I40" s="77"/>
      <c r="J40" s="77"/>
      <c r="K40" s="76"/>
    </row>
    <row r="41" spans="1:11" x14ac:dyDescent="0.35">
      <c r="A41" s="74"/>
      <c r="B41" s="77" t="s">
        <v>56</v>
      </c>
      <c r="C41" s="77"/>
      <c r="D41" s="77"/>
      <c r="E41" s="77"/>
      <c r="F41" s="77"/>
      <c r="G41" s="77"/>
      <c r="H41" s="77"/>
      <c r="I41" s="77"/>
      <c r="J41" s="77"/>
      <c r="K41" s="76"/>
    </row>
    <row r="42" spans="1:11" x14ac:dyDescent="0.35">
      <c r="A42" s="74"/>
      <c r="B42" s="77"/>
      <c r="C42" s="77" t="s">
        <v>57</v>
      </c>
      <c r="D42" s="77"/>
      <c r="E42" s="77"/>
      <c r="F42" s="77"/>
      <c r="G42" s="77"/>
      <c r="H42" s="77"/>
      <c r="I42" s="77"/>
      <c r="J42" s="77"/>
      <c r="K42" s="76"/>
    </row>
    <row r="43" spans="1:11" x14ac:dyDescent="0.35">
      <c r="A43" s="74"/>
      <c r="B43" s="77"/>
      <c r="C43" s="77" t="s">
        <v>58</v>
      </c>
      <c r="D43" s="77"/>
      <c r="E43" s="77"/>
      <c r="F43" s="77"/>
      <c r="G43" s="77"/>
      <c r="H43" s="77"/>
      <c r="I43" s="77"/>
      <c r="J43" s="77"/>
      <c r="K43" s="76"/>
    </row>
    <row r="44" spans="1:11" ht="15" thickBot="1" x14ac:dyDescent="0.4">
      <c r="A44" s="80"/>
      <c r="B44" s="81"/>
      <c r="C44" s="81"/>
      <c r="D44" s="81"/>
      <c r="E44" s="81"/>
      <c r="F44" s="81"/>
      <c r="G44" s="81"/>
      <c r="H44" s="81"/>
      <c r="I44" s="81"/>
      <c r="J44" s="81"/>
      <c r="K44" s="82"/>
    </row>
    <row r="45" spans="1:11"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row r="68" hidden="1" x14ac:dyDescent="0.35"/>
    <row r="69" hidden="1" x14ac:dyDescent="0.35"/>
  </sheetData>
  <sheetProtection algorithmName="SHA-512" hashValue="e1ofL6Xf1LARYRuNUVihLTEAzbRd0hOEPy+ow4XoYPTbGY8UIeVuMFPCscfgwS5g+G/rLi+jOtEAiTJi0dzb0Q==" saltValue="31xT/abtOYPc0FrbXYyBEQ==" spinCount="100000" sheet="1" objects="1" scenarios="1"/>
  <mergeCells count="1">
    <mergeCell ref="A2:K2"/>
  </mergeCells>
  <hyperlinks>
    <hyperlink ref="E28" r:id="rId1" display="https://www.mbllpartners.ca/liquor-partners/liquor-agents-suppliers" xr:uid="{223455B8-648D-4A82-9A69-86407441077D}"/>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0529B-428A-4289-92A1-E962FB4017CB}">
  <sheetPr>
    <tabColor rgb="FFFFFF00"/>
  </sheetPr>
  <dimension ref="A1:I73"/>
  <sheetViews>
    <sheetView showGridLines="0" workbookViewId="0">
      <selection sqref="A1:C1"/>
    </sheetView>
  </sheetViews>
  <sheetFormatPr defaultColWidth="0" defaultRowHeight="14.5" zeroHeight="1" x14ac:dyDescent="0.35"/>
  <cols>
    <col min="1" max="1" width="5.1796875" customWidth="1"/>
    <col min="2" max="2" width="176.1796875" customWidth="1"/>
    <col min="3" max="3" width="3.36328125" customWidth="1"/>
    <col min="4" max="9" width="0" hidden="1" customWidth="1"/>
    <col min="10" max="16384" width="8.7265625" hidden="1"/>
  </cols>
  <sheetData>
    <row r="1" spans="1:3" ht="21" x14ac:dyDescent="0.5">
      <c r="A1" s="130" t="s">
        <v>61</v>
      </c>
      <c r="B1" s="130"/>
      <c r="C1" s="130"/>
    </row>
    <row r="2" spans="1:3" ht="19.5" x14ac:dyDescent="0.45">
      <c r="A2" s="131" t="s">
        <v>62</v>
      </c>
      <c r="B2" s="131"/>
      <c r="C2" s="131"/>
    </row>
    <row r="3" spans="1:3" x14ac:dyDescent="0.35">
      <c r="A3" s="103"/>
      <c r="B3" s="103"/>
      <c r="C3" s="103"/>
    </row>
    <row r="4" spans="1:3" x14ac:dyDescent="0.35">
      <c r="A4" s="104" t="s">
        <v>63</v>
      </c>
      <c r="B4" s="106" t="s">
        <v>64</v>
      </c>
      <c r="C4" s="103"/>
    </row>
    <row r="5" spans="1:3" x14ac:dyDescent="0.35">
      <c r="A5" s="104" t="s">
        <v>65</v>
      </c>
      <c r="B5" s="107" t="s">
        <v>66</v>
      </c>
      <c r="C5" s="103"/>
    </row>
    <row r="6" spans="1:3" x14ac:dyDescent="0.35">
      <c r="A6" s="104"/>
      <c r="B6" s="108"/>
      <c r="C6" s="103"/>
    </row>
    <row r="7" spans="1:3" x14ac:dyDescent="0.35">
      <c r="A7" s="104" t="s">
        <v>63</v>
      </c>
      <c r="B7" s="106" t="s">
        <v>67</v>
      </c>
      <c r="C7" s="103"/>
    </row>
    <row r="8" spans="1:3" ht="29" x14ac:dyDescent="0.35">
      <c r="A8" s="104" t="s">
        <v>65</v>
      </c>
      <c r="B8" s="107" t="s">
        <v>68</v>
      </c>
      <c r="C8" s="103"/>
    </row>
    <row r="9" spans="1:3" x14ac:dyDescent="0.35">
      <c r="A9" s="104"/>
      <c r="B9" s="108"/>
      <c r="C9" s="103"/>
    </row>
    <row r="10" spans="1:3" x14ac:dyDescent="0.35">
      <c r="A10" s="104" t="s">
        <v>63</v>
      </c>
      <c r="B10" s="106" t="s">
        <v>69</v>
      </c>
      <c r="C10" s="103"/>
    </row>
    <row r="11" spans="1:3" ht="29" x14ac:dyDescent="0.35">
      <c r="A11" s="104" t="s">
        <v>65</v>
      </c>
      <c r="B11" s="107" t="s">
        <v>70</v>
      </c>
      <c r="C11" s="103"/>
    </row>
    <row r="12" spans="1:3" x14ac:dyDescent="0.35">
      <c r="A12" s="104"/>
      <c r="B12" s="108"/>
      <c r="C12" s="103"/>
    </row>
    <row r="13" spans="1:3" x14ac:dyDescent="0.35">
      <c r="A13" s="104" t="s">
        <v>63</v>
      </c>
      <c r="B13" s="106" t="s">
        <v>71</v>
      </c>
      <c r="C13" s="103"/>
    </row>
    <row r="14" spans="1:3" ht="29" x14ac:dyDescent="0.35">
      <c r="A14" s="104" t="s">
        <v>65</v>
      </c>
      <c r="B14" s="107" t="s">
        <v>72</v>
      </c>
      <c r="C14" s="103"/>
    </row>
    <row r="15" spans="1:3" x14ac:dyDescent="0.35">
      <c r="A15" s="104"/>
      <c r="B15" s="108"/>
      <c r="C15" s="103"/>
    </row>
    <row r="16" spans="1:3" x14ac:dyDescent="0.35">
      <c r="A16" s="104" t="s">
        <v>63</v>
      </c>
      <c r="B16" s="106" t="s">
        <v>73</v>
      </c>
      <c r="C16" s="103"/>
    </row>
    <row r="17" spans="1:3" ht="43.5" x14ac:dyDescent="0.35">
      <c r="A17" s="104" t="s">
        <v>65</v>
      </c>
      <c r="B17" s="109" t="s">
        <v>109</v>
      </c>
      <c r="C17" s="103"/>
    </row>
    <row r="18" spans="1:3" x14ac:dyDescent="0.35">
      <c r="A18" s="104"/>
      <c r="B18" s="108"/>
      <c r="C18" s="103"/>
    </row>
    <row r="19" spans="1:3" x14ac:dyDescent="0.35">
      <c r="A19" s="104" t="s">
        <v>63</v>
      </c>
      <c r="B19" s="106" t="s">
        <v>74</v>
      </c>
      <c r="C19" s="103"/>
    </row>
    <row r="20" spans="1:3" x14ac:dyDescent="0.35">
      <c r="A20" s="104" t="s">
        <v>65</v>
      </c>
      <c r="B20" s="106" t="s">
        <v>112</v>
      </c>
      <c r="C20" s="103"/>
    </row>
    <row r="21" spans="1:3" ht="72.5" x14ac:dyDescent="0.35">
      <c r="A21" s="104"/>
      <c r="B21" s="107" t="s">
        <v>110</v>
      </c>
      <c r="C21" s="103"/>
    </row>
    <row r="22" spans="1:3" x14ac:dyDescent="0.35">
      <c r="A22" s="104"/>
      <c r="B22" s="108"/>
      <c r="C22" s="103"/>
    </row>
    <row r="23" spans="1:3" x14ac:dyDescent="0.35">
      <c r="A23" s="104" t="s">
        <v>63</v>
      </c>
      <c r="B23" s="106" t="s">
        <v>75</v>
      </c>
      <c r="C23" s="103"/>
    </row>
    <row r="24" spans="1:3" x14ac:dyDescent="0.35">
      <c r="A24" s="104" t="s">
        <v>65</v>
      </c>
      <c r="B24" s="106" t="s">
        <v>76</v>
      </c>
      <c r="C24" s="103"/>
    </row>
    <row r="25" spans="1:3" x14ac:dyDescent="0.35">
      <c r="A25" s="104"/>
      <c r="B25" s="108" t="s">
        <v>77</v>
      </c>
      <c r="C25" s="103"/>
    </row>
    <row r="26" spans="1:3" x14ac:dyDescent="0.35">
      <c r="A26" s="104"/>
      <c r="B26" s="108" t="s">
        <v>78</v>
      </c>
      <c r="C26" s="103"/>
    </row>
    <row r="27" spans="1:3" x14ac:dyDescent="0.35">
      <c r="A27" s="104"/>
      <c r="B27" s="108" t="s">
        <v>103</v>
      </c>
      <c r="C27" s="103"/>
    </row>
    <row r="28" spans="1:3" x14ac:dyDescent="0.35">
      <c r="A28" s="104"/>
      <c r="B28" s="108" t="s">
        <v>79</v>
      </c>
      <c r="C28" s="103"/>
    </row>
    <row r="29" spans="1:3" x14ac:dyDescent="0.35">
      <c r="A29" s="104"/>
      <c r="B29" s="108"/>
      <c r="C29" s="103"/>
    </row>
    <row r="30" spans="1:3" x14ac:dyDescent="0.35">
      <c r="A30" s="104" t="s">
        <v>63</v>
      </c>
      <c r="B30" s="106" t="s">
        <v>104</v>
      </c>
      <c r="C30" s="103"/>
    </row>
    <row r="31" spans="1:3" x14ac:dyDescent="0.35">
      <c r="A31" s="104" t="s">
        <v>65</v>
      </c>
      <c r="B31" s="106" t="s">
        <v>105</v>
      </c>
      <c r="C31" s="103"/>
    </row>
    <row r="32" spans="1:3" x14ac:dyDescent="0.35">
      <c r="A32" s="104"/>
      <c r="B32" s="108" t="s">
        <v>80</v>
      </c>
      <c r="C32" s="103"/>
    </row>
    <row r="33" spans="1:3" x14ac:dyDescent="0.35">
      <c r="A33" s="104"/>
      <c r="B33" s="108" t="s">
        <v>81</v>
      </c>
      <c r="C33" s="103"/>
    </row>
    <row r="34" spans="1:3" x14ac:dyDescent="0.35">
      <c r="A34" s="104"/>
      <c r="B34" s="108"/>
      <c r="C34" s="103"/>
    </row>
    <row r="35" spans="1:3" x14ac:dyDescent="0.35">
      <c r="A35" s="104" t="s">
        <v>63</v>
      </c>
      <c r="B35" s="106" t="s">
        <v>82</v>
      </c>
      <c r="C35" s="103"/>
    </row>
    <row r="36" spans="1:3" ht="29" x14ac:dyDescent="0.35">
      <c r="A36" s="104" t="s">
        <v>65</v>
      </c>
      <c r="B36" s="107" t="s">
        <v>99</v>
      </c>
      <c r="C36" s="103"/>
    </row>
    <row r="37" spans="1:3" x14ac:dyDescent="0.35">
      <c r="A37" s="104"/>
      <c r="B37" s="108"/>
      <c r="C37" s="103"/>
    </row>
    <row r="38" spans="1:3" x14ac:dyDescent="0.35">
      <c r="A38" s="104" t="s">
        <v>63</v>
      </c>
      <c r="B38" s="106" t="s">
        <v>83</v>
      </c>
      <c r="C38" s="103"/>
    </row>
    <row r="39" spans="1:3" ht="29" x14ac:dyDescent="0.35">
      <c r="A39" s="104" t="s">
        <v>65</v>
      </c>
      <c r="B39" s="107" t="s">
        <v>111</v>
      </c>
      <c r="C39" s="103"/>
    </row>
    <row r="40" spans="1:3" x14ac:dyDescent="0.35">
      <c r="A40" s="104"/>
      <c r="B40" s="108"/>
      <c r="C40" s="103"/>
    </row>
    <row r="41" spans="1:3" x14ac:dyDescent="0.35">
      <c r="A41" s="104" t="s">
        <v>63</v>
      </c>
      <c r="B41" s="106" t="s">
        <v>84</v>
      </c>
      <c r="C41" s="103"/>
    </row>
    <row r="42" spans="1:3" ht="29" x14ac:dyDescent="0.35">
      <c r="A42" s="104" t="s">
        <v>65</v>
      </c>
      <c r="B42" s="107" t="s">
        <v>85</v>
      </c>
      <c r="C42" s="103"/>
    </row>
    <row r="43" spans="1:3" x14ac:dyDescent="0.35">
      <c r="A43" s="104"/>
      <c r="B43" s="108"/>
      <c r="C43" s="103"/>
    </row>
    <row r="44" spans="1:3" x14ac:dyDescent="0.35">
      <c r="A44" s="104" t="s">
        <v>63</v>
      </c>
      <c r="B44" s="106" t="s">
        <v>86</v>
      </c>
      <c r="C44" s="103"/>
    </row>
    <row r="45" spans="1:3" x14ac:dyDescent="0.35">
      <c r="A45" s="104" t="s">
        <v>65</v>
      </c>
      <c r="B45" s="108" t="s">
        <v>87</v>
      </c>
      <c r="C45" s="103"/>
    </row>
    <row r="46" spans="1:3" x14ac:dyDescent="0.35">
      <c r="A46" s="104"/>
      <c r="B46" s="108"/>
      <c r="C46" s="103"/>
    </row>
    <row r="47" spans="1:3" x14ac:dyDescent="0.35">
      <c r="A47" s="104" t="s">
        <v>63</v>
      </c>
      <c r="B47" s="106" t="s">
        <v>88</v>
      </c>
      <c r="C47" s="103"/>
    </row>
    <row r="48" spans="1:3" x14ac:dyDescent="0.35">
      <c r="A48" s="104" t="s">
        <v>65</v>
      </c>
      <c r="B48" s="108" t="s">
        <v>89</v>
      </c>
      <c r="C48" s="103"/>
    </row>
    <row r="49" spans="1:3" x14ac:dyDescent="0.35">
      <c r="A49" s="104"/>
      <c r="B49" s="108"/>
      <c r="C49" s="103"/>
    </row>
    <row r="50" spans="1:3" x14ac:dyDescent="0.35">
      <c r="A50" s="104" t="s">
        <v>63</v>
      </c>
      <c r="B50" s="106" t="s">
        <v>90</v>
      </c>
      <c r="C50" s="103"/>
    </row>
    <row r="51" spans="1:3" x14ac:dyDescent="0.35">
      <c r="A51" s="104" t="s">
        <v>65</v>
      </c>
      <c r="B51" s="108" t="s">
        <v>91</v>
      </c>
      <c r="C51" s="103"/>
    </row>
    <row r="52" spans="1:3" x14ac:dyDescent="0.35">
      <c r="A52" s="104"/>
      <c r="B52" s="108"/>
      <c r="C52" s="103"/>
    </row>
    <row r="53" spans="1:3" x14ac:dyDescent="0.35">
      <c r="A53" s="104" t="s">
        <v>63</v>
      </c>
      <c r="B53" s="106" t="s">
        <v>92</v>
      </c>
      <c r="C53" s="103"/>
    </row>
    <row r="54" spans="1:3" x14ac:dyDescent="0.35">
      <c r="A54" s="104" t="s">
        <v>65</v>
      </c>
      <c r="B54" s="108" t="s">
        <v>93</v>
      </c>
      <c r="C54" s="103"/>
    </row>
    <row r="55" spans="1:3" x14ac:dyDescent="0.35">
      <c r="A55" s="104"/>
      <c r="B55" s="108"/>
      <c r="C55" s="103"/>
    </row>
    <row r="56" spans="1:3" x14ac:dyDescent="0.35">
      <c r="A56" s="104" t="s">
        <v>63</v>
      </c>
      <c r="B56" s="106" t="s">
        <v>94</v>
      </c>
      <c r="C56" s="103"/>
    </row>
    <row r="57" spans="1:3" x14ac:dyDescent="0.35">
      <c r="A57" s="104" t="s">
        <v>65</v>
      </c>
      <c r="B57" s="108" t="s">
        <v>95</v>
      </c>
      <c r="C57" s="103"/>
    </row>
    <row r="58" spans="1:3" x14ac:dyDescent="0.35">
      <c r="A58" s="104"/>
      <c r="B58" s="108"/>
      <c r="C58" s="103"/>
    </row>
    <row r="59" spans="1:3" x14ac:dyDescent="0.35">
      <c r="A59" s="104" t="s">
        <v>63</v>
      </c>
      <c r="B59" s="106" t="s">
        <v>96</v>
      </c>
      <c r="C59" s="103"/>
    </row>
    <row r="60" spans="1:3" x14ac:dyDescent="0.35">
      <c r="A60" s="104" t="s">
        <v>65</v>
      </c>
      <c r="B60" s="106" t="s">
        <v>106</v>
      </c>
      <c r="C60" s="103"/>
    </row>
    <row r="61" spans="1:3" x14ac:dyDescent="0.35">
      <c r="A61" s="104"/>
      <c r="B61" s="107" t="s">
        <v>107</v>
      </c>
      <c r="C61" s="103"/>
    </row>
    <row r="62" spans="1:3" ht="29" x14ac:dyDescent="0.35">
      <c r="A62" s="104"/>
      <c r="B62" s="107" t="s">
        <v>108</v>
      </c>
      <c r="C62" s="103"/>
    </row>
    <row r="63" spans="1:3" x14ac:dyDescent="0.35">
      <c r="A63" s="104"/>
      <c r="B63" s="108"/>
      <c r="C63" s="103"/>
    </row>
    <row r="64" spans="1:3" x14ac:dyDescent="0.35">
      <c r="A64" s="104" t="s">
        <v>63</v>
      </c>
      <c r="B64" s="106" t="s">
        <v>97</v>
      </c>
      <c r="C64" s="103"/>
    </row>
    <row r="65" spans="1:3" x14ac:dyDescent="0.35">
      <c r="A65" s="104" t="s">
        <v>65</v>
      </c>
      <c r="B65" s="108" t="s">
        <v>98</v>
      </c>
      <c r="C65" s="103"/>
    </row>
    <row r="66" spans="1:3" x14ac:dyDescent="0.35">
      <c r="A66" s="104"/>
      <c r="B66" s="108"/>
      <c r="C66" s="103"/>
    </row>
    <row r="67" spans="1:3" x14ac:dyDescent="0.35">
      <c r="A67" s="104" t="s">
        <v>63</v>
      </c>
      <c r="B67" s="106" t="s">
        <v>114</v>
      </c>
      <c r="C67" s="103"/>
    </row>
    <row r="68" spans="1:3" x14ac:dyDescent="0.35">
      <c r="A68" s="104" t="s">
        <v>65</v>
      </c>
      <c r="B68" s="108" t="s">
        <v>115</v>
      </c>
      <c r="C68" s="103"/>
    </row>
    <row r="69" spans="1:3" x14ac:dyDescent="0.35">
      <c r="A69" s="104"/>
      <c r="B69" s="105"/>
      <c r="C69" s="103"/>
    </row>
    <row r="70" spans="1:3" hidden="1" x14ac:dyDescent="0.35">
      <c r="A70" s="101"/>
      <c r="B70" s="102"/>
    </row>
    <row r="71" spans="1:3" hidden="1" x14ac:dyDescent="0.35">
      <c r="A71" s="101"/>
      <c r="B71" s="102"/>
    </row>
    <row r="72" spans="1:3" hidden="1" x14ac:dyDescent="0.35">
      <c r="A72" s="101"/>
      <c r="B72" s="102"/>
    </row>
    <row r="73" spans="1:3" hidden="1" x14ac:dyDescent="0.35">
      <c r="A73" s="101"/>
      <c r="B73" s="102"/>
    </row>
  </sheetData>
  <sheetProtection algorithmName="SHA-512" hashValue="u1E0vA0q72OE/5nsDQlq0wtJ90xTHhhS4bDUhkALGRN7HKDnEoS7JXriQ/XWhJnVzR6wtm6WmDVNqM04Vnqpew==" saltValue="8AWLMRP5+I/dUoAwtPqPDw==" spinCount="100000" sheet="1" objects="1" scenarios="1" selectLockedCells="1"/>
  <mergeCells count="2">
    <mergeCell ref="A1:C1"/>
    <mergeCell ref="A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F366F-06BA-4F36-BE1A-9C4D911B1140}">
  <sheetPr codeName="Sheet1">
    <tabColor rgb="FF00B050"/>
    <pageSetUpPr fitToPage="1"/>
  </sheetPr>
  <dimension ref="A1:P128"/>
  <sheetViews>
    <sheetView showGridLines="0" zoomScaleNormal="100" workbookViewId="0">
      <selection activeCell="J9" sqref="J9"/>
    </sheetView>
  </sheetViews>
  <sheetFormatPr defaultColWidth="0" defaultRowHeight="14.5" zeroHeight="1" x14ac:dyDescent="0.35"/>
  <cols>
    <col min="1" max="1" width="2.6328125" customWidth="1"/>
    <col min="2" max="2" width="2.6328125" style="3" customWidth="1"/>
    <col min="3" max="3" width="2.6328125" customWidth="1"/>
    <col min="4" max="4" width="15.90625" customWidth="1"/>
    <col min="5" max="5" width="33.6328125" customWidth="1"/>
    <col min="6" max="6" width="4.6328125" customWidth="1"/>
    <col min="7" max="7" width="13.90625" customWidth="1"/>
    <col min="8" max="8" width="22" customWidth="1"/>
    <col min="9" max="9" width="4.6328125" customWidth="1"/>
    <col min="10" max="10" width="8.7265625" customWidth="1"/>
    <col min="11" max="11" width="20.6328125" customWidth="1"/>
    <col min="12" max="12" width="22.54296875" customWidth="1"/>
    <col min="13" max="13" width="16.7265625" customWidth="1"/>
    <col min="14" max="14" width="2.6328125" customWidth="1"/>
    <col min="15" max="15" width="2.6328125" style="3" customWidth="1"/>
    <col min="16" max="16" width="2.6328125" customWidth="1"/>
    <col min="17" max="16384" width="8.7265625" hidden="1"/>
  </cols>
  <sheetData>
    <row r="1" spans="2:15" ht="15" thickBot="1" x14ac:dyDescent="0.4">
      <c r="B1"/>
      <c r="O1"/>
    </row>
    <row r="2" spans="2:15" x14ac:dyDescent="0.35">
      <c r="B2" s="26"/>
      <c r="C2" s="27"/>
      <c r="D2" s="27"/>
      <c r="E2" s="27"/>
      <c r="F2" s="27"/>
      <c r="G2" s="27"/>
      <c r="H2" s="27"/>
      <c r="I2" s="27"/>
      <c r="J2" s="27"/>
      <c r="K2" s="27"/>
      <c r="L2" s="27"/>
      <c r="M2" s="27"/>
      <c r="N2" s="27"/>
      <c r="O2" s="28"/>
    </row>
    <row r="3" spans="2:15" x14ac:dyDescent="0.35">
      <c r="B3" s="29"/>
      <c r="C3" s="25"/>
      <c r="D3" s="25"/>
      <c r="E3" s="25"/>
      <c r="F3" s="25"/>
      <c r="G3" s="25"/>
      <c r="H3" s="25"/>
      <c r="I3" s="25"/>
      <c r="J3" s="25"/>
      <c r="K3" s="25"/>
      <c r="L3" s="25"/>
      <c r="M3" s="25"/>
      <c r="N3" s="25"/>
      <c r="O3" s="30"/>
    </row>
    <row r="4" spans="2:15" x14ac:dyDescent="0.35">
      <c r="B4" s="29"/>
      <c r="C4" s="25"/>
      <c r="D4" s="25"/>
      <c r="E4" s="25"/>
      <c r="F4" s="25"/>
      <c r="G4" s="25"/>
      <c r="H4" s="25"/>
      <c r="I4" s="25"/>
      <c r="J4" s="25"/>
      <c r="K4" s="25"/>
      <c r="L4" s="25"/>
      <c r="M4" s="25"/>
      <c r="N4" s="25"/>
      <c r="O4" s="30"/>
    </row>
    <row r="5" spans="2:15" x14ac:dyDescent="0.35">
      <c r="B5" s="29"/>
      <c r="C5" s="25"/>
      <c r="D5" s="25"/>
      <c r="E5" s="25"/>
      <c r="F5" s="25"/>
      <c r="G5" s="25"/>
      <c r="H5" s="25"/>
      <c r="I5" s="25"/>
      <c r="J5" s="25"/>
      <c r="K5" s="25"/>
      <c r="L5" s="25"/>
      <c r="M5" s="25"/>
      <c r="N5" s="25"/>
      <c r="O5" s="30"/>
    </row>
    <row r="6" spans="2:15" ht="23.5" x14ac:dyDescent="0.35">
      <c r="B6" s="29"/>
      <c r="C6" s="144" t="s">
        <v>0</v>
      </c>
      <c r="D6" s="144"/>
      <c r="E6" s="144"/>
      <c r="F6" s="144"/>
      <c r="G6" s="144"/>
      <c r="H6" s="144"/>
      <c r="I6" s="144"/>
      <c r="J6" s="144"/>
      <c r="K6" s="144"/>
      <c r="L6" s="144"/>
      <c r="M6" s="144"/>
      <c r="N6" s="144"/>
      <c r="O6" s="30"/>
    </row>
    <row r="7" spans="2:15" ht="23.5" x14ac:dyDescent="0.35">
      <c r="B7" s="29"/>
      <c r="C7" s="154" t="s">
        <v>24</v>
      </c>
      <c r="D7" s="154"/>
      <c r="E7" s="154"/>
      <c r="F7" s="154"/>
      <c r="G7" s="154"/>
      <c r="H7" s="154"/>
      <c r="I7" s="154"/>
      <c r="J7" s="154"/>
      <c r="K7" s="154"/>
      <c r="L7" s="154"/>
      <c r="M7" s="154"/>
      <c r="N7" s="154"/>
      <c r="O7" s="30"/>
    </row>
    <row r="8" spans="2:15" ht="8" customHeight="1" x14ac:dyDescent="0.35">
      <c r="B8" s="29"/>
      <c r="C8" s="25"/>
      <c r="D8" s="25"/>
      <c r="E8" s="25"/>
      <c r="F8" s="25"/>
      <c r="G8" s="25"/>
      <c r="H8" s="25"/>
      <c r="I8" s="25"/>
      <c r="J8" s="25"/>
      <c r="K8" s="25"/>
      <c r="L8" s="25"/>
      <c r="M8" s="25"/>
      <c r="N8" s="25"/>
      <c r="O8" s="30"/>
    </row>
    <row r="9" spans="2:15" ht="23.5" x14ac:dyDescent="0.55000000000000004">
      <c r="B9" s="29"/>
      <c r="C9" s="59"/>
      <c r="D9" s="59"/>
      <c r="E9" s="59"/>
      <c r="F9" s="59"/>
      <c r="G9" s="59"/>
      <c r="H9" s="60" t="s">
        <v>60</v>
      </c>
      <c r="I9" s="59"/>
      <c r="J9" s="61">
        <v>2025</v>
      </c>
      <c r="K9" s="84"/>
      <c r="L9" s="59"/>
      <c r="M9" s="59"/>
      <c r="N9" s="59"/>
      <c r="O9" s="30"/>
    </row>
    <row r="10" spans="2:15" ht="10" customHeight="1" x14ac:dyDescent="0.35">
      <c r="B10" s="29"/>
      <c r="C10" s="25"/>
      <c r="D10" s="25"/>
      <c r="E10" s="25"/>
      <c r="F10" s="25"/>
      <c r="G10" s="25"/>
      <c r="H10" s="25"/>
      <c r="I10" s="25"/>
      <c r="J10" s="25"/>
      <c r="K10" s="25"/>
      <c r="L10" s="25"/>
      <c r="M10" s="25"/>
      <c r="N10" s="25"/>
      <c r="O10" s="30"/>
    </row>
    <row r="11" spans="2:15" ht="8" customHeight="1" x14ac:dyDescent="0.35">
      <c r="B11" s="29"/>
      <c r="C11" s="4"/>
      <c r="D11" s="5"/>
      <c r="E11" s="5"/>
      <c r="F11" s="5"/>
      <c r="G11" s="5"/>
      <c r="H11" s="5"/>
      <c r="I11" s="5"/>
      <c r="J11" s="5"/>
      <c r="K11" s="5"/>
      <c r="L11" s="5"/>
      <c r="M11" s="5"/>
      <c r="N11" s="6"/>
      <c r="O11" s="30"/>
    </row>
    <row r="12" spans="2:15" ht="17" x14ac:dyDescent="0.4">
      <c r="B12" s="29"/>
      <c r="C12" s="7"/>
      <c r="D12" s="17" t="s">
        <v>2</v>
      </c>
      <c r="E12" s="8"/>
      <c r="F12" s="8"/>
      <c r="G12" s="8"/>
      <c r="H12" s="8"/>
      <c r="I12" s="8"/>
      <c r="J12" s="8"/>
      <c r="K12" s="8"/>
      <c r="L12" s="8"/>
      <c r="M12" s="8"/>
      <c r="N12" s="9"/>
      <c r="O12" s="30"/>
    </row>
    <row r="13" spans="2:15" ht="8" customHeight="1" x14ac:dyDescent="0.4">
      <c r="B13" s="29"/>
      <c r="C13" s="7"/>
      <c r="D13" s="17"/>
      <c r="E13" s="8"/>
      <c r="F13" s="8"/>
      <c r="G13" s="8"/>
      <c r="H13" s="8"/>
      <c r="I13" s="8"/>
      <c r="J13" s="8"/>
      <c r="K13" s="8"/>
      <c r="L13" s="8"/>
      <c r="M13" s="8"/>
      <c r="N13" s="9"/>
      <c r="O13" s="30"/>
    </row>
    <row r="14" spans="2:15" ht="16" x14ac:dyDescent="0.4">
      <c r="B14" s="29"/>
      <c r="C14" s="7"/>
      <c r="D14" s="20" t="s">
        <v>3</v>
      </c>
      <c r="E14" s="145"/>
      <c r="F14" s="146"/>
      <c r="G14" s="146"/>
      <c r="H14" s="146"/>
      <c r="I14" s="146"/>
      <c r="J14" s="146"/>
      <c r="K14" s="146"/>
      <c r="L14" s="146"/>
      <c r="M14" s="147"/>
      <c r="N14" s="9"/>
      <c r="O14" s="30"/>
    </row>
    <row r="15" spans="2:15" ht="8" customHeight="1" x14ac:dyDescent="0.35">
      <c r="B15" s="29"/>
      <c r="C15" s="7"/>
      <c r="D15" s="19"/>
      <c r="E15" s="8"/>
      <c r="F15" s="8"/>
      <c r="G15" s="8"/>
      <c r="H15" s="8"/>
      <c r="I15" s="8"/>
      <c r="J15" s="8"/>
      <c r="K15" s="8"/>
      <c r="L15" s="8"/>
      <c r="M15" s="8"/>
      <c r="N15" s="9"/>
      <c r="O15" s="30"/>
    </row>
    <row r="16" spans="2:15" ht="16" x14ac:dyDescent="0.4">
      <c r="B16" s="29"/>
      <c r="C16" s="7"/>
      <c r="D16" s="20" t="s">
        <v>4</v>
      </c>
      <c r="E16" s="145"/>
      <c r="F16" s="146"/>
      <c r="G16" s="146"/>
      <c r="H16" s="146"/>
      <c r="I16" s="146"/>
      <c r="J16" s="146"/>
      <c r="K16" s="146"/>
      <c r="L16" s="146"/>
      <c r="M16" s="147"/>
      <c r="N16" s="9"/>
      <c r="O16" s="30"/>
    </row>
    <row r="17" spans="2:15" ht="16" x14ac:dyDescent="0.4">
      <c r="B17" s="29"/>
      <c r="C17" s="7"/>
      <c r="D17" s="18"/>
      <c r="E17" s="8"/>
      <c r="F17" s="8"/>
      <c r="G17" s="8"/>
      <c r="H17" s="8"/>
      <c r="I17" s="8"/>
      <c r="J17" s="8"/>
      <c r="K17" s="8"/>
      <c r="L17" s="8"/>
      <c r="M17" s="8"/>
      <c r="N17" s="9"/>
      <c r="O17" s="30"/>
    </row>
    <row r="18" spans="2:15" x14ac:dyDescent="0.35">
      <c r="B18" s="29"/>
      <c r="C18" s="7"/>
      <c r="D18" s="14" t="s">
        <v>5</v>
      </c>
      <c r="E18" s="22"/>
      <c r="F18" s="8"/>
      <c r="G18" s="14" t="s">
        <v>7</v>
      </c>
      <c r="H18" s="22"/>
      <c r="I18" s="8"/>
      <c r="J18" s="16" t="s">
        <v>8</v>
      </c>
      <c r="K18" s="22"/>
      <c r="L18" s="14" t="s">
        <v>10</v>
      </c>
      <c r="M18" s="22"/>
      <c r="N18" s="9"/>
      <c r="O18" s="30"/>
    </row>
    <row r="19" spans="2:15" ht="8" customHeight="1" x14ac:dyDescent="0.35">
      <c r="B19" s="29"/>
      <c r="C19" s="7"/>
      <c r="D19" s="15"/>
      <c r="E19" s="10"/>
      <c r="F19" s="8"/>
      <c r="G19" s="14"/>
      <c r="H19" s="10"/>
      <c r="I19" s="8"/>
      <c r="J19" s="16"/>
      <c r="K19" s="8"/>
      <c r="L19" s="8"/>
      <c r="M19" s="8"/>
      <c r="N19" s="9"/>
      <c r="O19" s="30"/>
    </row>
    <row r="20" spans="2:15" x14ac:dyDescent="0.35">
      <c r="B20" s="29"/>
      <c r="C20" s="7"/>
      <c r="D20" s="14" t="s">
        <v>6</v>
      </c>
      <c r="E20" s="22"/>
      <c r="F20" s="8"/>
      <c r="G20" s="16" t="s">
        <v>9</v>
      </c>
      <c r="H20" s="155"/>
      <c r="I20" s="156"/>
      <c r="J20" s="156"/>
      <c r="K20" s="157"/>
      <c r="L20" s="8"/>
      <c r="M20" s="8"/>
      <c r="N20" s="9"/>
      <c r="O20" s="30"/>
    </row>
    <row r="21" spans="2:15" ht="8" customHeight="1" x14ac:dyDescent="0.35">
      <c r="B21" s="29"/>
      <c r="C21" s="11"/>
      <c r="D21" s="12"/>
      <c r="E21" s="12"/>
      <c r="F21" s="12"/>
      <c r="G21" s="12"/>
      <c r="H21" s="12"/>
      <c r="I21" s="12"/>
      <c r="J21" s="12"/>
      <c r="K21" s="12"/>
      <c r="L21" s="12"/>
      <c r="M21" s="12"/>
      <c r="N21" s="13"/>
      <c r="O21" s="30"/>
    </row>
    <row r="22" spans="2:15" ht="15" thickBot="1" x14ac:dyDescent="0.4">
      <c r="B22" s="29"/>
      <c r="C22" s="25"/>
      <c r="D22" s="25"/>
      <c r="E22" s="25"/>
      <c r="F22" s="25"/>
      <c r="G22" s="25"/>
      <c r="H22" s="25"/>
      <c r="I22" s="25"/>
      <c r="J22" s="25"/>
      <c r="K22" s="25"/>
      <c r="L22" s="25"/>
      <c r="M22" s="25"/>
      <c r="N22" s="25"/>
      <c r="O22" s="30"/>
    </row>
    <row r="23" spans="2:15" ht="24.5" customHeight="1" thickBot="1" x14ac:dyDescent="0.4">
      <c r="B23" s="29"/>
      <c r="C23" s="88"/>
      <c r="D23" s="89" t="s">
        <v>113</v>
      </c>
      <c r="E23" s="90"/>
      <c r="F23" s="91"/>
      <c r="G23" s="91"/>
      <c r="H23" s="91"/>
      <c r="I23" s="91"/>
      <c r="J23" s="91"/>
      <c r="K23" s="91"/>
      <c r="L23" s="21"/>
      <c r="M23" s="23"/>
      <c r="N23" s="24"/>
      <c r="O23" s="30"/>
    </row>
    <row r="24" spans="2:15" ht="64" customHeight="1" x14ac:dyDescent="0.35">
      <c r="B24" s="29"/>
      <c r="C24" s="148" t="s">
        <v>14</v>
      </c>
      <c r="D24" s="149"/>
      <c r="E24" s="149"/>
      <c r="F24" s="149"/>
      <c r="G24" s="149"/>
      <c r="H24" s="149"/>
      <c r="I24" s="149"/>
      <c r="J24" s="149"/>
      <c r="K24" s="149"/>
      <c r="L24" s="149"/>
      <c r="M24" s="149"/>
      <c r="N24" s="150"/>
      <c r="O24" s="30"/>
    </row>
    <row r="25" spans="2:15" ht="29" customHeight="1" thickBot="1" x14ac:dyDescent="0.4">
      <c r="B25" s="29"/>
      <c r="C25" s="151" t="s">
        <v>18</v>
      </c>
      <c r="D25" s="152"/>
      <c r="E25" s="152"/>
      <c r="F25" s="152"/>
      <c r="G25" s="152"/>
      <c r="H25" s="152"/>
      <c r="I25" s="152"/>
      <c r="J25" s="152"/>
      <c r="K25" s="152"/>
      <c r="L25" s="152"/>
      <c r="M25" s="152"/>
      <c r="N25" s="153"/>
      <c r="O25" s="30"/>
    </row>
    <row r="26" spans="2:15" x14ac:dyDescent="0.35">
      <c r="B26" s="29"/>
      <c r="C26" s="25"/>
      <c r="D26" s="25"/>
      <c r="E26" s="25"/>
      <c r="F26" s="25"/>
      <c r="G26" s="25"/>
      <c r="H26" s="25"/>
      <c r="I26" s="25"/>
      <c r="J26" s="25"/>
      <c r="K26" s="25"/>
      <c r="L26" s="25"/>
      <c r="M26" s="25"/>
      <c r="N26" s="25"/>
      <c r="O26" s="30"/>
    </row>
    <row r="27" spans="2:15" ht="16" x14ac:dyDescent="0.4">
      <c r="B27" s="29"/>
      <c r="C27" s="25"/>
      <c r="D27" s="36" t="str">
        <f>IF(L23="YES - I agree","Manufacturer (s):  ","")</f>
        <v/>
      </c>
      <c r="E27" s="143"/>
      <c r="F27" s="143"/>
      <c r="G27" s="143"/>
      <c r="H27" s="143"/>
      <c r="I27" s="143"/>
      <c r="J27" s="143"/>
      <c r="K27" s="143"/>
      <c r="L27" s="143"/>
      <c r="M27" s="25"/>
      <c r="N27" s="25"/>
      <c r="O27" s="30"/>
    </row>
    <row r="28" spans="2:15" x14ac:dyDescent="0.35">
      <c r="B28" s="29"/>
      <c r="C28" s="25"/>
      <c r="D28" s="25"/>
      <c r="E28" s="25"/>
      <c r="F28" s="25"/>
      <c r="G28" s="25"/>
      <c r="H28" s="44"/>
      <c r="I28" s="25"/>
      <c r="J28" s="25"/>
      <c r="K28" s="25"/>
      <c r="L28" s="25"/>
      <c r="M28" s="25"/>
      <c r="N28" s="25"/>
      <c r="O28" s="30"/>
    </row>
    <row r="29" spans="2:15" ht="20" customHeight="1" x14ac:dyDescent="0.35">
      <c r="B29" s="29"/>
      <c r="C29" s="25"/>
      <c r="D29" s="25"/>
      <c r="E29" s="113" t="str">
        <f>IF(OR(L23="",L23="NO - I Do Not Agree"),"","Total 'Hectolitres' produced")</f>
        <v/>
      </c>
      <c r="F29" s="25"/>
      <c r="G29" s="114"/>
      <c r="H29" s="115" t="str">
        <f>IF(OR(L23="",L23="NO - I Do Not Agree"),"","(hectolitres)")</f>
        <v/>
      </c>
      <c r="I29" s="25"/>
      <c r="J29" s="49"/>
      <c r="K29" s="25"/>
      <c r="L29" s="25"/>
      <c r="M29" s="25"/>
      <c r="N29" s="25"/>
      <c r="O29" s="30"/>
    </row>
    <row r="30" spans="2:15" x14ac:dyDescent="0.35">
      <c r="B30" s="29"/>
      <c r="C30" s="25"/>
      <c r="D30" s="25"/>
      <c r="E30" s="111"/>
      <c r="F30" s="25"/>
      <c r="G30" s="110" t="str">
        <f>IF(OR(L23="",L23="NO - I Do Not Agree"),"",IF(G29&gt;=20001,"Over Threshold",""))</f>
        <v/>
      </c>
      <c r="H30" s="94"/>
      <c r="I30" s="39"/>
      <c r="J30" s="25"/>
      <c r="K30" s="95"/>
      <c r="L30" s="40"/>
      <c r="M30" s="96"/>
      <c r="N30" s="25"/>
      <c r="O30" s="30"/>
    </row>
    <row r="31" spans="2:15" x14ac:dyDescent="0.35">
      <c r="B31" s="29"/>
      <c r="C31" s="25"/>
      <c r="D31" s="25"/>
      <c r="E31" s="52"/>
      <c r="F31" s="25"/>
      <c r="G31" s="112"/>
      <c r="H31" s="94"/>
      <c r="I31" s="53"/>
      <c r="J31" s="25"/>
      <c r="K31" s="25"/>
      <c r="L31" s="25"/>
      <c r="M31" s="50"/>
      <c r="N31" s="25"/>
      <c r="O31" s="30"/>
    </row>
    <row r="32" spans="2:15" x14ac:dyDescent="0.35">
      <c r="B32" s="29"/>
      <c r="C32" s="25"/>
      <c r="D32" s="25"/>
      <c r="E32" s="52"/>
      <c r="F32" s="25"/>
      <c r="G32" s="132"/>
      <c r="H32" s="132"/>
      <c r="I32" s="92"/>
      <c r="J32" s="44"/>
      <c r="K32" s="44"/>
      <c r="L32" s="44"/>
      <c r="M32" s="96"/>
      <c r="N32" s="44"/>
      <c r="O32" s="32"/>
    </row>
    <row r="33" spans="2:15" x14ac:dyDescent="0.35">
      <c r="B33" s="29"/>
      <c r="C33" s="25"/>
      <c r="D33" s="25"/>
      <c r="E33" s="25"/>
      <c r="F33" s="25"/>
      <c r="G33" s="25"/>
      <c r="H33" s="41"/>
      <c r="I33" s="92"/>
      <c r="J33" s="44"/>
      <c r="K33" s="44"/>
      <c r="L33" s="44"/>
      <c r="M33" s="93"/>
      <c r="N33" s="44"/>
      <c r="O33" s="32"/>
    </row>
    <row r="34" spans="2:15" x14ac:dyDescent="0.35">
      <c r="B34" s="29"/>
      <c r="C34" s="25"/>
      <c r="D34" s="42" t="str">
        <f>IF(L23="YES - I agree","Do you use a contract producer/wholesaler(s)?","")</f>
        <v/>
      </c>
      <c r="E34" s="25"/>
      <c r="F34" s="25"/>
      <c r="G34" s="87"/>
      <c r="H34" s="25"/>
      <c r="I34" s="25"/>
      <c r="J34" s="25"/>
      <c r="K34" s="25"/>
      <c r="L34" s="25"/>
      <c r="M34" s="25"/>
      <c r="N34" s="25"/>
      <c r="O34" s="30"/>
    </row>
    <row r="35" spans="2:15" ht="50" customHeight="1" x14ac:dyDescent="0.35">
      <c r="B35" s="29"/>
      <c r="C35" s="25"/>
      <c r="D35" s="120" t="str">
        <f>IF($G$34="YES","Name of contract Producer/wholesaler(s):","")</f>
        <v/>
      </c>
      <c r="E35" s="25"/>
      <c r="F35" s="25"/>
      <c r="G35" s="133"/>
      <c r="H35" s="133"/>
      <c r="I35" s="133"/>
      <c r="J35" s="133"/>
      <c r="K35" s="133"/>
      <c r="L35" s="133"/>
      <c r="M35" s="25"/>
      <c r="N35" s="25"/>
      <c r="O35" s="30"/>
    </row>
    <row r="36" spans="2:15" x14ac:dyDescent="0.35">
      <c r="B36" s="29"/>
      <c r="C36" s="25"/>
      <c r="D36" s="43" t="str">
        <f>IF($G$34="YES","Address of contract Producer/wholesaler(s):","")</f>
        <v/>
      </c>
      <c r="E36" s="25"/>
      <c r="F36" s="25"/>
      <c r="G36" s="133"/>
      <c r="H36" s="133"/>
      <c r="I36" s="133"/>
      <c r="J36" s="133"/>
      <c r="K36" s="133"/>
      <c r="L36" s="133"/>
      <c r="M36" s="25"/>
      <c r="N36" s="25"/>
      <c r="O36" s="30"/>
    </row>
    <row r="37" spans="2:15" x14ac:dyDescent="0.35">
      <c r="B37" s="29"/>
      <c r="C37" s="25"/>
      <c r="D37" s="43" t="str">
        <f>IF($G$34="YES","Total Production of contract Producer/wholesaler(s):","")</f>
        <v/>
      </c>
      <c r="E37" s="25"/>
      <c r="F37" s="25"/>
      <c r="G37" s="133"/>
      <c r="H37" s="133"/>
      <c r="I37" s="133"/>
      <c r="J37" s="133"/>
      <c r="K37" s="133"/>
      <c r="L37" s="133"/>
      <c r="M37" s="25"/>
      <c r="N37" s="25"/>
      <c r="O37" s="30"/>
    </row>
    <row r="38" spans="2:15" x14ac:dyDescent="0.35">
      <c r="B38" s="29"/>
      <c r="C38" s="25"/>
      <c r="D38" s="25"/>
      <c r="E38" s="25"/>
      <c r="F38" s="25"/>
      <c r="G38" s="25"/>
      <c r="H38" s="25"/>
      <c r="I38" s="25"/>
      <c r="J38" s="25"/>
      <c r="K38" s="25"/>
      <c r="L38" s="25"/>
      <c r="M38" s="25"/>
      <c r="N38" s="25"/>
      <c r="O38" s="30"/>
    </row>
    <row r="39" spans="2:15" x14ac:dyDescent="0.35">
      <c r="B39" s="29"/>
      <c r="C39" s="25"/>
      <c r="D39" s="42" t="str">
        <f>IF(L23="YES - I agree","Do you Act as a contract producer?","")</f>
        <v/>
      </c>
      <c r="E39" s="25"/>
      <c r="F39" s="25"/>
      <c r="G39" s="87"/>
      <c r="H39" s="25"/>
      <c r="I39" s="25"/>
      <c r="J39" s="25"/>
      <c r="K39" s="25"/>
      <c r="L39" s="25"/>
      <c r="M39" s="25"/>
      <c r="N39" s="25"/>
      <c r="O39" s="30"/>
    </row>
    <row r="40" spans="2:15" ht="50" customHeight="1" x14ac:dyDescent="0.35">
      <c r="B40" s="29"/>
      <c r="C40" s="25"/>
      <c r="D40" s="120" t="str">
        <f>IF($G$39="YES","Name of companies you produce for:","")</f>
        <v/>
      </c>
      <c r="E40" s="25"/>
      <c r="F40" s="25"/>
      <c r="G40" s="134"/>
      <c r="H40" s="134"/>
      <c r="I40" s="134"/>
      <c r="J40" s="134"/>
      <c r="K40" s="134"/>
      <c r="L40" s="134"/>
      <c r="M40" s="25"/>
      <c r="N40" s="25"/>
      <c r="O40" s="30"/>
    </row>
    <row r="41" spans="2:15" x14ac:dyDescent="0.35">
      <c r="B41" s="29"/>
      <c r="C41" s="25"/>
      <c r="D41" s="25"/>
      <c r="E41" s="25"/>
      <c r="F41" s="25"/>
      <c r="G41" s="134"/>
      <c r="H41" s="134"/>
      <c r="I41" s="134"/>
      <c r="J41" s="134"/>
      <c r="K41" s="134"/>
      <c r="L41" s="134"/>
      <c r="M41" s="25"/>
      <c r="N41" s="25"/>
      <c r="O41" s="30"/>
    </row>
    <row r="42" spans="2:15" x14ac:dyDescent="0.35">
      <c r="B42" s="29"/>
      <c r="C42" s="25"/>
      <c r="D42" s="25"/>
      <c r="E42" s="25"/>
      <c r="F42" s="25"/>
      <c r="G42" s="134"/>
      <c r="H42" s="134"/>
      <c r="I42" s="134"/>
      <c r="J42" s="134"/>
      <c r="K42" s="134"/>
      <c r="L42" s="134"/>
      <c r="M42" s="25"/>
      <c r="N42" s="25"/>
      <c r="O42" s="30"/>
    </row>
    <row r="43" spans="2:15" x14ac:dyDescent="0.35">
      <c r="B43" s="29"/>
      <c r="C43" s="44"/>
      <c r="D43" s="44"/>
      <c r="E43" s="44"/>
      <c r="F43" s="44"/>
      <c r="G43" s="44"/>
      <c r="H43" s="44"/>
      <c r="I43" s="44"/>
      <c r="J43" s="44"/>
      <c r="K43" s="44"/>
      <c r="L43" s="44"/>
      <c r="M43" s="44"/>
      <c r="N43" s="44"/>
      <c r="O43" s="30"/>
    </row>
    <row r="44" spans="2:15" x14ac:dyDescent="0.35">
      <c r="B44" s="29"/>
      <c r="C44" s="44"/>
      <c r="D44" s="142" t="str">
        <f>IF(AND(OR(J9="",J9&lt;=2024,J9&gt;=2026),L23="Yes - I Agree"),"Invalid Submission. Please input the previous Year of Production or the application will be declined.","")</f>
        <v/>
      </c>
      <c r="E44" s="142"/>
      <c r="F44" s="142"/>
      <c r="G44" s="142"/>
      <c r="H44" s="142"/>
      <c r="I44" s="142"/>
      <c r="J44" s="142"/>
      <c r="K44" s="142"/>
      <c r="L44" s="142"/>
      <c r="M44" s="142"/>
      <c r="N44" s="44"/>
      <c r="O44" s="30"/>
    </row>
    <row r="45" spans="2:15" x14ac:dyDescent="0.35">
      <c r="B45" s="29"/>
      <c r="C45" s="44"/>
      <c r="D45" s="44"/>
      <c r="E45" s="44"/>
      <c r="F45" s="44"/>
      <c r="G45" s="44"/>
      <c r="H45" s="44"/>
      <c r="I45" s="44"/>
      <c r="J45" s="44"/>
      <c r="K45" s="44"/>
      <c r="L45" s="44"/>
      <c r="M45" s="44"/>
      <c r="N45" s="44"/>
      <c r="O45" s="30"/>
    </row>
    <row r="46" spans="2:15" ht="8" customHeight="1" x14ac:dyDescent="0.35">
      <c r="B46" s="56"/>
      <c r="C46" s="57"/>
      <c r="D46" s="57"/>
      <c r="E46" s="57"/>
      <c r="F46" s="57"/>
      <c r="G46" s="57"/>
      <c r="H46" s="57"/>
      <c r="I46" s="57"/>
      <c r="J46" s="57"/>
      <c r="K46" s="57"/>
      <c r="L46" s="57"/>
      <c r="M46" s="57"/>
      <c r="N46" s="57"/>
      <c r="O46" s="58"/>
    </row>
    <row r="47" spans="2:15" x14ac:dyDescent="0.35">
      <c r="B47" s="29"/>
      <c r="C47" s="44"/>
      <c r="D47" s="44"/>
      <c r="E47" s="44"/>
      <c r="F47" s="44"/>
      <c r="G47" s="44"/>
      <c r="H47" s="44"/>
      <c r="I47" s="44"/>
      <c r="J47" s="44"/>
      <c r="K47" s="44"/>
      <c r="L47" s="44"/>
      <c r="M47" s="44"/>
      <c r="N47" s="44"/>
      <c r="O47" s="30"/>
    </row>
    <row r="48" spans="2:15" ht="16" x14ac:dyDescent="0.4">
      <c r="B48" s="29"/>
      <c r="C48" s="25"/>
      <c r="D48" s="138"/>
      <c r="E48" s="138"/>
      <c r="F48" s="138"/>
      <c r="G48" s="138"/>
      <c r="H48" s="25"/>
      <c r="I48" s="138"/>
      <c r="J48" s="138"/>
      <c r="K48" s="138"/>
      <c r="L48" s="138"/>
      <c r="M48" s="25"/>
      <c r="N48" s="25"/>
      <c r="O48" s="30"/>
    </row>
    <row r="49" spans="2:15" x14ac:dyDescent="0.35">
      <c r="B49" s="29"/>
      <c r="C49" s="25"/>
      <c r="D49" s="45" t="s">
        <v>19</v>
      </c>
      <c r="E49" s="45"/>
      <c r="F49" s="45"/>
      <c r="G49" s="45"/>
      <c r="H49" s="25"/>
      <c r="I49" s="45" t="s">
        <v>20</v>
      </c>
      <c r="J49" s="46"/>
      <c r="K49" s="46"/>
      <c r="L49" s="46"/>
      <c r="M49" s="25"/>
      <c r="N49" s="25"/>
      <c r="O49" s="30"/>
    </row>
    <row r="50" spans="2:15" x14ac:dyDescent="0.35">
      <c r="B50" s="29"/>
      <c r="C50" s="25"/>
      <c r="D50" s="47"/>
      <c r="E50" s="47"/>
      <c r="F50" s="47"/>
      <c r="G50" s="47"/>
      <c r="H50" s="25"/>
      <c r="I50" s="47"/>
      <c r="J50" s="47"/>
      <c r="K50" s="47"/>
      <c r="L50" s="47"/>
      <c r="M50" s="25"/>
      <c r="N50" s="25"/>
      <c r="O50" s="30"/>
    </row>
    <row r="51" spans="2:15" x14ac:dyDescent="0.35">
      <c r="B51" s="29"/>
      <c r="C51" s="25"/>
      <c r="D51" s="140"/>
      <c r="E51" s="140"/>
      <c r="F51" s="140"/>
      <c r="G51" s="140"/>
      <c r="H51" s="25"/>
      <c r="I51" s="47"/>
      <c r="J51" s="47"/>
      <c r="K51" s="47"/>
      <c r="L51" s="47"/>
      <c r="M51" s="25"/>
      <c r="N51" s="25"/>
      <c r="O51" s="30"/>
    </row>
    <row r="52" spans="2:15" ht="16" x14ac:dyDescent="0.35">
      <c r="B52" s="29"/>
      <c r="C52" s="25"/>
      <c r="D52" s="141"/>
      <c r="E52" s="141"/>
      <c r="F52" s="141"/>
      <c r="G52" s="141"/>
      <c r="H52" s="25"/>
      <c r="I52" s="139"/>
      <c r="J52" s="139"/>
      <c r="K52" s="139"/>
      <c r="L52" s="139"/>
      <c r="M52" s="25"/>
      <c r="N52" s="25"/>
      <c r="O52" s="30"/>
    </row>
    <row r="53" spans="2:15" x14ac:dyDescent="0.35">
      <c r="B53" s="29"/>
      <c r="C53" s="25"/>
      <c r="D53" s="45" t="s">
        <v>21</v>
      </c>
      <c r="E53" s="45"/>
      <c r="F53" s="45"/>
      <c r="G53" s="45"/>
      <c r="H53" s="25"/>
      <c r="I53" s="45" t="s">
        <v>22</v>
      </c>
      <c r="J53" s="46"/>
      <c r="K53" s="46"/>
      <c r="L53" s="46"/>
      <c r="M53" s="25"/>
      <c r="N53" s="25"/>
      <c r="O53" s="30"/>
    </row>
    <row r="54" spans="2:15" x14ac:dyDescent="0.35">
      <c r="B54" s="29"/>
      <c r="C54" s="44"/>
      <c r="D54" s="44"/>
      <c r="E54" s="44"/>
      <c r="F54" s="44"/>
      <c r="G54" s="44"/>
      <c r="H54" s="44"/>
      <c r="I54" s="44"/>
      <c r="J54" s="44"/>
      <c r="K54" s="44"/>
      <c r="L54" s="44"/>
      <c r="M54" s="44"/>
      <c r="N54" s="44"/>
      <c r="O54" s="32"/>
    </row>
    <row r="55" spans="2:15" x14ac:dyDescent="0.35">
      <c r="B55" s="29"/>
      <c r="C55" s="44"/>
      <c r="D55" s="135" t="s">
        <v>23</v>
      </c>
      <c r="E55" s="136"/>
      <c r="F55" s="136"/>
      <c r="G55" s="136"/>
      <c r="H55" s="136"/>
      <c r="I55" s="136"/>
      <c r="J55" s="136"/>
      <c r="K55" s="136"/>
      <c r="L55" s="136"/>
      <c r="M55" s="137"/>
      <c r="N55" s="48"/>
      <c r="O55" s="32"/>
    </row>
    <row r="56" spans="2:15" ht="15" thickBot="1" x14ac:dyDescent="0.4">
      <c r="B56" s="31"/>
      <c r="C56" s="33"/>
      <c r="D56" s="33"/>
      <c r="E56" s="34"/>
      <c r="F56" s="33"/>
      <c r="G56" s="33"/>
      <c r="H56" s="33"/>
      <c r="I56" s="33"/>
      <c r="J56" s="33"/>
      <c r="K56" s="33"/>
      <c r="L56" s="33"/>
      <c r="M56" s="33"/>
      <c r="N56" s="33"/>
      <c r="O56" s="35"/>
    </row>
    <row r="57" spans="2:15" x14ac:dyDescent="0.35">
      <c r="C57" s="1"/>
      <c r="D57" s="1"/>
      <c r="E57" s="1"/>
      <c r="F57" s="1"/>
      <c r="G57" s="1"/>
      <c r="H57" s="1"/>
      <c r="I57" s="1"/>
      <c r="J57" s="1"/>
      <c r="K57" s="1"/>
      <c r="L57" s="1"/>
      <c r="M57" s="1"/>
      <c r="N57" s="1"/>
    </row>
    <row r="58" spans="2:15" hidden="1" x14ac:dyDescent="0.35">
      <c r="C58" s="1"/>
      <c r="D58" s="1"/>
      <c r="E58" s="1"/>
      <c r="F58" s="1"/>
      <c r="G58" s="1"/>
      <c r="H58" s="1"/>
      <c r="I58" s="1"/>
      <c r="J58" s="1"/>
      <c r="K58" s="1"/>
      <c r="L58" s="1"/>
      <c r="M58" s="1"/>
      <c r="N58" s="1"/>
    </row>
    <row r="59" spans="2:15" hidden="1" x14ac:dyDescent="0.35">
      <c r="C59" s="1"/>
      <c r="D59" s="1"/>
      <c r="E59" s="1"/>
      <c r="F59" s="1"/>
      <c r="G59" s="1"/>
      <c r="H59" s="1"/>
      <c r="I59" s="1"/>
      <c r="J59" s="1"/>
      <c r="K59" s="1"/>
      <c r="L59" s="1"/>
      <c r="M59" s="1"/>
      <c r="N59" s="1"/>
    </row>
    <row r="60" spans="2:15" hidden="1" x14ac:dyDescent="0.35">
      <c r="C60" s="1"/>
      <c r="D60" s="1"/>
      <c r="E60" s="1"/>
      <c r="F60" s="1"/>
      <c r="G60" s="1"/>
      <c r="H60" s="1"/>
      <c r="I60" s="1"/>
      <c r="J60" s="1"/>
      <c r="K60" s="1"/>
      <c r="L60" s="1"/>
      <c r="M60" s="1"/>
      <c r="N60" s="1"/>
    </row>
    <row r="61" spans="2:15" hidden="1" x14ac:dyDescent="0.35">
      <c r="C61" s="1"/>
      <c r="D61" s="1"/>
      <c r="E61" s="1"/>
      <c r="F61" s="1"/>
      <c r="G61" s="1"/>
      <c r="H61" s="1"/>
      <c r="I61" s="1"/>
      <c r="J61" s="1"/>
      <c r="K61" s="1"/>
      <c r="L61" s="1"/>
      <c r="M61" s="1"/>
      <c r="N61" s="1"/>
    </row>
    <row r="62" spans="2:15" hidden="1" x14ac:dyDescent="0.35">
      <c r="C62" s="1"/>
      <c r="D62" s="1"/>
      <c r="E62" s="1"/>
      <c r="F62" s="1"/>
      <c r="G62" s="1"/>
      <c r="H62" s="1"/>
      <c r="I62" s="1"/>
      <c r="J62" s="1"/>
      <c r="K62" s="1"/>
      <c r="L62" s="1"/>
      <c r="M62" s="1"/>
      <c r="N62" s="1"/>
    </row>
    <row r="63" spans="2:15" hidden="1" x14ac:dyDescent="0.35">
      <c r="C63" s="1"/>
      <c r="D63" s="1"/>
      <c r="E63" s="1"/>
      <c r="F63" s="1"/>
      <c r="G63" s="1"/>
      <c r="H63" s="1"/>
      <c r="I63" s="1"/>
      <c r="J63" s="1"/>
      <c r="K63" s="1"/>
      <c r="L63" s="1"/>
      <c r="M63" s="1"/>
      <c r="N63" s="1"/>
    </row>
    <row r="64" spans="2:15" hidden="1" x14ac:dyDescent="0.35">
      <c r="C64" s="1"/>
      <c r="D64" s="1"/>
      <c r="E64" s="1"/>
      <c r="F64" s="1"/>
      <c r="G64" s="1"/>
      <c r="H64" s="1"/>
      <c r="I64" s="1"/>
      <c r="J64" s="1"/>
      <c r="K64" s="1"/>
      <c r="L64" s="1"/>
      <c r="M64" s="1"/>
      <c r="N64" s="1"/>
    </row>
    <row r="65" spans="3:14" hidden="1" x14ac:dyDescent="0.35">
      <c r="C65" s="1"/>
      <c r="D65" s="1"/>
      <c r="E65" s="1"/>
      <c r="F65" s="1"/>
      <c r="G65" s="1"/>
      <c r="H65" s="1"/>
      <c r="I65" s="1"/>
      <c r="J65" s="1"/>
      <c r="K65" s="1"/>
      <c r="L65" s="1"/>
      <c r="M65" s="1"/>
      <c r="N65" s="1"/>
    </row>
    <row r="66" spans="3:14" hidden="1" x14ac:dyDescent="0.35">
      <c r="C66" s="1"/>
      <c r="D66" s="1"/>
      <c r="E66" s="1"/>
      <c r="F66" s="1"/>
      <c r="G66" s="1"/>
      <c r="H66" s="1"/>
      <c r="I66" s="1"/>
      <c r="J66" s="1"/>
      <c r="K66" s="1"/>
      <c r="L66" s="1"/>
      <c r="M66" s="1"/>
      <c r="N66" s="1"/>
    </row>
    <row r="67" spans="3:14" hidden="1" x14ac:dyDescent="0.35">
      <c r="C67" s="1"/>
      <c r="D67" s="1"/>
      <c r="E67" s="1"/>
      <c r="F67" s="1"/>
      <c r="G67" s="1"/>
      <c r="H67" s="1"/>
      <c r="I67" s="1"/>
      <c r="J67" s="1"/>
      <c r="K67" s="1"/>
      <c r="L67" s="1"/>
      <c r="M67" s="1"/>
      <c r="N67" s="1"/>
    </row>
    <row r="68" spans="3:14" hidden="1" x14ac:dyDescent="0.35">
      <c r="C68" s="1"/>
      <c r="D68" s="1"/>
      <c r="E68" s="1"/>
      <c r="F68" s="1"/>
      <c r="G68" s="1"/>
      <c r="H68" s="1"/>
      <c r="I68" s="1"/>
      <c r="J68" s="1"/>
      <c r="K68" s="1"/>
      <c r="L68" s="1"/>
      <c r="M68" s="1"/>
      <c r="N68" s="1"/>
    </row>
    <row r="69" spans="3:14" hidden="1" x14ac:dyDescent="0.35">
      <c r="C69" s="1"/>
      <c r="D69" s="1"/>
      <c r="E69" s="1"/>
      <c r="F69" s="1"/>
      <c r="G69" s="1"/>
      <c r="H69" s="1"/>
      <c r="I69" s="1"/>
      <c r="J69" s="1"/>
      <c r="K69" s="1"/>
      <c r="L69" s="1"/>
      <c r="M69" s="1"/>
      <c r="N69" s="1"/>
    </row>
    <row r="70" spans="3:14" hidden="1" x14ac:dyDescent="0.35">
      <c r="C70" s="1"/>
      <c r="D70" s="1"/>
      <c r="E70" s="1"/>
      <c r="F70" s="1"/>
      <c r="G70" s="1"/>
      <c r="H70" s="1"/>
      <c r="I70" s="1"/>
      <c r="J70" s="1"/>
      <c r="K70" s="1"/>
      <c r="L70" s="1"/>
      <c r="M70" s="1"/>
      <c r="N70" s="1"/>
    </row>
    <row r="71" spans="3:14" hidden="1" x14ac:dyDescent="0.35">
      <c r="C71" s="1"/>
      <c r="D71" s="1"/>
      <c r="E71" s="1"/>
      <c r="F71" s="1"/>
      <c r="G71" s="1"/>
      <c r="H71" s="1"/>
      <c r="I71" s="1"/>
      <c r="J71" s="1"/>
      <c r="K71" s="1"/>
      <c r="L71" s="1"/>
      <c r="M71" s="1"/>
      <c r="N71" s="1"/>
    </row>
    <row r="72" spans="3:14" hidden="1" x14ac:dyDescent="0.35">
      <c r="C72" s="1"/>
      <c r="D72" s="1"/>
      <c r="E72" s="1"/>
      <c r="F72" s="1"/>
      <c r="G72" s="1"/>
      <c r="H72" s="1"/>
      <c r="I72" s="1"/>
      <c r="J72" s="1"/>
      <c r="K72" s="1"/>
      <c r="L72" s="1"/>
      <c r="M72" s="1"/>
      <c r="N72" s="1"/>
    </row>
    <row r="73" spans="3:14" hidden="1" x14ac:dyDescent="0.35">
      <c r="C73" s="1"/>
      <c r="D73" s="1"/>
      <c r="E73" s="1"/>
      <c r="F73" s="1"/>
      <c r="G73" s="1"/>
      <c r="H73" s="1"/>
      <c r="I73" s="1"/>
      <c r="J73" s="1"/>
      <c r="K73" s="1"/>
      <c r="L73" s="1"/>
      <c r="M73" s="1"/>
      <c r="N73" s="1"/>
    </row>
    <row r="74" spans="3:14" hidden="1" x14ac:dyDescent="0.35">
      <c r="C74" s="1"/>
      <c r="D74" s="1"/>
      <c r="E74" s="1"/>
      <c r="F74" s="1"/>
      <c r="G74" s="1"/>
      <c r="H74" s="1"/>
      <c r="I74" s="1"/>
      <c r="J74" s="1"/>
      <c r="K74" s="1"/>
      <c r="L74" s="1"/>
      <c r="M74" s="1"/>
      <c r="N74" s="1"/>
    </row>
    <row r="75" spans="3:14" hidden="1" x14ac:dyDescent="0.35">
      <c r="C75" s="1"/>
      <c r="D75" s="1"/>
      <c r="E75" s="1"/>
      <c r="F75" s="1"/>
      <c r="G75" s="1"/>
      <c r="H75" s="1"/>
      <c r="I75" s="1"/>
      <c r="J75" s="1"/>
      <c r="K75" s="1"/>
      <c r="L75" s="1"/>
      <c r="M75" s="1"/>
      <c r="N75" s="1"/>
    </row>
    <row r="76" spans="3:14" hidden="1" x14ac:dyDescent="0.35">
      <c r="C76" s="1"/>
      <c r="D76" s="1"/>
      <c r="E76" s="1"/>
      <c r="F76" s="1"/>
      <c r="G76" s="1"/>
      <c r="H76" s="1"/>
      <c r="I76" s="1"/>
      <c r="J76" s="1"/>
      <c r="K76" s="1"/>
      <c r="L76" s="1"/>
      <c r="M76" s="1"/>
      <c r="N76" s="1"/>
    </row>
    <row r="77" spans="3:14" hidden="1" x14ac:dyDescent="0.35">
      <c r="C77" s="1"/>
      <c r="D77" s="1"/>
      <c r="E77" s="1"/>
      <c r="F77" s="1"/>
      <c r="G77" s="1"/>
      <c r="H77" s="1"/>
      <c r="I77" s="1"/>
      <c r="J77" s="1"/>
      <c r="K77" s="1"/>
      <c r="L77" s="1"/>
      <c r="M77" s="1"/>
      <c r="N77" s="1"/>
    </row>
    <row r="78" spans="3:14" hidden="1" x14ac:dyDescent="0.35">
      <c r="C78" s="1"/>
      <c r="D78" s="1"/>
      <c r="E78" s="1"/>
      <c r="F78" s="1"/>
      <c r="G78" s="1"/>
      <c r="H78" s="1"/>
      <c r="I78" s="1"/>
      <c r="J78" s="1"/>
      <c r="K78" s="1"/>
      <c r="L78" s="1"/>
      <c r="M78" s="1"/>
      <c r="N78" s="1"/>
    </row>
    <row r="79" spans="3:14" hidden="1" x14ac:dyDescent="0.35">
      <c r="C79" s="1"/>
      <c r="D79" s="1"/>
      <c r="E79" s="1"/>
      <c r="F79" s="1"/>
      <c r="G79" s="1"/>
      <c r="H79" s="1"/>
      <c r="I79" s="1"/>
      <c r="J79" s="1"/>
      <c r="K79" s="1"/>
      <c r="L79" s="1"/>
      <c r="M79" s="1"/>
      <c r="N79" s="1"/>
    </row>
    <row r="80" spans="3:14" hidden="1" x14ac:dyDescent="0.35">
      <c r="C80" s="1"/>
      <c r="D80" s="1"/>
      <c r="E80" s="1"/>
      <c r="F80" s="1"/>
      <c r="G80" s="1"/>
      <c r="H80" s="1"/>
      <c r="I80" s="1"/>
      <c r="J80" s="1"/>
      <c r="K80" s="1"/>
      <c r="L80" s="1"/>
      <c r="M80" s="1"/>
      <c r="N80" s="1"/>
    </row>
    <row r="81" spans="3:14" hidden="1" x14ac:dyDescent="0.35">
      <c r="C81" s="1"/>
      <c r="D81" s="1"/>
      <c r="E81" s="1"/>
      <c r="F81" s="1"/>
      <c r="G81" s="1"/>
      <c r="H81" s="1"/>
      <c r="I81" s="1"/>
      <c r="J81" s="1"/>
      <c r="K81" s="1"/>
      <c r="L81" s="1"/>
      <c r="M81" s="1"/>
      <c r="N81" s="1"/>
    </row>
    <row r="82" spans="3:14" hidden="1" x14ac:dyDescent="0.35">
      <c r="C82" s="1"/>
      <c r="D82" s="1"/>
      <c r="E82" s="1"/>
      <c r="F82" s="1"/>
      <c r="G82" s="1"/>
      <c r="H82" s="1"/>
      <c r="I82" s="1"/>
      <c r="J82" s="1"/>
      <c r="K82" s="1"/>
      <c r="L82" s="1"/>
      <c r="M82" s="1"/>
      <c r="N82" s="1"/>
    </row>
    <row r="83" spans="3:14" hidden="1" x14ac:dyDescent="0.35">
      <c r="C83" s="1"/>
      <c r="D83" s="1"/>
      <c r="E83" s="1"/>
      <c r="F83" s="1"/>
      <c r="G83" s="1"/>
      <c r="H83" s="1"/>
      <c r="I83" s="1"/>
      <c r="J83" s="1"/>
      <c r="K83" s="1"/>
      <c r="L83" s="1"/>
      <c r="M83" s="1"/>
      <c r="N83" s="1"/>
    </row>
    <row r="84" spans="3:14" hidden="1" x14ac:dyDescent="0.35">
      <c r="C84" s="1"/>
      <c r="D84" s="1"/>
      <c r="E84" s="1"/>
      <c r="F84" s="1"/>
      <c r="G84" s="1"/>
      <c r="H84" s="1"/>
      <c r="I84" s="1"/>
      <c r="J84" s="1"/>
      <c r="K84" s="1"/>
      <c r="L84" s="1"/>
      <c r="M84" s="1"/>
      <c r="N84" s="1"/>
    </row>
    <row r="85" spans="3:14" hidden="1" x14ac:dyDescent="0.35">
      <c r="C85" s="1"/>
      <c r="D85" s="1"/>
      <c r="E85" s="1"/>
      <c r="F85" s="1"/>
      <c r="G85" s="1"/>
      <c r="H85" s="1"/>
      <c r="I85" s="1"/>
      <c r="J85" s="1"/>
      <c r="K85" s="1"/>
      <c r="L85" s="1"/>
      <c r="M85" s="1"/>
      <c r="N85" s="1"/>
    </row>
    <row r="86" spans="3:14" hidden="1" x14ac:dyDescent="0.35">
      <c r="C86" s="1"/>
      <c r="D86" s="1"/>
      <c r="E86" s="1"/>
      <c r="F86" s="1"/>
      <c r="G86" s="1"/>
      <c r="H86" s="1"/>
      <c r="I86" s="1"/>
      <c r="J86" s="1"/>
      <c r="K86" s="1"/>
      <c r="L86" s="1"/>
      <c r="M86" s="1"/>
      <c r="N86" s="1"/>
    </row>
    <row r="87" spans="3:14" hidden="1" x14ac:dyDescent="0.35">
      <c r="C87" s="1"/>
      <c r="D87" s="1"/>
      <c r="E87" s="1"/>
      <c r="F87" s="1"/>
      <c r="G87" s="1"/>
      <c r="H87" s="1"/>
      <c r="I87" s="1"/>
      <c r="J87" s="1"/>
      <c r="K87" s="1"/>
      <c r="L87" s="1"/>
      <c r="M87" s="1"/>
      <c r="N87" s="1"/>
    </row>
    <row r="88" spans="3:14" hidden="1" x14ac:dyDescent="0.35">
      <c r="C88" s="1"/>
      <c r="D88" s="1"/>
      <c r="E88" s="1"/>
      <c r="F88" s="1"/>
      <c r="G88" s="1"/>
      <c r="H88" s="1"/>
      <c r="I88" s="1"/>
      <c r="J88" s="1"/>
      <c r="K88" s="1"/>
      <c r="L88" s="1"/>
      <c r="M88" s="1"/>
      <c r="N88" s="1"/>
    </row>
    <row r="89" spans="3:14" hidden="1" x14ac:dyDescent="0.35">
      <c r="C89" s="1"/>
      <c r="D89" s="1"/>
      <c r="E89" s="1"/>
      <c r="F89" s="1"/>
      <c r="G89" s="1"/>
      <c r="H89" s="1"/>
      <c r="I89" s="1"/>
      <c r="J89" s="1"/>
      <c r="K89" s="1"/>
      <c r="L89" s="1"/>
      <c r="M89" s="1"/>
      <c r="N89" s="1"/>
    </row>
    <row r="90" spans="3:14" hidden="1" x14ac:dyDescent="0.35">
      <c r="C90" s="1"/>
      <c r="D90" s="1"/>
      <c r="E90" s="1"/>
      <c r="F90" s="1"/>
      <c r="G90" s="1"/>
      <c r="H90" s="1"/>
      <c r="I90" s="1"/>
      <c r="J90" s="1"/>
      <c r="K90" s="1"/>
      <c r="L90" s="1"/>
      <c r="M90" s="1"/>
      <c r="N90" s="1"/>
    </row>
    <row r="91" spans="3:14" hidden="1" x14ac:dyDescent="0.35">
      <c r="C91" s="1"/>
      <c r="D91" s="1"/>
      <c r="E91" s="1"/>
      <c r="F91" s="1"/>
      <c r="G91" s="1"/>
      <c r="H91" s="1"/>
      <c r="I91" s="1"/>
      <c r="J91" s="1"/>
      <c r="K91" s="1"/>
      <c r="L91" s="1"/>
      <c r="M91" s="1"/>
      <c r="N91" s="1"/>
    </row>
    <row r="92" spans="3:14" hidden="1" x14ac:dyDescent="0.35">
      <c r="C92" s="1"/>
      <c r="D92" s="1"/>
      <c r="E92" s="1"/>
      <c r="F92" s="1"/>
      <c r="G92" s="1"/>
      <c r="H92" s="1"/>
      <c r="I92" s="1"/>
      <c r="J92" s="1"/>
      <c r="K92" s="1"/>
      <c r="L92" s="1"/>
      <c r="M92" s="1"/>
      <c r="N92" s="1"/>
    </row>
    <row r="93" spans="3:14" hidden="1" x14ac:dyDescent="0.35">
      <c r="C93" s="1"/>
      <c r="D93" s="1"/>
      <c r="E93" s="1"/>
      <c r="F93" s="1"/>
      <c r="G93" s="1"/>
      <c r="H93" s="1"/>
      <c r="I93" s="1"/>
      <c r="J93" s="1"/>
      <c r="K93" s="1"/>
      <c r="L93" s="1"/>
      <c r="M93" s="1"/>
      <c r="N93" s="1"/>
    </row>
    <row r="94" spans="3:14" hidden="1" x14ac:dyDescent="0.35">
      <c r="C94" s="1"/>
      <c r="D94" s="1"/>
      <c r="E94" s="1"/>
      <c r="F94" s="1"/>
      <c r="G94" s="1"/>
      <c r="H94" s="1"/>
      <c r="I94" s="1"/>
      <c r="J94" s="1"/>
      <c r="K94" s="1"/>
      <c r="L94" s="1"/>
      <c r="M94" s="1"/>
      <c r="N94" s="1"/>
    </row>
    <row r="95" spans="3:14" hidden="1" x14ac:dyDescent="0.35">
      <c r="C95" s="1"/>
      <c r="D95" s="1"/>
      <c r="E95" s="1"/>
      <c r="F95" s="1"/>
      <c r="G95" s="1"/>
      <c r="H95" s="1"/>
      <c r="I95" s="1"/>
      <c r="J95" s="1"/>
      <c r="K95" s="1"/>
      <c r="L95" s="1"/>
      <c r="M95" s="1"/>
      <c r="N95" s="1"/>
    </row>
    <row r="96" spans="3:14" hidden="1" x14ac:dyDescent="0.35">
      <c r="C96" s="1"/>
      <c r="D96" s="1"/>
      <c r="E96" s="1"/>
      <c r="F96" s="1"/>
      <c r="G96" s="1"/>
      <c r="H96" s="1"/>
      <c r="I96" s="1"/>
      <c r="J96" s="1"/>
      <c r="K96" s="1"/>
      <c r="L96" s="1"/>
      <c r="M96" s="1"/>
      <c r="N96" s="1"/>
    </row>
    <row r="97" spans="3:14" hidden="1" x14ac:dyDescent="0.35">
      <c r="C97" s="1"/>
      <c r="D97" s="1"/>
      <c r="E97" s="1"/>
      <c r="F97" s="1"/>
      <c r="G97" s="1"/>
      <c r="H97" s="1"/>
      <c r="I97" s="1"/>
      <c r="J97" s="1"/>
      <c r="K97" s="1"/>
      <c r="L97" s="1"/>
      <c r="M97" s="1"/>
      <c r="N97" s="1"/>
    </row>
    <row r="98" spans="3:14" hidden="1" x14ac:dyDescent="0.35">
      <c r="C98" s="1"/>
      <c r="D98" s="1"/>
      <c r="E98" s="1"/>
      <c r="F98" s="1"/>
      <c r="G98" s="1"/>
      <c r="H98" s="1"/>
      <c r="I98" s="1"/>
      <c r="J98" s="1"/>
      <c r="K98" s="1"/>
      <c r="L98" s="1"/>
      <c r="M98" s="1"/>
      <c r="N98" s="1"/>
    </row>
    <row r="99" spans="3:14" hidden="1" x14ac:dyDescent="0.35">
      <c r="C99" s="1"/>
      <c r="D99" s="1"/>
      <c r="E99" s="1"/>
      <c r="F99" s="1"/>
      <c r="G99" s="1"/>
      <c r="H99" s="1"/>
      <c r="I99" s="1"/>
      <c r="J99" s="1"/>
      <c r="K99" s="1"/>
      <c r="L99" s="1"/>
      <c r="M99" s="1"/>
      <c r="N99" s="1"/>
    </row>
    <row r="100" spans="3:14" hidden="1" x14ac:dyDescent="0.35">
      <c r="C100" s="1"/>
      <c r="D100" s="1"/>
      <c r="E100" s="1"/>
      <c r="F100" s="1"/>
      <c r="G100" s="1"/>
      <c r="H100" s="1"/>
      <c r="I100" s="1"/>
      <c r="J100" s="1"/>
      <c r="K100" s="1"/>
      <c r="L100" s="1"/>
      <c r="M100" s="1"/>
      <c r="N100" s="1"/>
    </row>
    <row r="101" spans="3:14" hidden="1" x14ac:dyDescent="0.35">
      <c r="C101" s="1"/>
      <c r="D101" s="1"/>
      <c r="E101" s="1"/>
      <c r="F101" s="1"/>
      <c r="G101" s="1"/>
      <c r="H101" s="1"/>
      <c r="I101" s="1"/>
      <c r="J101" s="1"/>
      <c r="K101" s="1"/>
      <c r="L101" s="1"/>
      <c r="M101" s="1"/>
      <c r="N101" s="1"/>
    </row>
    <row r="102" spans="3:14" hidden="1" x14ac:dyDescent="0.35">
      <c r="C102" s="1"/>
      <c r="D102" s="1"/>
      <c r="E102" s="1"/>
      <c r="F102" s="1"/>
      <c r="G102" s="1"/>
      <c r="H102" s="1"/>
      <c r="I102" s="1"/>
      <c r="J102" s="1"/>
      <c r="K102" s="1"/>
      <c r="L102" s="1"/>
      <c r="M102" s="1"/>
      <c r="N102" s="1"/>
    </row>
    <row r="103" spans="3:14" hidden="1" x14ac:dyDescent="0.35">
      <c r="C103" s="1"/>
      <c r="D103" s="1"/>
      <c r="E103" s="1"/>
      <c r="F103" s="1"/>
      <c r="G103" s="1"/>
      <c r="H103" s="1"/>
      <c r="I103" s="1"/>
      <c r="J103" s="1"/>
      <c r="K103" s="1"/>
      <c r="L103" s="1"/>
      <c r="M103" s="1"/>
      <c r="N103" s="1"/>
    </row>
    <row r="104" spans="3:14" hidden="1" x14ac:dyDescent="0.35">
      <c r="C104" s="1"/>
      <c r="D104" s="1"/>
      <c r="E104" s="1"/>
      <c r="F104" s="1"/>
      <c r="G104" s="1"/>
      <c r="H104" s="1"/>
      <c r="I104" s="1"/>
      <c r="J104" s="1"/>
      <c r="K104" s="1"/>
      <c r="L104" s="1"/>
      <c r="M104" s="1"/>
      <c r="N104" s="1"/>
    </row>
    <row r="105" spans="3:14" hidden="1" x14ac:dyDescent="0.35">
      <c r="C105" s="1"/>
      <c r="D105" s="1"/>
      <c r="E105" s="1"/>
      <c r="F105" s="1"/>
      <c r="G105" s="1"/>
      <c r="H105" s="1"/>
      <c r="I105" s="1"/>
      <c r="J105" s="1"/>
      <c r="K105" s="1"/>
      <c r="L105" s="1"/>
      <c r="M105" s="1"/>
      <c r="N105" s="1"/>
    </row>
    <row r="106" spans="3:14" hidden="1" x14ac:dyDescent="0.35">
      <c r="C106" s="1"/>
      <c r="D106" s="1"/>
      <c r="E106" s="1"/>
      <c r="F106" s="1"/>
      <c r="G106" s="1"/>
      <c r="H106" s="1"/>
      <c r="I106" s="1"/>
      <c r="J106" s="1"/>
      <c r="K106" s="1"/>
      <c r="L106" s="1"/>
      <c r="M106" s="1"/>
      <c r="N106" s="1"/>
    </row>
    <row r="107" spans="3:14" hidden="1" x14ac:dyDescent="0.35">
      <c r="C107" s="1"/>
      <c r="D107" s="1"/>
      <c r="E107" s="1"/>
      <c r="F107" s="1"/>
      <c r="G107" s="1"/>
      <c r="H107" s="1"/>
      <c r="I107" s="1"/>
      <c r="J107" s="1"/>
      <c r="K107" s="1"/>
      <c r="L107" s="1"/>
      <c r="M107" s="1"/>
      <c r="N107" s="1"/>
    </row>
    <row r="108" spans="3:14" hidden="1" x14ac:dyDescent="0.35">
      <c r="C108" s="1"/>
      <c r="D108" s="1"/>
      <c r="E108" s="1"/>
      <c r="F108" s="1"/>
      <c r="G108" s="1"/>
      <c r="H108" s="1"/>
      <c r="I108" s="1"/>
      <c r="J108" s="1"/>
      <c r="K108" s="1"/>
      <c r="L108" s="1"/>
      <c r="M108" s="1"/>
      <c r="N108" s="1"/>
    </row>
    <row r="109" spans="3:14" hidden="1" x14ac:dyDescent="0.35">
      <c r="C109" s="1"/>
      <c r="D109" s="1"/>
      <c r="E109" s="1"/>
      <c r="F109" s="1"/>
      <c r="G109" s="1"/>
      <c r="H109" s="1"/>
      <c r="I109" s="1"/>
      <c r="J109" s="1"/>
      <c r="K109" s="1"/>
      <c r="L109" s="1"/>
      <c r="M109" s="1"/>
      <c r="N109" s="1"/>
    </row>
    <row r="110" spans="3:14" hidden="1" x14ac:dyDescent="0.35">
      <c r="C110" s="1"/>
      <c r="D110" s="1"/>
      <c r="E110" s="1"/>
      <c r="F110" s="1"/>
      <c r="G110" s="1"/>
      <c r="H110" s="1"/>
      <c r="I110" s="1"/>
      <c r="J110" s="1"/>
      <c r="K110" s="1"/>
      <c r="L110" s="1"/>
      <c r="M110" s="1"/>
      <c r="N110" s="1"/>
    </row>
    <row r="111" spans="3:14" hidden="1" x14ac:dyDescent="0.35">
      <c r="C111" s="1"/>
      <c r="D111" s="1"/>
      <c r="E111" s="1"/>
      <c r="F111" s="1"/>
      <c r="G111" s="1"/>
      <c r="H111" s="1"/>
      <c r="I111" s="1"/>
      <c r="J111" s="1"/>
      <c r="K111" s="1"/>
      <c r="L111" s="1"/>
      <c r="M111" s="1"/>
      <c r="N111" s="1"/>
    </row>
    <row r="112" spans="3:14" hidden="1" x14ac:dyDescent="0.35">
      <c r="C112" s="1"/>
      <c r="D112" s="1"/>
      <c r="E112" s="1"/>
      <c r="F112" s="1"/>
      <c r="G112" s="1"/>
      <c r="H112" s="1"/>
      <c r="I112" s="1"/>
      <c r="J112" s="1"/>
      <c r="K112" s="1"/>
      <c r="L112" s="1"/>
      <c r="M112" s="1"/>
      <c r="N112" s="1"/>
    </row>
    <row r="113" spans="3:14" hidden="1" x14ac:dyDescent="0.35">
      <c r="C113" s="1"/>
      <c r="D113" s="1"/>
      <c r="E113" s="1"/>
      <c r="F113" s="1"/>
      <c r="G113" s="1"/>
      <c r="H113" s="1"/>
      <c r="I113" s="1"/>
      <c r="J113" s="1"/>
      <c r="K113" s="1"/>
      <c r="L113" s="1"/>
      <c r="M113" s="1"/>
      <c r="N113" s="1"/>
    </row>
    <row r="114" spans="3:14" hidden="1" x14ac:dyDescent="0.35">
      <c r="C114" s="1"/>
      <c r="D114" s="1"/>
      <c r="E114" s="1"/>
      <c r="F114" s="1"/>
      <c r="G114" s="1"/>
      <c r="H114" s="1"/>
      <c r="I114" s="1"/>
      <c r="J114" s="1"/>
      <c r="K114" s="1"/>
      <c r="L114" s="1"/>
      <c r="M114" s="1"/>
      <c r="N114" s="1"/>
    </row>
    <row r="115" spans="3:14" hidden="1" x14ac:dyDescent="0.35">
      <c r="C115" s="1"/>
      <c r="D115" s="1"/>
      <c r="E115" s="1"/>
      <c r="F115" s="1"/>
      <c r="G115" s="1"/>
      <c r="H115" s="1"/>
      <c r="I115" s="1"/>
      <c r="J115" s="1"/>
      <c r="K115" s="1"/>
      <c r="L115" s="1"/>
      <c r="M115" s="1"/>
      <c r="N115" s="1"/>
    </row>
    <row r="116" spans="3:14" hidden="1" x14ac:dyDescent="0.35">
      <c r="C116" s="1"/>
      <c r="D116" s="1"/>
      <c r="E116" s="1"/>
      <c r="F116" s="1"/>
      <c r="G116" s="1"/>
      <c r="H116" s="1"/>
      <c r="I116" s="1"/>
      <c r="J116" s="1"/>
      <c r="K116" s="1"/>
      <c r="L116" s="1"/>
      <c r="M116" s="1"/>
      <c r="N116" s="1"/>
    </row>
    <row r="117" spans="3:14" hidden="1" x14ac:dyDescent="0.35">
      <c r="C117" s="1"/>
      <c r="D117" s="1"/>
      <c r="E117" s="1"/>
      <c r="F117" s="1"/>
      <c r="G117" s="1"/>
      <c r="H117" s="1"/>
      <c r="I117" s="1"/>
      <c r="J117" s="1"/>
      <c r="K117" s="1"/>
      <c r="L117" s="1"/>
      <c r="M117" s="1"/>
      <c r="N117" s="1"/>
    </row>
    <row r="118" spans="3:14" hidden="1" x14ac:dyDescent="0.35">
      <c r="C118" s="1"/>
      <c r="D118" s="1"/>
      <c r="E118" s="1"/>
      <c r="F118" s="1"/>
      <c r="G118" s="1"/>
      <c r="H118" s="1"/>
      <c r="I118" s="1"/>
      <c r="J118" s="1"/>
      <c r="K118" s="1"/>
      <c r="L118" s="1"/>
      <c r="M118" s="1"/>
      <c r="N118" s="1"/>
    </row>
    <row r="119" spans="3:14" hidden="1" x14ac:dyDescent="0.35">
      <c r="C119" s="1"/>
      <c r="D119" s="1"/>
      <c r="E119" s="1"/>
      <c r="F119" s="1"/>
      <c r="G119" s="1"/>
      <c r="H119" s="1"/>
      <c r="I119" s="1"/>
      <c r="J119" s="1"/>
      <c r="K119" s="1"/>
      <c r="L119" s="1"/>
      <c r="M119" s="1"/>
      <c r="N119" s="1"/>
    </row>
    <row r="120" spans="3:14" hidden="1" x14ac:dyDescent="0.35">
      <c r="C120" s="1"/>
      <c r="D120" s="1"/>
      <c r="E120" s="1"/>
      <c r="F120" s="1"/>
      <c r="G120" s="1"/>
      <c r="H120" s="1"/>
      <c r="I120" s="1"/>
      <c r="J120" s="1"/>
      <c r="K120" s="1"/>
      <c r="L120" s="1"/>
      <c r="M120" s="1"/>
      <c r="N120" s="1"/>
    </row>
    <row r="121" spans="3:14" hidden="1" x14ac:dyDescent="0.35">
      <c r="C121" s="1"/>
      <c r="D121" s="1"/>
      <c r="E121" s="1"/>
      <c r="F121" s="1"/>
      <c r="G121" s="1"/>
      <c r="H121" s="1"/>
      <c r="I121" s="1"/>
      <c r="J121" s="1"/>
      <c r="K121" s="1"/>
      <c r="L121" s="1"/>
      <c r="M121" s="1"/>
      <c r="N121" s="1"/>
    </row>
    <row r="122" spans="3:14" hidden="1" x14ac:dyDescent="0.35">
      <c r="C122" s="1"/>
      <c r="D122" s="1"/>
      <c r="E122" s="1"/>
      <c r="F122" s="1"/>
      <c r="G122" s="1"/>
      <c r="H122" s="1"/>
      <c r="I122" s="1"/>
      <c r="J122" s="1"/>
      <c r="K122" s="1"/>
      <c r="L122" s="1"/>
      <c r="M122" s="1"/>
      <c r="N122" s="1"/>
    </row>
    <row r="123" spans="3:14" hidden="1" x14ac:dyDescent="0.35">
      <c r="C123" s="1"/>
      <c r="D123" s="1"/>
      <c r="E123" s="1"/>
      <c r="F123" s="1"/>
      <c r="G123" s="1"/>
      <c r="H123" s="1"/>
      <c r="I123" s="1"/>
      <c r="J123" s="1"/>
      <c r="K123" s="1"/>
      <c r="L123" s="1"/>
      <c r="M123" s="1"/>
      <c r="N123" s="1"/>
    </row>
    <row r="124" spans="3:14" hidden="1" x14ac:dyDescent="0.35">
      <c r="C124" s="1"/>
      <c r="D124" s="1"/>
      <c r="E124" s="1"/>
      <c r="F124" s="1"/>
      <c r="G124" s="1"/>
      <c r="H124" s="1"/>
      <c r="I124" s="1"/>
      <c r="J124" s="1"/>
      <c r="K124" s="1"/>
      <c r="L124" s="1"/>
      <c r="M124" s="1"/>
      <c r="N124" s="1"/>
    </row>
    <row r="125" spans="3:14" hidden="1" x14ac:dyDescent="0.35">
      <c r="C125" s="1"/>
      <c r="D125" s="1"/>
      <c r="E125" s="1"/>
      <c r="F125" s="1"/>
      <c r="G125" s="1"/>
      <c r="H125" s="1"/>
      <c r="I125" s="1"/>
      <c r="J125" s="1"/>
      <c r="K125" s="1"/>
      <c r="L125" s="1"/>
      <c r="M125" s="1"/>
      <c r="N125" s="1"/>
    </row>
    <row r="126" spans="3:14" hidden="1" x14ac:dyDescent="0.35">
      <c r="C126" s="1"/>
      <c r="D126" s="1"/>
      <c r="E126" s="1"/>
      <c r="F126" s="1"/>
      <c r="G126" s="1"/>
      <c r="H126" s="1"/>
      <c r="I126" s="1"/>
      <c r="J126" s="1"/>
      <c r="K126" s="1"/>
      <c r="L126" s="1"/>
      <c r="M126" s="1"/>
      <c r="N126" s="1"/>
    </row>
    <row r="127" spans="3:14" hidden="1" x14ac:dyDescent="0.35">
      <c r="C127" s="1"/>
      <c r="D127" s="1"/>
      <c r="E127" s="1"/>
      <c r="F127" s="1"/>
      <c r="G127" s="1"/>
      <c r="H127" s="1"/>
      <c r="I127" s="1"/>
      <c r="J127" s="1"/>
      <c r="K127" s="1"/>
      <c r="L127" s="1"/>
      <c r="M127" s="1"/>
      <c r="N127" s="1"/>
    </row>
    <row r="128" spans="3:14" hidden="1" x14ac:dyDescent="0.35">
      <c r="C128" s="2"/>
      <c r="D128" s="2"/>
      <c r="E128" s="2"/>
      <c r="F128" s="2"/>
      <c r="G128" s="2"/>
      <c r="H128" s="2"/>
      <c r="I128" s="2"/>
      <c r="J128" s="2"/>
      <c r="K128" s="2"/>
      <c r="L128" s="2"/>
      <c r="M128" s="2"/>
      <c r="N128" s="2"/>
    </row>
  </sheetData>
  <sheetProtection algorithmName="SHA-512" hashValue="onyt6c0NLj7WGKNFoT9CDFgEwXhHgrCOneLsOJa0w3v4JsdHurZp+dVpNjU9NogZxQjHttjOykoabnwUc/uBIQ==" saltValue="1rsFIFlwUmHUdqeYXp87Fw==" spinCount="100000" sheet="1" objects="1" scenarios="1" selectLockedCells="1"/>
  <mergeCells count="21">
    <mergeCell ref="E27:L27"/>
    <mergeCell ref="C6:N6"/>
    <mergeCell ref="E14:M14"/>
    <mergeCell ref="E16:M16"/>
    <mergeCell ref="C24:N24"/>
    <mergeCell ref="C25:N25"/>
    <mergeCell ref="C7:N7"/>
    <mergeCell ref="H20:K20"/>
    <mergeCell ref="G41:L41"/>
    <mergeCell ref="G42:L42"/>
    <mergeCell ref="D55:M55"/>
    <mergeCell ref="D48:G48"/>
    <mergeCell ref="I48:L48"/>
    <mergeCell ref="I52:L52"/>
    <mergeCell ref="D51:G52"/>
    <mergeCell ref="D44:M44"/>
    <mergeCell ref="G32:H32"/>
    <mergeCell ref="G35:L35"/>
    <mergeCell ref="G36:L36"/>
    <mergeCell ref="G37:L37"/>
    <mergeCell ref="G40:L40"/>
  </mergeCells>
  <conditionalFormatting sqref="D44:M44">
    <cfRule type="expression" dxfId="91" priority="2">
      <formula>$D$44="Invalid Submission. Please input the previous Year of Production or the application will be declined."</formula>
    </cfRule>
  </conditionalFormatting>
  <conditionalFormatting sqref="E29">
    <cfRule type="expression" dxfId="90" priority="84">
      <formula>$L$23="YES - I agree"</formula>
    </cfRule>
  </conditionalFormatting>
  <conditionalFormatting sqref="E27:L27">
    <cfRule type="expression" dxfId="89" priority="85">
      <formula>$L$23="YES - I agree"</formula>
    </cfRule>
  </conditionalFormatting>
  <conditionalFormatting sqref="G29">
    <cfRule type="expression" dxfId="88" priority="86">
      <formula>$L$23="YES - I agree"</formula>
    </cfRule>
  </conditionalFormatting>
  <conditionalFormatting sqref="G30">
    <cfRule type="containsText" dxfId="87" priority="1" operator="containsText" text="Over Threshold">
      <formula>NOT(ISERROR(SEARCH("Over Threshold",G30)))</formula>
    </cfRule>
  </conditionalFormatting>
  <conditionalFormatting sqref="G34">
    <cfRule type="expression" dxfId="86" priority="7">
      <formula>$D$34="Do you use a contract producer/wholesaler(s)?"</formula>
    </cfRule>
  </conditionalFormatting>
  <conditionalFormatting sqref="G39">
    <cfRule type="expression" dxfId="85" priority="6">
      <formula>$D$39="Do you Act as a contract producer?"</formula>
    </cfRule>
  </conditionalFormatting>
  <conditionalFormatting sqref="G35:L37">
    <cfRule type="expression" dxfId="84" priority="72">
      <formula>$G$34="YES"</formula>
    </cfRule>
  </conditionalFormatting>
  <conditionalFormatting sqref="G40:L42">
    <cfRule type="expression" dxfId="83" priority="67">
      <formula>$G$39="YES"</formula>
    </cfRule>
  </conditionalFormatting>
  <conditionalFormatting sqref="K30">
    <cfRule type="expression" dxfId="82" priority="81">
      <formula>#REF!="Do you use neutral grain spirits (NGS) in production of any products?"</formula>
    </cfRule>
    <cfRule type="containsText" dxfId="81" priority="82" operator="containsText" text="YES">
      <formula>NOT(ISERROR(SEARCH("YES",K30)))</formula>
    </cfRule>
    <cfRule type="containsText" dxfId="80" priority="83" operator="containsText" text="NO">
      <formula>NOT(ISERROR(SEARCH("NO",K30)))</formula>
    </cfRule>
  </conditionalFormatting>
  <conditionalFormatting sqref="L23">
    <cfRule type="containsText" dxfId="79" priority="54" operator="containsText" text="YES - I agree">
      <formula>NOT(ISERROR(SEARCH("YES - I agree",L23)))</formula>
    </cfRule>
    <cfRule type="containsText" dxfId="78" priority="55" operator="containsText" text="NO - I Do Not Agree">
      <formula>NOT(ISERROR(SEARCH("NO - I Do Not Agree",L23)))</formula>
    </cfRule>
  </conditionalFormatting>
  <conditionalFormatting sqref="M30">
    <cfRule type="expression" dxfId="77" priority="10">
      <formula>$K$30="YES"</formula>
    </cfRule>
  </conditionalFormatting>
  <conditionalFormatting sqref="M32">
    <cfRule type="expression" dxfId="76" priority="9">
      <formula>$K$32="YES"</formula>
    </cfRule>
  </conditionalFormatting>
  <dataValidations count="5">
    <dataValidation type="whole" allowBlank="1" showInputMessage="1" showErrorMessage="1" error="INVALID YEAR" promptTitle="LAST YEAR'S PRODUCTION" prompt="Previous Year" sqref="H28:I28" xr:uid="{1938BB1A-048D-48A4-BD81-92B1D618667E}">
      <formula1>0</formula1>
      <formula2>9999</formula2>
    </dataValidation>
    <dataValidation type="list" allowBlank="1" showInputMessage="1" showErrorMessage="1" promptTitle="Certification and Agreement" prompt="Please select from the drop-down in order to continue on with the form." sqref="L23" xr:uid="{2368521F-314E-4F60-9938-518BEA260489}">
      <formula1>"YES - I agree, NO - I Do Not Agree"</formula1>
    </dataValidation>
    <dataValidation type="list" showInputMessage="1" showErrorMessage="1" prompt="Choose Yes or No from the drop-down" sqref="G39" xr:uid="{395C8394-D5C6-41B5-86A9-D0FE55CCD8D0}">
      <formula1>"YES,NO"</formula1>
    </dataValidation>
    <dataValidation type="list" showInputMessage="1" showErrorMessage="1" error="Please make a selection" prompt="Choose Yes or No from the drop-down" sqref="G34" xr:uid="{F767F44D-4FC1-4EC6-9C83-1CA44A1A568A}">
      <formula1>"YES,NO"</formula1>
    </dataValidation>
    <dataValidation type="whole" allowBlank="1" showInputMessage="1" showErrorMessage="1" prompt="Previous Year's Production" sqref="J9" xr:uid="{FC75EF25-CBC0-4702-AD68-B143884A6A94}">
      <formula1>0</formula1>
      <formula2>9999</formula2>
    </dataValidation>
  </dataValidations>
  <printOptions horizontalCentered="1" verticalCentered="1"/>
  <pageMargins left="0.11811023622047245" right="0.11811023622047245" top="0.35433070866141736" bottom="0.35433070866141736" header="0.31496062992125984" footer="0.31496062992125984"/>
  <pageSetup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BB1BA-1E19-4A63-876B-75862F3F0257}">
  <sheetPr>
    <tabColor theme="8" tint="0.39997558519241921"/>
    <pageSetUpPr fitToPage="1"/>
  </sheetPr>
  <dimension ref="A1:P128"/>
  <sheetViews>
    <sheetView showGridLines="0" zoomScaleNormal="100" workbookViewId="0">
      <selection activeCell="J9" sqref="J9"/>
    </sheetView>
  </sheetViews>
  <sheetFormatPr defaultColWidth="0" defaultRowHeight="14.5" customHeight="1" zeroHeight="1" x14ac:dyDescent="0.35"/>
  <cols>
    <col min="1" max="1" width="2.6328125" customWidth="1"/>
    <col min="2" max="2" width="2.6328125" style="3" customWidth="1"/>
    <col min="3" max="3" width="2.6328125" customWidth="1"/>
    <col min="4" max="4" width="15.90625" customWidth="1"/>
    <col min="5" max="5" width="33.6328125" customWidth="1"/>
    <col min="6" max="6" width="4.6328125" customWidth="1"/>
    <col min="7" max="7" width="13.90625" customWidth="1"/>
    <col min="8" max="8" width="22" customWidth="1"/>
    <col min="9" max="9" width="4.6328125" customWidth="1"/>
    <col min="10" max="10" width="8.7265625" customWidth="1"/>
    <col min="11" max="11" width="20.6328125" customWidth="1"/>
    <col min="12" max="12" width="22.54296875" customWidth="1"/>
    <col min="13" max="13" width="16.7265625" customWidth="1"/>
    <col min="14" max="14" width="2.6328125" customWidth="1"/>
    <col min="15" max="15" width="2.6328125" style="3" customWidth="1"/>
    <col min="16" max="16" width="2.6328125" customWidth="1"/>
    <col min="17" max="16384" width="8.7265625" hidden="1"/>
  </cols>
  <sheetData>
    <row r="1" spans="2:15" ht="15" thickBot="1" x14ac:dyDescent="0.4">
      <c r="B1"/>
      <c r="O1"/>
    </row>
    <row r="2" spans="2:15" x14ac:dyDescent="0.35">
      <c r="B2" s="26"/>
      <c r="C2" s="27"/>
      <c r="D2" s="27"/>
      <c r="E2" s="27"/>
      <c r="F2" s="27"/>
      <c r="G2" s="27"/>
      <c r="H2" s="27"/>
      <c r="I2" s="27"/>
      <c r="J2" s="27"/>
      <c r="K2" s="27"/>
      <c r="L2" s="27"/>
      <c r="M2" s="27"/>
      <c r="N2" s="27"/>
      <c r="O2" s="28"/>
    </row>
    <row r="3" spans="2:15" x14ac:dyDescent="0.35">
      <c r="B3" s="29"/>
      <c r="C3" s="25"/>
      <c r="D3" s="25"/>
      <c r="E3" s="25"/>
      <c r="F3" s="25"/>
      <c r="G3" s="25"/>
      <c r="H3" s="25"/>
      <c r="I3" s="25"/>
      <c r="J3" s="25"/>
      <c r="K3" s="25"/>
      <c r="L3" s="25"/>
      <c r="M3" s="25"/>
      <c r="N3" s="25"/>
      <c r="O3" s="30"/>
    </row>
    <row r="4" spans="2:15" x14ac:dyDescent="0.35">
      <c r="B4" s="29"/>
      <c r="C4" s="25"/>
      <c r="D4" s="25"/>
      <c r="E4" s="25"/>
      <c r="F4" s="25"/>
      <c r="G4" s="25"/>
      <c r="H4" s="25"/>
      <c r="I4" s="25"/>
      <c r="J4" s="25"/>
      <c r="K4" s="25"/>
      <c r="L4" s="25"/>
      <c r="M4" s="25"/>
      <c r="N4" s="25"/>
      <c r="O4" s="30"/>
    </row>
    <row r="5" spans="2:15" x14ac:dyDescent="0.35">
      <c r="B5" s="29"/>
      <c r="C5" s="25"/>
      <c r="D5" s="25"/>
      <c r="E5" s="25"/>
      <c r="F5" s="25"/>
      <c r="G5" s="25"/>
      <c r="H5" s="25"/>
      <c r="I5" s="25"/>
      <c r="J5" s="25"/>
      <c r="K5" s="25"/>
      <c r="L5" s="25"/>
      <c r="M5" s="25"/>
      <c r="N5" s="25"/>
      <c r="O5" s="30"/>
    </row>
    <row r="6" spans="2:15" ht="23.5" x14ac:dyDescent="0.35">
      <c r="B6" s="29"/>
      <c r="C6" s="144" t="s">
        <v>0</v>
      </c>
      <c r="D6" s="144"/>
      <c r="E6" s="144"/>
      <c r="F6" s="144"/>
      <c r="G6" s="144"/>
      <c r="H6" s="144"/>
      <c r="I6" s="144"/>
      <c r="J6" s="144"/>
      <c r="K6" s="144"/>
      <c r="L6" s="144"/>
      <c r="M6" s="144"/>
      <c r="N6" s="144"/>
      <c r="O6" s="30"/>
    </row>
    <row r="7" spans="2:15" ht="23.5" x14ac:dyDescent="0.35">
      <c r="B7" s="29"/>
      <c r="C7" s="158" t="s">
        <v>59</v>
      </c>
      <c r="D7" s="158"/>
      <c r="E7" s="158"/>
      <c r="F7" s="158"/>
      <c r="G7" s="158"/>
      <c r="H7" s="158"/>
      <c r="I7" s="158"/>
      <c r="J7" s="158"/>
      <c r="K7" s="158"/>
      <c r="L7" s="158"/>
      <c r="M7" s="158"/>
      <c r="N7" s="158"/>
      <c r="O7" s="30"/>
    </row>
    <row r="8" spans="2:15" ht="8" customHeight="1" x14ac:dyDescent="0.35">
      <c r="B8" s="29"/>
      <c r="C8" s="25"/>
      <c r="D8" s="25"/>
      <c r="E8" s="25"/>
      <c r="F8" s="25"/>
      <c r="G8" s="25"/>
      <c r="H8" s="25"/>
      <c r="I8" s="25"/>
      <c r="J8" s="25"/>
      <c r="K8" s="25"/>
      <c r="L8" s="25"/>
      <c r="M8" s="25"/>
      <c r="N8" s="25"/>
      <c r="O8" s="30"/>
    </row>
    <row r="9" spans="2:15" ht="23.5" x14ac:dyDescent="0.55000000000000004">
      <c r="B9" s="29"/>
      <c r="C9" s="59"/>
      <c r="D9" s="59"/>
      <c r="E9" s="59"/>
      <c r="F9" s="59"/>
      <c r="G9" s="59"/>
      <c r="H9" s="60" t="s">
        <v>60</v>
      </c>
      <c r="I9" s="59"/>
      <c r="J9" s="61">
        <v>2025</v>
      </c>
      <c r="K9" s="84"/>
      <c r="L9" s="59"/>
      <c r="M9" s="59"/>
      <c r="N9" s="59"/>
      <c r="O9" s="30"/>
    </row>
    <row r="10" spans="2:15" ht="10" customHeight="1" x14ac:dyDescent="0.35">
      <c r="B10" s="29"/>
      <c r="C10" s="25"/>
      <c r="D10" s="25"/>
      <c r="E10" s="25"/>
      <c r="F10" s="25"/>
      <c r="G10" s="25"/>
      <c r="H10" s="25"/>
      <c r="I10" s="25"/>
      <c r="J10" s="25"/>
      <c r="K10" s="25"/>
      <c r="L10" s="25"/>
      <c r="M10" s="25"/>
      <c r="N10" s="25"/>
      <c r="O10" s="30"/>
    </row>
    <row r="11" spans="2:15" ht="8" customHeight="1" x14ac:dyDescent="0.35">
      <c r="B11" s="29"/>
      <c r="C11" s="4"/>
      <c r="D11" s="5"/>
      <c r="E11" s="5"/>
      <c r="F11" s="5"/>
      <c r="G11" s="5"/>
      <c r="H11" s="5"/>
      <c r="I11" s="5"/>
      <c r="J11" s="5"/>
      <c r="K11" s="5"/>
      <c r="L11" s="5"/>
      <c r="M11" s="5"/>
      <c r="N11" s="6"/>
      <c r="O11" s="30"/>
    </row>
    <row r="12" spans="2:15" ht="17" x14ac:dyDescent="0.4">
      <c r="B12" s="29"/>
      <c r="C12" s="7"/>
      <c r="D12" s="17" t="s">
        <v>2</v>
      </c>
      <c r="E12" s="8"/>
      <c r="F12" s="8"/>
      <c r="G12" s="8"/>
      <c r="H12" s="8"/>
      <c r="I12" s="8"/>
      <c r="J12" s="8"/>
      <c r="K12" s="8"/>
      <c r="L12" s="8"/>
      <c r="M12" s="8"/>
      <c r="N12" s="9"/>
      <c r="O12" s="30"/>
    </row>
    <row r="13" spans="2:15" ht="8" customHeight="1" x14ac:dyDescent="0.4">
      <c r="B13" s="29"/>
      <c r="C13" s="7"/>
      <c r="D13" s="17"/>
      <c r="E13" s="8"/>
      <c r="F13" s="8"/>
      <c r="G13" s="8"/>
      <c r="H13" s="8"/>
      <c r="I13" s="8"/>
      <c r="J13" s="8"/>
      <c r="K13" s="8"/>
      <c r="L13" s="8"/>
      <c r="M13" s="8"/>
      <c r="N13" s="9"/>
      <c r="O13" s="30"/>
    </row>
    <row r="14" spans="2:15" ht="16" x14ac:dyDescent="0.4">
      <c r="B14" s="29"/>
      <c r="C14" s="7"/>
      <c r="D14" s="20" t="s">
        <v>3</v>
      </c>
      <c r="E14" s="145"/>
      <c r="F14" s="146"/>
      <c r="G14" s="146"/>
      <c r="H14" s="146"/>
      <c r="I14" s="146"/>
      <c r="J14" s="146"/>
      <c r="K14" s="146"/>
      <c r="L14" s="146"/>
      <c r="M14" s="147"/>
      <c r="N14" s="9"/>
      <c r="O14" s="30"/>
    </row>
    <row r="15" spans="2:15" ht="8" customHeight="1" x14ac:dyDescent="0.35">
      <c r="B15" s="29"/>
      <c r="C15" s="7"/>
      <c r="D15" s="19"/>
      <c r="E15" s="8"/>
      <c r="F15" s="8"/>
      <c r="G15" s="8"/>
      <c r="H15" s="8"/>
      <c r="I15" s="8"/>
      <c r="J15" s="8"/>
      <c r="K15" s="8"/>
      <c r="L15" s="8"/>
      <c r="M15" s="8"/>
      <c r="N15" s="9"/>
      <c r="O15" s="30"/>
    </row>
    <row r="16" spans="2:15" ht="16" x14ac:dyDescent="0.4">
      <c r="B16" s="29"/>
      <c r="C16" s="7"/>
      <c r="D16" s="20" t="s">
        <v>4</v>
      </c>
      <c r="E16" s="145"/>
      <c r="F16" s="146"/>
      <c r="G16" s="146"/>
      <c r="H16" s="146"/>
      <c r="I16" s="146"/>
      <c r="J16" s="146"/>
      <c r="K16" s="146"/>
      <c r="L16" s="146"/>
      <c r="M16" s="147"/>
      <c r="N16" s="9"/>
      <c r="O16" s="30"/>
    </row>
    <row r="17" spans="2:15" ht="16" x14ac:dyDescent="0.4">
      <c r="B17" s="29"/>
      <c r="C17" s="7"/>
      <c r="D17" s="18"/>
      <c r="E17" s="8"/>
      <c r="F17" s="8"/>
      <c r="G17" s="8"/>
      <c r="H17" s="8"/>
      <c r="I17" s="8"/>
      <c r="J17" s="8"/>
      <c r="K17" s="8"/>
      <c r="L17" s="8"/>
      <c r="M17" s="8"/>
      <c r="N17" s="9"/>
      <c r="O17" s="30"/>
    </row>
    <row r="18" spans="2:15" x14ac:dyDescent="0.35">
      <c r="B18" s="29"/>
      <c r="C18" s="7"/>
      <c r="D18" s="14" t="s">
        <v>5</v>
      </c>
      <c r="E18" s="22"/>
      <c r="F18" s="8"/>
      <c r="G18" s="14" t="s">
        <v>7</v>
      </c>
      <c r="H18" s="22"/>
      <c r="I18" s="8"/>
      <c r="J18" s="16" t="s">
        <v>8</v>
      </c>
      <c r="K18" s="22"/>
      <c r="L18" s="14" t="s">
        <v>10</v>
      </c>
      <c r="M18" s="22"/>
      <c r="N18" s="9"/>
      <c r="O18" s="30"/>
    </row>
    <row r="19" spans="2:15" ht="8" customHeight="1" x14ac:dyDescent="0.35">
      <c r="B19" s="29"/>
      <c r="C19" s="7"/>
      <c r="D19" s="15"/>
      <c r="E19" s="10"/>
      <c r="F19" s="8"/>
      <c r="G19" s="14"/>
      <c r="H19" s="10"/>
      <c r="I19" s="8"/>
      <c r="J19" s="16"/>
      <c r="K19" s="8"/>
      <c r="L19" s="8"/>
      <c r="M19" s="8"/>
      <c r="N19" s="9"/>
      <c r="O19" s="30"/>
    </row>
    <row r="20" spans="2:15" x14ac:dyDescent="0.35">
      <c r="B20" s="29"/>
      <c r="C20" s="7"/>
      <c r="D20" s="14" t="s">
        <v>6</v>
      </c>
      <c r="E20" s="22"/>
      <c r="F20" s="8"/>
      <c r="G20" s="16" t="s">
        <v>9</v>
      </c>
      <c r="H20" s="155"/>
      <c r="I20" s="156"/>
      <c r="J20" s="156"/>
      <c r="K20" s="157"/>
      <c r="L20" s="8"/>
      <c r="M20" s="8"/>
      <c r="N20" s="9"/>
      <c r="O20" s="30"/>
    </row>
    <row r="21" spans="2:15" ht="8" customHeight="1" x14ac:dyDescent="0.35">
      <c r="B21" s="29"/>
      <c r="C21" s="11"/>
      <c r="D21" s="12"/>
      <c r="E21" s="12"/>
      <c r="F21" s="12"/>
      <c r="G21" s="12"/>
      <c r="H21" s="12"/>
      <c r="I21" s="12"/>
      <c r="J21" s="12"/>
      <c r="K21" s="12"/>
      <c r="L21" s="12"/>
      <c r="M21" s="12"/>
      <c r="N21" s="13"/>
      <c r="O21" s="30"/>
    </row>
    <row r="22" spans="2:15" ht="15" thickBot="1" x14ac:dyDescent="0.4">
      <c r="B22" s="29"/>
      <c r="C22" s="25"/>
      <c r="D22" s="25"/>
      <c r="E22" s="25"/>
      <c r="F22" s="25"/>
      <c r="G22" s="25"/>
      <c r="H22" s="25"/>
      <c r="I22" s="25"/>
      <c r="J22" s="25"/>
      <c r="K22" s="25"/>
      <c r="L22" s="25"/>
      <c r="M22" s="25"/>
      <c r="N22" s="25"/>
      <c r="O22" s="30"/>
    </row>
    <row r="23" spans="2:15" ht="24.5" customHeight="1" thickBot="1" x14ac:dyDescent="0.4">
      <c r="B23" s="29"/>
      <c r="C23" s="88"/>
      <c r="D23" s="89" t="s">
        <v>113</v>
      </c>
      <c r="E23" s="90"/>
      <c r="F23" s="91"/>
      <c r="G23" s="91"/>
      <c r="H23" s="91"/>
      <c r="I23" s="91"/>
      <c r="J23" s="91"/>
      <c r="K23" s="91"/>
      <c r="L23" s="21"/>
      <c r="M23" s="23"/>
      <c r="N23" s="97"/>
      <c r="O23" s="30"/>
    </row>
    <row r="24" spans="2:15" ht="64" customHeight="1" x14ac:dyDescent="0.35">
      <c r="B24" s="29"/>
      <c r="C24" s="148" t="s">
        <v>14</v>
      </c>
      <c r="D24" s="149"/>
      <c r="E24" s="149"/>
      <c r="F24" s="149"/>
      <c r="G24" s="149"/>
      <c r="H24" s="149"/>
      <c r="I24" s="149"/>
      <c r="J24" s="149"/>
      <c r="K24" s="149"/>
      <c r="L24" s="149"/>
      <c r="M24" s="149"/>
      <c r="N24" s="150"/>
      <c r="O24" s="30"/>
    </row>
    <row r="25" spans="2:15" ht="29" customHeight="1" thickBot="1" x14ac:dyDescent="0.4">
      <c r="B25" s="29"/>
      <c r="C25" s="151" t="s">
        <v>18</v>
      </c>
      <c r="D25" s="152"/>
      <c r="E25" s="152"/>
      <c r="F25" s="152"/>
      <c r="G25" s="152"/>
      <c r="H25" s="152"/>
      <c r="I25" s="152"/>
      <c r="J25" s="152"/>
      <c r="K25" s="152"/>
      <c r="L25" s="152"/>
      <c r="M25" s="152"/>
      <c r="N25" s="153"/>
      <c r="O25" s="30"/>
    </row>
    <row r="26" spans="2:15" x14ac:dyDescent="0.35">
      <c r="B26" s="29"/>
      <c r="C26" s="25"/>
      <c r="D26" s="25"/>
      <c r="E26" s="25"/>
      <c r="F26" s="25"/>
      <c r="G26" s="25"/>
      <c r="H26" s="25"/>
      <c r="I26" s="25"/>
      <c r="J26" s="25"/>
      <c r="K26" s="25"/>
      <c r="L26" s="25"/>
      <c r="M26" s="25"/>
      <c r="N26" s="25"/>
      <c r="O26" s="30"/>
    </row>
    <row r="27" spans="2:15" ht="16" x14ac:dyDescent="0.4">
      <c r="B27" s="29"/>
      <c r="C27" s="25"/>
      <c r="D27" s="36" t="str">
        <f>IF(L23="YES - I agree","Manufacturer (s):  ","")</f>
        <v/>
      </c>
      <c r="E27" s="143"/>
      <c r="F27" s="143"/>
      <c r="G27" s="143"/>
      <c r="H27" s="143"/>
      <c r="I27" s="143"/>
      <c r="J27" s="143"/>
      <c r="K27" s="143"/>
      <c r="L27" s="143"/>
      <c r="M27" s="25"/>
      <c r="N27" s="25"/>
      <c r="O27" s="30"/>
    </row>
    <row r="28" spans="2:15" x14ac:dyDescent="0.35">
      <c r="B28" s="29"/>
      <c r="C28" s="25"/>
      <c r="D28" s="25"/>
      <c r="E28" s="25"/>
      <c r="F28" s="25"/>
      <c r="G28" s="25"/>
      <c r="H28" s="25"/>
      <c r="I28" s="25"/>
      <c r="J28" s="25"/>
      <c r="K28" s="25"/>
      <c r="L28" s="25"/>
      <c r="M28" s="25"/>
      <c r="N28" s="25"/>
      <c r="O28" s="30"/>
    </row>
    <row r="29" spans="2:15" x14ac:dyDescent="0.35">
      <c r="B29" s="29"/>
      <c r="C29" s="25"/>
      <c r="D29" s="25"/>
      <c r="E29" s="55" t="str">
        <f>IF(OR(L23="",L23="NO - I Do Not Agree"),"","Total 'Hectolitres' produced")</f>
        <v/>
      </c>
      <c r="F29" s="25"/>
      <c r="G29" s="37" t="str">
        <f>IFERROR(IF(OR(L23="",L23="NO - I Do Not Agree"),"",SUM(G30:G31)),"")</f>
        <v/>
      </c>
      <c r="H29" s="54" t="str">
        <f>IF(OR(L23="",L23="NO - I Do Not Agree"),"",IF(G29&gt;=15001,"Over Threshold",""))</f>
        <v/>
      </c>
      <c r="I29" s="100" t="str">
        <f>IF(L23="YES - I agree","Do you use neutral grain spirits in production of any products?","")</f>
        <v/>
      </c>
      <c r="J29" s="25"/>
      <c r="K29" s="25"/>
      <c r="L29" s="25"/>
      <c r="M29" s="98"/>
      <c r="N29" s="25"/>
      <c r="O29" s="30"/>
    </row>
    <row r="30" spans="2:15" x14ac:dyDescent="0.35">
      <c r="B30" s="29"/>
      <c r="C30" s="25"/>
      <c r="D30" s="25"/>
      <c r="E30" s="52" t="str">
        <f>IF(OR(L23="",L23="NO - I Do Not Agree"),"","On-site Fermentation/Distillation")</f>
        <v/>
      </c>
      <c r="F30" s="25"/>
      <c r="G30" s="38"/>
      <c r="H30" s="51" t="str">
        <f>IF(OR(L23="",L23="NO - I Do Not Agree"),"","(hectolitres)")</f>
        <v/>
      </c>
      <c r="I30" s="100" t="str">
        <f>IF(L23="YES - I agree","Do you use purified flavoured alcohol in production of any products?","")</f>
        <v/>
      </c>
      <c r="J30" s="25"/>
      <c r="K30" s="95"/>
      <c r="L30" s="40"/>
      <c r="M30" s="98"/>
      <c r="N30" s="25"/>
      <c r="O30" s="30"/>
    </row>
    <row r="31" spans="2:15" x14ac:dyDescent="0.35">
      <c r="B31" s="29"/>
      <c r="C31" s="25"/>
      <c r="D31" s="25"/>
      <c r="E31" s="52" t="str">
        <f>IF(OR(L23="",L23="NO - I Do Not Agree"),"","Other Methods")</f>
        <v/>
      </c>
      <c r="F31" s="25"/>
      <c r="G31" s="38"/>
      <c r="H31" s="51" t="str">
        <f>IF(OR(L23="",L23="NO - I Do Not Agree"),"","(hectolitres)")</f>
        <v/>
      </c>
      <c r="I31" s="53"/>
      <c r="J31" s="99" t="str">
        <f>IF(M29="YES","(Please include the total hectolitres produced under 'Other Methods' for the NGS)","")</f>
        <v/>
      </c>
      <c r="K31" s="25"/>
      <c r="L31" s="25"/>
      <c r="M31" s="50"/>
      <c r="N31" s="25"/>
      <c r="O31" s="30"/>
    </row>
    <row r="32" spans="2:15" x14ac:dyDescent="0.35">
      <c r="B32" s="29"/>
      <c r="C32" s="116"/>
      <c r="D32" s="116"/>
      <c r="E32" s="117" t="str">
        <f>IF(E31="Other Methods","Please specify other methods (e.g. bulk spirits, bulk wine, etc.)","")</f>
        <v/>
      </c>
      <c r="F32" s="25"/>
      <c r="G32" s="132"/>
      <c r="H32" s="132"/>
      <c r="I32" s="41"/>
      <c r="J32" s="99" t="str">
        <f>IF(M30="YES","(Using purified flavoured alcohol in production will not qualify for micro producer status)","")</f>
        <v/>
      </c>
      <c r="K32" s="25"/>
      <c r="L32" s="25"/>
      <c r="M32" s="96"/>
      <c r="N32" s="25"/>
      <c r="O32" s="30"/>
    </row>
    <row r="33" spans="2:15" ht="30" customHeight="1" x14ac:dyDescent="0.35">
      <c r="B33" s="29"/>
      <c r="C33" s="25"/>
      <c r="D33" s="25"/>
      <c r="E33" s="25"/>
      <c r="F33" s="25"/>
      <c r="G33" s="25"/>
      <c r="H33" s="41"/>
      <c r="I33" s="41"/>
      <c r="J33" s="25"/>
      <c r="K33" s="25"/>
      <c r="L33" s="25"/>
      <c r="M33" s="50"/>
      <c r="N33" s="25"/>
      <c r="O33" s="30"/>
    </row>
    <row r="34" spans="2:15" x14ac:dyDescent="0.35">
      <c r="B34" s="29"/>
      <c r="C34" s="25"/>
      <c r="D34" s="42" t="str">
        <f>IF(L23="YES - I agree","Do you use a contract producer/wholesaler(s)?","")</f>
        <v/>
      </c>
      <c r="E34" s="25"/>
      <c r="F34" s="25"/>
      <c r="G34" s="87"/>
      <c r="H34" s="25"/>
      <c r="I34" s="25"/>
      <c r="J34" s="25"/>
      <c r="K34" s="25"/>
      <c r="L34" s="25"/>
      <c r="M34" s="25"/>
      <c r="N34" s="25"/>
      <c r="O34" s="30"/>
    </row>
    <row r="35" spans="2:15" ht="50" customHeight="1" x14ac:dyDescent="0.35">
      <c r="B35" s="29"/>
      <c r="C35" s="25"/>
      <c r="D35" s="120" t="str">
        <f>IF($G$34="YES","Name of contract Producer/wholesaler(s):","")</f>
        <v/>
      </c>
      <c r="E35" s="25"/>
      <c r="F35" s="25"/>
      <c r="G35" s="133"/>
      <c r="H35" s="133"/>
      <c r="I35" s="133"/>
      <c r="J35" s="133"/>
      <c r="K35" s="133"/>
      <c r="L35" s="133"/>
      <c r="M35" s="25"/>
      <c r="N35" s="25"/>
      <c r="O35" s="30"/>
    </row>
    <row r="36" spans="2:15" x14ac:dyDescent="0.35">
      <c r="B36" s="29"/>
      <c r="C36" s="25"/>
      <c r="D36" s="43" t="str">
        <f>IF($G$34="YES","Address of contract Producer/wholesaler(s):","")</f>
        <v/>
      </c>
      <c r="E36" s="25"/>
      <c r="F36" s="25"/>
      <c r="G36" s="133"/>
      <c r="H36" s="133"/>
      <c r="I36" s="133"/>
      <c r="J36" s="133"/>
      <c r="K36" s="133"/>
      <c r="L36" s="133"/>
      <c r="M36" s="25"/>
      <c r="N36" s="25"/>
      <c r="O36" s="30"/>
    </row>
    <row r="37" spans="2:15" x14ac:dyDescent="0.35">
      <c r="B37" s="29"/>
      <c r="C37" s="25"/>
      <c r="D37" s="43" t="str">
        <f>IF($G$34="YES","Total Production of contract Producer/wholesaler(s):","")</f>
        <v/>
      </c>
      <c r="E37" s="25"/>
      <c r="F37" s="25"/>
      <c r="G37" s="133"/>
      <c r="H37" s="133"/>
      <c r="I37" s="133"/>
      <c r="J37" s="133"/>
      <c r="K37" s="133"/>
      <c r="L37" s="133"/>
      <c r="M37" s="25"/>
      <c r="N37" s="25"/>
      <c r="O37" s="30"/>
    </row>
    <row r="38" spans="2:15" x14ac:dyDescent="0.35">
      <c r="B38" s="29"/>
      <c r="C38" s="25"/>
      <c r="D38" s="25"/>
      <c r="E38" s="25"/>
      <c r="F38" s="25"/>
      <c r="G38" s="25"/>
      <c r="H38" s="25"/>
      <c r="I38" s="25"/>
      <c r="J38" s="25"/>
      <c r="K38" s="25"/>
      <c r="L38" s="25"/>
      <c r="M38" s="25"/>
      <c r="N38" s="25"/>
      <c r="O38" s="30"/>
    </row>
    <row r="39" spans="2:15" x14ac:dyDescent="0.35">
      <c r="B39" s="29"/>
      <c r="C39" s="25"/>
      <c r="D39" s="42" t="str">
        <f>IF(L23="YES - I agree","Do you Act as a contract producer?","")</f>
        <v/>
      </c>
      <c r="E39" s="25"/>
      <c r="F39" s="25"/>
      <c r="G39" s="87"/>
      <c r="H39" s="25"/>
      <c r="I39" s="25"/>
      <c r="J39" s="25"/>
      <c r="K39" s="25"/>
      <c r="L39" s="25"/>
      <c r="M39" s="25"/>
      <c r="N39" s="25"/>
      <c r="O39" s="30"/>
    </row>
    <row r="40" spans="2:15" ht="50" customHeight="1" x14ac:dyDescent="0.35">
      <c r="B40" s="29"/>
      <c r="C40" s="25"/>
      <c r="D40" s="120" t="str">
        <f>IF($G$39="YES","Name of companies you produce for:","")</f>
        <v/>
      </c>
      <c r="E40" s="25"/>
      <c r="F40" s="25"/>
      <c r="G40" s="133"/>
      <c r="H40" s="133"/>
      <c r="I40" s="133"/>
      <c r="J40" s="133"/>
      <c r="K40" s="133"/>
      <c r="L40" s="133"/>
      <c r="M40" s="25"/>
      <c r="N40" s="25"/>
      <c r="O40" s="30"/>
    </row>
    <row r="41" spans="2:15" x14ac:dyDescent="0.35">
      <c r="B41" s="29"/>
      <c r="C41" s="25"/>
      <c r="D41" s="25"/>
      <c r="E41" s="25"/>
      <c r="F41" s="25"/>
      <c r="G41" s="133"/>
      <c r="H41" s="133"/>
      <c r="I41" s="133"/>
      <c r="J41" s="133"/>
      <c r="K41" s="133"/>
      <c r="L41" s="133"/>
      <c r="M41" s="25"/>
      <c r="N41" s="25"/>
      <c r="O41" s="30"/>
    </row>
    <row r="42" spans="2:15" x14ac:dyDescent="0.35">
      <c r="B42" s="29"/>
      <c r="C42" s="25"/>
      <c r="D42" s="25"/>
      <c r="E42" s="25"/>
      <c r="F42" s="25"/>
      <c r="G42" s="133"/>
      <c r="H42" s="133"/>
      <c r="I42" s="133"/>
      <c r="J42" s="133"/>
      <c r="K42" s="133"/>
      <c r="L42" s="133"/>
      <c r="M42" s="25"/>
      <c r="N42" s="25"/>
      <c r="O42" s="30"/>
    </row>
    <row r="43" spans="2:15" x14ac:dyDescent="0.35">
      <c r="B43" s="29"/>
      <c r="C43" s="44"/>
      <c r="D43" s="44"/>
      <c r="E43" s="44"/>
      <c r="F43" s="44"/>
      <c r="G43" s="44"/>
      <c r="H43" s="44"/>
      <c r="I43" s="44"/>
      <c r="J43" s="44"/>
      <c r="K43" s="44"/>
      <c r="L43" s="44"/>
      <c r="M43" s="44"/>
      <c r="N43" s="44"/>
      <c r="O43" s="30"/>
    </row>
    <row r="44" spans="2:15" x14ac:dyDescent="0.35">
      <c r="B44" s="29"/>
      <c r="C44" s="44"/>
      <c r="D44" s="142" t="str">
        <f>IF(AND(OR(J9="",J9&lt;=2024,J9&gt;=2026),L23="Yes - I Agree"),"Invalid Submission. Please input the previous Year of Production or the application will be declined.","")</f>
        <v/>
      </c>
      <c r="E44" s="142"/>
      <c r="F44" s="142"/>
      <c r="G44" s="142"/>
      <c r="H44" s="142"/>
      <c r="I44" s="142"/>
      <c r="J44" s="142"/>
      <c r="K44" s="142"/>
      <c r="L44" s="142"/>
      <c r="M44" s="142"/>
      <c r="N44" s="44"/>
      <c r="O44" s="30"/>
    </row>
    <row r="45" spans="2:15" x14ac:dyDescent="0.35">
      <c r="B45" s="29"/>
      <c r="C45" s="44"/>
      <c r="D45" s="44"/>
      <c r="E45" s="44"/>
      <c r="F45" s="44"/>
      <c r="G45" s="44"/>
      <c r="H45" s="44"/>
      <c r="I45" s="44"/>
      <c r="J45" s="44"/>
      <c r="K45" s="44"/>
      <c r="L45" s="44"/>
      <c r="M45" s="44"/>
      <c r="N45" s="44"/>
      <c r="O45" s="30"/>
    </row>
    <row r="46" spans="2:15" ht="8" customHeight="1" x14ac:dyDescent="0.35">
      <c r="B46" s="56"/>
      <c r="C46" s="57"/>
      <c r="D46" s="57"/>
      <c r="E46" s="57"/>
      <c r="F46" s="57"/>
      <c r="G46" s="57"/>
      <c r="H46" s="57"/>
      <c r="I46" s="57"/>
      <c r="J46" s="57"/>
      <c r="K46" s="57"/>
      <c r="L46" s="57"/>
      <c r="M46" s="57"/>
      <c r="N46" s="57"/>
      <c r="O46" s="58"/>
    </row>
    <row r="47" spans="2:15" x14ac:dyDescent="0.35">
      <c r="B47" s="29"/>
      <c r="C47" s="44"/>
      <c r="D47" s="44"/>
      <c r="E47" s="44"/>
      <c r="F47" s="44"/>
      <c r="G47" s="44"/>
      <c r="H47" s="44"/>
      <c r="I47" s="44"/>
      <c r="J47" s="44"/>
      <c r="K47" s="44"/>
      <c r="L47" s="44"/>
      <c r="M47" s="44"/>
      <c r="N47" s="44"/>
      <c r="O47" s="30"/>
    </row>
    <row r="48" spans="2:15" ht="16" x14ac:dyDescent="0.4">
      <c r="B48" s="29"/>
      <c r="C48" s="25"/>
      <c r="D48" s="138"/>
      <c r="E48" s="138"/>
      <c r="F48" s="138"/>
      <c r="G48" s="138"/>
      <c r="H48" s="25"/>
      <c r="I48" s="138"/>
      <c r="J48" s="138"/>
      <c r="K48" s="138"/>
      <c r="L48" s="138"/>
      <c r="M48" s="25"/>
      <c r="N48" s="25"/>
      <c r="O48" s="30"/>
    </row>
    <row r="49" spans="2:15" x14ac:dyDescent="0.35">
      <c r="B49" s="29"/>
      <c r="C49" s="25"/>
      <c r="D49" s="45" t="s">
        <v>19</v>
      </c>
      <c r="E49" s="45"/>
      <c r="F49" s="45"/>
      <c r="G49" s="45"/>
      <c r="H49" s="25"/>
      <c r="I49" s="45" t="s">
        <v>20</v>
      </c>
      <c r="J49" s="46"/>
      <c r="K49" s="46"/>
      <c r="L49" s="46"/>
      <c r="M49" s="25"/>
      <c r="N49" s="25"/>
      <c r="O49" s="30"/>
    </row>
    <row r="50" spans="2:15" x14ac:dyDescent="0.35">
      <c r="B50" s="29"/>
      <c r="C50" s="25"/>
      <c r="D50" s="47"/>
      <c r="E50" s="47"/>
      <c r="F50" s="47"/>
      <c r="G50" s="47"/>
      <c r="H50" s="25"/>
      <c r="I50" s="47"/>
      <c r="J50" s="47"/>
      <c r="K50" s="47"/>
      <c r="L50" s="47"/>
      <c r="M50" s="25"/>
      <c r="N50" s="25"/>
      <c r="O50" s="30"/>
    </row>
    <row r="51" spans="2:15" x14ac:dyDescent="0.35">
      <c r="B51" s="29"/>
      <c r="C51" s="25"/>
      <c r="D51" s="140"/>
      <c r="E51" s="140"/>
      <c r="F51" s="140"/>
      <c r="G51" s="140"/>
      <c r="H51" s="25"/>
      <c r="I51" s="47"/>
      <c r="J51" s="47"/>
      <c r="K51" s="47"/>
      <c r="L51" s="47"/>
      <c r="M51" s="25"/>
      <c r="N51" s="25"/>
      <c r="O51" s="30"/>
    </row>
    <row r="52" spans="2:15" ht="16" x14ac:dyDescent="0.35">
      <c r="B52" s="29"/>
      <c r="C52" s="25"/>
      <c r="D52" s="141"/>
      <c r="E52" s="141"/>
      <c r="F52" s="141"/>
      <c r="G52" s="141"/>
      <c r="H52" s="25"/>
      <c r="I52" s="139"/>
      <c r="J52" s="139"/>
      <c r="K52" s="139"/>
      <c r="L52" s="139"/>
      <c r="M52" s="25"/>
      <c r="N52" s="25"/>
      <c r="O52" s="30"/>
    </row>
    <row r="53" spans="2:15" x14ac:dyDescent="0.35">
      <c r="B53" s="29"/>
      <c r="C53" s="25"/>
      <c r="D53" s="45" t="s">
        <v>21</v>
      </c>
      <c r="E53" s="45"/>
      <c r="F53" s="45"/>
      <c r="G53" s="45"/>
      <c r="H53" s="25"/>
      <c r="I53" s="45" t="s">
        <v>22</v>
      </c>
      <c r="J53" s="46"/>
      <c r="K53" s="46"/>
      <c r="L53" s="46"/>
      <c r="M53" s="25"/>
      <c r="N53" s="25"/>
      <c r="O53" s="30"/>
    </row>
    <row r="54" spans="2:15" x14ac:dyDescent="0.35">
      <c r="B54" s="29"/>
      <c r="C54" s="44"/>
      <c r="D54" s="44"/>
      <c r="E54" s="44"/>
      <c r="F54" s="44"/>
      <c r="G54" s="44"/>
      <c r="H54" s="44"/>
      <c r="I54" s="44"/>
      <c r="J54" s="44"/>
      <c r="K54" s="44"/>
      <c r="L54" s="44"/>
      <c r="M54" s="44"/>
      <c r="N54" s="44"/>
      <c r="O54" s="32"/>
    </row>
    <row r="55" spans="2:15" x14ac:dyDescent="0.35">
      <c r="B55" s="29"/>
      <c r="C55" s="44"/>
      <c r="D55" s="135" t="s">
        <v>23</v>
      </c>
      <c r="E55" s="136"/>
      <c r="F55" s="136"/>
      <c r="G55" s="136"/>
      <c r="H55" s="136"/>
      <c r="I55" s="136"/>
      <c r="J55" s="136"/>
      <c r="K55" s="136"/>
      <c r="L55" s="136"/>
      <c r="M55" s="137"/>
      <c r="N55" s="48"/>
      <c r="O55" s="32"/>
    </row>
    <row r="56" spans="2:15" ht="15" thickBot="1" x14ac:dyDescent="0.4">
      <c r="B56" s="31"/>
      <c r="C56" s="33"/>
      <c r="D56" s="33"/>
      <c r="E56" s="34"/>
      <c r="F56" s="33"/>
      <c r="G56" s="33"/>
      <c r="H56" s="33"/>
      <c r="I56" s="33"/>
      <c r="J56" s="33"/>
      <c r="K56" s="33"/>
      <c r="L56" s="33"/>
      <c r="M56" s="33"/>
      <c r="N56" s="33"/>
      <c r="O56" s="35"/>
    </row>
    <row r="57" spans="2:15" x14ac:dyDescent="0.35">
      <c r="C57" s="1"/>
      <c r="D57" s="1"/>
      <c r="E57" s="1"/>
      <c r="F57" s="1"/>
      <c r="G57" s="1"/>
      <c r="H57" s="1"/>
      <c r="I57" s="1"/>
      <c r="J57" s="1"/>
      <c r="K57" s="1"/>
      <c r="L57" s="1"/>
      <c r="M57" s="1"/>
      <c r="N57" s="1"/>
    </row>
    <row r="58" spans="2:15" hidden="1" x14ac:dyDescent="0.35">
      <c r="C58" s="1"/>
      <c r="D58" s="1"/>
      <c r="E58" s="1"/>
      <c r="F58" s="1"/>
      <c r="G58" s="1"/>
      <c r="H58" s="1"/>
      <c r="I58" s="1"/>
      <c r="J58" s="1"/>
      <c r="K58" s="1"/>
      <c r="L58" s="1"/>
      <c r="M58" s="1"/>
      <c r="N58" s="1"/>
    </row>
    <row r="59" spans="2:15" hidden="1" x14ac:dyDescent="0.35">
      <c r="C59" s="1"/>
      <c r="D59" s="1"/>
      <c r="E59" s="1"/>
      <c r="F59" s="1"/>
      <c r="G59" s="1"/>
      <c r="H59" s="1"/>
      <c r="I59" s="1"/>
      <c r="J59" s="1"/>
      <c r="K59" s="1"/>
      <c r="L59" s="1"/>
      <c r="M59" s="1"/>
      <c r="N59" s="1"/>
    </row>
    <row r="60" spans="2:15" hidden="1" x14ac:dyDescent="0.35">
      <c r="C60" s="1"/>
      <c r="D60" s="1"/>
      <c r="E60" s="1"/>
      <c r="F60" s="1"/>
      <c r="G60" s="1"/>
      <c r="H60" s="1"/>
      <c r="I60" s="1"/>
      <c r="J60" s="1"/>
      <c r="K60" s="1"/>
      <c r="L60" s="1"/>
      <c r="M60" s="1"/>
      <c r="N60" s="1"/>
    </row>
    <row r="61" spans="2:15" hidden="1" x14ac:dyDescent="0.35">
      <c r="C61" s="1"/>
      <c r="D61" s="1"/>
      <c r="E61" s="1"/>
      <c r="F61" s="1"/>
      <c r="G61" s="1"/>
      <c r="H61" s="1"/>
      <c r="I61" s="1"/>
      <c r="J61" s="1"/>
      <c r="K61" s="1"/>
      <c r="L61" s="1"/>
      <c r="M61" s="1"/>
      <c r="N61" s="1"/>
    </row>
    <row r="62" spans="2:15" hidden="1" x14ac:dyDescent="0.35">
      <c r="C62" s="1"/>
      <c r="D62" s="1"/>
      <c r="E62" s="1"/>
      <c r="F62" s="1"/>
      <c r="G62" s="1"/>
      <c r="H62" s="1"/>
      <c r="I62" s="1"/>
      <c r="J62" s="1"/>
      <c r="K62" s="1"/>
      <c r="L62" s="1"/>
      <c r="M62" s="1"/>
      <c r="N62" s="1"/>
    </row>
    <row r="63" spans="2:15" hidden="1" x14ac:dyDescent="0.35">
      <c r="C63" s="1"/>
      <c r="D63" s="1"/>
      <c r="E63" s="1"/>
      <c r="F63" s="1"/>
      <c r="G63" s="1"/>
      <c r="H63" s="1"/>
      <c r="I63" s="1"/>
      <c r="J63" s="1"/>
      <c r="K63" s="1"/>
      <c r="L63" s="1"/>
      <c r="M63" s="1"/>
      <c r="N63" s="1"/>
    </row>
    <row r="64" spans="2:15" hidden="1" x14ac:dyDescent="0.35">
      <c r="C64" s="1"/>
      <c r="D64" s="1"/>
      <c r="E64" s="1"/>
      <c r="F64" s="1"/>
      <c r="G64" s="1"/>
      <c r="H64" s="1"/>
      <c r="I64" s="1"/>
      <c r="J64" s="1"/>
      <c r="K64" s="1"/>
      <c r="L64" s="1"/>
      <c r="M64" s="1"/>
      <c r="N64" s="1"/>
    </row>
    <row r="65" spans="3:14" s="3" customFormat="1" hidden="1" x14ac:dyDescent="0.35">
      <c r="C65" s="1"/>
      <c r="D65" s="1"/>
      <c r="E65" s="1"/>
      <c r="F65" s="1"/>
      <c r="G65" s="1"/>
      <c r="H65" s="1"/>
      <c r="I65" s="1"/>
      <c r="J65" s="1"/>
      <c r="K65" s="1"/>
      <c r="L65" s="1"/>
      <c r="M65" s="1"/>
      <c r="N65" s="1"/>
    </row>
    <row r="66" spans="3:14" s="3" customFormat="1" hidden="1" x14ac:dyDescent="0.35">
      <c r="C66" s="1"/>
      <c r="D66" s="1"/>
      <c r="E66" s="1"/>
      <c r="F66" s="1"/>
      <c r="G66" s="1"/>
      <c r="H66" s="1"/>
      <c r="I66" s="1"/>
      <c r="J66" s="1"/>
      <c r="K66" s="1"/>
      <c r="L66" s="1"/>
      <c r="M66" s="1"/>
      <c r="N66" s="1"/>
    </row>
    <row r="67" spans="3:14" s="3" customFormat="1" hidden="1" x14ac:dyDescent="0.35">
      <c r="C67" s="1"/>
      <c r="D67" s="1"/>
      <c r="E67" s="1"/>
      <c r="F67" s="1"/>
      <c r="G67" s="1"/>
      <c r="H67" s="1"/>
      <c r="I67" s="1"/>
      <c r="J67" s="1"/>
      <c r="K67" s="1"/>
      <c r="L67" s="1"/>
      <c r="M67" s="1"/>
      <c r="N67" s="1"/>
    </row>
    <row r="68" spans="3:14" s="3" customFormat="1" hidden="1" x14ac:dyDescent="0.35">
      <c r="C68" s="1"/>
      <c r="D68" s="1"/>
      <c r="E68" s="1"/>
      <c r="F68" s="1"/>
      <c r="G68" s="1"/>
      <c r="H68" s="1"/>
      <c r="I68" s="1"/>
      <c r="J68" s="1"/>
      <c r="K68" s="1"/>
      <c r="L68" s="1"/>
      <c r="M68" s="1"/>
      <c r="N68" s="1"/>
    </row>
    <row r="69" spans="3:14" s="3" customFormat="1" hidden="1" x14ac:dyDescent="0.35">
      <c r="C69" s="1"/>
      <c r="D69" s="1"/>
      <c r="E69" s="1"/>
      <c r="F69" s="1"/>
      <c r="G69" s="1"/>
      <c r="H69" s="1"/>
      <c r="I69" s="1"/>
      <c r="J69" s="1"/>
      <c r="K69" s="1"/>
      <c r="L69" s="1"/>
      <c r="M69" s="1"/>
      <c r="N69" s="1"/>
    </row>
    <row r="70" spans="3:14" s="3" customFormat="1" hidden="1" x14ac:dyDescent="0.35">
      <c r="C70" s="1"/>
      <c r="D70" s="1"/>
      <c r="E70" s="1"/>
      <c r="F70" s="1"/>
      <c r="G70" s="1"/>
      <c r="H70" s="1"/>
      <c r="I70" s="1"/>
      <c r="J70" s="1"/>
      <c r="K70" s="1"/>
      <c r="L70" s="1"/>
      <c r="M70" s="1"/>
      <c r="N70" s="1"/>
    </row>
    <row r="71" spans="3:14" s="3" customFormat="1" hidden="1" x14ac:dyDescent="0.35">
      <c r="C71" s="1"/>
      <c r="D71" s="1"/>
      <c r="E71" s="1"/>
      <c r="F71" s="1"/>
      <c r="G71" s="1"/>
      <c r="H71" s="1"/>
      <c r="I71" s="1"/>
      <c r="J71" s="1"/>
      <c r="K71" s="1"/>
      <c r="L71" s="1"/>
      <c r="M71" s="1"/>
      <c r="N71" s="1"/>
    </row>
    <row r="72" spans="3:14" s="3" customFormat="1" hidden="1" x14ac:dyDescent="0.35">
      <c r="C72" s="1"/>
      <c r="D72" s="1"/>
      <c r="E72" s="1"/>
      <c r="F72" s="1"/>
      <c r="G72" s="1"/>
      <c r="H72" s="1"/>
      <c r="I72" s="1"/>
      <c r="J72" s="1"/>
      <c r="K72" s="1"/>
      <c r="L72" s="1"/>
      <c r="M72" s="1"/>
      <c r="N72" s="1"/>
    </row>
    <row r="73" spans="3:14" s="3" customFormat="1" hidden="1" x14ac:dyDescent="0.35">
      <c r="C73" s="1"/>
      <c r="D73" s="1"/>
      <c r="E73" s="1"/>
      <c r="F73" s="1"/>
      <c r="G73" s="1"/>
      <c r="H73" s="1"/>
      <c r="I73" s="1"/>
      <c r="J73" s="1"/>
      <c r="K73" s="1"/>
      <c r="L73" s="1"/>
      <c r="M73" s="1"/>
      <c r="N73" s="1"/>
    </row>
    <row r="74" spans="3:14" s="3" customFormat="1" hidden="1" x14ac:dyDescent="0.35">
      <c r="C74" s="1"/>
      <c r="D74" s="1"/>
      <c r="E74" s="1"/>
      <c r="F74" s="1"/>
      <c r="G74" s="1"/>
      <c r="H74" s="1"/>
      <c r="I74" s="1"/>
      <c r="J74" s="1"/>
      <c r="K74" s="1"/>
      <c r="L74" s="1"/>
      <c r="M74" s="1"/>
      <c r="N74" s="1"/>
    </row>
    <row r="75" spans="3:14" s="3" customFormat="1" hidden="1" x14ac:dyDescent="0.35">
      <c r="C75" s="1"/>
      <c r="D75" s="1"/>
      <c r="E75" s="1"/>
      <c r="F75" s="1"/>
      <c r="G75" s="1"/>
      <c r="H75" s="1"/>
      <c r="I75" s="1"/>
      <c r="J75" s="1"/>
      <c r="K75" s="1"/>
      <c r="L75" s="1"/>
      <c r="M75" s="1"/>
      <c r="N75" s="1"/>
    </row>
    <row r="76" spans="3:14" s="3" customFormat="1" hidden="1" x14ac:dyDescent="0.35">
      <c r="C76" s="1"/>
      <c r="D76" s="1"/>
      <c r="E76" s="1"/>
      <c r="F76" s="1"/>
      <c r="G76" s="1"/>
      <c r="H76" s="1"/>
      <c r="I76" s="1"/>
      <c r="J76" s="1"/>
      <c r="K76" s="1"/>
      <c r="L76" s="1"/>
      <c r="M76" s="1"/>
      <c r="N76" s="1"/>
    </row>
    <row r="77" spans="3:14" s="3" customFormat="1" hidden="1" x14ac:dyDescent="0.35">
      <c r="C77" s="1"/>
      <c r="D77" s="1"/>
      <c r="E77" s="1"/>
      <c r="F77" s="1"/>
      <c r="G77" s="1"/>
      <c r="H77" s="1"/>
      <c r="I77" s="1"/>
      <c r="J77" s="1"/>
      <c r="K77" s="1"/>
      <c r="L77" s="1"/>
      <c r="M77" s="1"/>
      <c r="N77" s="1"/>
    </row>
    <row r="78" spans="3:14" s="3" customFormat="1" hidden="1" x14ac:dyDescent="0.35">
      <c r="C78" s="1"/>
      <c r="D78" s="1"/>
      <c r="E78" s="1"/>
      <c r="F78" s="1"/>
      <c r="G78" s="1"/>
      <c r="H78" s="1"/>
      <c r="I78" s="1"/>
      <c r="J78" s="1"/>
      <c r="K78" s="1"/>
      <c r="L78" s="1"/>
      <c r="M78" s="1"/>
      <c r="N78" s="1"/>
    </row>
    <row r="79" spans="3:14" s="3" customFormat="1" hidden="1" x14ac:dyDescent="0.35">
      <c r="C79" s="1"/>
      <c r="D79" s="1"/>
      <c r="E79" s="1"/>
      <c r="F79" s="1"/>
      <c r="G79" s="1"/>
      <c r="H79" s="1"/>
      <c r="I79" s="1"/>
      <c r="J79" s="1"/>
      <c r="K79" s="1"/>
      <c r="L79" s="1"/>
      <c r="M79" s="1"/>
      <c r="N79" s="1"/>
    </row>
    <row r="80" spans="3:14" s="3" customFormat="1" hidden="1" x14ac:dyDescent="0.35">
      <c r="C80" s="1"/>
      <c r="D80" s="1"/>
      <c r="E80" s="1"/>
      <c r="F80" s="1"/>
      <c r="G80" s="1"/>
      <c r="H80" s="1"/>
      <c r="I80" s="1"/>
      <c r="J80" s="1"/>
      <c r="K80" s="1"/>
      <c r="L80" s="1"/>
      <c r="M80" s="1"/>
      <c r="N80" s="1"/>
    </row>
    <row r="81" spans="3:14" s="3" customFormat="1" hidden="1" x14ac:dyDescent="0.35">
      <c r="C81" s="1"/>
      <c r="D81" s="1"/>
      <c r="E81" s="1"/>
      <c r="F81" s="1"/>
      <c r="G81" s="1"/>
      <c r="H81" s="1"/>
      <c r="I81" s="1"/>
      <c r="J81" s="1"/>
      <c r="K81" s="1"/>
      <c r="L81" s="1"/>
      <c r="M81" s="1"/>
      <c r="N81" s="1"/>
    </row>
    <row r="82" spans="3:14" s="3" customFormat="1" hidden="1" x14ac:dyDescent="0.35">
      <c r="C82" s="1"/>
      <c r="D82" s="1"/>
      <c r="E82" s="1"/>
      <c r="F82" s="1"/>
      <c r="G82" s="1"/>
      <c r="H82" s="1"/>
      <c r="I82" s="1"/>
      <c r="J82" s="1"/>
      <c r="K82" s="1"/>
      <c r="L82" s="1"/>
      <c r="M82" s="1"/>
      <c r="N82" s="1"/>
    </row>
    <row r="83" spans="3:14" s="3" customFormat="1" hidden="1" x14ac:dyDescent="0.35">
      <c r="C83" s="1"/>
      <c r="D83" s="1"/>
      <c r="E83" s="1"/>
      <c r="F83" s="1"/>
      <c r="G83" s="1"/>
      <c r="H83" s="1"/>
      <c r="I83" s="1"/>
      <c r="J83" s="1"/>
      <c r="K83" s="1"/>
      <c r="L83" s="1"/>
      <c r="M83" s="1"/>
      <c r="N83" s="1"/>
    </row>
    <row r="84" spans="3:14" s="3" customFormat="1" hidden="1" x14ac:dyDescent="0.35">
      <c r="C84" s="1"/>
      <c r="D84" s="1"/>
      <c r="E84" s="1"/>
      <c r="F84" s="1"/>
      <c r="G84" s="1"/>
      <c r="H84" s="1"/>
      <c r="I84" s="1"/>
      <c r="J84" s="1"/>
      <c r="K84" s="1"/>
      <c r="L84" s="1"/>
      <c r="M84" s="1"/>
      <c r="N84" s="1"/>
    </row>
    <row r="85" spans="3:14" s="3" customFormat="1" hidden="1" x14ac:dyDescent="0.35">
      <c r="C85" s="1"/>
      <c r="D85" s="1"/>
      <c r="E85" s="1"/>
      <c r="F85" s="1"/>
      <c r="G85" s="1"/>
      <c r="H85" s="1"/>
      <c r="I85" s="1"/>
      <c r="J85" s="1"/>
      <c r="K85" s="1"/>
      <c r="L85" s="1"/>
      <c r="M85" s="1"/>
      <c r="N85" s="1"/>
    </row>
    <row r="86" spans="3:14" s="3" customFormat="1" hidden="1" x14ac:dyDescent="0.35">
      <c r="C86" s="1"/>
      <c r="D86" s="1"/>
      <c r="E86" s="1"/>
      <c r="F86" s="1"/>
      <c r="G86" s="1"/>
      <c r="H86" s="1"/>
      <c r="I86" s="1"/>
      <c r="J86" s="1"/>
      <c r="K86" s="1"/>
      <c r="L86" s="1"/>
      <c r="M86" s="1"/>
      <c r="N86" s="1"/>
    </row>
    <row r="87" spans="3:14" s="3" customFormat="1" hidden="1" x14ac:dyDescent="0.35">
      <c r="C87" s="1"/>
      <c r="D87" s="1"/>
      <c r="E87" s="1"/>
      <c r="F87" s="1"/>
      <c r="G87" s="1"/>
      <c r="H87" s="1"/>
      <c r="I87" s="1"/>
      <c r="J87" s="1"/>
      <c r="K87" s="1"/>
      <c r="L87" s="1"/>
      <c r="M87" s="1"/>
      <c r="N87" s="1"/>
    </row>
    <row r="88" spans="3:14" s="3" customFormat="1" hidden="1" x14ac:dyDescent="0.35">
      <c r="C88" s="1"/>
      <c r="D88" s="1"/>
      <c r="E88" s="1"/>
      <c r="F88" s="1"/>
      <c r="G88" s="1"/>
      <c r="H88" s="1"/>
      <c r="I88" s="1"/>
      <c r="J88" s="1"/>
      <c r="K88" s="1"/>
      <c r="L88" s="1"/>
      <c r="M88" s="1"/>
      <c r="N88" s="1"/>
    </row>
    <row r="89" spans="3:14" s="3" customFormat="1" hidden="1" x14ac:dyDescent="0.35">
      <c r="C89" s="1"/>
      <c r="D89" s="1"/>
      <c r="E89" s="1"/>
      <c r="F89" s="1"/>
      <c r="G89" s="1"/>
      <c r="H89" s="1"/>
      <c r="I89" s="1"/>
      <c r="J89" s="1"/>
      <c r="K89" s="1"/>
      <c r="L89" s="1"/>
      <c r="M89" s="1"/>
      <c r="N89" s="1"/>
    </row>
    <row r="90" spans="3:14" s="3" customFormat="1" hidden="1" x14ac:dyDescent="0.35">
      <c r="C90" s="1"/>
      <c r="D90" s="1"/>
      <c r="E90" s="1"/>
      <c r="F90" s="1"/>
      <c r="G90" s="1"/>
      <c r="H90" s="1"/>
      <c r="I90" s="1"/>
      <c r="J90" s="1"/>
      <c r="K90" s="1"/>
      <c r="L90" s="1"/>
      <c r="M90" s="1"/>
      <c r="N90" s="1"/>
    </row>
    <row r="91" spans="3:14" s="3" customFormat="1" hidden="1" x14ac:dyDescent="0.35">
      <c r="C91" s="1"/>
      <c r="D91" s="1"/>
      <c r="E91" s="1"/>
      <c r="F91" s="1"/>
      <c r="G91" s="1"/>
      <c r="H91" s="1"/>
      <c r="I91" s="1"/>
      <c r="J91" s="1"/>
      <c r="K91" s="1"/>
      <c r="L91" s="1"/>
      <c r="M91" s="1"/>
      <c r="N91" s="1"/>
    </row>
    <row r="92" spans="3:14" s="3" customFormat="1" hidden="1" x14ac:dyDescent="0.35">
      <c r="C92" s="1"/>
      <c r="D92" s="1"/>
      <c r="E92" s="1"/>
      <c r="F92" s="1"/>
      <c r="G92" s="1"/>
      <c r="H92" s="1"/>
      <c r="I92" s="1"/>
      <c r="J92" s="1"/>
      <c r="K92" s="1"/>
      <c r="L92" s="1"/>
      <c r="M92" s="1"/>
      <c r="N92" s="1"/>
    </row>
    <row r="93" spans="3:14" s="3" customFormat="1" hidden="1" x14ac:dyDescent="0.35">
      <c r="C93" s="1"/>
      <c r="D93" s="1"/>
      <c r="E93" s="1"/>
      <c r="F93" s="1"/>
      <c r="G93" s="1"/>
      <c r="H93" s="1"/>
      <c r="I93" s="1"/>
      <c r="J93" s="1"/>
      <c r="K93" s="1"/>
      <c r="L93" s="1"/>
      <c r="M93" s="1"/>
      <c r="N93" s="1"/>
    </row>
    <row r="94" spans="3:14" s="3" customFormat="1" hidden="1" x14ac:dyDescent="0.35">
      <c r="C94" s="1"/>
      <c r="D94" s="1"/>
      <c r="E94" s="1"/>
      <c r="F94" s="1"/>
      <c r="G94" s="1"/>
      <c r="H94" s="1"/>
      <c r="I94" s="1"/>
      <c r="J94" s="1"/>
      <c r="K94" s="1"/>
      <c r="L94" s="1"/>
      <c r="M94" s="1"/>
      <c r="N94" s="1"/>
    </row>
    <row r="95" spans="3:14" s="3" customFormat="1" hidden="1" x14ac:dyDescent="0.35">
      <c r="C95" s="1"/>
      <c r="D95" s="1"/>
      <c r="E95" s="1"/>
      <c r="F95" s="1"/>
      <c r="G95" s="1"/>
      <c r="H95" s="1"/>
      <c r="I95" s="1"/>
      <c r="J95" s="1"/>
      <c r="K95" s="1"/>
      <c r="L95" s="1"/>
      <c r="M95" s="1"/>
      <c r="N95" s="1"/>
    </row>
    <row r="96" spans="3:14" s="3" customFormat="1" hidden="1" x14ac:dyDescent="0.35">
      <c r="C96" s="1"/>
      <c r="D96" s="1"/>
      <c r="E96" s="1"/>
      <c r="F96" s="1"/>
      <c r="G96" s="1"/>
      <c r="H96" s="1"/>
      <c r="I96" s="1"/>
      <c r="J96" s="1"/>
      <c r="K96" s="1"/>
      <c r="L96" s="1"/>
      <c r="M96" s="1"/>
      <c r="N96" s="1"/>
    </row>
    <row r="97" spans="3:14" s="3" customFormat="1" hidden="1" x14ac:dyDescent="0.35">
      <c r="C97" s="1"/>
      <c r="D97" s="1"/>
      <c r="E97" s="1"/>
      <c r="F97" s="1"/>
      <c r="G97" s="1"/>
      <c r="H97" s="1"/>
      <c r="I97" s="1"/>
      <c r="J97" s="1"/>
      <c r="K97" s="1"/>
      <c r="L97" s="1"/>
      <c r="M97" s="1"/>
      <c r="N97" s="1"/>
    </row>
    <row r="98" spans="3:14" s="3" customFormat="1" hidden="1" x14ac:dyDescent="0.35">
      <c r="C98" s="1"/>
      <c r="D98" s="1"/>
      <c r="E98" s="1"/>
      <c r="F98" s="1"/>
      <c r="G98" s="1"/>
      <c r="H98" s="1"/>
      <c r="I98" s="1"/>
      <c r="J98" s="1"/>
      <c r="K98" s="1"/>
      <c r="L98" s="1"/>
      <c r="M98" s="1"/>
      <c r="N98" s="1"/>
    </row>
    <row r="99" spans="3:14" s="3" customFormat="1" hidden="1" x14ac:dyDescent="0.35">
      <c r="C99" s="1"/>
      <c r="D99" s="1"/>
      <c r="E99" s="1"/>
      <c r="F99" s="1"/>
      <c r="G99" s="1"/>
      <c r="H99" s="1"/>
      <c r="I99" s="1"/>
      <c r="J99" s="1"/>
      <c r="K99" s="1"/>
      <c r="L99" s="1"/>
      <c r="M99" s="1"/>
      <c r="N99" s="1"/>
    </row>
    <row r="100" spans="3:14" s="3" customFormat="1" hidden="1" x14ac:dyDescent="0.35">
      <c r="C100" s="1"/>
      <c r="D100" s="1"/>
      <c r="E100" s="1"/>
      <c r="F100" s="1"/>
      <c r="G100" s="1"/>
      <c r="H100" s="1"/>
      <c r="I100" s="1"/>
      <c r="J100" s="1"/>
      <c r="K100" s="1"/>
      <c r="L100" s="1"/>
      <c r="M100" s="1"/>
      <c r="N100" s="1"/>
    </row>
    <row r="101" spans="3:14" s="3" customFormat="1" hidden="1" x14ac:dyDescent="0.35">
      <c r="C101" s="1"/>
      <c r="D101" s="1"/>
      <c r="E101" s="1"/>
      <c r="F101" s="1"/>
      <c r="G101" s="1"/>
      <c r="H101" s="1"/>
      <c r="I101" s="1"/>
      <c r="J101" s="1"/>
      <c r="K101" s="1"/>
      <c r="L101" s="1"/>
      <c r="M101" s="1"/>
      <c r="N101" s="1"/>
    </row>
    <row r="102" spans="3:14" s="3" customFormat="1" hidden="1" x14ac:dyDescent="0.35">
      <c r="C102" s="1"/>
      <c r="D102" s="1"/>
      <c r="E102" s="1"/>
      <c r="F102" s="1"/>
      <c r="G102" s="1"/>
      <c r="H102" s="1"/>
      <c r="I102" s="1"/>
      <c r="J102" s="1"/>
      <c r="K102" s="1"/>
      <c r="L102" s="1"/>
      <c r="M102" s="1"/>
      <c r="N102" s="1"/>
    </row>
    <row r="103" spans="3:14" s="3" customFormat="1" hidden="1" x14ac:dyDescent="0.35">
      <c r="C103" s="1"/>
      <c r="D103" s="1"/>
      <c r="E103" s="1"/>
      <c r="F103" s="1"/>
      <c r="G103" s="1"/>
      <c r="H103" s="1"/>
      <c r="I103" s="1"/>
      <c r="J103" s="1"/>
      <c r="K103" s="1"/>
      <c r="L103" s="1"/>
      <c r="M103" s="1"/>
      <c r="N103" s="1"/>
    </row>
    <row r="104" spans="3:14" s="3" customFormat="1" hidden="1" x14ac:dyDescent="0.35">
      <c r="C104" s="1"/>
      <c r="D104" s="1"/>
      <c r="E104" s="1"/>
      <c r="F104" s="1"/>
      <c r="G104" s="1"/>
      <c r="H104" s="1"/>
      <c r="I104" s="1"/>
      <c r="J104" s="1"/>
      <c r="K104" s="1"/>
      <c r="L104" s="1"/>
      <c r="M104" s="1"/>
      <c r="N104" s="1"/>
    </row>
    <row r="105" spans="3:14" s="3" customFormat="1" hidden="1" x14ac:dyDescent="0.35">
      <c r="C105" s="1"/>
      <c r="D105" s="1"/>
      <c r="E105" s="1"/>
      <c r="F105" s="1"/>
      <c r="G105" s="1"/>
      <c r="H105" s="1"/>
      <c r="I105" s="1"/>
      <c r="J105" s="1"/>
      <c r="K105" s="1"/>
      <c r="L105" s="1"/>
      <c r="M105" s="1"/>
      <c r="N105" s="1"/>
    </row>
    <row r="106" spans="3:14" s="3" customFormat="1" hidden="1" x14ac:dyDescent="0.35">
      <c r="C106" s="1"/>
      <c r="D106" s="1"/>
      <c r="E106" s="1"/>
      <c r="F106" s="1"/>
      <c r="G106" s="1"/>
      <c r="H106" s="1"/>
      <c r="I106" s="1"/>
      <c r="J106" s="1"/>
      <c r="K106" s="1"/>
      <c r="L106" s="1"/>
      <c r="M106" s="1"/>
      <c r="N106" s="1"/>
    </row>
    <row r="107" spans="3:14" s="3" customFormat="1" hidden="1" x14ac:dyDescent="0.35">
      <c r="C107" s="1"/>
      <c r="D107" s="1"/>
      <c r="E107" s="1"/>
      <c r="F107" s="1"/>
      <c r="G107" s="1"/>
      <c r="H107" s="1"/>
      <c r="I107" s="1"/>
      <c r="J107" s="1"/>
      <c r="K107" s="1"/>
      <c r="L107" s="1"/>
      <c r="M107" s="1"/>
      <c r="N107" s="1"/>
    </row>
    <row r="108" spans="3:14" s="3" customFormat="1" hidden="1" x14ac:dyDescent="0.35">
      <c r="C108" s="1"/>
      <c r="D108" s="1"/>
      <c r="E108" s="1"/>
      <c r="F108" s="1"/>
      <c r="G108" s="1"/>
      <c r="H108" s="1"/>
      <c r="I108" s="1"/>
      <c r="J108" s="1"/>
      <c r="K108" s="1"/>
      <c r="L108" s="1"/>
      <c r="M108" s="1"/>
      <c r="N108" s="1"/>
    </row>
    <row r="109" spans="3:14" s="3" customFormat="1" hidden="1" x14ac:dyDescent="0.35">
      <c r="C109" s="1"/>
      <c r="D109" s="1"/>
      <c r="E109" s="1"/>
      <c r="F109" s="1"/>
      <c r="G109" s="1"/>
      <c r="H109" s="1"/>
      <c r="I109" s="1"/>
      <c r="J109" s="1"/>
      <c r="K109" s="1"/>
      <c r="L109" s="1"/>
      <c r="M109" s="1"/>
      <c r="N109" s="1"/>
    </row>
    <row r="110" spans="3:14" s="3" customFormat="1" hidden="1" x14ac:dyDescent="0.35">
      <c r="C110" s="1"/>
      <c r="D110" s="1"/>
      <c r="E110" s="1"/>
      <c r="F110" s="1"/>
      <c r="G110" s="1"/>
      <c r="H110" s="1"/>
      <c r="I110" s="1"/>
      <c r="J110" s="1"/>
      <c r="K110" s="1"/>
      <c r="L110" s="1"/>
      <c r="M110" s="1"/>
      <c r="N110" s="1"/>
    </row>
    <row r="111" spans="3:14" s="3" customFormat="1" hidden="1" x14ac:dyDescent="0.35">
      <c r="C111" s="1"/>
      <c r="D111" s="1"/>
      <c r="E111" s="1"/>
      <c r="F111" s="1"/>
      <c r="G111" s="1"/>
      <c r="H111" s="1"/>
      <c r="I111" s="1"/>
      <c r="J111" s="1"/>
      <c r="K111" s="1"/>
      <c r="L111" s="1"/>
      <c r="M111" s="1"/>
      <c r="N111" s="1"/>
    </row>
    <row r="112" spans="3:14" s="3" customFormat="1" hidden="1" x14ac:dyDescent="0.35">
      <c r="C112" s="1"/>
      <c r="D112" s="1"/>
      <c r="E112" s="1"/>
      <c r="F112" s="1"/>
      <c r="G112" s="1"/>
      <c r="H112" s="1"/>
      <c r="I112" s="1"/>
      <c r="J112" s="1"/>
      <c r="K112" s="1"/>
      <c r="L112" s="1"/>
      <c r="M112" s="1"/>
      <c r="N112" s="1"/>
    </row>
    <row r="113" spans="3:14" s="3" customFormat="1" hidden="1" x14ac:dyDescent="0.35">
      <c r="C113" s="1"/>
      <c r="D113" s="1"/>
      <c r="E113" s="1"/>
      <c r="F113" s="1"/>
      <c r="G113" s="1"/>
      <c r="H113" s="1"/>
      <c r="I113" s="1"/>
      <c r="J113" s="1"/>
      <c r="K113" s="1"/>
      <c r="L113" s="1"/>
      <c r="M113" s="1"/>
      <c r="N113" s="1"/>
    </row>
    <row r="114" spans="3:14" s="3" customFormat="1" hidden="1" x14ac:dyDescent="0.35">
      <c r="C114" s="1"/>
      <c r="D114" s="1"/>
      <c r="E114" s="1"/>
      <c r="F114" s="1"/>
      <c r="G114" s="1"/>
      <c r="H114" s="1"/>
      <c r="I114" s="1"/>
      <c r="J114" s="1"/>
      <c r="K114" s="1"/>
      <c r="L114" s="1"/>
      <c r="M114" s="1"/>
      <c r="N114" s="1"/>
    </row>
    <row r="115" spans="3:14" s="3" customFormat="1" hidden="1" x14ac:dyDescent="0.35">
      <c r="C115" s="1"/>
      <c r="D115" s="1"/>
      <c r="E115" s="1"/>
      <c r="F115" s="1"/>
      <c r="G115" s="1"/>
      <c r="H115" s="1"/>
      <c r="I115" s="1"/>
      <c r="J115" s="1"/>
      <c r="K115" s="1"/>
      <c r="L115" s="1"/>
      <c r="M115" s="1"/>
      <c r="N115" s="1"/>
    </row>
    <row r="116" spans="3:14" s="3" customFormat="1" hidden="1" x14ac:dyDescent="0.35">
      <c r="C116" s="1"/>
      <c r="D116" s="1"/>
      <c r="E116" s="1"/>
      <c r="F116" s="1"/>
      <c r="G116" s="1"/>
      <c r="H116" s="1"/>
      <c r="I116" s="1"/>
      <c r="J116" s="1"/>
      <c r="K116" s="1"/>
      <c r="L116" s="1"/>
      <c r="M116" s="1"/>
      <c r="N116" s="1"/>
    </row>
    <row r="117" spans="3:14" s="3" customFormat="1" hidden="1" x14ac:dyDescent="0.35">
      <c r="C117" s="1"/>
      <c r="D117" s="1"/>
      <c r="E117" s="1"/>
      <c r="F117" s="1"/>
      <c r="G117" s="1"/>
      <c r="H117" s="1"/>
      <c r="I117" s="1"/>
      <c r="J117" s="1"/>
      <c r="K117" s="1"/>
      <c r="L117" s="1"/>
      <c r="M117" s="1"/>
      <c r="N117" s="1"/>
    </row>
    <row r="118" spans="3:14" s="3" customFormat="1" hidden="1" x14ac:dyDescent="0.35">
      <c r="C118" s="1"/>
      <c r="D118" s="1"/>
      <c r="E118" s="1"/>
      <c r="F118" s="1"/>
      <c r="G118" s="1"/>
      <c r="H118" s="1"/>
      <c r="I118" s="1"/>
      <c r="J118" s="1"/>
      <c r="K118" s="1"/>
      <c r="L118" s="1"/>
      <c r="M118" s="1"/>
      <c r="N118" s="1"/>
    </row>
    <row r="119" spans="3:14" s="3" customFormat="1" hidden="1" x14ac:dyDescent="0.35">
      <c r="C119" s="1"/>
      <c r="D119" s="1"/>
      <c r="E119" s="1"/>
      <c r="F119" s="1"/>
      <c r="G119" s="1"/>
      <c r="H119" s="1"/>
      <c r="I119" s="1"/>
      <c r="J119" s="1"/>
      <c r="K119" s="1"/>
      <c r="L119" s="1"/>
      <c r="M119" s="1"/>
      <c r="N119" s="1"/>
    </row>
    <row r="120" spans="3:14" s="3" customFormat="1" hidden="1" x14ac:dyDescent="0.35">
      <c r="C120" s="1"/>
      <c r="D120" s="1"/>
      <c r="E120" s="1"/>
      <c r="F120" s="1"/>
      <c r="G120" s="1"/>
      <c r="H120" s="1"/>
      <c r="I120" s="1"/>
      <c r="J120" s="1"/>
      <c r="K120" s="1"/>
      <c r="L120" s="1"/>
      <c r="M120" s="1"/>
      <c r="N120" s="1"/>
    </row>
    <row r="121" spans="3:14" s="3" customFormat="1" hidden="1" x14ac:dyDescent="0.35">
      <c r="C121" s="1"/>
      <c r="D121" s="1"/>
      <c r="E121" s="1"/>
      <c r="F121" s="1"/>
      <c r="G121" s="1"/>
      <c r="H121" s="1"/>
      <c r="I121" s="1"/>
      <c r="J121" s="1"/>
      <c r="K121" s="1"/>
      <c r="L121" s="1"/>
      <c r="M121" s="1"/>
      <c r="N121" s="1"/>
    </row>
    <row r="122" spans="3:14" s="3" customFormat="1" hidden="1" x14ac:dyDescent="0.35">
      <c r="C122" s="1"/>
      <c r="D122" s="1"/>
      <c r="E122" s="1"/>
      <c r="F122" s="1"/>
      <c r="G122" s="1"/>
      <c r="H122" s="1"/>
      <c r="I122" s="1"/>
      <c r="J122" s="1"/>
      <c r="K122" s="1"/>
      <c r="L122" s="1"/>
      <c r="M122" s="1"/>
      <c r="N122" s="1"/>
    </row>
    <row r="123" spans="3:14" s="3" customFormat="1" hidden="1" x14ac:dyDescent="0.35">
      <c r="C123" s="1"/>
      <c r="D123" s="1"/>
      <c r="E123" s="1"/>
      <c r="F123" s="1"/>
      <c r="G123" s="1"/>
      <c r="H123" s="1"/>
      <c r="I123" s="1"/>
      <c r="J123" s="1"/>
      <c r="K123" s="1"/>
      <c r="L123" s="1"/>
      <c r="M123" s="1"/>
      <c r="N123" s="1"/>
    </row>
    <row r="124" spans="3:14" s="3" customFormat="1" hidden="1" x14ac:dyDescent="0.35">
      <c r="C124" s="1"/>
      <c r="D124" s="1"/>
      <c r="E124" s="1"/>
      <c r="F124" s="1"/>
      <c r="G124" s="1"/>
      <c r="H124" s="1"/>
      <c r="I124" s="1"/>
      <c r="J124" s="1"/>
      <c r="K124" s="1"/>
      <c r="L124" s="1"/>
      <c r="M124" s="1"/>
      <c r="N124" s="1"/>
    </row>
    <row r="125" spans="3:14" s="3" customFormat="1" hidden="1" x14ac:dyDescent="0.35">
      <c r="C125" s="1"/>
      <c r="D125" s="1"/>
      <c r="E125" s="1"/>
      <c r="F125" s="1"/>
      <c r="G125" s="1"/>
      <c r="H125" s="1"/>
      <c r="I125" s="1"/>
      <c r="J125" s="1"/>
      <c r="K125" s="1"/>
      <c r="L125" s="1"/>
      <c r="M125" s="1"/>
      <c r="N125" s="1"/>
    </row>
    <row r="126" spans="3:14" s="3" customFormat="1" hidden="1" x14ac:dyDescent="0.35">
      <c r="C126" s="1"/>
      <c r="D126" s="1"/>
      <c r="E126" s="1"/>
      <c r="F126" s="1"/>
      <c r="G126" s="1"/>
      <c r="H126" s="1"/>
      <c r="I126" s="1"/>
      <c r="J126" s="1"/>
      <c r="K126" s="1"/>
      <c r="L126" s="1"/>
      <c r="M126" s="1"/>
      <c r="N126" s="1"/>
    </row>
    <row r="127" spans="3:14" s="3" customFormat="1" hidden="1" x14ac:dyDescent="0.35">
      <c r="C127" s="1"/>
      <c r="D127" s="1"/>
      <c r="E127" s="1"/>
      <c r="F127" s="1"/>
      <c r="G127" s="1"/>
      <c r="H127" s="1"/>
      <c r="I127" s="1"/>
      <c r="J127" s="1"/>
      <c r="K127" s="1"/>
      <c r="L127" s="1"/>
      <c r="M127" s="1"/>
      <c r="N127" s="1"/>
    </row>
    <row r="128" spans="3:14" s="3" customFormat="1" hidden="1" x14ac:dyDescent="0.35">
      <c r="C128" s="2"/>
      <c r="D128" s="2"/>
      <c r="E128" s="2"/>
      <c r="F128" s="2"/>
      <c r="G128" s="2"/>
      <c r="H128" s="2"/>
      <c r="I128" s="2"/>
      <c r="J128" s="2"/>
      <c r="K128" s="2"/>
      <c r="L128" s="2"/>
      <c r="M128" s="2"/>
      <c r="N128" s="2"/>
    </row>
  </sheetData>
  <sheetProtection algorithmName="SHA-512" hashValue="BAeddku8AYa4uO/ERQlQOHxxB6CaVd4/oxSjlK5xpcH416TGAkfWxSH8QQPbtZtOcywBonBycN8iMo1ZIyd84w==" saltValue="0HLBKLOJnmY37em+4QfFRg==" spinCount="100000" sheet="1" objects="1" scenarios="1" selectLockedCells="1"/>
  <mergeCells count="21">
    <mergeCell ref="G37:L37"/>
    <mergeCell ref="C6:N6"/>
    <mergeCell ref="C7:N7"/>
    <mergeCell ref="E14:M14"/>
    <mergeCell ref="E16:M16"/>
    <mergeCell ref="H20:K20"/>
    <mergeCell ref="C24:N24"/>
    <mergeCell ref="C25:N25"/>
    <mergeCell ref="E27:L27"/>
    <mergeCell ref="G32:H32"/>
    <mergeCell ref="G35:L35"/>
    <mergeCell ref="G36:L36"/>
    <mergeCell ref="D51:G52"/>
    <mergeCell ref="I52:L52"/>
    <mergeCell ref="D55:M55"/>
    <mergeCell ref="G40:L40"/>
    <mergeCell ref="G41:L41"/>
    <mergeCell ref="G42:L42"/>
    <mergeCell ref="D44:M44"/>
    <mergeCell ref="D48:G48"/>
    <mergeCell ref="I48:L48"/>
  </mergeCells>
  <conditionalFormatting sqref="D44:M44">
    <cfRule type="expression" dxfId="75" priority="5">
      <formula>$D$44="Invalid Submission. Please input the previous Year of Production or the application will be declined."</formula>
    </cfRule>
  </conditionalFormatting>
  <conditionalFormatting sqref="E29">
    <cfRule type="expression" dxfId="74" priority="88">
      <formula>$L$23="YES - I agree"</formula>
    </cfRule>
  </conditionalFormatting>
  <conditionalFormatting sqref="E30:E31">
    <cfRule type="expression" dxfId="73" priority="89">
      <formula>$L$23="YES - I agree"</formula>
    </cfRule>
  </conditionalFormatting>
  <conditionalFormatting sqref="E27:L27">
    <cfRule type="expression" dxfId="72" priority="90">
      <formula>$L$23="YES - I agree"</formula>
    </cfRule>
  </conditionalFormatting>
  <conditionalFormatting sqref="G29:G31">
    <cfRule type="expression" dxfId="71" priority="91">
      <formula>$L$23="YES - I agree"</formula>
    </cfRule>
  </conditionalFormatting>
  <conditionalFormatting sqref="G34">
    <cfRule type="expression" dxfId="70" priority="9">
      <formula>$D$34="Do you use a contract producer/wholesaler(s)?"</formula>
    </cfRule>
  </conditionalFormatting>
  <conditionalFormatting sqref="G39">
    <cfRule type="expression" dxfId="69" priority="8">
      <formula>$D$39="Do you Act as a contract producer?"</formula>
    </cfRule>
  </conditionalFormatting>
  <conditionalFormatting sqref="G32:H32">
    <cfRule type="expression" dxfId="68" priority="7">
      <formula>$E$32="Please specify other methods (e.g. bulk spirits, bulk wine, etc.)"</formula>
    </cfRule>
  </conditionalFormatting>
  <conditionalFormatting sqref="G35:L37">
    <cfRule type="expression" dxfId="67" priority="19">
      <formula>$G$34="YES"</formula>
    </cfRule>
  </conditionalFormatting>
  <conditionalFormatting sqref="G40:L42">
    <cfRule type="expression" dxfId="66" priority="18">
      <formula>$G$39="YES"</formula>
    </cfRule>
  </conditionalFormatting>
  <conditionalFormatting sqref="H29">
    <cfRule type="containsText" dxfId="65" priority="6" operator="containsText" text="Over Threshold">
      <formula>NOT(ISERROR(SEARCH("Over Threshold",H29)))</formula>
    </cfRule>
  </conditionalFormatting>
  <conditionalFormatting sqref="K30">
    <cfRule type="expression" dxfId="64" priority="78">
      <formula>#REF!="Do you use neutral grain spirits (NGS) in production of any products?"</formula>
    </cfRule>
    <cfRule type="containsText" dxfId="63" priority="79" operator="containsText" text="YES">
      <formula>NOT(ISERROR(SEARCH("YES",K30)))</formula>
    </cfRule>
    <cfRule type="containsText" dxfId="62" priority="80" operator="containsText" text="NO">
      <formula>NOT(ISERROR(SEARCH("NO",K30)))</formula>
    </cfRule>
  </conditionalFormatting>
  <conditionalFormatting sqref="L23">
    <cfRule type="containsText" dxfId="61" priority="16" operator="containsText" text="YES - I agree">
      <formula>NOT(ISERROR(SEARCH("YES - I agree",L23)))</formula>
    </cfRule>
    <cfRule type="containsText" dxfId="60" priority="17" operator="containsText" text="NO - I Do Not Agree">
      <formula>NOT(ISERROR(SEARCH("NO - I Do Not Agree",L23)))</formula>
    </cfRule>
  </conditionalFormatting>
  <conditionalFormatting sqref="M29">
    <cfRule type="expression" dxfId="59" priority="92">
      <formula>L23="YES - I agree"</formula>
    </cfRule>
  </conditionalFormatting>
  <conditionalFormatting sqref="M30">
    <cfRule type="expression" dxfId="58" priority="93">
      <formula>L23="YES - I agree"</formula>
    </cfRule>
  </conditionalFormatting>
  <conditionalFormatting sqref="M32">
    <cfRule type="expression" dxfId="57" priority="10">
      <formula>$K$32="YES"</formula>
    </cfRule>
  </conditionalFormatting>
  <dataValidations count="5">
    <dataValidation type="whole" allowBlank="1" showInputMessage="1" showErrorMessage="1" prompt="Previous Year's Production" sqref="J9" xr:uid="{885145B2-3B6D-4665-9074-E32FB36AC56B}">
      <formula1>0</formula1>
      <formula2>9999</formula2>
    </dataValidation>
    <dataValidation type="list" showInputMessage="1" showErrorMessage="1" error="Please make a selection" prompt="Choose Yes or No from the drop-down" sqref="G34" xr:uid="{B29ECB26-13CB-47C2-809A-6DF7E7B6FC50}">
      <formula1>"YES,NO"</formula1>
    </dataValidation>
    <dataValidation type="list" showInputMessage="1" showErrorMessage="1" prompt="Choose Yes or No from the drop-down" sqref="G39" xr:uid="{FFE68D17-566B-4AAD-AA4F-85FC8E64DA00}">
      <formula1>"YES,NO"</formula1>
    </dataValidation>
    <dataValidation type="list" allowBlank="1" showInputMessage="1" showErrorMessage="1" promptTitle="Certification and Agreement" prompt="Please select from the drop-down in order to continue on with the form." sqref="L23" xr:uid="{AFAF2417-FA0C-4574-AEBB-D8AEED1B3861}">
      <formula1>"YES - I agree, NO - I Do Not Agree"</formula1>
    </dataValidation>
    <dataValidation type="list" showInputMessage="1" showErrorMessage="1" sqref="M29:M30" xr:uid="{1793B2AD-DA3B-41A4-A2D7-E9767CE15171}">
      <formula1>"YES,NO"</formula1>
    </dataValidation>
  </dataValidations>
  <printOptions horizontalCentered="1" verticalCentered="1"/>
  <pageMargins left="0.11811023622047245" right="0.11811023622047245" top="0.35433070866141736" bottom="0.35433070866141736" header="0.31496062992125984" footer="0.31496062992125984"/>
  <pageSetup scale="6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23BB-C1E1-40B7-8BD1-5D201AB397A8}">
  <sheetPr>
    <tabColor rgb="FF7030A0"/>
    <pageSetUpPr fitToPage="1"/>
  </sheetPr>
  <dimension ref="A1:P128"/>
  <sheetViews>
    <sheetView showGridLines="0" zoomScaleNormal="100" workbookViewId="0">
      <selection activeCell="J9" sqref="J9"/>
    </sheetView>
  </sheetViews>
  <sheetFormatPr defaultColWidth="0" defaultRowHeight="14.5" customHeight="1" zeroHeight="1" x14ac:dyDescent="0.35"/>
  <cols>
    <col min="1" max="1" width="2.6328125" customWidth="1"/>
    <col min="2" max="2" width="2.6328125" style="3" customWidth="1"/>
    <col min="3" max="3" width="2.6328125" customWidth="1"/>
    <col min="4" max="4" width="15.90625" customWidth="1"/>
    <col min="5" max="5" width="33.6328125" customWidth="1"/>
    <col min="6" max="6" width="4.6328125" customWidth="1"/>
    <col min="7" max="7" width="13.90625" customWidth="1"/>
    <col min="8" max="8" width="22" customWidth="1"/>
    <col min="9" max="9" width="4.6328125" customWidth="1"/>
    <col min="10" max="10" width="8.7265625" customWidth="1"/>
    <col min="11" max="11" width="20.6328125" customWidth="1"/>
    <col min="12" max="12" width="22.54296875" customWidth="1"/>
    <col min="13" max="13" width="16.7265625" customWidth="1"/>
    <col min="14" max="14" width="2.6328125" customWidth="1"/>
    <col min="15" max="15" width="2.6328125" style="3" customWidth="1"/>
    <col min="16" max="16" width="2.6328125" customWidth="1"/>
    <col min="17" max="16384" width="8.7265625" hidden="1"/>
  </cols>
  <sheetData>
    <row r="1" spans="2:15" ht="15" thickBot="1" x14ac:dyDescent="0.4">
      <c r="B1"/>
      <c r="O1"/>
    </row>
    <row r="2" spans="2:15" x14ac:dyDescent="0.35">
      <c r="B2" s="26"/>
      <c r="C2" s="27"/>
      <c r="D2" s="27"/>
      <c r="E2" s="27"/>
      <c r="F2" s="27"/>
      <c r="G2" s="27"/>
      <c r="H2" s="27"/>
      <c r="I2" s="27"/>
      <c r="J2" s="27"/>
      <c r="K2" s="27"/>
      <c r="L2" s="27"/>
      <c r="M2" s="27"/>
      <c r="N2" s="27"/>
      <c r="O2" s="28"/>
    </row>
    <row r="3" spans="2:15" x14ac:dyDescent="0.35">
      <c r="B3" s="29"/>
      <c r="C3" s="25"/>
      <c r="D3" s="25"/>
      <c r="E3" s="25"/>
      <c r="F3" s="25"/>
      <c r="G3" s="25"/>
      <c r="H3" s="25"/>
      <c r="I3" s="25"/>
      <c r="J3" s="25"/>
      <c r="K3" s="25"/>
      <c r="L3" s="25"/>
      <c r="M3" s="25"/>
      <c r="N3" s="25"/>
      <c r="O3" s="30"/>
    </row>
    <row r="4" spans="2:15" x14ac:dyDescent="0.35">
      <c r="B4" s="29"/>
      <c r="C4" s="25"/>
      <c r="D4" s="25"/>
      <c r="E4" s="25"/>
      <c r="F4" s="25"/>
      <c r="G4" s="25"/>
      <c r="H4" s="25"/>
      <c r="I4" s="25"/>
      <c r="J4" s="25"/>
      <c r="K4" s="25"/>
      <c r="L4" s="25"/>
      <c r="M4" s="25"/>
      <c r="N4" s="25"/>
      <c r="O4" s="30"/>
    </row>
    <row r="5" spans="2:15" x14ac:dyDescent="0.35">
      <c r="B5" s="29"/>
      <c r="C5" s="25"/>
      <c r="D5" s="25"/>
      <c r="E5" s="25"/>
      <c r="F5" s="25"/>
      <c r="G5" s="25"/>
      <c r="H5" s="25"/>
      <c r="I5" s="25"/>
      <c r="J5" s="25"/>
      <c r="K5" s="25"/>
      <c r="L5" s="25"/>
      <c r="M5" s="25"/>
      <c r="N5" s="25"/>
      <c r="O5" s="30"/>
    </row>
    <row r="6" spans="2:15" ht="23.5" x14ac:dyDescent="0.35">
      <c r="B6" s="29"/>
      <c r="C6" s="144" t="s">
        <v>0</v>
      </c>
      <c r="D6" s="144"/>
      <c r="E6" s="144"/>
      <c r="F6" s="144"/>
      <c r="G6" s="144"/>
      <c r="H6" s="144"/>
      <c r="I6" s="144"/>
      <c r="J6" s="144"/>
      <c r="K6" s="144"/>
      <c r="L6" s="144"/>
      <c r="M6" s="144"/>
      <c r="N6" s="144"/>
      <c r="O6" s="30"/>
    </row>
    <row r="7" spans="2:15" ht="23.5" x14ac:dyDescent="0.35">
      <c r="B7" s="29"/>
      <c r="C7" s="159" t="s">
        <v>100</v>
      </c>
      <c r="D7" s="159"/>
      <c r="E7" s="159"/>
      <c r="F7" s="159"/>
      <c r="G7" s="159"/>
      <c r="H7" s="159"/>
      <c r="I7" s="159"/>
      <c r="J7" s="159"/>
      <c r="K7" s="159"/>
      <c r="L7" s="159"/>
      <c r="M7" s="159"/>
      <c r="N7" s="159"/>
      <c r="O7" s="30"/>
    </row>
    <row r="8" spans="2:15" ht="8" customHeight="1" x14ac:dyDescent="0.35">
      <c r="B8" s="29"/>
      <c r="C8" s="25"/>
      <c r="D8" s="25"/>
      <c r="E8" s="25"/>
      <c r="F8" s="25"/>
      <c r="G8" s="25"/>
      <c r="H8" s="25"/>
      <c r="I8" s="25"/>
      <c r="J8" s="25"/>
      <c r="K8" s="25"/>
      <c r="L8" s="25"/>
      <c r="M8" s="25"/>
      <c r="N8" s="25"/>
      <c r="O8" s="30"/>
    </row>
    <row r="9" spans="2:15" ht="23.5" x14ac:dyDescent="0.55000000000000004">
      <c r="B9" s="29"/>
      <c r="C9" s="59"/>
      <c r="D9" s="59"/>
      <c r="E9" s="59"/>
      <c r="F9" s="59"/>
      <c r="G9" s="59"/>
      <c r="H9" s="60" t="s">
        <v>60</v>
      </c>
      <c r="I9" s="59"/>
      <c r="J9" s="61">
        <v>2025</v>
      </c>
      <c r="K9" s="84"/>
      <c r="L9" s="59"/>
      <c r="M9" s="59"/>
      <c r="N9" s="59"/>
      <c r="O9" s="30"/>
    </row>
    <row r="10" spans="2:15" ht="10" customHeight="1" x14ac:dyDescent="0.35">
      <c r="B10" s="29"/>
      <c r="C10" s="25"/>
      <c r="D10" s="25"/>
      <c r="E10" s="25"/>
      <c r="F10" s="25"/>
      <c r="G10" s="25"/>
      <c r="H10" s="25"/>
      <c r="I10" s="25"/>
      <c r="J10" s="25"/>
      <c r="K10" s="25"/>
      <c r="L10" s="25"/>
      <c r="M10" s="25"/>
      <c r="N10" s="25"/>
      <c r="O10" s="30"/>
    </row>
    <row r="11" spans="2:15" ht="8" customHeight="1" x14ac:dyDescent="0.35">
      <c r="B11" s="29"/>
      <c r="C11" s="4"/>
      <c r="D11" s="5"/>
      <c r="E11" s="5"/>
      <c r="F11" s="5"/>
      <c r="G11" s="5"/>
      <c r="H11" s="5"/>
      <c r="I11" s="5"/>
      <c r="J11" s="5"/>
      <c r="K11" s="5"/>
      <c r="L11" s="5"/>
      <c r="M11" s="5"/>
      <c r="N11" s="6"/>
      <c r="O11" s="30"/>
    </row>
    <row r="12" spans="2:15" ht="17" x14ac:dyDescent="0.4">
      <c r="B12" s="29"/>
      <c r="C12" s="7"/>
      <c r="D12" s="17" t="s">
        <v>2</v>
      </c>
      <c r="E12" s="8"/>
      <c r="F12" s="8"/>
      <c r="G12" s="8"/>
      <c r="H12" s="8"/>
      <c r="I12" s="8"/>
      <c r="J12" s="8"/>
      <c r="K12" s="8"/>
      <c r="L12" s="8"/>
      <c r="M12" s="8"/>
      <c r="N12" s="9"/>
      <c r="O12" s="30"/>
    </row>
    <row r="13" spans="2:15" ht="8" customHeight="1" x14ac:dyDescent="0.4">
      <c r="B13" s="29"/>
      <c r="C13" s="7"/>
      <c r="D13" s="17"/>
      <c r="E13" s="8"/>
      <c r="F13" s="8"/>
      <c r="G13" s="8"/>
      <c r="H13" s="8"/>
      <c r="I13" s="8"/>
      <c r="J13" s="8"/>
      <c r="K13" s="8"/>
      <c r="L13" s="8"/>
      <c r="M13" s="8"/>
      <c r="N13" s="9"/>
      <c r="O13" s="30"/>
    </row>
    <row r="14" spans="2:15" ht="16" x14ac:dyDescent="0.4">
      <c r="B14" s="29"/>
      <c r="C14" s="7"/>
      <c r="D14" s="20" t="s">
        <v>3</v>
      </c>
      <c r="E14" s="145"/>
      <c r="F14" s="146"/>
      <c r="G14" s="146"/>
      <c r="H14" s="146"/>
      <c r="I14" s="146"/>
      <c r="J14" s="146"/>
      <c r="K14" s="146"/>
      <c r="L14" s="146"/>
      <c r="M14" s="147"/>
      <c r="N14" s="9"/>
      <c r="O14" s="30"/>
    </row>
    <row r="15" spans="2:15" ht="8" customHeight="1" x14ac:dyDescent="0.35">
      <c r="B15" s="29"/>
      <c r="C15" s="7"/>
      <c r="D15" s="19"/>
      <c r="E15" s="8"/>
      <c r="F15" s="8"/>
      <c r="G15" s="8"/>
      <c r="H15" s="8"/>
      <c r="I15" s="8"/>
      <c r="J15" s="8"/>
      <c r="K15" s="8"/>
      <c r="L15" s="8"/>
      <c r="M15" s="8"/>
      <c r="N15" s="9"/>
      <c r="O15" s="30"/>
    </row>
    <row r="16" spans="2:15" ht="16" x14ac:dyDescent="0.4">
      <c r="B16" s="29"/>
      <c r="C16" s="7"/>
      <c r="D16" s="20" t="s">
        <v>4</v>
      </c>
      <c r="E16" s="145"/>
      <c r="F16" s="146"/>
      <c r="G16" s="146"/>
      <c r="H16" s="146"/>
      <c r="I16" s="146"/>
      <c r="J16" s="146"/>
      <c r="K16" s="146"/>
      <c r="L16" s="146"/>
      <c r="M16" s="147"/>
      <c r="N16" s="9"/>
      <c r="O16" s="30"/>
    </row>
    <row r="17" spans="2:15" ht="16" x14ac:dyDescent="0.4">
      <c r="B17" s="29"/>
      <c r="C17" s="7"/>
      <c r="D17" s="18"/>
      <c r="E17" s="8"/>
      <c r="F17" s="8"/>
      <c r="G17" s="8"/>
      <c r="H17" s="8"/>
      <c r="I17" s="8"/>
      <c r="J17" s="8"/>
      <c r="K17" s="8"/>
      <c r="L17" s="8"/>
      <c r="M17" s="8"/>
      <c r="N17" s="9"/>
      <c r="O17" s="30"/>
    </row>
    <row r="18" spans="2:15" x14ac:dyDescent="0.35">
      <c r="B18" s="29"/>
      <c r="C18" s="7"/>
      <c r="D18" s="14" t="s">
        <v>5</v>
      </c>
      <c r="E18" s="22"/>
      <c r="F18" s="8"/>
      <c r="G18" s="14" t="s">
        <v>7</v>
      </c>
      <c r="H18" s="22"/>
      <c r="I18" s="8"/>
      <c r="J18" s="16" t="s">
        <v>8</v>
      </c>
      <c r="K18" s="22"/>
      <c r="L18" s="14" t="s">
        <v>10</v>
      </c>
      <c r="M18" s="22"/>
      <c r="N18" s="9"/>
      <c r="O18" s="30"/>
    </row>
    <row r="19" spans="2:15" ht="8" customHeight="1" x14ac:dyDescent="0.35">
      <c r="B19" s="29"/>
      <c r="C19" s="7"/>
      <c r="D19" s="15"/>
      <c r="E19" s="10"/>
      <c r="F19" s="8"/>
      <c r="G19" s="14"/>
      <c r="H19" s="10"/>
      <c r="I19" s="8"/>
      <c r="J19" s="16"/>
      <c r="K19" s="8"/>
      <c r="L19" s="8"/>
      <c r="M19" s="8"/>
      <c r="N19" s="9"/>
      <c r="O19" s="30"/>
    </row>
    <row r="20" spans="2:15" x14ac:dyDescent="0.35">
      <c r="B20" s="29"/>
      <c r="C20" s="7"/>
      <c r="D20" s="14" t="s">
        <v>6</v>
      </c>
      <c r="E20" s="22"/>
      <c r="F20" s="8"/>
      <c r="G20" s="16" t="s">
        <v>9</v>
      </c>
      <c r="H20" s="155"/>
      <c r="I20" s="156"/>
      <c r="J20" s="156"/>
      <c r="K20" s="157"/>
      <c r="L20" s="8"/>
      <c r="M20" s="8"/>
      <c r="N20" s="9"/>
      <c r="O20" s="30"/>
    </row>
    <row r="21" spans="2:15" ht="8" customHeight="1" x14ac:dyDescent="0.35">
      <c r="B21" s="29"/>
      <c r="C21" s="11"/>
      <c r="D21" s="12"/>
      <c r="E21" s="12"/>
      <c r="F21" s="12"/>
      <c r="G21" s="12"/>
      <c r="H21" s="12"/>
      <c r="I21" s="12"/>
      <c r="J21" s="12"/>
      <c r="K21" s="12"/>
      <c r="L21" s="12"/>
      <c r="M21" s="12"/>
      <c r="N21" s="13"/>
      <c r="O21" s="30"/>
    </row>
    <row r="22" spans="2:15" ht="15" thickBot="1" x14ac:dyDescent="0.4">
      <c r="B22" s="29"/>
      <c r="C22" s="25"/>
      <c r="D22" s="25"/>
      <c r="E22" s="25"/>
      <c r="F22" s="25"/>
      <c r="G22" s="25"/>
      <c r="H22" s="25"/>
      <c r="I22" s="25"/>
      <c r="J22" s="25"/>
      <c r="K22" s="25"/>
      <c r="L22" s="25"/>
      <c r="M22" s="25"/>
      <c r="N22" s="25"/>
      <c r="O22" s="30"/>
    </row>
    <row r="23" spans="2:15" ht="24.5" customHeight="1" thickBot="1" x14ac:dyDescent="0.4">
      <c r="B23" s="29"/>
      <c r="C23" s="88"/>
      <c r="D23" s="89" t="s">
        <v>113</v>
      </c>
      <c r="E23" s="90"/>
      <c r="F23" s="91"/>
      <c r="G23" s="91"/>
      <c r="H23" s="91"/>
      <c r="I23" s="91"/>
      <c r="J23" s="91"/>
      <c r="K23" s="91"/>
      <c r="L23" s="21"/>
      <c r="M23" s="23"/>
      <c r="N23" s="24"/>
      <c r="O23" s="30"/>
    </row>
    <row r="24" spans="2:15" ht="64" customHeight="1" x14ac:dyDescent="0.35">
      <c r="B24" s="29"/>
      <c r="C24" s="148" t="s">
        <v>14</v>
      </c>
      <c r="D24" s="149"/>
      <c r="E24" s="149"/>
      <c r="F24" s="149"/>
      <c r="G24" s="149"/>
      <c r="H24" s="149"/>
      <c r="I24" s="149"/>
      <c r="J24" s="149"/>
      <c r="K24" s="149"/>
      <c r="L24" s="149"/>
      <c r="M24" s="149"/>
      <c r="N24" s="150"/>
      <c r="O24" s="30"/>
    </row>
    <row r="25" spans="2:15" ht="29" customHeight="1" thickBot="1" x14ac:dyDescent="0.4">
      <c r="B25" s="29"/>
      <c r="C25" s="151" t="s">
        <v>18</v>
      </c>
      <c r="D25" s="152"/>
      <c r="E25" s="152"/>
      <c r="F25" s="152"/>
      <c r="G25" s="152"/>
      <c r="H25" s="152"/>
      <c r="I25" s="152"/>
      <c r="J25" s="152"/>
      <c r="K25" s="152"/>
      <c r="L25" s="152"/>
      <c r="M25" s="152"/>
      <c r="N25" s="153"/>
      <c r="O25" s="30"/>
    </row>
    <row r="26" spans="2:15" x14ac:dyDescent="0.35">
      <c r="B26" s="29"/>
      <c r="C26" s="25"/>
      <c r="D26" s="25"/>
      <c r="E26" s="25"/>
      <c r="F26" s="25"/>
      <c r="G26" s="25"/>
      <c r="H26" s="25"/>
      <c r="I26" s="25"/>
      <c r="J26" s="25"/>
      <c r="K26" s="25"/>
      <c r="L26" s="25"/>
      <c r="M26" s="25"/>
      <c r="N26" s="25"/>
      <c r="O26" s="30"/>
    </row>
    <row r="27" spans="2:15" ht="16" x14ac:dyDescent="0.4">
      <c r="B27" s="29"/>
      <c r="C27" s="25"/>
      <c r="D27" s="36" t="str">
        <f>IF(L23="YES - I agree","Manufacturer (s):  ","")</f>
        <v/>
      </c>
      <c r="E27" s="143"/>
      <c r="F27" s="143"/>
      <c r="G27" s="143"/>
      <c r="H27" s="143"/>
      <c r="I27" s="143"/>
      <c r="J27" s="143"/>
      <c r="K27" s="143"/>
      <c r="L27" s="143"/>
      <c r="M27" s="25"/>
      <c r="N27" s="25"/>
      <c r="O27" s="30"/>
    </row>
    <row r="28" spans="2:15" x14ac:dyDescent="0.35">
      <c r="B28" s="29"/>
      <c r="C28" s="25"/>
      <c r="D28" s="25"/>
      <c r="E28" s="25"/>
      <c r="F28" s="25"/>
      <c r="G28" s="25"/>
      <c r="H28" s="25"/>
      <c r="I28" s="25"/>
      <c r="J28" s="25"/>
      <c r="K28" s="25"/>
      <c r="L28" s="25"/>
      <c r="M28" s="25"/>
      <c r="N28" s="25"/>
      <c r="O28" s="30"/>
    </row>
    <row r="29" spans="2:15" x14ac:dyDescent="0.35">
      <c r="B29" s="29"/>
      <c r="C29" s="25"/>
      <c r="D29" s="25"/>
      <c r="E29" s="55" t="str">
        <f>IF(OR(L23="",L23="NO - I Do Not Agree"),"","Total 'Litres' produced")</f>
        <v/>
      </c>
      <c r="F29" s="25"/>
      <c r="G29" s="37" t="str">
        <f>IFERROR(IF(OR(L23="",L23="NO - I Do Not Agree"),"",SUM(G30:G31)),"")</f>
        <v/>
      </c>
      <c r="H29" s="54" t="str">
        <f>IF(OR(L23="",L23="NO - I Do Not Agree"),"",IF(G29&gt;=250001,"Over Threshold",""))</f>
        <v/>
      </c>
      <c r="I29" s="85" t="str">
        <f>IF(L23="YES - I agree","Do you use neutral grain spirits in production of any products?","")</f>
        <v/>
      </c>
      <c r="J29" s="25"/>
      <c r="K29" s="25"/>
      <c r="L29" s="25"/>
      <c r="M29" s="98"/>
      <c r="N29" s="25"/>
      <c r="O29" s="30"/>
    </row>
    <row r="30" spans="2:15" x14ac:dyDescent="0.35">
      <c r="B30" s="29"/>
      <c r="C30" s="25"/>
      <c r="D30" s="25"/>
      <c r="E30" s="52" t="str">
        <f>IF(OR(L23="",L23="NO - I Do Not Agree"),"","On-site Fermentation/Distillation")</f>
        <v/>
      </c>
      <c r="F30" s="25"/>
      <c r="G30" s="38"/>
      <c r="H30" s="51" t="str">
        <f>IF(OR(L23="",L23="NO - I Do Not Agree"),"","(litres)")</f>
        <v/>
      </c>
      <c r="I30" s="85" t="str">
        <f>IF(L23="YES - I agree","Do you use purified flavoured alcohol in production of any products?","")</f>
        <v/>
      </c>
      <c r="J30" s="25"/>
      <c r="K30" s="95"/>
      <c r="L30" s="40"/>
      <c r="M30" s="98"/>
      <c r="N30" s="25"/>
      <c r="O30" s="30"/>
    </row>
    <row r="31" spans="2:15" x14ac:dyDescent="0.35">
      <c r="B31" s="29"/>
      <c r="C31" s="25"/>
      <c r="D31" s="25"/>
      <c r="E31" s="52" t="str">
        <f>IF(OR(L23="",L23="NO - I Do Not Agree"),"","Other Methods")</f>
        <v/>
      </c>
      <c r="F31" s="25"/>
      <c r="G31" s="38"/>
      <c r="H31" s="51" t="str">
        <f>IF(OR(L23="",L23="NO - I Do Not Agree"),"","(litres)")</f>
        <v/>
      </c>
      <c r="I31" s="53"/>
      <c r="J31" s="121" t="str">
        <f>IF(M29="YES","(Please include the total hectolitres produced under 'Other Methods' for the NGS)","")</f>
        <v/>
      </c>
      <c r="K31" s="25"/>
      <c r="L31" s="25"/>
      <c r="M31" s="93"/>
      <c r="N31" s="25"/>
      <c r="O31" s="30"/>
    </row>
    <row r="32" spans="2:15" x14ac:dyDescent="0.35">
      <c r="B32" s="29"/>
      <c r="C32" s="25"/>
      <c r="D32" s="25"/>
      <c r="E32" s="52" t="str">
        <f>IF(E31="Other Methods","Please specify other methods (e.g. bulk spirits, bulk wine, etc.)","")</f>
        <v/>
      </c>
      <c r="F32" s="25"/>
      <c r="G32" s="132"/>
      <c r="H32" s="132"/>
      <c r="I32" s="41"/>
      <c r="J32" s="121" t="str">
        <f>IF(M30="YES","(Using purified flavoured alcohol in production will not qualify for micro producer status)","")</f>
        <v/>
      </c>
      <c r="K32" s="25"/>
      <c r="L32" s="25"/>
      <c r="M32" s="96"/>
      <c r="N32" s="25"/>
      <c r="O32" s="30"/>
    </row>
    <row r="33" spans="2:15" ht="30" customHeight="1" x14ac:dyDescent="0.35">
      <c r="B33" s="29"/>
      <c r="C33" s="25"/>
      <c r="D33" s="25"/>
      <c r="E33" s="25"/>
      <c r="F33" s="25"/>
      <c r="G33" s="25"/>
      <c r="H33" s="41"/>
      <c r="I33" s="41"/>
      <c r="J33" s="25"/>
      <c r="K33" s="25"/>
      <c r="L33" s="25"/>
      <c r="M33" s="50"/>
      <c r="N33" s="25"/>
      <c r="O33" s="30"/>
    </row>
    <row r="34" spans="2:15" x14ac:dyDescent="0.35">
      <c r="B34" s="29"/>
      <c r="C34" s="25"/>
      <c r="D34" s="42" t="str">
        <f>IF(L23="YES - I agree","Do you use a contract producer/wholesaler(s)?","")</f>
        <v/>
      </c>
      <c r="E34" s="25"/>
      <c r="F34" s="25"/>
      <c r="G34" s="86"/>
      <c r="H34" s="25"/>
      <c r="I34" s="25"/>
      <c r="J34" s="25"/>
      <c r="K34" s="25"/>
      <c r="L34" s="25"/>
      <c r="M34" s="25"/>
      <c r="N34" s="25"/>
      <c r="O34" s="30"/>
    </row>
    <row r="35" spans="2:15" ht="50" customHeight="1" x14ac:dyDescent="0.35">
      <c r="B35" s="29"/>
      <c r="C35" s="25"/>
      <c r="D35" s="120" t="str">
        <f>IF($G$34="YES","Name of contract Producer/wholesaler(s):","")</f>
        <v/>
      </c>
      <c r="E35" s="25"/>
      <c r="F35" s="25"/>
      <c r="G35" s="133"/>
      <c r="H35" s="133"/>
      <c r="I35" s="133"/>
      <c r="J35" s="133"/>
      <c r="K35" s="133"/>
      <c r="L35" s="133"/>
      <c r="M35" s="25"/>
      <c r="N35" s="25"/>
      <c r="O35" s="30"/>
    </row>
    <row r="36" spans="2:15" x14ac:dyDescent="0.35">
      <c r="B36" s="29"/>
      <c r="C36" s="25"/>
      <c r="D36" s="43" t="str">
        <f>IF($G$34="YES","Address of contract Producer/wholesaler(s):","")</f>
        <v/>
      </c>
      <c r="E36" s="25"/>
      <c r="F36" s="25"/>
      <c r="G36" s="133"/>
      <c r="H36" s="133"/>
      <c r="I36" s="133"/>
      <c r="J36" s="133"/>
      <c r="K36" s="133"/>
      <c r="L36" s="133"/>
      <c r="M36" s="25"/>
      <c r="N36" s="25"/>
      <c r="O36" s="30"/>
    </row>
    <row r="37" spans="2:15" x14ac:dyDescent="0.35">
      <c r="B37" s="29"/>
      <c r="C37" s="25"/>
      <c r="D37" s="43" t="str">
        <f>IF($G$34="YES","Total Production of contract Producer/wholesaler(s):","")</f>
        <v/>
      </c>
      <c r="E37" s="25"/>
      <c r="F37" s="25"/>
      <c r="G37" s="133"/>
      <c r="H37" s="133"/>
      <c r="I37" s="133"/>
      <c r="J37" s="133"/>
      <c r="K37" s="133"/>
      <c r="L37" s="133"/>
      <c r="M37" s="25"/>
      <c r="N37" s="25"/>
      <c r="O37" s="30"/>
    </row>
    <row r="38" spans="2:15" x14ac:dyDescent="0.35">
      <c r="B38" s="29"/>
      <c r="C38" s="25"/>
      <c r="D38" s="25"/>
      <c r="E38" s="25"/>
      <c r="F38" s="25"/>
      <c r="G38" s="25"/>
      <c r="H38" s="25"/>
      <c r="I38" s="25"/>
      <c r="J38" s="25"/>
      <c r="K38" s="25"/>
      <c r="L38" s="25"/>
      <c r="M38" s="25"/>
      <c r="N38" s="25"/>
      <c r="O38" s="30"/>
    </row>
    <row r="39" spans="2:15" x14ac:dyDescent="0.35">
      <c r="B39" s="29"/>
      <c r="C39" s="25"/>
      <c r="D39" s="42" t="str">
        <f>IF(L23="YES - I agree","Do you Act as a contract producer?","")</f>
        <v/>
      </c>
      <c r="E39" s="25"/>
      <c r="F39" s="25"/>
      <c r="G39" s="86"/>
      <c r="H39" s="25"/>
      <c r="I39" s="25"/>
      <c r="J39" s="25"/>
      <c r="K39" s="25"/>
      <c r="L39" s="25"/>
      <c r="M39" s="25"/>
      <c r="N39" s="25"/>
      <c r="O39" s="30"/>
    </row>
    <row r="40" spans="2:15" ht="50" customHeight="1" x14ac:dyDescent="0.35">
      <c r="B40" s="29"/>
      <c r="C40" s="25"/>
      <c r="D40" s="120" t="str">
        <f>IF($G$39="YES","Name of companies you produce for:","")</f>
        <v/>
      </c>
      <c r="E40" s="25"/>
      <c r="F40" s="25"/>
      <c r="G40" s="133"/>
      <c r="H40" s="133"/>
      <c r="I40" s="133"/>
      <c r="J40" s="133"/>
      <c r="K40" s="133"/>
      <c r="L40" s="133"/>
      <c r="M40" s="25"/>
      <c r="N40" s="25"/>
      <c r="O40" s="30"/>
    </row>
    <row r="41" spans="2:15" x14ac:dyDescent="0.35">
      <c r="B41" s="29"/>
      <c r="C41" s="25"/>
      <c r="D41" s="25"/>
      <c r="E41" s="25"/>
      <c r="F41" s="25"/>
      <c r="G41" s="133"/>
      <c r="H41" s="133"/>
      <c r="I41" s="133"/>
      <c r="J41" s="133"/>
      <c r="K41" s="133"/>
      <c r="L41" s="133"/>
      <c r="M41" s="25"/>
      <c r="N41" s="25"/>
      <c r="O41" s="30"/>
    </row>
    <row r="42" spans="2:15" x14ac:dyDescent="0.35">
      <c r="B42" s="29"/>
      <c r="C42" s="25"/>
      <c r="D42" s="25"/>
      <c r="E42" s="25"/>
      <c r="F42" s="25"/>
      <c r="G42" s="133"/>
      <c r="H42" s="133"/>
      <c r="I42" s="133"/>
      <c r="J42" s="133"/>
      <c r="K42" s="133"/>
      <c r="L42" s="133"/>
      <c r="M42" s="25"/>
      <c r="N42" s="25"/>
      <c r="O42" s="30"/>
    </row>
    <row r="43" spans="2:15" x14ac:dyDescent="0.35">
      <c r="B43" s="29"/>
      <c r="C43" s="44"/>
      <c r="D43" s="44"/>
      <c r="E43" s="44"/>
      <c r="F43" s="44"/>
      <c r="G43" s="44"/>
      <c r="H43" s="44"/>
      <c r="I43" s="44"/>
      <c r="J43" s="44"/>
      <c r="K43" s="44"/>
      <c r="L43" s="44"/>
      <c r="M43" s="44"/>
      <c r="N43" s="44"/>
      <c r="O43" s="30"/>
    </row>
    <row r="44" spans="2:15" x14ac:dyDescent="0.35">
      <c r="B44" s="29"/>
      <c r="C44" s="44"/>
      <c r="D44" s="142" t="str">
        <f>IF(AND(OR(J9="",J9&lt;=2024,J9&gt;=2026),L23="Yes - I Agree"),"Invalid Submission. Please input the previous Year of Production or the application will be declined.","")</f>
        <v/>
      </c>
      <c r="E44" s="142"/>
      <c r="F44" s="142"/>
      <c r="G44" s="142"/>
      <c r="H44" s="142"/>
      <c r="I44" s="142"/>
      <c r="J44" s="142"/>
      <c r="K44" s="142"/>
      <c r="L44" s="142"/>
      <c r="M44" s="142"/>
      <c r="N44" s="44"/>
      <c r="O44" s="30"/>
    </row>
    <row r="45" spans="2:15" x14ac:dyDescent="0.35">
      <c r="B45" s="29"/>
      <c r="C45" s="44"/>
      <c r="D45" s="44"/>
      <c r="E45" s="44"/>
      <c r="F45" s="44"/>
      <c r="G45" s="44"/>
      <c r="H45" s="44"/>
      <c r="I45" s="44"/>
      <c r="J45" s="44"/>
      <c r="K45" s="44"/>
      <c r="L45" s="44"/>
      <c r="M45" s="44"/>
      <c r="N45" s="44"/>
      <c r="O45" s="30"/>
    </row>
    <row r="46" spans="2:15" ht="8" customHeight="1" x14ac:dyDescent="0.35">
      <c r="B46" s="56"/>
      <c r="C46" s="57"/>
      <c r="D46" s="57"/>
      <c r="E46" s="57"/>
      <c r="F46" s="57"/>
      <c r="G46" s="57"/>
      <c r="H46" s="57"/>
      <c r="I46" s="57"/>
      <c r="J46" s="57"/>
      <c r="K46" s="57"/>
      <c r="L46" s="57"/>
      <c r="M46" s="57"/>
      <c r="N46" s="57"/>
      <c r="O46" s="58"/>
    </row>
    <row r="47" spans="2:15" x14ac:dyDescent="0.35">
      <c r="B47" s="29"/>
      <c r="C47" s="44"/>
      <c r="D47" s="44"/>
      <c r="E47" s="44"/>
      <c r="F47" s="44"/>
      <c r="G47" s="44"/>
      <c r="H47" s="44"/>
      <c r="I47" s="44"/>
      <c r="J47" s="44"/>
      <c r="K47" s="44"/>
      <c r="L47" s="44"/>
      <c r="M47" s="44"/>
      <c r="N47" s="44"/>
      <c r="O47" s="30"/>
    </row>
    <row r="48" spans="2:15" ht="16" x14ac:dyDescent="0.4">
      <c r="B48" s="29"/>
      <c r="C48" s="25"/>
      <c r="D48" s="138"/>
      <c r="E48" s="138"/>
      <c r="F48" s="138"/>
      <c r="G48" s="138"/>
      <c r="H48" s="25"/>
      <c r="I48" s="138"/>
      <c r="J48" s="138"/>
      <c r="K48" s="138"/>
      <c r="L48" s="138"/>
      <c r="M48" s="25"/>
      <c r="N48" s="25"/>
      <c r="O48" s="30"/>
    </row>
    <row r="49" spans="2:15" x14ac:dyDescent="0.35">
      <c r="B49" s="29"/>
      <c r="C49" s="25"/>
      <c r="D49" s="45" t="s">
        <v>19</v>
      </c>
      <c r="E49" s="45"/>
      <c r="F49" s="45"/>
      <c r="G49" s="45"/>
      <c r="H49" s="25"/>
      <c r="I49" s="45" t="s">
        <v>20</v>
      </c>
      <c r="J49" s="46"/>
      <c r="K49" s="46"/>
      <c r="L49" s="46"/>
      <c r="M49" s="25"/>
      <c r="N49" s="25"/>
      <c r="O49" s="30"/>
    </row>
    <row r="50" spans="2:15" x14ac:dyDescent="0.35">
      <c r="B50" s="29"/>
      <c r="C50" s="25"/>
      <c r="D50" s="47"/>
      <c r="E50" s="47"/>
      <c r="F50" s="47"/>
      <c r="G50" s="47"/>
      <c r="H50" s="25"/>
      <c r="I50" s="47"/>
      <c r="J50" s="47"/>
      <c r="K50" s="47"/>
      <c r="L50" s="47"/>
      <c r="M50" s="25"/>
      <c r="N50" s="25"/>
      <c r="O50" s="30"/>
    </row>
    <row r="51" spans="2:15" x14ac:dyDescent="0.35">
      <c r="B51" s="29"/>
      <c r="C51" s="25"/>
      <c r="D51" s="140"/>
      <c r="E51" s="140"/>
      <c r="F51" s="140"/>
      <c r="G51" s="140"/>
      <c r="H51" s="25"/>
      <c r="I51" s="47"/>
      <c r="J51" s="47"/>
      <c r="K51" s="47"/>
      <c r="L51" s="47"/>
      <c r="M51" s="25"/>
      <c r="N51" s="25"/>
      <c r="O51" s="30"/>
    </row>
    <row r="52" spans="2:15" ht="16" x14ac:dyDescent="0.35">
      <c r="B52" s="29"/>
      <c r="C52" s="25"/>
      <c r="D52" s="141"/>
      <c r="E52" s="141"/>
      <c r="F52" s="141"/>
      <c r="G52" s="141"/>
      <c r="H52" s="25"/>
      <c r="I52" s="139"/>
      <c r="J52" s="139"/>
      <c r="K52" s="139"/>
      <c r="L52" s="139"/>
      <c r="M52" s="25"/>
      <c r="N52" s="25"/>
      <c r="O52" s="30"/>
    </row>
    <row r="53" spans="2:15" x14ac:dyDescent="0.35">
      <c r="B53" s="29"/>
      <c r="C53" s="25"/>
      <c r="D53" s="45" t="s">
        <v>21</v>
      </c>
      <c r="E53" s="45"/>
      <c r="F53" s="45"/>
      <c r="G53" s="45"/>
      <c r="H53" s="25"/>
      <c r="I53" s="45" t="s">
        <v>22</v>
      </c>
      <c r="J53" s="46"/>
      <c r="K53" s="46"/>
      <c r="L53" s="46"/>
      <c r="M53" s="25"/>
      <c r="N53" s="25"/>
      <c r="O53" s="30"/>
    </row>
    <row r="54" spans="2:15" x14ac:dyDescent="0.35">
      <c r="B54" s="29"/>
      <c r="C54" s="44"/>
      <c r="D54" s="44"/>
      <c r="E54" s="44"/>
      <c r="F54" s="44"/>
      <c r="G54" s="44"/>
      <c r="H54" s="44"/>
      <c r="I54" s="44"/>
      <c r="J54" s="44"/>
      <c r="K54" s="44"/>
      <c r="L54" s="44"/>
      <c r="M54" s="44"/>
      <c r="N54" s="44"/>
      <c r="O54" s="32"/>
    </row>
    <row r="55" spans="2:15" x14ac:dyDescent="0.35">
      <c r="B55" s="29"/>
      <c r="C55" s="44"/>
      <c r="D55" s="135" t="s">
        <v>23</v>
      </c>
      <c r="E55" s="136"/>
      <c r="F55" s="136"/>
      <c r="G55" s="136"/>
      <c r="H55" s="136"/>
      <c r="I55" s="136"/>
      <c r="J55" s="136"/>
      <c r="K55" s="136"/>
      <c r="L55" s="136"/>
      <c r="M55" s="137"/>
      <c r="N55" s="48"/>
      <c r="O55" s="32"/>
    </row>
    <row r="56" spans="2:15" ht="15" thickBot="1" x14ac:dyDescent="0.4">
      <c r="B56" s="31"/>
      <c r="C56" s="33"/>
      <c r="D56" s="33"/>
      <c r="E56" s="34"/>
      <c r="F56" s="33"/>
      <c r="G56" s="33"/>
      <c r="H56" s="33"/>
      <c r="I56" s="33"/>
      <c r="J56" s="33"/>
      <c r="K56" s="33"/>
      <c r="L56" s="33"/>
      <c r="M56" s="33"/>
      <c r="N56" s="33"/>
      <c r="O56" s="35"/>
    </row>
    <row r="57" spans="2:15" x14ac:dyDescent="0.35">
      <c r="C57" s="1"/>
      <c r="D57" s="1"/>
      <c r="E57" s="1"/>
      <c r="F57" s="1"/>
      <c r="G57" s="1"/>
      <c r="H57" s="1"/>
      <c r="I57" s="1"/>
      <c r="J57" s="1"/>
      <c r="K57" s="1"/>
      <c r="L57" s="1"/>
      <c r="M57" s="1"/>
      <c r="N57" s="1"/>
    </row>
    <row r="58" spans="2:15" hidden="1" x14ac:dyDescent="0.35">
      <c r="C58" s="1"/>
      <c r="D58" s="1"/>
      <c r="E58" s="1"/>
      <c r="F58" s="1"/>
      <c r="G58" s="1"/>
      <c r="H58" s="1"/>
      <c r="I58" s="1"/>
      <c r="J58" s="1"/>
      <c r="K58" s="1"/>
      <c r="L58" s="1"/>
      <c r="M58" s="1"/>
      <c r="N58" s="1"/>
    </row>
    <row r="59" spans="2:15" hidden="1" x14ac:dyDescent="0.35">
      <c r="C59" s="1"/>
      <c r="D59" s="1"/>
      <c r="E59" s="1"/>
      <c r="F59" s="1"/>
      <c r="G59" s="1"/>
      <c r="H59" s="1"/>
      <c r="I59" s="1"/>
      <c r="J59" s="1"/>
      <c r="K59" s="1"/>
      <c r="L59" s="1"/>
      <c r="M59" s="1"/>
      <c r="N59" s="1"/>
    </row>
    <row r="60" spans="2:15" hidden="1" x14ac:dyDescent="0.35">
      <c r="C60" s="1"/>
      <c r="D60" s="1"/>
      <c r="E60" s="1"/>
      <c r="F60" s="1"/>
      <c r="G60" s="1"/>
      <c r="H60" s="1"/>
      <c r="I60" s="1"/>
      <c r="J60" s="1"/>
      <c r="K60" s="1"/>
      <c r="L60" s="1"/>
      <c r="M60" s="1"/>
      <c r="N60" s="1"/>
    </row>
    <row r="61" spans="2:15" hidden="1" x14ac:dyDescent="0.35">
      <c r="C61" s="1"/>
      <c r="D61" s="1"/>
      <c r="E61" s="1"/>
      <c r="F61" s="1"/>
      <c r="G61" s="1"/>
      <c r="H61" s="1"/>
      <c r="I61" s="1"/>
      <c r="J61" s="1"/>
      <c r="K61" s="1"/>
      <c r="L61" s="1"/>
      <c r="M61" s="1"/>
      <c r="N61" s="1"/>
    </row>
    <row r="62" spans="2:15" hidden="1" x14ac:dyDescent="0.35">
      <c r="C62" s="1"/>
      <c r="D62" s="1"/>
      <c r="E62" s="1"/>
      <c r="F62" s="1"/>
      <c r="G62" s="1"/>
      <c r="H62" s="1"/>
      <c r="I62" s="1"/>
      <c r="J62" s="1"/>
      <c r="K62" s="1"/>
      <c r="L62" s="1"/>
      <c r="M62" s="1"/>
      <c r="N62" s="1"/>
    </row>
    <row r="63" spans="2:15" hidden="1" x14ac:dyDescent="0.35">
      <c r="C63" s="1"/>
      <c r="D63" s="1"/>
      <c r="E63" s="1"/>
      <c r="F63" s="1"/>
      <c r="G63" s="1"/>
      <c r="H63" s="1"/>
      <c r="I63" s="1"/>
      <c r="J63" s="1"/>
      <c r="K63" s="1"/>
      <c r="L63" s="1"/>
      <c r="M63" s="1"/>
      <c r="N63" s="1"/>
    </row>
    <row r="64" spans="2:15" hidden="1" x14ac:dyDescent="0.35">
      <c r="C64" s="1"/>
      <c r="D64" s="1"/>
      <c r="E64" s="1"/>
      <c r="F64" s="1"/>
      <c r="G64" s="1"/>
      <c r="H64" s="1"/>
      <c r="I64" s="1"/>
      <c r="J64" s="1"/>
      <c r="K64" s="1"/>
      <c r="L64" s="1"/>
      <c r="M64" s="1"/>
      <c r="N64" s="1"/>
    </row>
    <row r="65" spans="3:14" s="3" customFormat="1" hidden="1" x14ac:dyDescent="0.35">
      <c r="C65" s="1"/>
      <c r="D65" s="1"/>
      <c r="E65" s="1"/>
      <c r="F65" s="1"/>
      <c r="G65" s="1"/>
      <c r="H65" s="1"/>
      <c r="I65" s="1"/>
      <c r="J65" s="1"/>
      <c r="K65" s="1"/>
      <c r="L65" s="1"/>
      <c r="M65" s="1"/>
      <c r="N65" s="1"/>
    </row>
    <row r="66" spans="3:14" s="3" customFormat="1" hidden="1" x14ac:dyDescent="0.35">
      <c r="C66" s="1"/>
      <c r="D66" s="1"/>
      <c r="E66" s="1"/>
      <c r="F66" s="1"/>
      <c r="G66" s="1"/>
      <c r="H66" s="1"/>
      <c r="I66" s="1"/>
      <c r="J66" s="1"/>
      <c r="K66" s="1"/>
      <c r="L66" s="1"/>
      <c r="M66" s="1"/>
      <c r="N66" s="1"/>
    </row>
    <row r="67" spans="3:14" s="3" customFormat="1" hidden="1" x14ac:dyDescent="0.35">
      <c r="C67" s="1"/>
      <c r="D67" s="1"/>
      <c r="E67" s="1"/>
      <c r="F67" s="1"/>
      <c r="G67" s="1"/>
      <c r="H67" s="1"/>
      <c r="I67" s="1"/>
      <c r="J67" s="1"/>
      <c r="K67" s="1"/>
      <c r="L67" s="1"/>
      <c r="M67" s="1"/>
      <c r="N67" s="1"/>
    </row>
    <row r="68" spans="3:14" s="3" customFormat="1" hidden="1" x14ac:dyDescent="0.35">
      <c r="C68" s="1"/>
      <c r="D68" s="1"/>
      <c r="E68" s="1"/>
      <c r="F68" s="1"/>
      <c r="G68" s="1"/>
      <c r="H68" s="1"/>
      <c r="I68" s="1"/>
      <c r="J68" s="1"/>
      <c r="K68" s="1"/>
      <c r="L68" s="1"/>
      <c r="M68" s="1"/>
      <c r="N68" s="1"/>
    </row>
    <row r="69" spans="3:14" s="3" customFormat="1" hidden="1" x14ac:dyDescent="0.35">
      <c r="C69" s="1"/>
      <c r="D69" s="1"/>
      <c r="E69" s="1"/>
      <c r="F69" s="1"/>
      <c r="G69" s="1"/>
      <c r="H69" s="1"/>
      <c r="I69" s="1"/>
      <c r="J69" s="1"/>
      <c r="K69" s="1"/>
      <c r="L69" s="1"/>
      <c r="M69" s="1"/>
      <c r="N69" s="1"/>
    </row>
    <row r="70" spans="3:14" s="3" customFormat="1" hidden="1" x14ac:dyDescent="0.35">
      <c r="C70" s="1"/>
      <c r="D70" s="1"/>
      <c r="E70" s="1"/>
      <c r="F70" s="1"/>
      <c r="G70" s="1"/>
      <c r="H70" s="1"/>
      <c r="I70" s="1"/>
      <c r="J70" s="1"/>
      <c r="K70" s="1"/>
      <c r="L70" s="1"/>
      <c r="M70" s="1"/>
      <c r="N70" s="1"/>
    </row>
    <row r="71" spans="3:14" s="3" customFormat="1" hidden="1" x14ac:dyDescent="0.35">
      <c r="C71" s="1"/>
      <c r="D71" s="1"/>
      <c r="E71" s="1"/>
      <c r="F71" s="1"/>
      <c r="G71" s="1"/>
      <c r="H71" s="1"/>
      <c r="I71" s="1"/>
      <c r="J71" s="1"/>
      <c r="K71" s="1"/>
      <c r="L71" s="1"/>
      <c r="M71" s="1"/>
      <c r="N71" s="1"/>
    </row>
    <row r="72" spans="3:14" s="3" customFormat="1" hidden="1" x14ac:dyDescent="0.35">
      <c r="C72" s="1"/>
      <c r="D72" s="1"/>
      <c r="E72" s="1"/>
      <c r="F72" s="1"/>
      <c r="G72" s="1"/>
      <c r="H72" s="1"/>
      <c r="I72" s="1"/>
      <c r="J72" s="1"/>
      <c r="K72" s="1"/>
      <c r="L72" s="1"/>
      <c r="M72" s="1"/>
      <c r="N72" s="1"/>
    </row>
    <row r="73" spans="3:14" s="3" customFormat="1" hidden="1" x14ac:dyDescent="0.35">
      <c r="C73" s="1"/>
      <c r="D73" s="1"/>
      <c r="E73" s="1"/>
      <c r="F73" s="1"/>
      <c r="G73" s="1"/>
      <c r="H73" s="1"/>
      <c r="I73" s="1"/>
      <c r="J73" s="1"/>
      <c r="K73" s="1"/>
      <c r="L73" s="1"/>
      <c r="M73" s="1"/>
      <c r="N73" s="1"/>
    </row>
    <row r="74" spans="3:14" s="3" customFormat="1" hidden="1" x14ac:dyDescent="0.35">
      <c r="C74" s="1"/>
      <c r="D74" s="1"/>
      <c r="E74" s="1"/>
      <c r="F74" s="1"/>
      <c r="G74" s="1"/>
      <c r="H74" s="1"/>
      <c r="I74" s="1"/>
      <c r="J74" s="1"/>
      <c r="K74" s="1"/>
      <c r="L74" s="1"/>
      <c r="M74" s="1"/>
      <c r="N74" s="1"/>
    </row>
    <row r="75" spans="3:14" s="3" customFormat="1" hidden="1" x14ac:dyDescent="0.35">
      <c r="C75" s="1"/>
      <c r="D75" s="1"/>
      <c r="E75" s="1"/>
      <c r="F75" s="1"/>
      <c r="G75" s="1"/>
      <c r="H75" s="1"/>
      <c r="I75" s="1"/>
      <c r="J75" s="1"/>
      <c r="K75" s="1"/>
      <c r="L75" s="1"/>
      <c r="M75" s="1"/>
      <c r="N75" s="1"/>
    </row>
    <row r="76" spans="3:14" s="3" customFormat="1" hidden="1" x14ac:dyDescent="0.35">
      <c r="C76" s="1"/>
      <c r="D76" s="1"/>
      <c r="E76" s="1"/>
      <c r="F76" s="1"/>
      <c r="G76" s="1"/>
      <c r="H76" s="1"/>
      <c r="I76" s="1"/>
      <c r="J76" s="1"/>
      <c r="K76" s="1"/>
      <c r="L76" s="1"/>
      <c r="M76" s="1"/>
      <c r="N76" s="1"/>
    </row>
    <row r="77" spans="3:14" s="3" customFormat="1" hidden="1" x14ac:dyDescent="0.35">
      <c r="C77" s="1"/>
      <c r="D77" s="1"/>
      <c r="E77" s="1"/>
      <c r="F77" s="1"/>
      <c r="G77" s="1"/>
      <c r="H77" s="1"/>
      <c r="I77" s="1"/>
      <c r="J77" s="1"/>
      <c r="K77" s="1"/>
      <c r="L77" s="1"/>
      <c r="M77" s="1"/>
      <c r="N77" s="1"/>
    </row>
    <row r="78" spans="3:14" s="3" customFormat="1" hidden="1" x14ac:dyDescent="0.35">
      <c r="C78" s="1"/>
      <c r="D78" s="1"/>
      <c r="E78" s="1"/>
      <c r="F78" s="1"/>
      <c r="G78" s="1"/>
      <c r="H78" s="1"/>
      <c r="I78" s="1"/>
      <c r="J78" s="1"/>
      <c r="K78" s="1"/>
      <c r="L78" s="1"/>
      <c r="M78" s="1"/>
      <c r="N78" s="1"/>
    </row>
    <row r="79" spans="3:14" s="3" customFormat="1" hidden="1" x14ac:dyDescent="0.35">
      <c r="C79" s="1"/>
      <c r="D79" s="1"/>
      <c r="E79" s="1"/>
      <c r="F79" s="1"/>
      <c r="G79" s="1"/>
      <c r="H79" s="1"/>
      <c r="I79" s="1"/>
      <c r="J79" s="1"/>
      <c r="K79" s="1"/>
      <c r="L79" s="1"/>
      <c r="M79" s="1"/>
      <c r="N79" s="1"/>
    </row>
    <row r="80" spans="3:14" s="3" customFormat="1" hidden="1" x14ac:dyDescent="0.35">
      <c r="C80" s="1"/>
      <c r="D80" s="1"/>
      <c r="E80" s="1"/>
      <c r="F80" s="1"/>
      <c r="G80" s="1"/>
      <c r="H80" s="1"/>
      <c r="I80" s="1"/>
      <c r="J80" s="1"/>
      <c r="K80" s="1"/>
      <c r="L80" s="1"/>
      <c r="M80" s="1"/>
      <c r="N80" s="1"/>
    </row>
    <row r="81" spans="3:14" s="3" customFormat="1" hidden="1" x14ac:dyDescent="0.35">
      <c r="C81" s="1"/>
      <c r="D81" s="1"/>
      <c r="E81" s="1"/>
      <c r="F81" s="1"/>
      <c r="G81" s="1"/>
      <c r="H81" s="1"/>
      <c r="I81" s="1"/>
      <c r="J81" s="1"/>
      <c r="K81" s="1"/>
      <c r="L81" s="1"/>
      <c r="M81" s="1"/>
      <c r="N81" s="1"/>
    </row>
    <row r="82" spans="3:14" s="3" customFormat="1" hidden="1" x14ac:dyDescent="0.35">
      <c r="C82" s="1"/>
      <c r="D82" s="1"/>
      <c r="E82" s="1"/>
      <c r="F82" s="1"/>
      <c r="G82" s="1"/>
      <c r="H82" s="1"/>
      <c r="I82" s="1"/>
      <c r="J82" s="1"/>
      <c r="K82" s="1"/>
      <c r="L82" s="1"/>
      <c r="M82" s="1"/>
      <c r="N82" s="1"/>
    </row>
    <row r="83" spans="3:14" s="3" customFormat="1" hidden="1" x14ac:dyDescent="0.35">
      <c r="C83" s="1"/>
      <c r="D83" s="1"/>
      <c r="E83" s="1"/>
      <c r="F83" s="1"/>
      <c r="G83" s="1"/>
      <c r="H83" s="1"/>
      <c r="I83" s="1"/>
      <c r="J83" s="1"/>
      <c r="K83" s="1"/>
      <c r="L83" s="1"/>
      <c r="M83" s="1"/>
      <c r="N83" s="1"/>
    </row>
    <row r="84" spans="3:14" s="3" customFormat="1" hidden="1" x14ac:dyDescent="0.35">
      <c r="C84" s="1"/>
      <c r="D84" s="1"/>
      <c r="E84" s="1"/>
      <c r="F84" s="1"/>
      <c r="G84" s="1"/>
      <c r="H84" s="1"/>
      <c r="I84" s="1"/>
      <c r="J84" s="1"/>
      <c r="K84" s="1"/>
      <c r="L84" s="1"/>
      <c r="M84" s="1"/>
      <c r="N84" s="1"/>
    </row>
    <row r="85" spans="3:14" s="3" customFormat="1" hidden="1" x14ac:dyDescent="0.35">
      <c r="C85" s="1"/>
      <c r="D85" s="1"/>
      <c r="E85" s="1"/>
      <c r="F85" s="1"/>
      <c r="G85" s="1"/>
      <c r="H85" s="1"/>
      <c r="I85" s="1"/>
      <c r="J85" s="1"/>
      <c r="K85" s="1"/>
      <c r="L85" s="1"/>
      <c r="M85" s="1"/>
      <c r="N85" s="1"/>
    </row>
    <row r="86" spans="3:14" s="3" customFormat="1" hidden="1" x14ac:dyDescent="0.35">
      <c r="C86" s="1"/>
      <c r="D86" s="1"/>
      <c r="E86" s="1"/>
      <c r="F86" s="1"/>
      <c r="G86" s="1"/>
      <c r="H86" s="1"/>
      <c r="I86" s="1"/>
      <c r="J86" s="1"/>
      <c r="K86" s="1"/>
      <c r="L86" s="1"/>
      <c r="M86" s="1"/>
      <c r="N86" s="1"/>
    </row>
    <row r="87" spans="3:14" s="3" customFormat="1" hidden="1" x14ac:dyDescent="0.35">
      <c r="C87" s="1"/>
      <c r="D87" s="1"/>
      <c r="E87" s="1"/>
      <c r="F87" s="1"/>
      <c r="G87" s="1"/>
      <c r="H87" s="1"/>
      <c r="I87" s="1"/>
      <c r="J87" s="1"/>
      <c r="K87" s="1"/>
      <c r="L87" s="1"/>
      <c r="M87" s="1"/>
      <c r="N87" s="1"/>
    </row>
    <row r="88" spans="3:14" s="3" customFormat="1" hidden="1" x14ac:dyDescent="0.35">
      <c r="C88" s="1"/>
      <c r="D88" s="1"/>
      <c r="E88" s="1"/>
      <c r="F88" s="1"/>
      <c r="G88" s="1"/>
      <c r="H88" s="1"/>
      <c r="I88" s="1"/>
      <c r="J88" s="1"/>
      <c r="K88" s="1"/>
      <c r="L88" s="1"/>
      <c r="M88" s="1"/>
      <c r="N88" s="1"/>
    </row>
    <row r="89" spans="3:14" s="3" customFormat="1" hidden="1" x14ac:dyDescent="0.35">
      <c r="C89" s="1"/>
      <c r="D89" s="1"/>
      <c r="E89" s="1"/>
      <c r="F89" s="1"/>
      <c r="G89" s="1"/>
      <c r="H89" s="1"/>
      <c r="I89" s="1"/>
      <c r="J89" s="1"/>
      <c r="K89" s="1"/>
      <c r="L89" s="1"/>
      <c r="M89" s="1"/>
      <c r="N89" s="1"/>
    </row>
    <row r="90" spans="3:14" s="3" customFormat="1" hidden="1" x14ac:dyDescent="0.35">
      <c r="C90" s="1"/>
      <c r="D90" s="1"/>
      <c r="E90" s="1"/>
      <c r="F90" s="1"/>
      <c r="G90" s="1"/>
      <c r="H90" s="1"/>
      <c r="I90" s="1"/>
      <c r="J90" s="1"/>
      <c r="K90" s="1"/>
      <c r="L90" s="1"/>
      <c r="M90" s="1"/>
      <c r="N90" s="1"/>
    </row>
    <row r="91" spans="3:14" s="3" customFormat="1" hidden="1" x14ac:dyDescent="0.35">
      <c r="C91" s="1"/>
      <c r="D91" s="1"/>
      <c r="E91" s="1"/>
      <c r="F91" s="1"/>
      <c r="G91" s="1"/>
      <c r="H91" s="1"/>
      <c r="I91" s="1"/>
      <c r="J91" s="1"/>
      <c r="K91" s="1"/>
      <c r="L91" s="1"/>
      <c r="M91" s="1"/>
      <c r="N91" s="1"/>
    </row>
    <row r="92" spans="3:14" s="3" customFormat="1" hidden="1" x14ac:dyDescent="0.35">
      <c r="C92" s="1"/>
      <c r="D92" s="1"/>
      <c r="E92" s="1"/>
      <c r="F92" s="1"/>
      <c r="G92" s="1"/>
      <c r="H92" s="1"/>
      <c r="I92" s="1"/>
      <c r="J92" s="1"/>
      <c r="K92" s="1"/>
      <c r="L92" s="1"/>
      <c r="M92" s="1"/>
      <c r="N92" s="1"/>
    </row>
    <row r="93" spans="3:14" s="3" customFormat="1" hidden="1" x14ac:dyDescent="0.35">
      <c r="C93" s="1"/>
      <c r="D93" s="1"/>
      <c r="E93" s="1"/>
      <c r="F93" s="1"/>
      <c r="G93" s="1"/>
      <c r="H93" s="1"/>
      <c r="I93" s="1"/>
      <c r="J93" s="1"/>
      <c r="K93" s="1"/>
      <c r="L93" s="1"/>
      <c r="M93" s="1"/>
      <c r="N93" s="1"/>
    </row>
    <row r="94" spans="3:14" s="3" customFormat="1" hidden="1" x14ac:dyDescent="0.35">
      <c r="C94" s="1"/>
      <c r="D94" s="1"/>
      <c r="E94" s="1"/>
      <c r="F94" s="1"/>
      <c r="G94" s="1"/>
      <c r="H94" s="1"/>
      <c r="I94" s="1"/>
      <c r="J94" s="1"/>
      <c r="K94" s="1"/>
      <c r="L94" s="1"/>
      <c r="M94" s="1"/>
      <c r="N94" s="1"/>
    </row>
    <row r="95" spans="3:14" s="3" customFormat="1" hidden="1" x14ac:dyDescent="0.35">
      <c r="C95" s="1"/>
      <c r="D95" s="1"/>
      <c r="E95" s="1"/>
      <c r="F95" s="1"/>
      <c r="G95" s="1"/>
      <c r="H95" s="1"/>
      <c r="I95" s="1"/>
      <c r="J95" s="1"/>
      <c r="K95" s="1"/>
      <c r="L95" s="1"/>
      <c r="M95" s="1"/>
      <c r="N95" s="1"/>
    </row>
    <row r="96" spans="3:14" s="3" customFormat="1" hidden="1" x14ac:dyDescent="0.35">
      <c r="C96" s="1"/>
      <c r="D96" s="1"/>
      <c r="E96" s="1"/>
      <c r="F96" s="1"/>
      <c r="G96" s="1"/>
      <c r="H96" s="1"/>
      <c r="I96" s="1"/>
      <c r="J96" s="1"/>
      <c r="K96" s="1"/>
      <c r="L96" s="1"/>
      <c r="M96" s="1"/>
      <c r="N96" s="1"/>
    </row>
    <row r="97" spans="3:14" s="3" customFormat="1" hidden="1" x14ac:dyDescent="0.35">
      <c r="C97" s="1"/>
      <c r="D97" s="1"/>
      <c r="E97" s="1"/>
      <c r="F97" s="1"/>
      <c r="G97" s="1"/>
      <c r="H97" s="1"/>
      <c r="I97" s="1"/>
      <c r="J97" s="1"/>
      <c r="K97" s="1"/>
      <c r="L97" s="1"/>
      <c r="M97" s="1"/>
      <c r="N97" s="1"/>
    </row>
    <row r="98" spans="3:14" s="3" customFormat="1" hidden="1" x14ac:dyDescent="0.35">
      <c r="C98" s="1"/>
      <c r="D98" s="1"/>
      <c r="E98" s="1"/>
      <c r="F98" s="1"/>
      <c r="G98" s="1"/>
      <c r="H98" s="1"/>
      <c r="I98" s="1"/>
      <c r="J98" s="1"/>
      <c r="K98" s="1"/>
      <c r="L98" s="1"/>
      <c r="M98" s="1"/>
      <c r="N98" s="1"/>
    </row>
    <row r="99" spans="3:14" s="3" customFormat="1" hidden="1" x14ac:dyDescent="0.35">
      <c r="C99" s="1"/>
      <c r="D99" s="1"/>
      <c r="E99" s="1"/>
      <c r="F99" s="1"/>
      <c r="G99" s="1"/>
      <c r="H99" s="1"/>
      <c r="I99" s="1"/>
      <c r="J99" s="1"/>
      <c r="K99" s="1"/>
      <c r="L99" s="1"/>
      <c r="M99" s="1"/>
      <c r="N99" s="1"/>
    </row>
    <row r="100" spans="3:14" s="3" customFormat="1" hidden="1" x14ac:dyDescent="0.35">
      <c r="C100" s="1"/>
      <c r="D100" s="1"/>
      <c r="E100" s="1"/>
      <c r="F100" s="1"/>
      <c r="G100" s="1"/>
      <c r="H100" s="1"/>
      <c r="I100" s="1"/>
      <c r="J100" s="1"/>
      <c r="K100" s="1"/>
      <c r="L100" s="1"/>
      <c r="M100" s="1"/>
      <c r="N100" s="1"/>
    </row>
    <row r="101" spans="3:14" s="3" customFormat="1" hidden="1" x14ac:dyDescent="0.35">
      <c r="C101" s="1"/>
      <c r="D101" s="1"/>
      <c r="E101" s="1"/>
      <c r="F101" s="1"/>
      <c r="G101" s="1"/>
      <c r="H101" s="1"/>
      <c r="I101" s="1"/>
      <c r="J101" s="1"/>
      <c r="K101" s="1"/>
      <c r="L101" s="1"/>
      <c r="M101" s="1"/>
      <c r="N101" s="1"/>
    </row>
    <row r="102" spans="3:14" s="3" customFormat="1" hidden="1" x14ac:dyDescent="0.35">
      <c r="C102" s="1"/>
      <c r="D102" s="1"/>
      <c r="E102" s="1"/>
      <c r="F102" s="1"/>
      <c r="G102" s="1"/>
      <c r="H102" s="1"/>
      <c r="I102" s="1"/>
      <c r="J102" s="1"/>
      <c r="K102" s="1"/>
      <c r="L102" s="1"/>
      <c r="M102" s="1"/>
      <c r="N102" s="1"/>
    </row>
    <row r="103" spans="3:14" s="3" customFormat="1" hidden="1" x14ac:dyDescent="0.35">
      <c r="C103" s="1"/>
      <c r="D103" s="1"/>
      <c r="E103" s="1"/>
      <c r="F103" s="1"/>
      <c r="G103" s="1"/>
      <c r="H103" s="1"/>
      <c r="I103" s="1"/>
      <c r="J103" s="1"/>
      <c r="K103" s="1"/>
      <c r="L103" s="1"/>
      <c r="M103" s="1"/>
      <c r="N103" s="1"/>
    </row>
    <row r="104" spans="3:14" s="3" customFormat="1" hidden="1" x14ac:dyDescent="0.35">
      <c r="C104" s="1"/>
      <c r="D104" s="1"/>
      <c r="E104" s="1"/>
      <c r="F104" s="1"/>
      <c r="G104" s="1"/>
      <c r="H104" s="1"/>
      <c r="I104" s="1"/>
      <c r="J104" s="1"/>
      <c r="K104" s="1"/>
      <c r="L104" s="1"/>
      <c r="M104" s="1"/>
      <c r="N104" s="1"/>
    </row>
    <row r="105" spans="3:14" s="3" customFormat="1" hidden="1" x14ac:dyDescent="0.35">
      <c r="C105" s="1"/>
      <c r="D105" s="1"/>
      <c r="E105" s="1"/>
      <c r="F105" s="1"/>
      <c r="G105" s="1"/>
      <c r="H105" s="1"/>
      <c r="I105" s="1"/>
      <c r="J105" s="1"/>
      <c r="K105" s="1"/>
      <c r="L105" s="1"/>
      <c r="M105" s="1"/>
      <c r="N105" s="1"/>
    </row>
    <row r="106" spans="3:14" s="3" customFormat="1" hidden="1" x14ac:dyDescent="0.35">
      <c r="C106" s="1"/>
      <c r="D106" s="1"/>
      <c r="E106" s="1"/>
      <c r="F106" s="1"/>
      <c r="G106" s="1"/>
      <c r="H106" s="1"/>
      <c r="I106" s="1"/>
      <c r="J106" s="1"/>
      <c r="K106" s="1"/>
      <c r="L106" s="1"/>
      <c r="M106" s="1"/>
      <c r="N106" s="1"/>
    </row>
    <row r="107" spans="3:14" s="3" customFormat="1" hidden="1" x14ac:dyDescent="0.35">
      <c r="C107" s="1"/>
      <c r="D107" s="1"/>
      <c r="E107" s="1"/>
      <c r="F107" s="1"/>
      <c r="G107" s="1"/>
      <c r="H107" s="1"/>
      <c r="I107" s="1"/>
      <c r="J107" s="1"/>
      <c r="K107" s="1"/>
      <c r="L107" s="1"/>
      <c r="M107" s="1"/>
      <c r="N107" s="1"/>
    </row>
    <row r="108" spans="3:14" s="3" customFormat="1" hidden="1" x14ac:dyDescent="0.35">
      <c r="C108" s="1"/>
      <c r="D108" s="1"/>
      <c r="E108" s="1"/>
      <c r="F108" s="1"/>
      <c r="G108" s="1"/>
      <c r="H108" s="1"/>
      <c r="I108" s="1"/>
      <c r="J108" s="1"/>
      <c r="K108" s="1"/>
      <c r="L108" s="1"/>
      <c r="M108" s="1"/>
      <c r="N108" s="1"/>
    </row>
    <row r="109" spans="3:14" s="3" customFormat="1" hidden="1" x14ac:dyDescent="0.35">
      <c r="C109" s="1"/>
      <c r="D109" s="1"/>
      <c r="E109" s="1"/>
      <c r="F109" s="1"/>
      <c r="G109" s="1"/>
      <c r="H109" s="1"/>
      <c r="I109" s="1"/>
      <c r="J109" s="1"/>
      <c r="K109" s="1"/>
      <c r="L109" s="1"/>
      <c r="M109" s="1"/>
      <c r="N109" s="1"/>
    </row>
    <row r="110" spans="3:14" s="3" customFormat="1" hidden="1" x14ac:dyDescent="0.35">
      <c r="C110" s="1"/>
      <c r="D110" s="1"/>
      <c r="E110" s="1"/>
      <c r="F110" s="1"/>
      <c r="G110" s="1"/>
      <c r="H110" s="1"/>
      <c r="I110" s="1"/>
      <c r="J110" s="1"/>
      <c r="K110" s="1"/>
      <c r="L110" s="1"/>
      <c r="M110" s="1"/>
      <c r="N110" s="1"/>
    </row>
    <row r="111" spans="3:14" s="3" customFormat="1" hidden="1" x14ac:dyDescent="0.35">
      <c r="C111" s="1"/>
      <c r="D111" s="1"/>
      <c r="E111" s="1"/>
      <c r="F111" s="1"/>
      <c r="G111" s="1"/>
      <c r="H111" s="1"/>
      <c r="I111" s="1"/>
      <c r="J111" s="1"/>
      <c r="K111" s="1"/>
      <c r="L111" s="1"/>
      <c r="M111" s="1"/>
      <c r="N111" s="1"/>
    </row>
    <row r="112" spans="3:14" s="3" customFormat="1" hidden="1" x14ac:dyDescent="0.35">
      <c r="C112" s="1"/>
      <c r="D112" s="1"/>
      <c r="E112" s="1"/>
      <c r="F112" s="1"/>
      <c r="G112" s="1"/>
      <c r="H112" s="1"/>
      <c r="I112" s="1"/>
      <c r="J112" s="1"/>
      <c r="K112" s="1"/>
      <c r="L112" s="1"/>
      <c r="M112" s="1"/>
      <c r="N112" s="1"/>
    </row>
    <row r="113" spans="3:14" s="3" customFormat="1" hidden="1" x14ac:dyDescent="0.35">
      <c r="C113" s="1"/>
      <c r="D113" s="1"/>
      <c r="E113" s="1"/>
      <c r="F113" s="1"/>
      <c r="G113" s="1"/>
      <c r="H113" s="1"/>
      <c r="I113" s="1"/>
      <c r="J113" s="1"/>
      <c r="K113" s="1"/>
      <c r="L113" s="1"/>
      <c r="M113" s="1"/>
      <c r="N113" s="1"/>
    </row>
    <row r="114" spans="3:14" s="3" customFormat="1" hidden="1" x14ac:dyDescent="0.35">
      <c r="C114" s="1"/>
      <c r="D114" s="1"/>
      <c r="E114" s="1"/>
      <c r="F114" s="1"/>
      <c r="G114" s="1"/>
      <c r="H114" s="1"/>
      <c r="I114" s="1"/>
      <c r="J114" s="1"/>
      <c r="K114" s="1"/>
      <c r="L114" s="1"/>
      <c r="M114" s="1"/>
      <c r="N114" s="1"/>
    </row>
    <row r="115" spans="3:14" s="3" customFormat="1" hidden="1" x14ac:dyDescent="0.35">
      <c r="C115" s="1"/>
      <c r="D115" s="1"/>
      <c r="E115" s="1"/>
      <c r="F115" s="1"/>
      <c r="G115" s="1"/>
      <c r="H115" s="1"/>
      <c r="I115" s="1"/>
      <c r="J115" s="1"/>
      <c r="K115" s="1"/>
      <c r="L115" s="1"/>
      <c r="M115" s="1"/>
      <c r="N115" s="1"/>
    </row>
    <row r="116" spans="3:14" s="3" customFormat="1" hidden="1" x14ac:dyDescent="0.35">
      <c r="C116" s="1"/>
      <c r="D116" s="1"/>
      <c r="E116" s="1"/>
      <c r="F116" s="1"/>
      <c r="G116" s="1"/>
      <c r="H116" s="1"/>
      <c r="I116" s="1"/>
      <c r="J116" s="1"/>
      <c r="K116" s="1"/>
      <c r="L116" s="1"/>
      <c r="M116" s="1"/>
      <c r="N116" s="1"/>
    </row>
    <row r="117" spans="3:14" s="3" customFormat="1" hidden="1" x14ac:dyDescent="0.35">
      <c r="C117" s="1"/>
      <c r="D117" s="1"/>
      <c r="E117" s="1"/>
      <c r="F117" s="1"/>
      <c r="G117" s="1"/>
      <c r="H117" s="1"/>
      <c r="I117" s="1"/>
      <c r="J117" s="1"/>
      <c r="K117" s="1"/>
      <c r="L117" s="1"/>
      <c r="M117" s="1"/>
      <c r="N117" s="1"/>
    </row>
    <row r="118" spans="3:14" s="3" customFormat="1" hidden="1" x14ac:dyDescent="0.35">
      <c r="C118" s="1"/>
      <c r="D118" s="1"/>
      <c r="E118" s="1"/>
      <c r="F118" s="1"/>
      <c r="G118" s="1"/>
      <c r="H118" s="1"/>
      <c r="I118" s="1"/>
      <c r="J118" s="1"/>
      <c r="K118" s="1"/>
      <c r="L118" s="1"/>
      <c r="M118" s="1"/>
      <c r="N118" s="1"/>
    </row>
    <row r="119" spans="3:14" s="3" customFormat="1" hidden="1" x14ac:dyDescent="0.35">
      <c r="C119" s="1"/>
      <c r="D119" s="1"/>
      <c r="E119" s="1"/>
      <c r="F119" s="1"/>
      <c r="G119" s="1"/>
      <c r="H119" s="1"/>
      <c r="I119" s="1"/>
      <c r="J119" s="1"/>
      <c r="K119" s="1"/>
      <c r="L119" s="1"/>
      <c r="M119" s="1"/>
      <c r="N119" s="1"/>
    </row>
    <row r="120" spans="3:14" s="3" customFormat="1" hidden="1" x14ac:dyDescent="0.35">
      <c r="C120" s="1"/>
      <c r="D120" s="1"/>
      <c r="E120" s="1"/>
      <c r="F120" s="1"/>
      <c r="G120" s="1"/>
      <c r="H120" s="1"/>
      <c r="I120" s="1"/>
      <c r="J120" s="1"/>
      <c r="K120" s="1"/>
      <c r="L120" s="1"/>
      <c r="M120" s="1"/>
      <c r="N120" s="1"/>
    </row>
    <row r="121" spans="3:14" s="3" customFormat="1" hidden="1" x14ac:dyDescent="0.35">
      <c r="C121" s="1"/>
      <c r="D121" s="1"/>
      <c r="E121" s="1"/>
      <c r="F121" s="1"/>
      <c r="G121" s="1"/>
      <c r="H121" s="1"/>
      <c r="I121" s="1"/>
      <c r="J121" s="1"/>
      <c r="K121" s="1"/>
      <c r="L121" s="1"/>
      <c r="M121" s="1"/>
      <c r="N121" s="1"/>
    </row>
    <row r="122" spans="3:14" s="3" customFormat="1" hidden="1" x14ac:dyDescent="0.35">
      <c r="C122" s="1"/>
      <c r="D122" s="1"/>
      <c r="E122" s="1"/>
      <c r="F122" s="1"/>
      <c r="G122" s="1"/>
      <c r="H122" s="1"/>
      <c r="I122" s="1"/>
      <c r="J122" s="1"/>
      <c r="K122" s="1"/>
      <c r="L122" s="1"/>
      <c r="M122" s="1"/>
      <c r="N122" s="1"/>
    </row>
    <row r="123" spans="3:14" s="3" customFormat="1" hidden="1" x14ac:dyDescent="0.35">
      <c r="C123" s="1"/>
      <c r="D123" s="1"/>
      <c r="E123" s="1"/>
      <c r="F123" s="1"/>
      <c r="G123" s="1"/>
      <c r="H123" s="1"/>
      <c r="I123" s="1"/>
      <c r="J123" s="1"/>
      <c r="K123" s="1"/>
      <c r="L123" s="1"/>
      <c r="M123" s="1"/>
      <c r="N123" s="1"/>
    </row>
    <row r="124" spans="3:14" s="3" customFormat="1" hidden="1" x14ac:dyDescent="0.35">
      <c r="C124" s="1"/>
      <c r="D124" s="1"/>
      <c r="E124" s="1"/>
      <c r="F124" s="1"/>
      <c r="G124" s="1"/>
      <c r="H124" s="1"/>
      <c r="I124" s="1"/>
      <c r="J124" s="1"/>
      <c r="K124" s="1"/>
      <c r="L124" s="1"/>
      <c r="M124" s="1"/>
      <c r="N124" s="1"/>
    </row>
    <row r="125" spans="3:14" s="3" customFormat="1" hidden="1" x14ac:dyDescent="0.35">
      <c r="C125" s="1"/>
      <c r="D125" s="1"/>
      <c r="E125" s="1"/>
      <c r="F125" s="1"/>
      <c r="G125" s="1"/>
      <c r="H125" s="1"/>
      <c r="I125" s="1"/>
      <c r="J125" s="1"/>
      <c r="K125" s="1"/>
      <c r="L125" s="1"/>
      <c r="M125" s="1"/>
      <c r="N125" s="1"/>
    </row>
    <row r="126" spans="3:14" s="3" customFormat="1" hidden="1" x14ac:dyDescent="0.35">
      <c r="C126" s="1"/>
      <c r="D126" s="1"/>
      <c r="E126" s="1"/>
      <c r="F126" s="1"/>
      <c r="G126" s="1"/>
      <c r="H126" s="1"/>
      <c r="I126" s="1"/>
      <c r="J126" s="1"/>
      <c r="K126" s="1"/>
      <c r="L126" s="1"/>
      <c r="M126" s="1"/>
      <c r="N126" s="1"/>
    </row>
    <row r="127" spans="3:14" s="3" customFormat="1" hidden="1" x14ac:dyDescent="0.35">
      <c r="C127" s="1"/>
      <c r="D127" s="1"/>
      <c r="E127" s="1"/>
      <c r="F127" s="1"/>
      <c r="G127" s="1"/>
      <c r="H127" s="1"/>
      <c r="I127" s="1"/>
      <c r="J127" s="1"/>
      <c r="K127" s="1"/>
      <c r="L127" s="1"/>
      <c r="M127" s="1"/>
      <c r="N127" s="1"/>
    </row>
    <row r="128" spans="3:14" s="3" customFormat="1" hidden="1" x14ac:dyDescent="0.35">
      <c r="C128" s="2"/>
      <c r="D128" s="2"/>
      <c r="E128" s="2"/>
      <c r="F128" s="2"/>
      <c r="G128" s="2"/>
      <c r="H128" s="2"/>
      <c r="I128" s="2"/>
      <c r="J128" s="2"/>
      <c r="K128" s="2"/>
      <c r="L128" s="2"/>
      <c r="M128" s="2"/>
      <c r="N128" s="2"/>
    </row>
  </sheetData>
  <sheetProtection algorithmName="SHA-512" hashValue="v+seJ1NlSOXCVyaDDQDjkBCX/UJ77P9fCZcpzaFIQDKiRJNH5M003+DW2K3FTYz6b2UDYSES4m5I4ajsp7TmjQ==" saltValue="nb723vW3xp4KiQDeTzebIw==" spinCount="100000" sheet="1" objects="1" scenarios="1" selectLockedCells="1"/>
  <mergeCells count="21">
    <mergeCell ref="G37:L37"/>
    <mergeCell ref="C6:N6"/>
    <mergeCell ref="C7:N7"/>
    <mergeCell ref="E14:M14"/>
    <mergeCell ref="E16:M16"/>
    <mergeCell ref="H20:K20"/>
    <mergeCell ref="C24:N24"/>
    <mergeCell ref="C25:N25"/>
    <mergeCell ref="E27:L27"/>
    <mergeCell ref="G32:H32"/>
    <mergeCell ref="G35:L35"/>
    <mergeCell ref="G36:L36"/>
    <mergeCell ref="D51:G52"/>
    <mergeCell ref="I52:L52"/>
    <mergeCell ref="D55:M55"/>
    <mergeCell ref="G40:L40"/>
    <mergeCell ref="G41:L41"/>
    <mergeCell ref="G42:L42"/>
    <mergeCell ref="D44:M44"/>
    <mergeCell ref="D48:G48"/>
    <mergeCell ref="I48:L48"/>
  </mergeCells>
  <conditionalFormatting sqref="D44:M44">
    <cfRule type="expression" dxfId="56" priority="3">
      <formula>$D$44="Invalid Submission. Please input the previous Year of Production or the application will be declined."</formula>
    </cfRule>
  </conditionalFormatting>
  <conditionalFormatting sqref="E29">
    <cfRule type="expression" dxfId="55" priority="94">
      <formula>$L$23="YES - I agree"</formula>
    </cfRule>
  </conditionalFormatting>
  <conditionalFormatting sqref="E30:E31">
    <cfRule type="expression" dxfId="54" priority="95">
      <formula>$L$23="YES - I agree"</formula>
    </cfRule>
  </conditionalFormatting>
  <conditionalFormatting sqref="E27:L27">
    <cfRule type="expression" dxfId="53" priority="96">
      <formula>$L$23="YES - I agree"</formula>
    </cfRule>
  </conditionalFormatting>
  <conditionalFormatting sqref="G29:G31">
    <cfRule type="expression" dxfId="52" priority="97">
      <formula>$L$23="YES - I agree"</formula>
    </cfRule>
  </conditionalFormatting>
  <conditionalFormatting sqref="G34">
    <cfRule type="expression" dxfId="51" priority="7">
      <formula>$D$34="Do you use a contract producer/wholesaler(s)?"</formula>
    </cfRule>
  </conditionalFormatting>
  <conditionalFormatting sqref="G39">
    <cfRule type="expression" dxfId="50" priority="6">
      <formula>$D$39="Do you Act as a contract producer?"</formula>
    </cfRule>
  </conditionalFormatting>
  <conditionalFormatting sqref="G32:H32">
    <cfRule type="expression" dxfId="49" priority="5">
      <formula>$E$32="Please specify other methods (e.g. bulk spirits, bulk wine, etc.)"</formula>
    </cfRule>
  </conditionalFormatting>
  <conditionalFormatting sqref="G35:L37">
    <cfRule type="expression" dxfId="48" priority="13">
      <formula>$G$34="YES"</formula>
    </cfRule>
  </conditionalFormatting>
  <conditionalFormatting sqref="G40:L42">
    <cfRule type="expression" dxfId="47" priority="12">
      <formula>$G$39="YES"</formula>
    </cfRule>
  </conditionalFormatting>
  <conditionalFormatting sqref="H29">
    <cfRule type="containsText" dxfId="46" priority="4" operator="containsText" text="Over Threshold">
      <formula>NOT(ISERROR(SEARCH("Over Threshold",H29)))</formula>
    </cfRule>
  </conditionalFormatting>
  <conditionalFormatting sqref="K30">
    <cfRule type="expression" dxfId="45" priority="18">
      <formula>#REF!="Do you use neutral grain spirits (NGS) in production of any products?"</formula>
    </cfRule>
    <cfRule type="containsText" dxfId="44" priority="19" operator="containsText" text="YES">
      <formula>NOT(ISERROR(SEARCH("YES",K30)))</formula>
    </cfRule>
    <cfRule type="containsText" dxfId="43" priority="20" operator="containsText" text="NO">
      <formula>NOT(ISERROR(SEARCH("NO",K30)))</formula>
    </cfRule>
  </conditionalFormatting>
  <conditionalFormatting sqref="L23">
    <cfRule type="containsText" dxfId="42" priority="10" operator="containsText" text="YES - I agree">
      <formula>NOT(ISERROR(SEARCH("YES - I agree",L23)))</formula>
    </cfRule>
    <cfRule type="containsText" dxfId="41" priority="11" operator="containsText" text="NO - I Do Not Agree">
      <formula>NOT(ISERROR(SEARCH("NO - I Do Not Agree",L23)))</formula>
    </cfRule>
  </conditionalFormatting>
  <conditionalFormatting sqref="M29">
    <cfRule type="expression" dxfId="40" priority="98">
      <formula>L23="YES - I agree"</formula>
    </cfRule>
  </conditionalFormatting>
  <conditionalFormatting sqref="M30">
    <cfRule type="expression" dxfId="39" priority="99">
      <formula>L23="YES - I agree"</formula>
    </cfRule>
  </conditionalFormatting>
  <conditionalFormatting sqref="M32">
    <cfRule type="expression" dxfId="38" priority="8">
      <formula>$K$32="YES"</formula>
    </cfRule>
  </conditionalFormatting>
  <dataValidations count="5">
    <dataValidation type="list" showInputMessage="1" showErrorMessage="1" sqref="M29:M30" xr:uid="{6C7B42BC-9209-4F47-8673-B664A28FE97C}">
      <formula1>"YES,NO"</formula1>
    </dataValidation>
    <dataValidation type="list" allowBlank="1" showInputMessage="1" showErrorMessage="1" promptTitle="Certification and Agreement" prompt="Please select from the drop-down in order to continue on with the form." sqref="L23" xr:uid="{A281BF6E-1BC5-44D0-9414-F22D074A9C36}">
      <formula1>"YES - I agree, NO - I Do Not Agree"</formula1>
    </dataValidation>
    <dataValidation type="list" showInputMessage="1" showErrorMessage="1" prompt="Choose Yes or No from the drop-down" sqref="G39" xr:uid="{BF073BAA-0329-4D1B-9205-1343410DF74E}">
      <formula1>"YES,NO"</formula1>
    </dataValidation>
    <dataValidation type="list" showInputMessage="1" showErrorMessage="1" error="Please make a selection" prompt="Choose Yes or No from the drop-down" sqref="G34" xr:uid="{463E3433-3925-4593-B079-E5BB077BE433}">
      <formula1>"YES,NO"</formula1>
    </dataValidation>
    <dataValidation type="whole" allowBlank="1" showInputMessage="1" showErrorMessage="1" prompt="Previous Year's Production" sqref="J9" xr:uid="{7C63C2EF-6FB7-4A09-9EF3-4E1B9E5DF7F1}">
      <formula1>0</formula1>
      <formula2>9999</formula2>
    </dataValidation>
  </dataValidations>
  <printOptions horizontalCentered="1" verticalCentered="1"/>
  <pageMargins left="0.11811023622047245" right="0.11811023622047245" top="0.35433070866141736" bottom="0.35433070866141736" header="0.31496062992125984" footer="0.31496062992125984"/>
  <pageSetup scale="6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B4CA2-7E17-4A32-B12C-BB95E91C6CA6}">
  <sheetPr>
    <tabColor rgb="FF0070C0"/>
    <pageSetUpPr fitToPage="1"/>
  </sheetPr>
  <dimension ref="A1:P132"/>
  <sheetViews>
    <sheetView showGridLines="0" zoomScaleNormal="100" workbookViewId="0">
      <selection activeCell="J9" sqref="J9"/>
    </sheetView>
  </sheetViews>
  <sheetFormatPr defaultColWidth="0" defaultRowHeight="14.5" customHeight="1" zeroHeight="1" x14ac:dyDescent="0.35"/>
  <cols>
    <col min="1" max="1" width="2.6328125" customWidth="1"/>
    <col min="2" max="2" width="2.6328125" style="3" customWidth="1"/>
    <col min="3" max="3" width="2.6328125" customWidth="1"/>
    <col min="4" max="4" width="15.90625" customWidth="1"/>
    <col min="5" max="5" width="33.6328125" customWidth="1"/>
    <col min="6" max="6" width="4.6328125" customWidth="1"/>
    <col min="7" max="7" width="13.90625" customWidth="1"/>
    <col min="8" max="8" width="22" customWidth="1"/>
    <col min="9" max="9" width="4.6328125" customWidth="1"/>
    <col min="10" max="10" width="8.7265625" customWidth="1"/>
    <col min="11" max="11" width="20.6328125" customWidth="1"/>
    <col min="12" max="12" width="22.54296875" customWidth="1"/>
    <col min="13" max="13" width="16.7265625" customWidth="1"/>
    <col min="14" max="14" width="2.6328125" customWidth="1"/>
    <col min="15" max="15" width="2.6328125" style="3" customWidth="1"/>
    <col min="16" max="16" width="2.6328125" customWidth="1"/>
    <col min="17" max="16384" width="8.7265625" hidden="1"/>
  </cols>
  <sheetData>
    <row r="1" spans="2:15" ht="15" thickBot="1" x14ac:dyDescent="0.4">
      <c r="B1"/>
      <c r="O1"/>
    </row>
    <row r="2" spans="2:15" x14ac:dyDescent="0.35">
      <c r="B2" s="26"/>
      <c r="C2" s="27"/>
      <c r="D2" s="27"/>
      <c r="E2" s="27"/>
      <c r="F2" s="27"/>
      <c r="G2" s="27"/>
      <c r="H2" s="27"/>
      <c r="I2" s="27"/>
      <c r="J2" s="27"/>
      <c r="K2" s="27"/>
      <c r="L2" s="27"/>
      <c r="M2" s="27"/>
      <c r="N2" s="27"/>
      <c r="O2" s="28"/>
    </row>
    <row r="3" spans="2:15" x14ac:dyDescent="0.35">
      <c r="B3" s="29"/>
      <c r="C3" s="25"/>
      <c r="D3" s="25"/>
      <c r="E3" s="25"/>
      <c r="F3" s="25"/>
      <c r="G3" s="25"/>
      <c r="H3" s="25"/>
      <c r="I3" s="25"/>
      <c r="J3" s="25"/>
      <c r="K3" s="25"/>
      <c r="L3" s="25"/>
      <c r="M3" s="25"/>
      <c r="N3" s="25"/>
      <c r="O3" s="30"/>
    </row>
    <row r="4" spans="2:15" x14ac:dyDescent="0.35">
      <c r="B4" s="29"/>
      <c r="C4" s="25"/>
      <c r="D4" s="25"/>
      <c r="E4" s="25"/>
      <c r="F4" s="25"/>
      <c r="G4" s="25"/>
      <c r="H4" s="25"/>
      <c r="I4" s="25"/>
      <c r="J4" s="25"/>
      <c r="K4" s="25"/>
      <c r="L4" s="25"/>
      <c r="M4" s="25"/>
      <c r="N4" s="25"/>
      <c r="O4" s="30"/>
    </row>
    <row r="5" spans="2:15" x14ac:dyDescent="0.35">
      <c r="B5" s="29"/>
      <c r="C5" s="25"/>
      <c r="D5" s="25"/>
      <c r="E5" s="25"/>
      <c r="F5" s="25"/>
      <c r="G5" s="25"/>
      <c r="H5" s="25"/>
      <c r="I5" s="25"/>
      <c r="J5" s="25"/>
      <c r="K5" s="25"/>
      <c r="L5" s="25"/>
      <c r="M5" s="25"/>
      <c r="N5" s="25"/>
      <c r="O5" s="30"/>
    </row>
    <row r="6" spans="2:15" ht="23.5" x14ac:dyDescent="0.35">
      <c r="B6" s="29"/>
      <c r="C6" s="144" t="s">
        <v>0</v>
      </c>
      <c r="D6" s="144"/>
      <c r="E6" s="144"/>
      <c r="F6" s="144"/>
      <c r="G6" s="144"/>
      <c r="H6" s="144"/>
      <c r="I6" s="144"/>
      <c r="J6" s="144"/>
      <c r="K6" s="144"/>
      <c r="L6" s="144"/>
      <c r="M6" s="144"/>
      <c r="N6" s="144"/>
      <c r="O6" s="30"/>
    </row>
    <row r="7" spans="2:15" ht="23.5" x14ac:dyDescent="0.35">
      <c r="B7" s="29"/>
      <c r="C7" s="160" t="s">
        <v>1</v>
      </c>
      <c r="D7" s="160"/>
      <c r="E7" s="160"/>
      <c r="F7" s="160"/>
      <c r="G7" s="160"/>
      <c r="H7" s="160"/>
      <c r="I7" s="160"/>
      <c r="J7" s="160"/>
      <c r="K7" s="160"/>
      <c r="L7" s="160"/>
      <c r="M7" s="160"/>
      <c r="N7" s="160"/>
      <c r="O7" s="30"/>
    </row>
    <row r="8" spans="2:15" ht="8" customHeight="1" x14ac:dyDescent="0.35">
      <c r="B8" s="29"/>
      <c r="C8" s="25"/>
      <c r="D8" s="25"/>
      <c r="E8" s="25"/>
      <c r="F8" s="25"/>
      <c r="G8" s="25"/>
      <c r="H8" s="25"/>
      <c r="I8" s="25"/>
      <c r="J8" s="25"/>
      <c r="K8" s="25"/>
      <c r="L8" s="25"/>
      <c r="M8" s="25"/>
      <c r="N8" s="25"/>
      <c r="O8" s="30"/>
    </row>
    <row r="9" spans="2:15" ht="23.5" x14ac:dyDescent="0.55000000000000004">
      <c r="B9" s="29"/>
      <c r="C9" s="59"/>
      <c r="D9" s="59"/>
      <c r="E9" s="59"/>
      <c r="F9" s="59"/>
      <c r="G9" s="59"/>
      <c r="H9" s="60" t="s">
        <v>60</v>
      </c>
      <c r="I9" s="59"/>
      <c r="J9" s="61">
        <v>2025</v>
      </c>
      <c r="K9" s="84"/>
      <c r="L9" s="59"/>
      <c r="M9" s="59"/>
      <c r="N9" s="59"/>
      <c r="O9" s="30"/>
    </row>
    <row r="10" spans="2:15" ht="10" customHeight="1" x14ac:dyDescent="0.35">
      <c r="B10" s="29"/>
      <c r="C10" s="25"/>
      <c r="D10" s="25"/>
      <c r="E10" s="25"/>
      <c r="F10" s="25"/>
      <c r="G10" s="25"/>
      <c r="H10" s="25"/>
      <c r="I10" s="25"/>
      <c r="J10" s="25"/>
      <c r="K10" s="25"/>
      <c r="L10" s="25"/>
      <c r="M10" s="25"/>
      <c r="N10" s="25"/>
      <c r="O10" s="30"/>
    </row>
    <row r="11" spans="2:15" ht="8" customHeight="1" x14ac:dyDescent="0.35">
      <c r="B11" s="29"/>
      <c r="C11" s="4"/>
      <c r="D11" s="5"/>
      <c r="E11" s="5"/>
      <c r="F11" s="5"/>
      <c r="G11" s="5"/>
      <c r="H11" s="5"/>
      <c r="I11" s="5"/>
      <c r="J11" s="5"/>
      <c r="K11" s="5"/>
      <c r="L11" s="5"/>
      <c r="M11" s="5"/>
      <c r="N11" s="6"/>
      <c r="O11" s="30"/>
    </row>
    <row r="12" spans="2:15" ht="17" x14ac:dyDescent="0.4">
      <c r="B12" s="29"/>
      <c r="C12" s="7"/>
      <c r="D12" s="17" t="s">
        <v>2</v>
      </c>
      <c r="E12" s="8"/>
      <c r="F12" s="8"/>
      <c r="G12" s="8"/>
      <c r="H12" s="8"/>
      <c r="I12" s="8"/>
      <c r="J12" s="8"/>
      <c r="K12" s="8"/>
      <c r="L12" s="8"/>
      <c r="M12" s="8"/>
      <c r="N12" s="9"/>
      <c r="O12" s="30"/>
    </row>
    <row r="13" spans="2:15" ht="8" customHeight="1" x14ac:dyDescent="0.4">
      <c r="B13" s="29"/>
      <c r="C13" s="7"/>
      <c r="D13" s="17"/>
      <c r="E13" s="8"/>
      <c r="F13" s="8"/>
      <c r="G13" s="8"/>
      <c r="H13" s="8"/>
      <c r="I13" s="8"/>
      <c r="J13" s="8"/>
      <c r="K13" s="8"/>
      <c r="L13" s="8"/>
      <c r="M13" s="8"/>
      <c r="N13" s="9"/>
      <c r="O13" s="30"/>
    </row>
    <row r="14" spans="2:15" ht="16" x14ac:dyDescent="0.4">
      <c r="B14" s="29"/>
      <c r="C14" s="7"/>
      <c r="D14" s="20" t="s">
        <v>3</v>
      </c>
      <c r="E14" s="145"/>
      <c r="F14" s="146"/>
      <c r="G14" s="146"/>
      <c r="H14" s="146"/>
      <c r="I14" s="146"/>
      <c r="J14" s="146"/>
      <c r="K14" s="146"/>
      <c r="L14" s="146"/>
      <c r="M14" s="147"/>
      <c r="N14" s="9"/>
      <c r="O14" s="30"/>
    </row>
    <row r="15" spans="2:15" ht="8" customHeight="1" x14ac:dyDescent="0.35">
      <c r="B15" s="29"/>
      <c r="C15" s="7"/>
      <c r="D15" s="19"/>
      <c r="E15" s="8"/>
      <c r="F15" s="8"/>
      <c r="G15" s="8"/>
      <c r="H15" s="8"/>
      <c r="I15" s="8"/>
      <c r="J15" s="8"/>
      <c r="K15" s="8"/>
      <c r="L15" s="8"/>
      <c r="M15" s="8"/>
      <c r="N15" s="9"/>
      <c r="O15" s="30"/>
    </row>
    <row r="16" spans="2:15" ht="16" x14ac:dyDescent="0.4">
      <c r="B16" s="29"/>
      <c r="C16" s="7"/>
      <c r="D16" s="20" t="s">
        <v>4</v>
      </c>
      <c r="E16" s="145"/>
      <c r="F16" s="146"/>
      <c r="G16" s="146"/>
      <c r="H16" s="146"/>
      <c r="I16" s="146"/>
      <c r="J16" s="146"/>
      <c r="K16" s="146"/>
      <c r="L16" s="146"/>
      <c r="M16" s="147"/>
      <c r="N16" s="9"/>
      <c r="O16" s="30"/>
    </row>
    <row r="17" spans="2:15" ht="16" x14ac:dyDescent="0.4">
      <c r="B17" s="29"/>
      <c r="C17" s="7"/>
      <c r="D17" s="18"/>
      <c r="E17" s="8"/>
      <c r="F17" s="8"/>
      <c r="G17" s="8"/>
      <c r="H17" s="8"/>
      <c r="I17" s="8"/>
      <c r="J17" s="8"/>
      <c r="K17" s="8"/>
      <c r="L17" s="8"/>
      <c r="M17" s="8"/>
      <c r="N17" s="9"/>
      <c r="O17" s="30"/>
    </row>
    <row r="18" spans="2:15" x14ac:dyDescent="0.35">
      <c r="B18" s="29"/>
      <c r="C18" s="7"/>
      <c r="D18" s="14" t="s">
        <v>5</v>
      </c>
      <c r="E18" s="22"/>
      <c r="F18" s="8"/>
      <c r="G18" s="14" t="s">
        <v>7</v>
      </c>
      <c r="H18" s="22"/>
      <c r="I18" s="8"/>
      <c r="J18" s="16" t="s">
        <v>8</v>
      </c>
      <c r="K18" s="22"/>
      <c r="L18" s="14" t="s">
        <v>10</v>
      </c>
      <c r="M18" s="22"/>
      <c r="N18" s="9"/>
      <c r="O18" s="30"/>
    </row>
    <row r="19" spans="2:15" ht="8" customHeight="1" x14ac:dyDescent="0.35">
      <c r="B19" s="29"/>
      <c r="C19" s="7"/>
      <c r="D19" s="15"/>
      <c r="E19" s="10"/>
      <c r="F19" s="8"/>
      <c r="G19" s="14"/>
      <c r="H19" s="10"/>
      <c r="I19" s="8"/>
      <c r="J19" s="16"/>
      <c r="K19" s="8"/>
      <c r="L19" s="8"/>
      <c r="M19" s="8"/>
      <c r="N19" s="9"/>
      <c r="O19" s="30"/>
    </row>
    <row r="20" spans="2:15" x14ac:dyDescent="0.35">
      <c r="B20" s="29"/>
      <c r="C20" s="7"/>
      <c r="D20" s="14" t="s">
        <v>6</v>
      </c>
      <c r="E20" s="22"/>
      <c r="F20" s="8"/>
      <c r="G20" s="16" t="s">
        <v>9</v>
      </c>
      <c r="H20" s="155"/>
      <c r="I20" s="156"/>
      <c r="J20" s="156"/>
      <c r="K20" s="157"/>
      <c r="L20" s="8"/>
      <c r="M20" s="8"/>
      <c r="N20" s="9"/>
      <c r="O20" s="30"/>
    </row>
    <row r="21" spans="2:15" ht="8" customHeight="1" x14ac:dyDescent="0.35">
      <c r="B21" s="29"/>
      <c r="C21" s="11"/>
      <c r="D21" s="12"/>
      <c r="E21" s="12"/>
      <c r="F21" s="12"/>
      <c r="G21" s="12"/>
      <c r="H21" s="12"/>
      <c r="I21" s="12"/>
      <c r="J21" s="12"/>
      <c r="K21" s="12"/>
      <c r="L21" s="12"/>
      <c r="M21" s="12"/>
      <c r="N21" s="13"/>
      <c r="O21" s="30"/>
    </row>
    <row r="22" spans="2:15" ht="15" thickBot="1" x14ac:dyDescent="0.4">
      <c r="B22" s="29"/>
      <c r="C22" s="25"/>
      <c r="D22" s="25"/>
      <c r="E22" s="25"/>
      <c r="F22" s="25"/>
      <c r="G22" s="25"/>
      <c r="H22" s="25"/>
      <c r="I22" s="25"/>
      <c r="J22" s="25"/>
      <c r="K22" s="25"/>
      <c r="L22" s="25"/>
      <c r="M22" s="25"/>
      <c r="N22" s="25"/>
      <c r="O22" s="30"/>
    </row>
    <row r="23" spans="2:15" ht="24.5" customHeight="1" thickBot="1" x14ac:dyDescent="0.4">
      <c r="B23" s="29"/>
      <c r="C23" s="88"/>
      <c r="D23" s="89" t="s">
        <v>113</v>
      </c>
      <c r="E23" s="90"/>
      <c r="F23" s="91"/>
      <c r="G23" s="91"/>
      <c r="H23" s="91"/>
      <c r="I23" s="91"/>
      <c r="J23" s="91"/>
      <c r="K23" s="91"/>
      <c r="L23" s="21"/>
      <c r="M23" s="23"/>
      <c r="N23" s="24"/>
      <c r="O23" s="30"/>
    </row>
    <row r="24" spans="2:15" ht="64" customHeight="1" x14ac:dyDescent="0.35">
      <c r="B24" s="29"/>
      <c r="C24" s="148" t="s">
        <v>14</v>
      </c>
      <c r="D24" s="149"/>
      <c r="E24" s="149"/>
      <c r="F24" s="149"/>
      <c r="G24" s="149"/>
      <c r="H24" s="149"/>
      <c r="I24" s="149"/>
      <c r="J24" s="149"/>
      <c r="K24" s="149"/>
      <c r="L24" s="149"/>
      <c r="M24" s="149"/>
      <c r="N24" s="150"/>
      <c r="O24" s="30"/>
    </row>
    <row r="25" spans="2:15" ht="29" customHeight="1" thickBot="1" x14ac:dyDescent="0.4">
      <c r="B25" s="29"/>
      <c r="C25" s="151" t="s">
        <v>18</v>
      </c>
      <c r="D25" s="152"/>
      <c r="E25" s="152"/>
      <c r="F25" s="152"/>
      <c r="G25" s="152"/>
      <c r="H25" s="152"/>
      <c r="I25" s="152"/>
      <c r="J25" s="152"/>
      <c r="K25" s="152"/>
      <c r="L25" s="152"/>
      <c r="M25" s="152"/>
      <c r="N25" s="153"/>
      <c r="O25" s="30"/>
    </row>
    <row r="26" spans="2:15" x14ac:dyDescent="0.35">
      <c r="B26" s="29"/>
      <c r="C26" s="25"/>
      <c r="D26" s="25"/>
      <c r="E26" s="25"/>
      <c r="F26" s="25"/>
      <c r="G26" s="25"/>
      <c r="H26" s="25"/>
      <c r="I26" s="25"/>
      <c r="J26" s="25"/>
      <c r="K26" s="25"/>
      <c r="L26" s="25"/>
      <c r="M26" s="25"/>
      <c r="N26" s="25"/>
      <c r="O26" s="30"/>
    </row>
    <row r="27" spans="2:15" ht="16" x14ac:dyDescent="0.4">
      <c r="B27" s="29"/>
      <c r="C27" s="25"/>
      <c r="D27" s="36" t="str">
        <f>IF(L23="YES - I agree","Manufacturer (s):  ","")</f>
        <v/>
      </c>
      <c r="E27" s="143"/>
      <c r="F27" s="143"/>
      <c r="G27" s="143"/>
      <c r="H27" s="143"/>
      <c r="I27" s="143"/>
      <c r="J27" s="143"/>
      <c r="K27" s="143"/>
      <c r="L27" s="143"/>
      <c r="M27" s="25"/>
      <c r="N27" s="25"/>
      <c r="O27" s="30"/>
    </row>
    <row r="28" spans="2:15" x14ac:dyDescent="0.35">
      <c r="B28" s="29"/>
      <c r="C28" s="25"/>
      <c r="D28" s="25"/>
      <c r="E28" s="25"/>
      <c r="F28" s="25"/>
      <c r="G28" s="25"/>
      <c r="H28" s="25"/>
      <c r="I28" s="25"/>
      <c r="J28" s="25"/>
      <c r="K28" s="25"/>
      <c r="L28" s="25"/>
      <c r="M28" s="25"/>
      <c r="N28" s="25"/>
      <c r="O28" s="30"/>
    </row>
    <row r="29" spans="2:15" x14ac:dyDescent="0.35">
      <c r="B29" s="29"/>
      <c r="C29" s="25"/>
      <c r="D29" s="25"/>
      <c r="E29" s="55" t="str">
        <f>IF(OR(L23="",L23="NO - I Do Not Agree"),"","Over-all Total 'Litres' produced")</f>
        <v/>
      </c>
      <c r="F29" s="25"/>
      <c r="G29" s="37" t="str">
        <f>IF(L23="","",SUM(G32+G35))</f>
        <v/>
      </c>
      <c r="H29" s="94" t="str">
        <f>IF(OR(L23="",L23="NO - I Do Not Agree"),"",IF(G29&lt;=25000,"Litres",IF(G29&gt;=25001,"Litres           (Over Threshold)","")))</f>
        <v/>
      </c>
      <c r="I29" s="25"/>
      <c r="J29" s="25"/>
      <c r="K29" s="25"/>
      <c r="L29" s="25"/>
      <c r="M29" s="25"/>
      <c r="N29" s="25"/>
      <c r="O29" s="30"/>
    </row>
    <row r="30" spans="2:15" x14ac:dyDescent="0.35">
      <c r="B30" s="29"/>
      <c r="C30" s="25"/>
      <c r="D30" s="25"/>
      <c r="E30" s="25"/>
      <c r="F30" s="25"/>
      <c r="G30" s="25"/>
      <c r="H30" s="41"/>
      <c r="I30" s="85"/>
      <c r="J30" s="25"/>
      <c r="K30" s="95"/>
      <c r="L30" s="40"/>
      <c r="M30" s="96"/>
      <c r="N30" s="25"/>
      <c r="O30" s="30"/>
    </row>
    <row r="31" spans="2:15" x14ac:dyDescent="0.35">
      <c r="B31" s="29"/>
      <c r="C31" s="25"/>
      <c r="D31" s="100" t="str">
        <f>IF(L23="YES - I agree","Do you use neutral grain spirits in production of any products?","")</f>
        <v/>
      </c>
      <c r="E31" s="25"/>
      <c r="F31" s="25"/>
      <c r="G31" s="98"/>
      <c r="H31" s="41"/>
      <c r="I31" s="53"/>
      <c r="J31" s="25"/>
      <c r="K31" s="25"/>
      <c r="L31" s="25"/>
      <c r="M31" s="50"/>
      <c r="N31" s="25"/>
      <c r="O31" s="30"/>
    </row>
    <row r="32" spans="2:15" ht="18" customHeight="1" x14ac:dyDescent="0.35">
      <c r="B32" s="29"/>
      <c r="C32" s="25"/>
      <c r="D32" s="125" t="str">
        <f>IF(G31="YES","Product Lines Produced WITH NGS: (Total Litres produced WITH NGS):",IF(G31="NO","Total Litres produced without the use of NGS",""))</f>
        <v/>
      </c>
      <c r="E32" s="25"/>
      <c r="F32" s="25"/>
      <c r="G32" s="127"/>
      <c r="H32" s="122"/>
      <c r="I32" s="122"/>
      <c r="J32" s="122"/>
      <c r="K32" s="122"/>
      <c r="L32" s="122"/>
      <c r="M32" s="122"/>
      <c r="N32" s="25"/>
      <c r="O32" s="30"/>
    </row>
    <row r="33" spans="2:15" ht="30" customHeight="1" x14ac:dyDescent="0.35">
      <c r="B33" s="29"/>
      <c r="C33" s="25"/>
      <c r="D33" s="123" t="str">
        <f>IF(G31="YES","Please state all product lines using NGS:","")</f>
        <v/>
      </c>
      <c r="E33" s="25"/>
      <c r="F33" s="25"/>
      <c r="G33" s="161"/>
      <c r="H33" s="161"/>
      <c r="I33" s="161"/>
      <c r="J33" s="161"/>
      <c r="K33" s="161"/>
      <c r="L33" s="161"/>
      <c r="M33" s="161"/>
      <c r="N33" s="25"/>
      <c r="O33" s="30"/>
    </row>
    <row r="34" spans="2:15" ht="8" customHeight="1" x14ac:dyDescent="0.35">
      <c r="B34" s="29"/>
      <c r="C34" s="25"/>
      <c r="D34" s="25"/>
      <c r="E34" s="25"/>
      <c r="F34" s="25"/>
      <c r="G34" s="25"/>
      <c r="H34" s="25"/>
      <c r="I34" s="25"/>
      <c r="J34" s="25"/>
      <c r="K34" s="25"/>
      <c r="L34" s="25"/>
      <c r="M34" s="25"/>
      <c r="N34" s="25"/>
      <c r="O34" s="30"/>
    </row>
    <row r="35" spans="2:15" ht="18" customHeight="1" x14ac:dyDescent="0.35">
      <c r="B35" s="29"/>
      <c r="C35" s="25"/>
      <c r="D35" s="124" t="str">
        <f>IF(G31="YES","Product Lines Produced WITHOUT NGS: (Total Litres produced w/o NGS):","")</f>
        <v/>
      </c>
      <c r="E35" s="25"/>
      <c r="F35" s="25"/>
      <c r="G35" s="127"/>
      <c r="H35" s="41"/>
      <c r="I35" s="41"/>
      <c r="J35" s="25"/>
      <c r="K35" s="25"/>
      <c r="L35" s="25"/>
      <c r="M35" s="50"/>
      <c r="N35" s="25"/>
      <c r="O35" s="30"/>
    </row>
    <row r="36" spans="2:15" ht="30" customHeight="1" x14ac:dyDescent="0.35">
      <c r="B36" s="29"/>
      <c r="C36" s="25"/>
      <c r="D36" s="126" t="str">
        <f>IF(G31="YES","Please state all product lines without NGS:","")</f>
        <v/>
      </c>
      <c r="E36" s="25"/>
      <c r="F36" s="25"/>
      <c r="G36" s="161"/>
      <c r="H36" s="161"/>
      <c r="I36" s="161"/>
      <c r="J36" s="161"/>
      <c r="K36" s="161"/>
      <c r="L36" s="161"/>
      <c r="M36" s="161"/>
      <c r="N36" s="25"/>
      <c r="O36" s="30"/>
    </row>
    <row r="37" spans="2:15" x14ac:dyDescent="0.35">
      <c r="B37" s="29"/>
      <c r="C37" s="25"/>
      <c r="D37" s="25"/>
      <c r="E37" s="25"/>
      <c r="F37" s="25"/>
      <c r="G37" s="25"/>
      <c r="H37" s="25"/>
      <c r="I37" s="25"/>
      <c r="J37" s="25"/>
      <c r="K37" s="25"/>
      <c r="L37" s="25"/>
      <c r="M37" s="25"/>
      <c r="N37" s="25"/>
      <c r="O37" s="30"/>
    </row>
    <row r="38" spans="2:15" x14ac:dyDescent="0.35">
      <c r="B38" s="29"/>
      <c r="C38" s="25"/>
      <c r="D38" s="42" t="str">
        <f>IF(L23="YES - I agree","Do you use a contract producer/wholesaler(s)?","")</f>
        <v/>
      </c>
      <c r="E38" s="25"/>
      <c r="F38" s="25"/>
      <c r="G38" s="62"/>
      <c r="H38" s="25"/>
      <c r="I38" s="25"/>
      <c r="J38" s="25"/>
      <c r="K38" s="25"/>
      <c r="L38" s="25"/>
      <c r="M38" s="25"/>
      <c r="N38" s="25"/>
      <c r="O38" s="30"/>
    </row>
    <row r="39" spans="2:15" ht="50" customHeight="1" x14ac:dyDescent="0.35">
      <c r="B39" s="29"/>
      <c r="C39" s="25"/>
      <c r="D39" s="120" t="str">
        <f>IF($G$38="YES","Name of contract Producer/wholesaler(s):","")</f>
        <v/>
      </c>
      <c r="E39" s="25"/>
      <c r="F39" s="25"/>
      <c r="G39" s="133"/>
      <c r="H39" s="133"/>
      <c r="I39" s="133"/>
      <c r="J39" s="133"/>
      <c r="K39" s="133"/>
      <c r="L39" s="133"/>
      <c r="M39" s="25"/>
      <c r="N39" s="25"/>
      <c r="O39" s="30"/>
    </row>
    <row r="40" spans="2:15" x14ac:dyDescent="0.35">
      <c r="B40" s="29"/>
      <c r="C40" s="25"/>
      <c r="D40" s="43" t="str">
        <f>IF($G$38="YES","Address of contract Producer/wholesaler(s):","")</f>
        <v/>
      </c>
      <c r="E40" s="25"/>
      <c r="F40" s="25"/>
      <c r="G40" s="133"/>
      <c r="H40" s="133"/>
      <c r="I40" s="133"/>
      <c r="J40" s="133"/>
      <c r="K40" s="133"/>
      <c r="L40" s="133"/>
      <c r="M40" s="25"/>
      <c r="N40" s="25"/>
      <c r="O40" s="30"/>
    </row>
    <row r="41" spans="2:15" x14ac:dyDescent="0.35">
      <c r="B41" s="29"/>
      <c r="C41" s="25"/>
      <c r="D41" s="43" t="str">
        <f>IF($G$38="YES","Total Production of contract Producer/wholesaler(s):","")</f>
        <v/>
      </c>
      <c r="E41" s="25"/>
      <c r="F41" s="25"/>
      <c r="G41" s="133"/>
      <c r="H41" s="133"/>
      <c r="I41" s="133"/>
      <c r="J41" s="133"/>
      <c r="K41" s="133"/>
      <c r="L41" s="133"/>
      <c r="M41" s="25"/>
      <c r="N41" s="25"/>
      <c r="O41" s="30"/>
    </row>
    <row r="42" spans="2:15" x14ac:dyDescent="0.35">
      <c r="B42" s="29"/>
      <c r="C42" s="25"/>
      <c r="D42" s="25"/>
      <c r="E42" s="25"/>
      <c r="F42" s="25"/>
      <c r="G42" s="25"/>
      <c r="H42" s="25"/>
      <c r="I42" s="25"/>
      <c r="J42" s="25"/>
      <c r="K42" s="25"/>
      <c r="L42" s="25"/>
      <c r="M42" s="25"/>
      <c r="N42" s="25"/>
      <c r="O42" s="30"/>
    </row>
    <row r="43" spans="2:15" x14ac:dyDescent="0.35">
      <c r="B43" s="29"/>
      <c r="C43" s="25"/>
      <c r="D43" s="42" t="str">
        <f>IF(L23="YES - I agree","Do you Act as a contract producer?","")</f>
        <v/>
      </c>
      <c r="E43" s="25"/>
      <c r="F43" s="25"/>
      <c r="G43" s="62"/>
      <c r="H43" s="25"/>
      <c r="I43" s="25"/>
      <c r="J43" s="25"/>
      <c r="K43" s="25"/>
      <c r="L43" s="25"/>
      <c r="M43" s="25"/>
      <c r="N43" s="25"/>
      <c r="O43" s="30"/>
    </row>
    <row r="44" spans="2:15" ht="50" customHeight="1" x14ac:dyDescent="0.35">
      <c r="B44" s="29"/>
      <c r="C44" s="25"/>
      <c r="D44" s="120" t="str">
        <f>IF($G$43="YES","Name of companies you produce for:","")</f>
        <v/>
      </c>
      <c r="E44" s="25"/>
      <c r="F44" s="25"/>
      <c r="G44" s="133"/>
      <c r="H44" s="133"/>
      <c r="I44" s="133"/>
      <c r="J44" s="133"/>
      <c r="K44" s="133"/>
      <c r="L44" s="133"/>
      <c r="M44" s="25"/>
      <c r="N44" s="25"/>
      <c r="O44" s="30"/>
    </row>
    <row r="45" spans="2:15" x14ac:dyDescent="0.35">
      <c r="B45" s="29"/>
      <c r="C45" s="25"/>
      <c r="D45" s="25"/>
      <c r="E45" s="25"/>
      <c r="F45" s="25"/>
      <c r="G45" s="133"/>
      <c r="H45" s="133"/>
      <c r="I45" s="133"/>
      <c r="J45" s="133"/>
      <c r="K45" s="133"/>
      <c r="L45" s="133"/>
      <c r="M45" s="25"/>
      <c r="N45" s="25"/>
      <c r="O45" s="30"/>
    </row>
    <row r="46" spans="2:15" x14ac:dyDescent="0.35">
      <c r="B46" s="29"/>
      <c r="C46" s="25"/>
      <c r="D46" s="25"/>
      <c r="E46" s="25"/>
      <c r="F46" s="25"/>
      <c r="G46" s="133"/>
      <c r="H46" s="133"/>
      <c r="I46" s="133"/>
      <c r="J46" s="133"/>
      <c r="K46" s="133"/>
      <c r="L46" s="133"/>
      <c r="M46" s="25"/>
      <c r="N46" s="25"/>
      <c r="O46" s="30"/>
    </row>
    <row r="47" spans="2:15" x14ac:dyDescent="0.35">
      <c r="B47" s="29"/>
      <c r="C47" s="44"/>
      <c r="D47" s="44"/>
      <c r="E47" s="44"/>
      <c r="F47" s="44"/>
      <c r="G47" s="44"/>
      <c r="H47" s="44"/>
      <c r="I47" s="44"/>
      <c r="J47" s="44"/>
      <c r="K47" s="44"/>
      <c r="L47" s="44"/>
      <c r="M47" s="44"/>
      <c r="N47" s="44"/>
      <c r="O47" s="30"/>
    </row>
    <row r="48" spans="2:15" x14ac:dyDescent="0.35">
      <c r="B48" s="29"/>
      <c r="C48" s="44"/>
      <c r="D48" s="142" t="str">
        <f>IF(AND(OR(J9="",J9&lt;=2024,J9&gt;=2026),L23="Yes - I Agree"),"Invalid Submission. Please input the previous Year of Production or the application will be declined.","")</f>
        <v/>
      </c>
      <c r="E48" s="142"/>
      <c r="F48" s="142"/>
      <c r="G48" s="142"/>
      <c r="H48" s="142"/>
      <c r="I48" s="142"/>
      <c r="J48" s="142"/>
      <c r="K48" s="142"/>
      <c r="L48" s="142"/>
      <c r="M48" s="142"/>
      <c r="N48" s="44"/>
      <c r="O48" s="30"/>
    </row>
    <row r="49" spans="2:15" x14ac:dyDescent="0.35">
      <c r="B49" s="29"/>
      <c r="C49" s="44"/>
      <c r="D49" s="44"/>
      <c r="E49" s="44"/>
      <c r="F49" s="44"/>
      <c r="G49" s="44"/>
      <c r="H49" s="44"/>
      <c r="I49" s="44"/>
      <c r="J49" s="44"/>
      <c r="K49" s="44"/>
      <c r="L49" s="44"/>
      <c r="M49" s="44"/>
      <c r="N49" s="44"/>
      <c r="O49" s="30"/>
    </row>
    <row r="50" spans="2:15" ht="8" customHeight="1" x14ac:dyDescent="0.35">
      <c r="B50" s="56"/>
      <c r="C50" s="57"/>
      <c r="D50" s="57"/>
      <c r="E50" s="57"/>
      <c r="F50" s="57"/>
      <c r="G50" s="57"/>
      <c r="H50" s="57"/>
      <c r="I50" s="57"/>
      <c r="J50" s="57"/>
      <c r="K50" s="57"/>
      <c r="L50" s="57"/>
      <c r="M50" s="57"/>
      <c r="N50" s="57"/>
      <c r="O50" s="58"/>
    </row>
    <row r="51" spans="2:15" x14ac:dyDescent="0.35">
      <c r="B51" s="29"/>
      <c r="C51" s="44"/>
      <c r="D51" s="44"/>
      <c r="E51" s="44"/>
      <c r="F51" s="44"/>
      <c r="G51" s="44"/>
      <c r="H51" s="44"/>
      <c r="I51" s="44"/>
      <c r="J51" s="44"/>
      <c r="K51" s="44"/>
      <c r="L51" s="44"/>
      <c r="M51" s="44"/>
      <c r="N51" s="44"/>
      <c r="O51" s="30"/>
    </row>
    <row r="52" spans="2:15" ht="16" x14ac:dyDescent="0.4">
      <c r="B52" s="29"/>
      <c r="C52" s="25"/>
      <c r="D52" s="138"/>
      <c r="E52" s="138"/>
      <c r="F52" s="138"/>
      <c r="G52" s="138"/>
      <c r="H52" s="25"/>
      <c r="I52" s="138"/>
      <c r="J52" s="138"/>
      <c r="K52" s="138"/>
      <c r="L52" s="138"/>
      <c r="M52" s="25"/>
      <c r="N52" s="25"/>
      <c r="O52" s="30"/>
    </row>
    <row r="53" spans="2:15" x14ac:dyDescent="0.35">
      <c r="B53" s="29"/>
      <c r="C53" s="25"/>
      <c r="D53" s="45" t="s">
        <v>19</v>
      </c>
      <c r="E53" s="45"/>
      <c r="F53" s="45"/>
      <c r="G53" s="45"/>
      <c r="H53" s="25"/>
      <c r="I53" s="45" t="s">
        <v>20</v>
      </c>
      <c r="J53" s="46"/>
      <c r="K53" s="46"/>
      <c r="L53" s="46"/>
      <c r="M53" s="25"/>
      <c r="N53" s="25"/>
      <c r="O53" s="30"/>
    </row>
    <row r="54" spans="2:15" x14ac:dyDescent="0.35">
      <c r="B54" s="29"/>
      <c r="C54" s="25"/>
      <c r="D54" s="47"/>
      <c r="E54" s="47"/>
      <c r="F54" s="47"/>
      <c r="G54" s="47"/>
      <c r="H54" s="25"/>
      <c r="I54" s="47"/>
      <c r="J54" s="47"/>
      <c r="K54" s="47"/>
      <c r="L54" s="47"/>
      <c r="M54" s="25"/>
      <c r="N54" s="25"/>
      <c r="O54" s="30"/>
    </row>
    <row r="55" spans="2:15" x14ac:dyDescent="0.35">
      <c r="B55" s="29"/>
      <c r="C55" s="25"/>
      <c r="D55" s="140"/>
      <c r="E55" s="140"/>
      <c r="F55" s="140"/>
      <c r="G55" s="140"/>
      <c r="H55" s="25"/>
      <c r="I55" s="47"/>
      <c r="J55" s="47"/>
      <c r="K55" s="47"/>
      <c r="L55" s="47"/>
      <c r="M55" s="25"/>
      <c r="N55" s="25"/>
      <c r="O55" s="30"/>
    </row>
    <row r="56" spans="2:15" ht="16" x14ac:dyDescent="0.35">
      <c r="B56" s="29"/>
      <c r="C56" s="25"/>
      <c r="D56" s="141"/>
      <c r="E56" s="141"/>
      <c r="F56" s="141"/>
      <c r="G56" s="141"/>
      <c r="H56" s="25"/>
      <c r="I56" s="139"/>
      <c r="J56" s="139"/>
      <c r="K56" s="139"/>
      <c r="L56" s="139"/>
      <c r="M56" s="25"/>
      <c r="N56" s="25"/>
      <c r="O56" s="30"/>
    </row>
    <row r="57" spans="2:15" x14ac:dyDescent="0.35">
      <c r="B57" s="29"/>
      <c r="C57" s="25"/>
      <c r="D57" s="45" t="s">
        <v>21</v>
      </c>
      <c r="E57" s="45"/>
      <c r="F57" s="45"/>
      <c r="G57" s="45"/>
      <c r="H57" s="25"/>
      <c r="I57" s="45" t="s">
        <v>22</v>
      </c>
      <c r="J57" s="46"/>
      <c r="K57" s="46"/>
      <c r="L57" s="46"/>
      <c r="M57" s="25"/>
      <c r="N57" s="25"/>
      <c r="O57" s="30"/>
    </row>
    <row r="58" spans="2:15" x14ac:dyDescent="0.35">
      <c r="B58" s="29"/>
      <c r="C58" s="44"/>
      <c r="D58" s="44"/>
      <c r="E58" s="44"/>
      <c r="F58" s="44"/>
      <c r="G58" s="44"/>
      <c r="H58" s="44"/>
      <c r="I58" s="44"/>
      <c r="J58" s="44"/>
      <c r="K58" s="44"/>
      <c r="L58" s="44"/>
      <c r="M58" s="44"/>
      <c r="N58" s="44"/>
      <c r="O58" s="32"/>
    </row>
    <row r="59" spans="2:15" x14ac:dyDescent="0.35">
      <c r="B59" s="29"/>
      <c r="C59" s="44"/>
      <c r="D59" s="135" t="s">
        <v>23</v>
      </c>
      <c r="E59" s="136"/>
      <c r="F59" s="136"/>
      <c r="G59" s="136"/>
      <c r="H59" s="136"/>
      <c r="I59" s="136"/>
      <c r="J59" s="136"/>
      <c r="K59" s="136"/>
      <c r="L59" s="136"/>
      <c r="M59" s="137"/>
      <c r="N59" s="48"/>
      <c r="O59" s="32"/>
    </row>
    <row r="60" spans="2:15" ht="15" thickBot="1" x14ac:dyDescent="0.4">
      <c r="B60" s="31"/>
      <c r="C60" s="33"/>
      <c r="D60" s="33"/>
      <c r="E60" s="34"/>
      <c r="F60" s="33"/>
      <c r="G60" s="33"/>
      <c r="H60" s="33"/>
      <c r="I60" s="33"/>
      <c r="J60" s="33"/>
      <c r="K60" s="33"/>
      <c r="L60" s="33"/>
      <c r="M60" s="33"/>
      <c r="N60" s="33"/>
      <c r="O60" s="35"/>
    </row>
    <row r="61" spans="2:15" x14ac:dyDescent="0.35">
      <c r="C61" s="1"/>
      <c r="D61" s="1"/>
      <c r="E61" s="1"/>
      <c r="F61" s="1"/>
      <c r="G61" s="1"/>
      <c r="H61" s="1"/>
      <c r="I61" s="1"/>
      <c r="J61" s="1"/>
      <c r="K61" s="1"/>
      <c r="L61" s="1"/>
      <c r="M61" s="1"/>
      <c r="N61" s="1"/>
    </row>
    <row r="62" spans="2:15" hidden="1" x14ac:dyDescent="0.35">
      <c r="C62" s="1"/>
      <c r="D62" s="1"/>
      <c r="E62" s="1"/>
      <c r="F62" s="1"/>
      <c r="G62" s="1"/>
      <c r="H62" s="1"/>
      <c r="I62" s="1"/>
      <c r="J62" s="1"/>
      <c r="K62" s="1"/>
      <c r="L62" s="1"/>
      <c r="M62" s="1"/>
      <c r="N62" s="1"/>
    </row>
    <row r="63" spans="2:15" hidden="1" x14ac:dyDescent="0.35">
      <c r="C63" s="1"/>
      <c r="D63" s="1"/>
      <c r="E63" s="1"/>
      <c r="F63" s="1"/>
      <c r="G63" s="1"/>
      <c r="H63" s="1"/>
      <c r="I63" s="1"/>
      <c r="J63" s="1"/>
      <c r="K63" s="1"/>
      <c r="L63" s="1"/>
      <c r="M63" s="1"/>
      <c r="N63" s="1"/>
    </row>
    <row r="64" spans="2:15" hidden="1" x14ac:dyDescent="0.35">
      <c r="C64" s="1"/>
      <c r="D64" s="1"/>
      <c r="E64" s="1"/>
      <c r="F64" s="1"/>
      <c r="G64" s="1"/>
      <c r="H64" s="1"/>
      <c r="I64" s="1"/>
      <c r="J64" s="1"/>
      <c r="K64" s="1"/>
      <c r="L64" s="1"/>
      <c r="M64" s="1"/>
      <c r="N64" s="1"/>
    </row>
    <row r="65" spans="3:14" hidden="1" x14ac:dyDescent="0.35">
      <c r="C65" s="1"/>
      <c r="D65" s="1"/>
      <c r="E65" s="1"/>
      <c r="F65" s="1"/>
      <c r="G65" s="1"/>
      <c r="H65" s="1"/>
      <c r="I65" s="1"/>
      <c r="J65" s="1"/>
      <c r="K65" s="1"/>
      <c r="L65" s="1"/>
      <c r="M65" s="1"/>
      <c r="N65" s="1"/>
    </row>
    <row r="66" spans="3:14" hidden="1" x14ac:dyDescent="0.35">
      <c r="C66" s="1"/>
      <c r="D66" s="1"/>
      <c r="E66" s="1"/>
      <c r="F66" s="1"/>
      <c r="G66" s="1"/>
      <c r="H66" s="1"/>
      <c r="I66" s="1"/>
      <c r="J66" s="1"/>
      <c r="K66" s="1"/>
      <c r="L66" s="1"/>
      <c r="M66" s="1"/>
      <c r="N66" s="1"/>
    </row>
    <row r="67" spans="3:14" hidden="1" x14ac:dyDescent="0.35">
      <c r="C67" s="1"/>
      <c r="D67" s="1"/>
      <c r="E67" s="1"/>
      <c r="F67" s="1"/>
      <c r="G67" s="1"/>
      <c r="H67" s="1"/>
      <c r="I67" s="1"/>
      <c r="J67" s="1"/>
      <c r="K67" s="1"/>
      <c r="L67" s="1"/>
      <c r="M67" s="1"/>
      <c r="N67" s="1"/>
    </row>
    <row r="68" spans="3:14" hidden="1" x14ac:dyDescent="0.35">
      <c r="C68" s="1"/>
      <c r="D68" s="1"/>
      <c r="E68" s="1"/>
      <c r="F68" s="1"/>
      <c r="G68" s="1"/>
      <c r="H68" s="1"/>
      <c r="I68" s="1"/>
      <c r="J68" s="1"/>
      <c r="K68" s="1"/>
      <c r="L68" s="1"/>
      <c r="M68" s="1"/>
      <c r="N68" s="1"/>
    </row>
    <row r="69" spans="3:14" s="3" customFormat="1" hidden="1" x14ac:dyDescent="0.35">
      <c r="C69" s="1"/>
      <c r="D69" s="1"/>
      <c r="E69" s="1"/>
      <c r="F69" s="1"/>
      <c r="G69" s="1"/>
      <c r="H69" s="1"/>
      <c r="I69" s="1"/>
      <c r="J69" s="1"/>
      <c r="K69" s="1"/>
      <c r="L69" s="1"/>
      <c r="M69" s="1"/>
      <c r="N69" s="1"/>
    </row>
    <row r="70" spans="3:14" s="3" customFormat="1" hidden="1" x14ac:dyDescent="0.35">
      <c r="C70" s="1"/>
      <c r="D70" s="1"/>
      <c r="E70" s="1"/>
      <c r="F70" s="1"/>
      <c r="G70" s="1"/>
      <c r="H70" s="1"/>
      <c r="I70" s="1"/>
      <c r="J70" s="1"/>
      <c r="K70" s="1"/>
      <c r="L70" s="1"/>
      <c r="M70" s="1"/>
      <c r="N70" s="1"/>
    </row>
    <row r="71" spans="3:14" s="3" customFormat="1" hidden="1" x14ac:dyDescent="0.35">
      <c r="C71" s="1"/>
      <c r="D71" s="1"/>
      <c r="E71" s="1"/>
      <c r="F71" s="1"/>
      <c r="G71" s="1"/>
      <c r="H71" s="1"/>
      <c r="I71" s="1"/>
      <c r="J71" s="1"/>
      <c r="K71" s="1"/>
      <c r="L71" s="1"/>
      <c r="M71" s="1"/>
      <c r="N71" s="1"/>
    </row>
    <row r="72" spans="3:14" s="3" customFormat="1" hidden="1" x14ac:dyDescent="0.35">
      <c r="C72" s="1"/>
      <c r="D72" s="1"/>
      <c r="E72" s="1"/>
      <c r="F72" s="1"/>
      <c r="G72" s="1"/>
      <c r="H72" s="1"/>
      <c r="I72" s="1"/>
      <c r="J72" s="1"/>
      <c r="K72" s="1"/>
      <c r="L72" s="1"/>
      <c r="M72" s="1"/>
      <c r="N72" s="1"/>
    </row>
    <row r="73" spans="3:14" s="3" customFormat="1" hidden="1" x14ac:dyDescent="0.35">
      <c r="C73" s="1"/>
      <c r="D73" s="1"/>
      <c r="E73" s="1"/>
      <c r="F73" s="1"/>
      <c r="G73" s="1"/>
      <c r="H73" s="1"/>
      <c r="I73" s="1"/>
      <c r="J73" s="1"/>
      <c r="K73" s="1"/>
      <c r="L73" s="1"/>
      <c r="M73" s="1"/>
      <c r="N73" s="1"/>
    </row>
    <row r="74" spans="3:14" s="3" customFormat="1" hidden="1" x14ac:dyDescent="0.35">
      <c r="C74" s="1"/>
      <c r="D74" s="1"/>
      <c r="E74" s="1"/>
      <c r="F74" s="1"/>
      <c r="G74" s="1"/>
      <c r="H74" s="1"/>
      <c r="I74" s="1"/>
      <c r="J74" s="1"/>
      <c r="K74" s="1"/>
      <c r="L74" s="1"/>
      <c r="M74" s="1"/>
      <c r="N74" s="1"/>
    </row>
    <row r="75" spans="3:14" s="3" customFormat="1" hidden="1" x14ac:dyDescent="0.35">
      <c r="C75" s="1"/>
      <c r="D75" s="1"/>
      <c r="E75" s="1"/>
      <c r="F75" s="1"/>
      <c r="G75" s="1"/>
      <c r="H75" s="1"/>
      <c r="I75" s="1"/>
      <c r="J75" s="1"/>
      <c r="K75" s="1"/>
      <c r="L75" s="1"/>
      <c r="M75" s="1"/>
      <c r="N75" s="1"/>
    </row>
    <row r="76" spans="3:14" s="3" customFormat="1" hidden="1" x14ac:dyDescent="0.35">
      <c r="C76" s="1"/>
      <c r="D76" s="1"/>
      <c r="E76" s="1"/>
      <c r="F76" s="1"/>
      <c r="G76" s="1"/>
      <c r="H76" s="1"/>
      <c r="I76" s="1"/>
      <c r="J76" s="1"/>
      <c r="K76" s="1"/>
      <c r="L76" s="1"/>
      <c r="M76" s="1"/>
      <c r="N76" s="1"/>
    </row>
    <row r="77" spans="3:14" s="3" customFormat="1" hidden="1" x14ac:dyDescent="0.35">
      <c r="C77" s="1"/>
      <c r="D77" s="1"/>
      <c r="E77" s="1"/>
      <c r="F77" s="1"/>
      <c r="G77" s="1"/>
      <c r="H77" s="1"/>
      <c r="I77" s="1"/>
      <c r="J77" s="1"/>
      <c r="K77" s="1"/>
      <c r="L77" s="1"/>
      <c r="M77" s="1"/>
      <c r="N77" s="1"/>
    </row>
    <row r="78" spans="3:14" s="3" customFormat="1" hidden="1" x14ac:dyDescent="0.35">
      <c r="C78" s="1"/>
      <c r="D78" s="1"/>
      <c r="E78" s="1"/>
      <c r="F78" s="1"/>
      <c r="G78" s="1"/>
      <c r="H78" s="1"/>
      <c r="I78" s="1"/>
      <c r="J78" s="1"/>
      <c r="K78" s="1"/>
      <c r="L78" s="1"/>
      <c r="M78" s="1"/>
      <c r="N78" s="1"/>
    </row>
    <row r="79" spans="3:14" s="3" customFormat="1" hidden="1" x14ac:dyDescent="0.35">
      <c r="C79" s="1"/>
      <c r="D79" s="1"/>
      <c r="E79" s="1"/>
      <c r="F79" s="1"/>
      <c r="G79" s="1"/>
      <c r="H79" s="1"/>
      <c r="I79" s="1"/>
      <c r="J79" s="1"/>
      <c r="K79" s="1"/>
      <c r="L79" s="1"/>
      <c r="M79" s="1"/>
      <c r="N79" s="1"/>
    </row>
    <row r="80" spans="3:14" s="3" customFormat="1" hidden="1" x14ac:dyDescent="0.35">
      <c r="C80" s="1"/>
      <c r="D80" s="1"/>
      <c r="E80" s="1"/>
      <c r="F80" s="1"/>
      <c r="G80" s="1"/>
      <c r="H80" s="1"/>
      <c r="I80" s="1"/>
      <c r="J80" s="1"/>
      <c r="K80" s="1"/>
      <c r="L80" s="1"/>
      <c r="M80" s="1"/>
      <c r="N80" s="1"/>
    </row>
    <row r="81" spans="3:14" s="3" customFormat="1" hidden="1" x14ac:dyDescent="0.35">
      <c r="C81" s="1"/>
      <c r="D81" s="1"/>
      <c r="E81" s="1"/>
      <c r="F81" s="1"/>
      <c r="G81" s="1"/>
      <c r="H81" s="1"/>
      <c r="I81" s="1"/>
      <c r="J81" s="1"/>
      <c r="K81" s="1"/>
      <c r="L81" s="1"/>
      <c r="M81" s="1"/>
      <c r="N81" s="1"/>
    </row>
    <row r="82" spans="3:14" s="3" customFormat="1" hidden="1" x14ac:dyDescent="0.35">
      <c r="C82" s="1"/>
      <c r="D82" s="1"/>
      <c r="E82" s="1"/>
      <c r="F82" s="1"/>
      <c r="G82" s="1"/>
      <c r="H82" s="1"/>
      <c r="I82" s="1"/>
      <c r="J82" s="1"/>
      <c r="K82" s="1"/>
      <c r="L82" s="1"/>
      <c r="M82" s="1"/>
      <c r="N82" s="1"/>
    </row>
    <row r="83" spans="3:14" s="3" customFormat="1" hidden="1" x14ac:dyDescent="0.35">
      <c r="C83" s="1"/>
      <c r="D83" s="1"/>
      <c r="E83" s="1"/>
      <c r="F83" s="1"/>
      <c r="G83" s="1"/>
      <c r="H83" s="1"/>
      <c r="I83" s="1"/>
      <c r="J83" s="1"/>
      <c r="K83" s="1"/>
      <c r="L83" s="1"/>
      <c r="M83" s="1"/>
      <c r="N83" s="1"/>
    </row>
    <row r="84" spans="3:14" s="3" customFormat="1" hidden="1" x14ac:dyDescent="0.35">
      <c r="C84" s="1"/>
      <c r="D84" s="1"/>
      <c r="E84" s="1"/>
      <c r="F84" s="1"/>
      <c r="G84" s="1"/>
      <c r="H84" s="1"/>
      <c r="I84" s="1"/>
      <c r="J84" s="1"/>
      <c r="K84" s="1"/>
      <c r="L84" s="1"/>
      <c r="M84" s="1"/>
      <c r="N84" s="1"/>
    </row>
    <row r="85" spans="3:14" s="3" customFormat="1" hidden="1" x14ac:dyDescent="0.35">
      <c r="C85" s="1"/>
      <c r="D85" s="1"/>
      <c r="E85" s="1"/>
      <c r="F85" s="1"/>
      <c r="G85" s="1"/>
      <c r="H85" s="1"/>
      <c r="I85" s="1"/>
      <c r="J85" s="1"/>
      <c r="K85" s="1"/>
      <c r="L85" s="1"/>
      <c r="M85" s="1"/>
      <c r="N85" s="1"/>
    </row>
    <row r="86" spans="3:14" s="3" customFormat="1" hidden="1" x14ac:dyDescent="0.35">
      <c r="C86" s="1"/>
      <c r="D86" s="1"/>
      <c r="E86" s="1"/>
      <c r="F86" s="1"/>
      <c r="G86" s="1"/>
      <c r="H86" s="1"/>
      <c r="I86" s="1"/>
      <c r="J86" s="1"/>
      <c r="K86" s="1"/>
      <c r="L86" s="1"/>
      <c r="M86" s="1"/>
      <c r="N86" s="1"/>
    </row>
    <row r="87" spans="3:14" s="3" customFormat="1" hidden="1" x14ac:dyDescent="0.35">
      <c r="C87" s="1"/>
      <c r="D87" s="1"/>
      <c r="E87" s="1"/>
      <c r="F87" s="1"/>
      <c r="G87" s="1"/>
      <c r="H87" s="1"/>
      <c r="I87" s="1"/>
      <c r="J87" s="1"/>
      <c r="K87" s="1"/>
      <c r="L87" s="1"/>
      <c r="M87" s="1"/>
      <c r="N87" s="1"/>
    </row>
    <row r="88" spans="3:14" s="3" customFormat="1" hidden="1" x14ac:dyDescent="0.35">
      <c r="C88" s="1"/>
      <c r="D88" s="1"/>
      <c r="E88" s="1"/>
      <c r="F88" s="1"/>
      <c r="G88" s="1"/>
      <c r="H88" s="1"/>
      <c r="I88" s="1"/>
      <c r="J88" s="1"/>
      <c r="K88" s="1"/>
      <c r="L88" s="1"/>
      <c r="M88" s="1"/>
      <c r="N88" s="1"/>
    </row>
    <row r="89" spans="3:14" s="3" customFormat="1" hidden="1" x14ac:dyDescent="0.35">
      <c r="C89" s="1"/>
      <c r="D89" s="1"/>
      <c r="E89" s="1"/>
      <c r="F89" s="1"/>
      <c r="G89" s="1"/>
      <c r="H89" s="1"/>
      <c r="I89" s="1"/>
      <c r="J89" s="1"/>
      <c r="K89" s="1"/>
      <c r="L89" s="1"/>
      <c r="M89" s="1"/>
      <c r="N89" s="1"/>
    </row>
    <row r="90" spans="3:14" s="3" customFormat="1" hidden="1" x14ac:dyDescent="0.35">
      <c r="C90" s="1"/>
      <c r="D90" s="1"/>
      <c r="E90" s="1"/>
      <c r="F90" s="1"/>
      <c r="G90" s="1"/>
      <c r="H90" s="1"/>
      <c r="I90" s="1"/>
      <c r="J90" s="1"/>
      <c r="K90" s="1"/>
      <c r="L90" s="1"/>
      <c r="M90" s="1"/>
      <c r="N90" s="1"/>
    </row>
    <row r="91" spans="3:14" s="3" customFormat="1" hidden="1" x14ac:dyDescent="0.35">
      <c r="C91" s="1"/>
      <c r="D91" s="1"/>
      <c r="E91" s="1"/>
      <c r="F91" s="1"/>
      <c r="G91" s="1"/>
      <c r="H91" s="1"/>
      <c r="I91" s="1"/>
      <c r="J91" s="1"/>
      <c r="K91" s="1"/>
      <c r="L91" s="1"/>
      <c r="M91" s="1"/>
      <c r="N91" s="1"/>
    </row>
    <row r="92" spans="3:14" s="3" customFormat="1" hidden="1" x14ac:dyDescent="0.35">
      <c r="C92" s="1"/>
      <c r="D92" s="1"/>
      <c r="E92" s="1"/>
      <c r="F92" s="1"/>
      <c r="G92" s="1"/>
      <c r="H92" s="1"/>
      <c r="I92" s="1"/>
      <c r="J92" s="1"/>
      <c r="K92" s="1"/>
      <c r="L92" s="1"/>
      <c r="M92" s="1"/>
      <c r="N92" s="1"/>
    </row>
    <row r="93" spans="3:14" s="3" customFormat="1" hidden="1" x14ac:dyDescent="0.35">
      <c r="C93" s="1"/>
      <c r="D93" s="1"/>
      <c r="E93" s="1"/>
      <c r="F93" s="1"/>
      <c r="G93" s="1"/>
      <c r="H93" s="1"/>
      <c r="I93" s="1"/>
      <c r="J93" s="1"/>
      <c r="K93" s="1"/>
      <c r="L93" s="1"/>
      <c r="M93" s="1"/>
      <c r="N93" s="1"/>
    </row>
    <row r="94" spans="3:14" s="3" customFormat="1" hidden="1" x14ac:dyDescent="0.35">
      <c r="C94" s="1"/>
      <c r="D94" s="1"/>
      <c r="E94" s="1"/>
      <c r="F94" s="1"/>
      <c r="G94" s="1"/>
      <c r="H94" s="1"/>
      <c r="I94" s="1"/>
      <c r="J94" s="1"/>
      <c r="K94" s="1"/>
      <c r="L94" s="1"/>
      <c r="M94" s="1"/>
      <c r="N94" s="1"/>
    </row>
    <row r="95" spans="3:14" s="3" customFormat="1" hidden="1" x14ac:dyDescent="0.35">
      <c r="C95" s="1"/>
      <c r="D95" s="1"/>
      <c r="E95" s="1"/>
      <c r="F95" s="1"/>
      <c r="G95" s="1"/>
      <c r="H95" s="1"/>
      <c r="I95" s="1"/>
      <c r="J95" s="1"/>
      <c r="K95" s="1"/>
      <c r="L95" s="1"/>
      <c r="M95" s="1"/>
      <c r="N95" s="1"/>
    </row>
    <row r="96" spans="3:14" s="3" customFormat="1" hidden="1" x14ac:dyDescent="0.35">
      <c r="C96" s="1"/>
      <c r="D96" s="1"/>
      <c r="E96" s="1"/>
      <c r="F96" s="1"/>
      <c r="G96" s="1"/>
      <c r="H96" s="1"/>
      <c r="I96" s="1"/>
      <c r="J96" s="1"/>
      <c r="K96" s="1"/>
      <c r="L96" s="1"/>
      <c r="M96" s="1"/>
      <c r="N96" s="1"/>
    </row>
    <row r="97" spans="3:14" s="3" customFormat="1" hidden="1" x14ac:dyDescent="0.35">
      <c r="C97" s="1"/>
      <c r="D97" s="1"/>
      <c r="E97" s="1"/>
      <c r="F97" s="1"/>
      <c r="G97" s="1"/>
      <c r="H97" s="1"/>
      <c r="I97" s="1"/>
      <c r="J97" s="1"/>
      <c r="K97" s="1"/>
      <c r="L97" s="1"/>
      <c r="M97" s="1"/>
      <c r="N97" s="1"/>
    </row>
    <row r="98" spans="3:14" s="3" customFormat="1" hidden="1" x14ac:dyDescent="0.35">
      <c r="C98" s="1"/>
      <c r="D98" s="1"/>
      <c r="E98" s="1"/>
      <c r="F98" s="1"/>
      <c r="G98" s="1"/>
      <c r="H98" s="1"/>
      <c r="I98" s="1"/>
      <c r="J98" s="1"/>
      <c r="K98" s="1"/>
      <c r="L98" s="1"/>
      <c r="M98" s="1"/>
      <c r="N98" s="1"/>
    </row>
    <row r="99" spans="3:14" s="3" customFormat="1" hidden="1" x14ac:dyDescent="0.35">
      <c r="C99" s="1"/>
      <c r="D99" s="1"/>
      <c r="E99" s="1"/>
      <c r="F99" s="1"/>
      <c r="G99" s="1"/>
      <c r="H99" s="1"/>
      <c r="I99" s="1"/>
      <c r="J99" s="1"/>
      <c r="K99" s="1"/>
      <c r="L99" s="1"/>
      <c r="M99" s="1"/>
      <c r="N99" s="1"/>
    </row>
    <row r="100" spans="3:14" s="3" customFormat="1" hidden="1" x14ac:dyDescent="0.35">
      <c r="C100" s="1"/>
      <c r="D100" s="1"/>
      <c r="E100" s="1"/>
      <c r="F100" s="1"/>
      <c r="G100" s="1"/>
      <c r="H100" s="1"/>
      <c r="I100" s="1"/>
      <c r="J100" s="1"/>
      <c r="K100" s="1"/>
      <c r="L100" s="1"/>
      <c r="M100" s="1"/>
      <c r="N100" s="1"/>
    </row>
    <row r="101" spans="3:14" s="3" customFormat="1" hidden="1" x14ac:dyDescent="0.35">
      <c r="C101" s="1"/>
      <c r="D101" s="1"/>
      <c r="E101" s="1"/>
      <c r="F101" s="1"/>
      <c r="G101" s="1"/>
      <c r="H101" s="1"/>
      <c r="I101" s="1"/>
      <c r="J101" s="1"/>
      <c r="K101" s="1"/>
      <c r="L101" s="1"/>
      <c r="M101" s="1"/>
      <c r="N101" s="1"/>
    </row>
    <row r="102" spans="3:14" s="3" customFormat="1" hidden="1" x14ac:dyDescent="0.35">
      <c r="C102" s="1"/>
      <c r="D102" s="1"/>
      <c r="E102" s="1"/>
      <c r="F102" s="1"/>
      <c r="G102" s="1"/>
      <c r="H102" s="1"/>
      <c r="I102" s="1"/>
      <c r="J102" s="1"/>
      <c r="K102" s="1"/>
      <c r="L102" s="1"/>
      <c r="M102" s="1"/>
      <c r="N102" s="1"/>
    </row>
    <row r="103" spans="3:14" s="3" customFormat="1" hidden="1" x14ac:dyDescent="0.35">
      <c r="C103" s="1"/>
      <c r="D103" s="1"/>
      <c r="E103" s="1"/>
      <c r="F103" s="1"/>
      <c r="G103" s="1"/>
      <c r="H103" s="1"/>
      <c r="I103" s="1"/>
      <c r="J103" s="1"/>
      <c r="K103" s="1"/>
      <c r="L103" s="1"/>
      <c r="M103" s="1"/>
      <c r="N103" s="1"/>
    </row>
    <row r="104" spans="3:14" s="3" customFormat="1" hidden="1" x14ac:dyDescent="0.35">
      <c r="C104" s="1"/>
      <c r="D104" s="1"/>
      <c r="E104" s="1"/>
      <c r="F104" s="1"/>
      <c r="G104" s="1"/>
      <c r="H104" s="1"/>
      <c r="I104" s="1"/>
      <c r="J104" s="1"/>
      <c r="K104" s="1"/>
      <c r="L104" s="1"/>
      <c r="M104" s="1"/>
      <c r="N104" s="1"/>
    </row>
    <row r="105" spans="3:14" s="3" customFormat="1" hidden="1" x14ac:dyDescent="0.35">
      <c r="C105" s="1"/>
      <c r="D105" s="1"/>
      <c r="E105" s="1"/>
      <c r="F105" s="1"/>
      <c r="G105" s="1"/>
      <c r="H105" s="1"/>
      <c r="I105" s="1"/>
      <c r="J105" s="1"/>
      <c r="K105" s="1"/>
      <c r="L105" s="1"/>
      <c r="M105" s="1"/>
      <c r="N105" s="1"/>
    </row>
    <row r="106" spans="3:14" s="3" customFormat="1" hidden="1" x14ac:dyDescent="0.35">
      <c r="C106" s="1"/>
      <c r="D106" s="1"/>
      <c r="E106" s="1"/>
      <c r="F106" s="1"/>
      <c r="G106" s="1"/>
      <c r="H106" s="1"/>
      <c r="I106" s="1"/>
      <c r="J106" s="1"/>
      <c r="K106" s="1"/>
      <c r="L106" s="1"/>
      <c r="M106" s="1"/>
      <c r="N106" s="1"/>
    </row>
    <row r="107" spans="3:14" s="3" customFormat="1" hidden="1" x14ac:dyDescent="0.35">
      <c r="C107" s="1"/>
      <c r="D107" s="1"/>
      <c r="E107" s="1"/>
      <c r="F107" s="1"/>
      <c r="G107" s="1"/>
      <c r="H107" s="1"/>
      <c r="I107" s="1"/>
      <c r="J107" s="1"/>
      <c r="K107" s="1"/>
      <c r="L107" s="1"/>
      <c r="M107" s="1"/>
      <c r="N107" s="1"/>
    </row>
    <row r="108" spans="3:14" s="3" customFormat="1" hidden="1" x14ac:dyDescent="0.35">
      <c r="C108" s="1"/>
      <c r="D108" s="1"/>
      <c r="E108" s="1"/>
      <c r="F108" s="1"/>
      <c r="G108" s="1"/>
      <c r="H108" s="1"/>
      <c r="I108" s="1"/>
      <c r="J108" s="1"/>
      <c r="K108" s="1"/>
      <c r="L108" s="1"/>
      <c r="M108" s="1"/>
      <c r="N108" s="1"/>
    </row>
    <row r="109" spans="3:14" s="3" customFormat="1" hidden="1" x14ac:dyDescent="0.35">
      <c r="C109" s="1"/>
      <c r="D109" s="1"/>
      <c r="E109" s="1"/>
      <c r="F109" s="1"/>
      <c r="G109" s="1"/>
      <c r="H109" s="1"/>
      <c r="I109" s="1"/>
      <c r="J109" s="1"/>
      <c r="K109" s="1"/>
      <c r="L109" s="1"/>
      <c r="M109" s="1"/>
      <c r="N109" s="1"/>
    </row>
    <row r="110" spans="3:14" s="3" customFormat="1" hidden="1" x14ac:dyDescent="0.35">
      <c r="C110" s="1"/>
      <c r="D110" s="1"/>
      <c r="E110" s="1"/>
      <c r="F110" s="1"/>
      <c r="G110" s="1"/>
      <c r="H110" s="1"/>
      <c r="I110" s="1"/>
      <c r="J110" s="1"/>
      <c r="K110" s="1"/>
      <c r="L110" s="1"/>
      <c r="M110" s="1"/>
      <c r="N110" s="1"/>
    </row>
    <row r="111" spans="3:14" s="3" customFormat="1" hidden="1" x14ac:dyDescent="0.35">
      <c r="C111" s="1"/>
      <c r="D111" s="1"/>
      <c r="E111" s="1"/>
      <c r="F111" s="1"/>
      <c r="G111" s="1"/>
      <c r="H111" s="1"/>
      <c r="I111" s="1"/>
      <c r="J111" s="1"/>
      <c r="K111" s="1"/>
      <c r="L111" s="1"/>
      <c r="M111" s="1"/>
      <c r="N111" s="1"/>
    </row>
    <row r="112" spans="3:14" s="3" customFormat="1" hidden="1" x14ac:dyDescent="0.35">
      <c r="C112" s="1"/>
      <c r="D112" s="1"/>
      <c r="E112" s="1"/>
      <c r="F112" s="1"/>
      <c r="G112" s="1"/>
      <c r="H112" s="1"/>
      <c r="I112" s="1"/>
      <c r="J112" s="1"/>
      <c r="K112" s="1"/>
      <c r="L112" s="1"/>
      <c r="M112" s="1"/>
      <c r="N112" s="1"/>
    </row>
    <row r="113" spans="3:14" s="3" customFormat="1" hidden="1" x14ac:dyDescent="0.35">
      <c r="C113" s="1"/>
      <c r="D113" s="1"/>
      <c r="E113" s="1"/>
      <c r="F113" s="1"/>
      <c r="G113" s="1"/>
      <c r="H113" s="1"/>
      <c r="I113" s="1"/>
      <c r="J113" s="1"/>
      <c r="K113" s="1"/>
      <c r="L113" s="1"/>
      <c r="M113" s="1"/>
      <c r="N113" s="1"/>
    </row>
    <row r="114" spans="3:14" s="3" customFormat="1" hidden="1" x14ac:dyDescent="0.35">
      <c r="C114" s="1"/>
      <c r="D114" s="1"/>
      <c r="E114" s="1"/>
      <c r="F114" s="1"/>
      <c r="G114" s="1"/>
      <c r="H114" s="1"/>
      <c r="I114" s="1"/>
      <c r="J114" s="1"/>
      <c r="K114" s="1"/>
      <c r="L114" s="1"/>
      <c r="M114" s="1"/>
      <c r="N114" s="1"/>
    </row>
    <row r="115" spans="3:14" s="3" customFormat="1" hidden="1" x14ac:dyDescent="0.35">
      <c r="C115" s="1"/>
      <c r="D115" s="1"/>
      <c r="E115" s="1"/>
      <c r="F115" s="1"/>
      <c r="G115" s="1"/>
      <c r="H115" s="1"/>
      <c r="I115" s="1"/>
      <c r="J115" s="1"/>
      <c r="K115" s="1"/>
      <c r="L115" s="1"/>
      <c r="M115" s="1"/>
      <c r="N115" s="1"/>
    </row>
    <row r="116" spans="3:14" s="3" customFormat="1" hidden="1" x14ac:dyDescent="0.35">
      <c r="C116" s="1"/>
      <c r="D116" s="1"/>
      <c r="E116" s="1"/>
      <c r="F116" s="1"/>
      <c r="G116" s="1"/>
      <c r="H116" s="1"/>
      <c r="I116" s="1"/>
      <c r="J116" s="1"/>
      <c r="K116" s="1"/>
      <c r="L116" s="1"/>
      <c r="M116" s="1"/>
      <c r="N116" s="1"/>
    </row>
    <row r="117" spans="3:14" s="3" customFormat="1" hidden="1" x14ac:dyDescent="0.35">
      <c r="C117" s="1"/>
      <c r="D117" s="1"/>
      <c r="E117" s="1"/>
      <c r="F117" s="1"/>
      <c r="G117" s="1"/>
      <c r="H117" s="1"/>
      <c r="I117" s="1"/>
      <c r="J117" s="1"/>
      <c r="K117" s="1"/>
      <c r="L117" s="1"/>
      <c r="M117" s="1"/>
      <c r="N117" s="1"/>
    </row>
    <row r="118" spans="3:14" s="3" customFormat="1" hidden="1" x14ac:dyDescent="0.35">
      <c r="C118" s="1"/>
      <c r="D118" s="1"/>
      <c r="E118" s="1"/>
      <c r="F118" s="1"/>
      <c r="G118" s="1"/>
      <c r="H118" s="1"/>
      <c r="I118" s="1"/>
      <c r="J118" s="1"/>
      <c r="K118" s="1"/>
      <c r="L118" s="1"/>
      <c r="M118" s="1"/>
      <c r="N118" s="1"/>
    </row>
    <row r="119" spans="3:14" s="3" customFormat="1" hidden="1" x14ac:dyDescent="0.35">
      <c r="C119" s="1"/>
      <c r="D119" s="1"/>
      <c r="E119" s="1"/>
      <c r="F119" s="1"/>
      <c r="G119" s="1"/>
      <c r="H119" s="1"/>
      <c r="I119" s="1"/>
      <c r="J119" s="1"/>
      <c r="K119" s="1"/>
      <c r="L119" s="1"/>
      <c r="M119" s="1"/>
      <c r="N119" s="1"/>
    </row>
    <row r="120" spans="3:14" s="3" customFormat="1" hidden="1" x14ac:dyDescent="0.35">
      <c r="C120" s="1"/>
      <c r="D120" s="1"/>
      <c r="E120" s="1"/>
      <c r="F120" s="1"/>
      <c r="G120" s="1"/>
      <c r="H120" s="1"/>
      <c r="I120" s="1"/>
      <c r="J120" s="1"/>
      <c r="K120" s="1"/>
      <c r="L120" s="1"/>
      <c r="M120" s="1"/>
      <c r="N120" s="1"/>
    </row>
    <row r="121" spans="3:14" s="3" customFormat="1" hidden="1" x14ac:dyDescent="0.35">
      <c r="C121" s="1"/>
      <c r="D121" s="1"/>
      <c r="E121" s="1"/>
      <c r="F121" s="1"/>
      <c r="G121" s="1"/>
      <c r="H121" s="1"/>
      <c r="I121" s="1"/>
      <c r="J121" s="1"/>
      <c r="K121" s="1"/>
      <c r="L121" s="1"/>
      <c r="M121" s="1"/>
      <c r="N121" s="1"/>
    </row>
    <row r="122" spans="3:14" s="3" customFormat="1" hidden="1" x14ac:dyDescent="0.35">
      <c r="C122" s="1"/>
      <c r="D122" s="1"/>
      <c r="E122" s="1"/>
      <c r="F122" s="1"/>
      <c r="G122" s="1"/>
      <c r="H122" s="1"/>
      <c r="I122" s="1"/>
      <c r="J122" s="1"/>
      <c r="K122" s="1"/>
      <c r="L122" s="1"/>
      <c r="M122" s="1"/>
      <c r="N122" s="1"/>
    </row>
    <row r="123" spans="3:14" s="3" customFormat="1" hidden="1" x14ac:dyDescent="0.35">
      <c r="C123" s="1"/>
      <c r="D123" s="1"/>
      <c r="E123" s="1"/>
      <c r="F123" s="1"/>
      <c r="G123" s="1"/>
      <c r="H123" s="1"/>
      <c r="I123" s="1"/>
      <c r="J123" s="1"/>
      <c r="K123" s="1"/>
      <c r="L123" s="1"/>
      <c r="M123" s="1"/>
      <c r="N123" s="1"/>
    </row>
    <row r="124" spans="3:14" s="3" customFormat="1" hidden="1" x14ac:dyDescent="0.35">
      <c r="C124" s="1"/>
      <c r="D124" s="1"/>
      <c r="E124" s="1"/>
      <c r="F124" s="1"/>
      <c r="G124" s="1"/>
      <c r="H124" s="1"/>
      <c r="I124" s="1"/>
      <c r="J124" s="1"/>
      <c r="K124" s="1"/>
      <c r="L124" s="1"/>
      <c r="M124" s="1"/>
      <c r="N124" s="1"/>
    </row>
    <row r="125" spans="3:14" s="3" customFormat="1" hidden="1" x14ac:dyDescent="0.35">
      <c r="C125" s="1"/>
      <c r="D125" s="1"/>
      <c r="E125" s="1"/>
      <c r="F125" s="1"/>
      <c r="G125" s="1"/>
      <c r="H125" s="1"/>
      <c r="I125" s="1"/>
      <c r="J125" s="1"/>
      <c r="K125" s="1"/>
      <c r="L125" s="1"/>
      <c r="M125" s="1"/>
      <c r="N125" s="1"/>
    </row>
    <row r="126" spans="3:14" s="3" customFormat="1" hidden="1" x14ac:dyDescent="0.35">
      <c r="C126" s="1"/>
      <c r="D126" s="1"/>
      <c r="E126" s="1"/>
      <c r="F126" s="1"/>
      <c r="G126" s="1"/>
      <c r="H126" s="1"/>
      <c r="I126" s="1"/>
      <c r="J126" s="1"/>
      <c r="K126" s="1"/>
      <c r="L126" s="1"/>
      <c r="M126" s="1"/>
      <c r="N126" s="1"/>
    </row>
    <row r="127" spans="3:14" s="3" customFormat="1" hidden="1" x14ac:dyDescent="0.35">
      <c r="C127" s="1"/>
      <c r="D127" s="1"/>
      <c r="E127" s="1"/>
      <c r="F127" s="1"/>
      <c r="G127" s="1"/>
      <c r="H127" s="1"/>
      <c r="I127" s="1"/>
      <c r="J127" s="1"/>
      <c r="K127" s="1"/>
      <c r="L127" s="1"/>
      <c r="M127" s="1"/>
      <c r="N127" s="1"/>
    </row>
    <row r="128" spans="3:14" s="3" customFormat="1" hidden="1" x14ac:dyDescent="0.35">
      <c r="C128" s="1"/>
      <c r="D128" s="1"/>
      <c r="E128" s="1"/>
      <c r="F128" s="1"/>
      <c r="G128" s="1"/>
      <c r="H128" s="1"/>
      <c r="I128" s="1"/>
      <c r="J128" s="1"/>
      <c r="K128" s="1"/>
      <c r="L128" s="1"/>
      <c r="M128" s="1"/>
      <c r="N128" s="1"/>
    </row>
    <row r="129" spans="3:14" s="3" customFormat="1" hidden="1" x14ac:dyDescent="0.35">
      <c r="C129" s="1"/>
      <c r="D129" s="1"/>
      <c r="E129" s="1"/>
      <c r="F129" s="1"/>
      <c r="G129" s="1"/>
      <c r="H129" s="1"/>
      <c r="I129" s="1"/>
      <c r="J129" s="1"/>
      <c r="K129" s="1"/>
      <c r="L129" s="1"/>
      <c r="M129" s="1"/>
      <c r="N129" s="1"/>
    </row>
    <row r="130" spans="3:14" s="3" customFormat="1" hidden="1" x14ac:dyDescent="0.35">
      <c r="C130" s="1"/>
      <c r="D130" s="1"/>
      <c r="E130" s="1"/>
      <c r="F130" s="1"/>
      <c r="G130" s="1"/>
      <c r="H130" s="1"/>
      <c r="I130" s="1"/>
      <c r="J130" s="1"/>
      <c r="K130" s="1"/>
      <c r="L130" s="1"/>
      <c r="M130" s="1"/>
      <c r="N130" s="1"/>
    </row>
    <row r="131" spans="3:14" s="3" customFormat="1" hidden="1" x14ac:dyDescent="0.35">
      <c r="C131" s="1"/>
      <c r="D131" s="1"/>
      <c r="E131" s="1"/>
      <c r="F131" s="1"/>
      <c r="G131" s="1"/>
      <c r="H131" s="1"/>
      <c r="I131" s="1"/>
      <c r="J131" s="1"/>
      <c r="K131" s="1"/>
      <c r="L131" s="1"/>
      <c r="M131" s="1"/>
      <c r="N131" s="1"/>
    </row>
    <row r="132" spans="3:14" s="3" customFormat="1" hidden="1" x14ac:dyDescent="0.35">
      <c r="C132" s="2"/>
      <c r="D132" s="2"/>
      <c r="E132" s="2"/>
      <c r="F132" s="2"/>
      <c r="G132" s="2"/>
      <c r="H132" s="2"/>
      <c r="I132" s="2"/>
      <c r="J132" s="2"/>
      <c r="K132" s="2"/>
      <c r="L132" s="2"/>
      <c r="M132" s="2"/>
      <c r="N132" s="2"/>
    </row>
  </sheetData>
  <sheetProtection algorithmName="SHA-512" hashValue="/764zrqkFNVQNv1C87S++yF7/RexCymHmyhGl1YfWelyA1oW/MXfqW8NGNYuoiVMrh6en5EkmuLHENxNHdn+cA==" saltValue="zhfZVL0rU35J3iGeSRA4bA==" spinCount="100000" sheet="1" objects="1" scenarios="1" selectLockedCells="1"/>
  <mergeCells count="22">
    <mergeCell ref="G41:L41"/>
    <mergeCell ref="C6:N6"/>
    <mergeCell ref="C7:N7"/>
    <mergeCell ref="E14:M14"/>
    <mergeCell ref="E16:M16"/>
    <mergeCell ref="H20:K20"/>
    <mergeCell ref="C24:N24"/>
    <mergeCell ref="C25:N25"/>
    <mergeCell ref="E27:L27"/>
    <mergeCell ref="G39:L39"/>
    <mergeCell ref="G40:L40"/>
    <mergeCell ref="G33:M33"/>
    <mergeCell ref="G36:M36"/>
    <mergeCell ref="D55:G56"/>
    <mergeCell ref="I56:L56"/>
    <mergeCell ref="D59:M59"/>
    <mergeCell ref="G44:L44"/>
    <mergeCell ref="G45:L45"/>
    <mergeCell ref="G46:L46"/>
    <mergeCell ref="D48:M48"/>
    <mergeCell ref="D52:G52"/>
    <mergeCell ref="I52:L52"/>
  </mergeCells>
  <conditionalFormatting sqref="D48:M48">
    <cfRule type="expression" dxfId="37" priority="17">
      <formula>$D$48="Invalid Submission. Please input the previous Year of Production or the application will be declined."</formula>
    </cfRule>
  </conditionalFormatting>
  <conditionalFormatting sqref="E29">
    <cfRule type="expression" dxfId="36" priority="110">
      <formula>$L$23="YES - I agree"</formula>
    </cfRule>
  </conditionalFormatting>
  <conditionalFormatting sqref="E27:L27">
    <cfRule type="expression" dxfId="35" priority="111">
      <formula>$L$23="YES - I agree"</formula>
    </cfRule>
  </conditionalFormatting>
  <conditionalFormatting sqref="G29">
    <cfRule type="expression" dxfId="34" priority="112">
      <formula>$L$23="YES - I agree"</formula>
    </cfRule>
  </conditionalFormatting>
  <conditionalFormatting sqref="G31">
    <cfRule type="expression" dxfId="33" priority="113">
      <formula>L23="YES - I agree"</formula>
    </cfRule>
  </conditionalFormatting>
  <conditionalFormatting sqref="G32">
    <cfRule type="expression" dxfId="32" priority="1">
      <formula>$G$31="NO"</formula>
    </cfRule>
    <cfRule type="expression" dxfId="31" priority="5">
      <formula>$G$31="YES"</formula>
    </cfRule>
  </conditionalFormatting>
  <conditionalFormatting sqref="G35">
    <cfRule type="expression" dxfId="30" priority="3">
      <formula>$G$31="YES"</formula>
    </cfRule>
  </conditionalFormatting>
  <conditionalFormatting sqref="G38">
    <cfRule type="expression" dxfId="29" priority="21">
      <formula>$D$38="Do you use a contract producer/wholesaler(s)?"</formula>
    </cfRule>
  </conditionalFormatting>
  <conditionalFormatting sqref="G43">
    <cfRule type="expression" dxfId="28" priority="20">
      <formula>$D$43="Do you Act as a contract producer?"</formula>
    </cfRule>
  </conditionalFormatting>
  <conditionalFormatting sqref="G39:L41">
    <cfRule type="expression" dxfId="27" priority="27">
      <formula>$G$38="YES"</formula>
    </cfRule>
  </conditionalFormatting>
  <conditionalFormatting sqref="G44:L46">
    <cfRule type="expression" dxfId="26" priority="26">
      <formula>$G$43="YES"</formula>
    </cfRule>
  </conditionalFormatting>
  <conditionalFormatting sqref="G33:M33">
    <cfRule type="expression" dxfId="25" priority="4">
      <formula>$G$31="YES"</formula>
    </cfRule>
  </conditionalFormatting>
  <conditionalFormatting sqref="G36:M36">
    <cfRule type="expression" dxfId="24" priority="2">
      <formula>$G$31="YES"</formula>
    </cfRule>
  </conditionalFormatting>
  <conditionalFormatting sqref="H29">
    <cfRule type="containsText" dxfId="23" priority="13" operator="containsText" text="OVER">
      <formula>NOT(ISERROR(SEARCH("OVER",H29)))</formula>
    </cfRule>
  </conditionalFormatting>
  <conditionalFormatting sqref="K30">
    <cfRule type="expression" dxfId="22" priority="32">
      <formula>#REF!="Do you use neutral grain spirits (NGS) in production of any products?"</formula>
    </cfRule>
    <cfRule type="containsText" dxfId="21" priority="33" operator="containsText" text="YES">
      <formula>NOT(ISERROR(SEARCH("YES",K30)))</formula>
    </cfRule>
    <cfRule type="containsText" dxfId="20" priority="34" operator="containsText" text="NO">
      <formula>NOT(ISERROR(SEARCH("NO",K30)))</formula>
    </cfRule>
  </conditionalFormatting>
  <conditionalFormatting sqref="L23">
    <cfRule type="containsText" dxfId="19" priority="24" operator="containsText" text="YES - I agree">
      <formula>NOT(ISERROR(SEARCH("YES - I agree",L23)))</formula>
    </cfRule>
    <cfRule type="containsText" dxfId="18" priority="25" operator="containsText" text="NO - I Do Not Agree">
      <formula>NOT(ISERROR(SEARCH("NO - I Do Not Agree",L23)))</formula>
    </cfRule>
  </conditionalFormatting>
  <conditionalFormatting sqref="M30">
    <cfRule type="expression" dxfId="17" priority="14">
      <formula>$K$32="YES"</formula>
    </cfRule>
  </conditionalFormatting>
  <dataValidations count="5">
    <dataValidation type="list" showInputMessage="1" showErrorMessage="1" sqref="G31" xr:uid="{A4F93D43-E23F-4E11-A165-CE4B8FD9B5C2}">
      <formula1>"YES,NO"</formula1>
    </dataValidation>
    <dataValidation type="list" allowBlank="1" showInputMessage="1" showErrorMessage="1" promptTitle="Certification and Agreement" prompt="Please select from the drop-down in order to continue on with the form." sqref="L23" xr:uid="{A7A2F0B3-F8FD-4433-8FFF-AD603C446033}">
      <formula1>"YES - I agree, NO - I Do Not Agree"</formula1>
    </dataValidation>
    <dataValidation type="list" showInputMessage="1" showErrorMessage="1" prompt="Choose Yes or No from the drop-down" sqref="G43" xr:uid="{61784196-1FDC-41A7-8925-9E8A9DD913FE}">
      <formula1>"YES,NO"</formula1>
    </dataValidation>
    <dataValidation type="list" showInputMessage="1" showErrorMessage="1" error="Please make a selection" prompt="Choose Yes or No from the drop-down" sqref="G38" xr:uid="{7D75EB9B-9550-48EE-9252-A6EC5EF2F5AA}">
      <formula1>"YES,NO"</formula1>
    </dataValidation>
    <dataValidation type="whole" allowBlank="1" showInputMessage="1" showErrorMessage="1" prompt="Previous Year's Production" sqref="J9" xr:uid="{F726800B-2573-4F5B-8DB6-667580D9887D}">
      <formula1>0</formula1>
      <formula2>9999</formula2>
    </dataValidation>
  </dataValidations>
  <printOptions horizontalCentered="1" verticalCentered="1"/>
  <pageMargins left="0.11811023622047245" right="0.11811023622047245" top="0.35433070866141736" bottom="0.35433070866141736" header="0.31496062992125984" footer="0.31496062992125984"/>
  <pageSetup scale="6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4CBCF-098D-4118-8E3D-C788A10AB709}">
  <sheetPr>
    <tabColor theme="5" tint="-0.249977111117893"/>
    <pageSetUpPr fitToPage="1"/>
  </sheetPr>
  <dimension ref="A1:P128"/>
  <sheetViews>
    <sheetView showGridLines="0" zoomScaleNormal="100" workbookViewId="0">
      <selection activeCell="J9" sqref="J9"/>
    </sheetView>
  </sheetViews>
  <sheetFormatPr defaultColWidth="0" defaultRowHeight="14.5" customHeight="1" zeroHeight="1" x14ac:dyDescent="0.35"/>
  <cols>
    <col min="1" max="1" width="2.6328125" customWidth="1"/>
    <col min="2" max="2" width="2.6328125" style="3" customWidth="1"/>
    <col min="3" max="3" width="2.6328125" customWidth="1"/>
    <col min="4" max="4" width="15.90625" customWidth="1"/>
    <col min="5" max="5" width="33.6328125" customWidth="1"/>
    <col min="6" max="6" width="4.6328125" customWidth="1"/>
    <col min="7" max="7" width="13.90625" customWidth="1"/>
    <col min="8" max="8" width="22" customWidth="1"/>
    <col min="9" max="9" width="4.6328125" customWidth="1"/>
    <col min="10" max="10" width="8.7265625" customWidth="1"/>
    <col min="11" max="11" width="20.6328125" customWidth="1"/>
    <col min="12" max="12" width="22.54296875" customWidth="1"/>
    <col min="13" max="13" width="16.7265625" customWidth="1"/>
    <col min="14" max="14" width="2.6328125" customWidth="1"/>
    <col min="15" max="15" width="2.6328125" style="3" customWidth="1"/>
    <col min="16" max="16" width="2.6328125" customWidth="1"/>
    <col min="17" max="16384" width="8.7265625" hidden="1"/>
  </cols>
  <sheetData>
    <row r="1" spans="2:15" ht="15" thickBot="1" x14ac:dyDescent="0.4">
      <c r="B1"/>
      <c r="O1"/>
    </row>
    <row r="2" spans="2:15" x14ac:dyDescent="0.35">
      <c r="B2" s="26"/>
      <c r="C2" s="27"/>
      <c r="D2" s="27"/>
      <c r="E2" s="27"/>
      <c r="F2" s="27"/>
      <c r="G2" s="27"/>
      <c r="H2" s="27"/>
      <c r="I2" s="27"/>
      <c r="J2" s="27"/>
      <c r="K2" s="27"/>
      <c r="L2" s="27"/>
      <c r="M2" s="27"/>
      <c r="N2" s="27"/>
      <c r="O2" s="28"/>
    </row>
    <row r="3" spans="2:15" x14ac:dyDescent="0.35">
      <c r="B3" s="29"/>
      <c r="C3" s="25"/>
      <c r="D3" s="25"/>
      <c r="E3" s="25"/>
      <c r="F3" s="25"/>
      <c r="G3" s="25"/>
      <c r="H3" s="25"/>
      <c r="I3" s="25"/>
      <c r="J3" s="25"/>
      <c r="K3" s="25"/>
      <c r="L3" s="25"/>
      <c r="M3" s="25"/>
      <c r="N3" s="25"/>
      <c r="O3" s="30"/>
    </row>
    <row r="4" spans="2:15" x14ac:dyDescent="0.35">
      <c r="B4" s="29"/>
      <c r="C4" s="25"/>
      <c r="D4" s="25"/>
      <c r="E4" s="25"/>
      <c r="F4" s="25"/>
      <c r="G4" s="25"/>
      <c r="H4" s="25"/>
      <c r="I4" s="25"/>
      <c r="J4" s="25"/>
      <c r="K4" s="25"/>
      <c r="L4" s="25"/>
      <c r="M4" s="25"/>
      <c r="N4" s="25"/>
      <c r="O4" s="30"/>
    </row>
    <row r="5" spans="2:15" x14ac:dyDescent="0.35">
      <c r="B5" s="29"/>
      <c r="C5" s="25"/>
      <c r="D5" s="25"/>
      <c r="E5" s="25"/>
      <c r="F5" s="25"/>
      <c r="G5" s="25"/>
      <c r="H5" s="25"/>
      <c r="I5" s="25"/>
      <c r="J5" s="25"/>
      <c r="K5" s="25"/>
      <c r="L5" s="25"/>
      <c r="M5" s="25"/>
      <c r="N5" s="25"/>
      <c r="O5" s="30"/>
    </row>
    <row r="6" spans="2:15" ht="23.5" x14ac:dyDescent="0.35">
      <c r="B6" s="29"/>
      <c r="C6" s="144" t="s">
        <v>0</v>
      </c>
      <c r="D6" s="144"/>
      <c r="E6" s="144"/>
      <c r="F6" s="144"/>
      <c r="G6" s="144"/>
      <c r="H6" s="144"/>
      <c r="I6" s="144"/>
      <c r="J6" s="144"/>
      <c r="K6" s="144"/>
      <c r="L6" s="144"/>
      <c r="M6" s="144"/>
      <c r="N6" s="144"/>
      <c r="O6" s="30"/>
    </row>
    <row r="7" spans="2:15" ht="23.5" x14ac:dyDescent="0.35">
      <c r="B7" s="29"/>
      <c r="C7" s="162" t="s">
        <v>11</v>
      </c>
      <c r="D7" s="162"/>
      <c r="E7" s="162"/>
      <c r="F7" s="162"/>
      <c r="G7" s="162"/>
      <c r="H7" s="162"/>
      <c r="I7" s="162"/>
      <c r="J7" s="162"/>
      <c r="K7" s="162"/>
      <c r="L7" s="162"/>
      <c r="M7" s="162"/>
      <c r="N7" s="162"/>
      <c r="O7" s="30"/>
    </row>
    <row r="8" spans="2:15" ht="8" customHeight="1" x14ac:dyDescent="0.35">
      <c r="B8" s="29"/>
      <c r="C8" s="25"/>
      <c r="D8" s="25"/>
      <c r="E8" s="25"/>
      <c r="F8" s="25"/>
      <c r="G8" s="25"/>
      <c r="H8" s="25"/>
      <c r="I8" s="25"/>
      <c r="J8" s="25"/>
      <c r="K8" s="25"/>
      <c r="L8" s="25"/>
      <c r="M8" s="25"/>
      <c r="N8" s="25"/>
      <c r="O8" s="30"/>
    </row>
    <row r="9" spans="2:15" ht="23.5" x14ac:dyDescent="0.55000000000000004">
      <c r="B9" s="29"/>
      <c r="C9" s="59"/>
      <c r="D9" s="59"/>
      <c r="E9" s="59"/>
      <c r="F9" s="59"/>
      <c r="G9" s="59"/>
      <c r="H9" s="60" t="s">
        <v>60</v>
      </c>
      <c r="I9" s="59"/>
      <c r="J9" s="61">
        <v>2025</v>
      </c>
      <c r="K9" s="84"/>
      <c r="L9" s="59"/>
      <c r="M9" s="59"/>
      <c r="N9" s="59"/>
      <c r="O9" s="30"/>
    </row>
    <row r="10" spans="2:15" ht="10" customHeight="1" x14ac:dyDescent="0.35">
      <c r="B10" s="29"/>
      <c r="C10" s="25"/>
      <c r="D10" s="25"/>
      <c r="E10" s="25"/>
      <c r="F10" s="25"/>
      <c r="G10" s="25"/>
      <c r="H10" s="25"/>
      <c r="I10" s="25"/>
      <c r="J10" s="25"/>
      <c r="K10" s="25"/>
      <c r="L10" s="25"/>
      <c r="M10" s="25"/>
      <c r="N10" s="25"/>
      <c r="O10" s="30"/>
    </row>
    <row r="11" spans="2:15" ht="8" customHeight="1" x14ac:dyDescent="0.35">
      <c r="B11" s="29"/>
      <c r="C11" s="4"/>
      <c r="D11" s="5"/>
      <c r="E11" s="5"/>
      <c r="F11" s="5"/>
      <c r="G11" s="5"/>
      <c r="H11" s="5"/>
      <c r="I11" s="5"/>
      <c r="J11" s="5"/>
      <c r="K11" s="5"/>
      <c r="L11" s="5"/>
      <c r="M11" s="5"/>
      <c r="N11" s="6"/>
      <c r="O11" s="30"/>
    </row>
    <row r="12" spans="2:15" ht="17" x14ac:dyDescent="0.4">
      <c r="B12" s="29"/>
      <c r="C12" s="7"/>
      <c r="D12" s="17" t="s">
        <v>2</v>
      </c>
      <c r="E12" s="8"/>
      <c r="F12" s="8"/>
      <c r="G12" s="8"/>
      <c r="H12" s="8"/>
      <c r="I12" s="8"/>
      <c r="J12" s="8"/>
      <c r="K12" s="8"/>
      <c r="L12" s="8"/>
      <c r="M12" s="8"/>
      <c r="N12" s="9"/>
      <c r="O12" s="30"/>
    </row>
    <row r="13" spans="2:15" ht="8" customHeight="1" x14ac:dyDescent="0.4">
      <c r="B13" s="29"/>
      <c r="C13" s="7"/>
      <c r="D13" s="17"/>
      <c r="E13" s="8"/>
      <c r="F13" s="8"/>
      <c r="G13" s="8"/>
      <c r="H13" s="8"/>
      <c r="I13" s="8"/>
      <c r="J13" s="8"/>
      <c r="K13" s="8"/>
      <c r="L13" s="8"/>
      <c r="M13" s="8"/>
      <c r="N13" s="9"/>
      <c r="O13" s="30"/>
    </row>
    <row r="14" spans="2:15" ht="16" x14ac:dyDescent="0.4">
      <c r="B14" s="29"/>
      <c r="C14" s="7"/>
      <c r="D14" s="20" t="s">
        <v>3</v>
      </c>
      <c r="E14" s="145"/>
      <c r="F14" s="146"/>
      <c r="G14" s="146"/>
      <c r="H14" s="146"/>
      <c r="I14" s="146"/>
      <c r="J14" s="146"/>
      <c r="K14" s="146"/>
      <c r="L14" s="146"/>
      <c r="M14" s="147"/>
      <c r="N14" s="9"/>
      <c r="O14" s="30"/>
    </row>
    <row r="15" spans="2:15" ht="8" customHeight="1" x14ac:dyDescent="0.35">
      <c r="B15" s="29"/>
      <c r="C15" s="7"/>
      <c r="D15" s="19"/>
      <c r="E15" s="8"/>
      <c r="F15" s="8"/>
      <c r="G15" s="8"/>
      <c r="H15" s="8"/>
      <c r="I15" s="8"/>
      <c r="J15" s="8"/>
      <c r="K15" s="8"/>
      <c r="L15" s="8"/>
      <c r="M15" s="8"/>
      <c r="N15" s="9"/>
      <c r="O15" s="30"/>
    </row>
    <row r="16" spans="2:15" ht="16" x14ac:dyDescent="0.4">
      <c r="B16" s="29"/>
      <c r="C16" s="7"/>
      <c r="D16" s="20" t="s">
        <v>4</v>
      </c>
      <c r="E16" s="145"/>
      <c r="F16" s="146"/>
      <c r="G16" s="146"/>
      <c r="H16" s="146"/>
      <c r="I16" s="146"/>
      <c r="J16" s="146"/>
      <c r="K16" s="146"/>
      <c r="L16" s="146"/>
      <c r="M16" s="147"/>
      <c r="N16" s="9"/>
      <c r="O16" s="30"/>
    </row>
    <row r="17" spans="2:15" ht="16" x14ac:dyDescent="0.4">
      <c r="B17" s="29"/>
      <c r="C17" s="7"/>
      <c r="D17" s="18"/>
      <c r="E17" s="8"/>
      <c r="F17" s="8"/>
      <c r="G17" s="8"/>
      <c r="H17" s="8"/>
      <c r="I17" s="8"/>
      <c r="J17" s="8"/>
      <c r="K17" s="8"/>
      <c r="L17" s="8"/>
      <c r="M17" s="8"/>
      <c r="N17" s="9"/>
      <c r="O17" s="30"/>
    </row>
    <row r="18" spans="2:15" x14ac:dyDescent="0.35">
      <c r="B18" s="29"/>
      <c r="C18" s="7"/>
      <c r="D18" s="14" t="s">
        <v>5</v>
      </c>
      <c r="E18" s="22"/>
      <c r="F18" s="8"/>
      <c r="G18" s="14" t="s">
        <v>7</v>
      </c>
      <c r="H18" s="22"/>
      <c r="I18" s="8"/>
      <c r="J18" s="16" t="s">
        <v>8</v>
      </c>
      <c r="K18" s="22"/>
      <c r="L18" s="14" t="s">
        <v>10</v>
      </c>
      <c r="M18" s="22"/>
      <c r="N18" s="9"/>
      <c r="O18" s="30"/>
    </row>
    <row r="19" spans="2:15" ht="8" customHeight="1" x14ac:dyDescent="0.35">
      <c r="B19" s="29"/>
      <c r="C19" s="7"/>
      <c r="D19" s="15"/>
      <c r="E19" s="10"/>
      <c r="F19" s="8"/>
      <c r="G19" s="14"/>
      <c r="H19" s="10"/>
      <c r="I19" s="8"/>
      <c r="J19" s="16"/>
      <c r="K19" s="8"/>
      <c r="L19" s="8"/>
      <c r="M19" s="8"/>
      <c r="N19" s="9"/>
      <c r="O19" s="30"/>
    </row>
    <row r="20" spans="2:15" x14ac:dyDescent="0.35">
      <c r="B20" s="29"/>
      <c r="C20" s="7"/>
      <c r="D20" s="14" t="s">
        <v>6</v>
      </c>
      <c r="E20" s="22"/>
      <c r="F20" s="8"/>
      <c r="G20" s="16" t="s">
        <v>9</v>
      </c>
      <c r="H20" s="155"/>
      <c r="I20" s="156"/>
      <c r="J20" s="156"/>
      <c r="K20" s="157"/>
      <c r="L20" s="8"/>
      <c r="M20" s="8"/>
      <c r="N20" s="9"/>
      <c r="O20" s="30"/>
    </row>
    <row r="21" spans="2:15" ht="8" customHeight="1" x14ac:dyDescent="0.35">
      <c r="B21" s="29"/>
      <c r="C21" s="11"/>
      <c r="D21" s="12"/>
      <c r="E21" s="12"/>
      <c r="F21" s="12"/>
      <c r="G21" s="12"/>
      <c r="H21" s="12"/>
      <c r="I21" s="12"/>
      <c r="J21" s="12"/>
      <c r="K21" s="12"/>
      <c r="L21" s="12"/>
      <c r="M21" s="12"/>
      <c r="N21" s="13"/>
      <c r="O21" s="30"/>
    </row>
    <row r="22" spans="2:15" ht="15" thickBot="1" x14ac:dyDescent="0.4">
      <c r="B22" s="29"/>
      <c r="C22" s="25"/>
      <c r="D22" s="25"/>
      <c r="E22" s="25"/>
      <c r="F22" s="25"/>
      <c r="G22" s="25"/>
      <c r="H22" s="25"/>
      <c r="I22" s="25"/>
      <c r="J22" s="25"/>
      <c r="K22" s="25"/>
      <c r="L22" s="25"/>
      <c r="M22" s="25"/>
      <c r="N22" s="25"/>
      <c r="O22" s="30"/>
    </row>
    <row r="23" spans="2:15" ht="24.5" customHeight="1" thickBot="1" x14ac:dyDescent="0.4">
      <c r="B23" s="29"/>
      <c r="C23" s="88"/>
      <c r="D23" s="89" t="s">
        <v>113</v>
      </c>
      <c r="E23" s="90"/>
      <c r="F23" s="91"/>
      <c r="G23" s="91"/>
      <c r="H23" s="91"/>
      <c r="I23" s="91"/>
      <c r="J23" s="91"/>
      <c r="K23" s="91"/>
      <c r="L23" s="21"/>
      <c r="M23" s="23"/>
      <c r="N23" s="24"/>
      <c r="O23" s="30"/>
    </row>
    <row r="24" spans="2:15" ht="64" customHeight="1" x14ac:dyDescent="0.35">
      <c r="B24" s="29"/>
      <c r="C24" s="148" t="s">
        <v>14</v>
      </c>
      <c r="D24" s="149"/>
      <c r="E24" s="149"/>
      <c r="F24" s="149"/>
      <c r="G24" s="149"/>
      <c r="H24" s="149"/>
      <c r="I24" s="149"/>
      <c r="J24" s="149"/>
      <c r="K24" s="149"/>
      <c r="L24" s="149"/>
      <c r="M24" s="149"/>
      <c r="N24" s="150"/>
      <c r="O24" s="30"/>
    </row>
    <row r="25" spans="2:15" ht="29" customHeight="1" thickBot="1" x14ac:dyDescent="0.4">
      <c r="B25" s="29"/>
      <c r="C25" s="151" t="s">
        <v>18</v>
      </c>
      <c r="D25" s="152"/>
      <c r="E25" s="152"/>
      <c r="F25" s="152"/>
      <c r="G25" s="152"/>
      <c r="H25" s="152"/>
      <c r="I25" s="152"/>
      <c r="J25" s="152"/>
      <c r="K25" s="152"/>
      <c r="L25" s="152"/>
      <c r="M25" s="152"/>
      <c r="N25" s="153"/>
      <c r="O25" s="30"/>
    </row>
    <row r="26" spans="2:15" x14ac:dyDescent="0.35">
      <c r="B26" s="29"/>
      <c r="C26" s="25"/>
      <c r="D26" s="25"/>
      <c r="E26" s="25"/>
      <c r="F26" s="25"/>
      <c r="G26" s="25"/>
      <c r="H26" s="25"/>
      <c r="I26" s="25"/>
      <c r="J26" s="25"/>
      <c r="K26" s="25"/>
      <c r="L26" s="25"/>
      <c r="M26" s="25"/>
      <c r="N26" s="25"/>
      <c r="O26" s="30"/>
    </row>
    <row r="27" spans="2:15" ht="16" x14ac:dyDescent="0.4">
      <c r="B27" s="29"/>
      <c r="C27" s="25"/>
      <c r="D27" s="36" t="str">
        <f>IF(L23="YES - I agree","Manufacturer (s):  ","")</f>
        <v/>
      </c>
      <c r="E27" s="143"/>
      <c r="F27" s="143"/>
      <c r="G27" s="143"/>
      <c r="H27" s="143"/>
      <c r="I27" s="143"/>
      <c r="J27" s="143"/>
      <c r="K27" s="143"/>
      <c r="L27" s="143"/>
      <c r="M27" s="44"/>
      <c r="N27" s="25"/>
      <c r="O27" s="30"/>
    </row>
    <row r="28" spans="2:15" x14ac:dyDescent="0.35">
      <c r="B28" s="29"/>
      <c r="C28" s="25"/>
      <c r="D28" s="25"/>
      <c r="E28" s="25"/>
      <c r="F28" s="25"/>
      <c r="G28" s="25"/>
      <c r="H28" s="44"/>
      <c r="I28" s="44"/>
      <c r="J28" s="44"/>
      <c r="K28" s="44"/>
      <c r="L28" s="44"/>
      <c r="M28" s="44"/>
      <c r="N28" s="44"/>
      <c r="O28" s="32"/>
    </row>
    <row r="29" spans="2:15" x14ac:dyDescent="0.35">
      <c r="B29" s="29"/>
      <c r="C29" s="25"/>
      <c r="D29" s="25"/>
      <c r="E29" s="55" t="str">
        <f>IF(OR(L23="",L23="NO - I Do Not Agree"),"","Total 'Litres' produced")</f>
        <v/>
      </c>
      <c r="F29" s="25"/>
      <c r="G29" s="119"/>
      <c r="H29" s="94" t="str">
        <f>IF(OR(L23="",L23="NO - I Do Not Agree"),"","(litres)")</f>
        <v/>
      </c>
      <c r="I29" s="100"/>
      <c r="J29" s="44"/>
      <c r="K29" s="44"/>
      <c r="L29" s="44"/>
      <c r="M29" s="96"/>
      <c r="N29" s="44"/>
      <c r="O29" s="32"/>
    </row>
    <row r="30" spans="2:15" x14ac:dyDescent="0.35">
      <c r="B30" s="29"/>
      <c r="C30" s="25"/>
      <c r="D30" s="25"/>
      <c r="E30" s="25"/>
      <c r="F30" s="25"/>
      <c r="G30" s="118" t="str">
        <f>IF(OR(L23="",L23="NO - I Do Not Agree"),"",IF(G29&gt;=25001,"Over Threshold",""))</f>
        <v/>
      </c>
      <c r="H30" s="41"/>
      <c r="I30" s="100"/>
      <c r="J30" s="99"/>
      <c r="K30" s="95"/>
      <c r="L30" s="40"/>
      <c r="M30" s="96"/>
      <c r="N30" s="44"/>
      <c r="O30" s="32"/>
    </row>
    <row r="31" spans="2:15" x14ac:dyDescent="0.35">
      <c r="B31" s="29"/>
      <c r="C31" s="25"/>
      <c r="D31" s="25"/>
      <c r="E31" s="25"/>
      <c r="F31" s="25"/>
      <c r="G31" s="25"/>
      <c r="H31" s="41"/>
      <c r="I31" s="53"/>
      <c r="J31" s="99"/>
      <c r="K31" s="44"/>
      <c r="L31" s="44"/>
      <c r="M31" s="93"/>
      <c r="N31" s="44"/>
      <c r="O31" s="32"/>
    </row>
    <row r="32" spans="2:15" x14ac:dyDescent="0.35">
      <c r="B32" s="29"/>
      <c r="C32" s="25"/>
      <c r="D32" s="25"/>
      <c r="E32" s="52"/>
      <c r="F32" s="25"/>
      <c r="G32" s="25"/>
      <c r="H32" s="41"/>
      <c r="I32" s="41"/>
      <c r="J32" s="25"/>
      <c r="K32" s="44"/>
      <c r="L32" s="44"/>
      <c r="M32" s="96"/>
      <c r="N32" s="44"/>
      <c r="O32" s="32"/>
    </row>
    <row r="33" spans="2:15" x14ac:dyDescent="0.35">
      <c r="B33" s="29"/>
      <c r="C33" s="25"/>
      <c r="D33" s="25"/>
      <c r="E33" s="25"/>
      <c r="F33" s="25"/>
      <c r="G33" s="25"/>
      <c r="H33" s="41"/>
      <c r="I33" s="41"/>
      <c r="J33" s="25"/>
      <c r="K33" s="44"/>
      <c r="L33" s="44"/>
      <c r="M33" s="93"/>
      <c r="N33" s="44"/>
      <c r="O33" s="32"/>
    </row>
    <row r="34" spans="2:15" x14ac:dyDescent="0.35">
      <c r="B34" s="29"/>
      <c r="C34" s="25"/>
      <c r="D34" s="42" t="str">
        <f>IF(L23="YES - I agree","Do you use a contract producer/wholesaler(s)?","")</f>
        <v/>
      </c>
      <c r="E34" s="25"/>
      <c r="F34" s="25"/>
      <c r="G34" s="63"/>
      <c r="H34" s="25"/>
      <c r="I34" s="25"/>
      <c r="J34" s="25"/>
      <c r="K34" s="44"/>
      <c r="L34" s="44"/>
      <c r="M34" s="44"/>
      <c r="N34" s="44"/>
      <c r="O34" s="32"/>
    </row>
    <row r="35" spans="2:15" ht="50" customHeight="1" x14ac:dyDescent="0.35">
      <c r="B35" s="29"/>
      <c r="C35" s="25"/>
      <c r="D35" s="120" t="str">
        <f>IF($G$34="YES","Name of contract Producer/wholesaler(s):","")</f>
        <v/>
      </c>
      <c r="E35" s="25"/>
      <c r="F35" s="25"/>
      <c r="G35" s="133"/>
      <c r="H35" s="133"/>
      <c r="I35" s="133"/>
      <c r="J35" s="133"/>
      <c r="K35" s="133"/>
      <c r="L35" s="133"/>
      <c r="M35" s="44"/>
      <c r="N35" s="44"/>
      <c r="O35" s="32"/>
    </row>
    <row r="36" spans="2:15" x14ac:dyDescent="0.35">
      <c r="B36" s="29"/>
      <c r="C36" s="25"/>
      <c r="D36" s="43" t="str">
        <f>IF($G$34="YES","Address of contract Producer/wholesaler(s):","")</f>
        <v/>
      </c>
      <c r="E36" s="25"/>
      <c r="F36" s="25"/>
      <c r="G36" s="133"/>
      <c r="H36" s="133"/>
      <c r="I36" s="133"/>
      <c r="J36" s="133"/>
      <c r="K36" s="133"/>
      <c r="L36" s="133"/>
      <c r="M36" s="44"/>
      <c r="N36" s="44"/>
      <c r="O36" s="32"/>
    </row>
    <row r="37" spans="2:15" x14ac:dyDescent="0.35">
      <c r="B37" s="29"/>
      <c r="C37" s="25"/>
      <c r="D37" s="43" t="str">
        <f>IF($G$34="YES","Total Production of contract Producer/wholesaler(s):","")</f>
        <v/>
      </c>
      <c r="E37" s="25"/>
      <c r="F37" s="25"/>
      <c r="G37" s="133"/>
      <c r="H37" s="133"/>
      <c r="I37" s="133"/>
      <c r="J37" s="133"/>
      <c r="K37" s="133"/>
      <c r="L37" s="133"/>
      <c r="M37" s="44"/>
      <c r="N37" s="44"/>
      <c r="O37" s="32"/>
    </row>
    <row r="38" spans="2:15" x14ac:dyDescent="0.35">
      <c r="B38" s="29"/>
      <c r="C38" s="25"/>
      <c r="D38" s="25"/>
      <c r="E38" s="25"/>
      <c r="F38" s="25"/>
      <c r="G38" s="25"/>
      <c r="H38" s="25"/>
      <c r="I38" s="25"/>
      <c r="J38" s="25"/>
      <c r="K38" s="25"/>
      <c r="L38" s="25"/>
      <c r="M38" s="44"/>
      <c r="N38" s="44"/>
      <c r="O38" s="32"/>
    </row>
    <row r="39" spans="2:15" x14ac:dyDescent="0.35">
      <c r="B39" s="29"/>
      <c r="C39" s="25"/>
      <c r="D39" s="42" t="str">
        <f>IF(L23="YES - I agree","Do you Act as a contract producer?","")</f>
        <v/>
      </c>
      <c r="E39" s="25"/>
      <c r="F39" s="25"/>
      <c r="G39" s="63"/>
      <c r="H39" s="25"/>
      <c r="I39" s="25"/>
      <c r="J39" s="25"/>
      <c r="K39" s="25"/>
      <c r="L39" s="25"/>
      <c r="M39" s="44"/>
      <c r="N39" s="44"/>
      <c r="O39" s="32"/>
    </row>
    <row r="40" spans="2:15" ht="50" customHeight="1" x14ac:dyDescent="0.35">
      <c r="B40" s="29"/>
      <c r="C40" s="25"/>
      <c r="D40" s="120" t="str">
        <f>IF($G$39="YES","Name of companies you produce for:","")</f>
        <v/>
      </c>
      <c r="E40" s="25"/>
      <c r="F40" s="25"/>
      <c r="G40" s="133"/>
      <c r="H40" s="133"/>
      <c r="I40" s="133"/>
      <c r="J40" s="133"/>
      <c r="K40" s="133"/>
      <c r="L40" s="133"/>
      <c r="M40" s="25"/>
      <c r="N40" s="25"/>
      <c r="O40" s="30"/>
    </row>
    <row r="41" spans="2:15" x14ac:dyDescent="0.35">
      <c r="B41" s="29"/>
      <c r="C41" s="25"/>
      <c r="D41" s="25"/>
      <c r="E41" s="25"/>
      <c r="F41" s="25"/>
      <c r="G41" s="133"/>
      <c r="H41" s="133"/>
      <c r="I41" s="133"/>
      <c r="J41" s="133"/>
      <c r="K41" s="133"/>
      <c r="L41" s="133"/>
      <c r="M41" s="25"/>
      <c r="N41" s="25"/>
      <c r="O41" s="30"/>
    </row>
    <row r="42" spans="2:15" x14ac:dyDescent="0.35">
      <c r="B42" s="29"/>
      <c r="C42" s="25"/>
      <c r="D42" s="25"/>
      <c r="E42" s="25"/>
      <c r="F42" s="25"/>
      <c r="G42" s="133"/>
      <c r="H42" s="133"/>
      <c r="I42" s="133"/>
      <c r="J42" s="133"/>
      <c r="K42" s="133"/>
      <c r="L42" s="133"/>
      <c r="M42" s="25"/>
      <c r="N42" s="25"/>
      <c r="O42" s="30"/>
    </row>
    <row r="43" spans="2:15" x14ac:dyDescent="0.35">
      <c r="B43" s="29"/>
      <c r="C43" s="44"/>
      <c r="D43" s="44"/>
      <c r="E43" s="44"/>
      <c r="F43" s="44"/>
      <c r="G43" s="44"/>
      <c r="H43" s="44"/>
      <c r="I43" s="44"/>
      <c r="J43" s="44"/>
      <c r="K43" s="44"/>
      <c r="L43" s="44"/>
      <c r="M43" s="44"/>
      <c r="N43" s="44"/>
      <c r="O43" s="30"/>
    </row>
    <row r="44" spans="2:15" x14ac:dyDescent="0.35">
      <c r="B44" s="29"/>
      <c r="C44" s="44"/>
      <c r="D44" s="142" t="str">
        <f>IF(AND(OR(J9="",J9&lt;=2024,J9&gt;=2026),L23="Yes - I Agree"),"Invalid Submission. Please input the previous Year of Production or the application will be declined.","")</f>
        <v/>
      </c>
      <c r="E44" s="142"/>
      <c r="F44" s="142"/>
      <c r="G44" s="142"/>
      <c r="H44" s="142"/>
      <c r="I44" s="142"/>
      <c r="J44" s="142"/>
      <c r="K44" s="142"/>
      <c r="L44" s="142"/>
      <c r="M44" s="142"/>
      <c r="N44" s="44"/>
      <c r="O44" s="30"/>
    </row>
    <row r="45" spans="2:15" x14ac:dyDescent="0.35">
      <c r="B45" s="29"/>
      <c r="C45" s="44"/>
      <c r="D45" s="44"/>
      <c r="E45" s="44"/>
      <c r="F45" s="44"/>
      <c r="G45" s="44"/>
      <c r="H45" s="44"/>
      <c r="I45" s="44"/>
      <c r="J45" s="44"/>
      <c r="K45" s="44"/>
      <c r="L45" s="44"/>
      <c r="M45" s="44"/>
      <c r="N45" s="44"/>
      <c r="O45" s="30"/>
    </row>
    <row r="46" spans="2:15" ht="8" customHeight="1" x14ac:dyDescent="0.35">
      <c r="B46" s="56"/>
      <c r="C46" s="57"/>
      <c r="D46" s="57"/>
      <c r="E46" s="57"/>
      <c r="F46" s="57"/>
      <c r="G46" s="57"/>
      <c r="H46" s="57"/>
      <c r="I46" s="57"/>
      <c r="J46" s="57"/>
      <c r="K46" s="57"/>
      <c r="L46" s="57"/>
      <c r="M46" s="57"/>
      <c r="N46" s="57"/>
      <c r="O46" s="58"/>
    </row>
    <row r="47" spans="2:15" x14ac:dyDescent="0.35">
      <c r="B47" s="29"/>
      <c r="C47" s="44"/>
      <c r="D47" s="44"/>
      <c r="E47" s="44"/>
      <c r="F47" s="44"/>
      <c r="G47" s="44"/>
      <c r="H47" s="44"/>
      <c r="I47" s="44"/>
      <c r="J47" s="44"/>
      <c r="K47" s="44"/>
      <c r="L47" s="44"/>
      <c r="M47" s="44"/>
      <c r="N47" s="44"/>
      <c r="O47" s="30"/>
    </row>
    <row r="48" spans="2:15" ht="16" x14ac:dyDescent="0.4">
      <c r="B48" s="29"/>
      <c r="C48" s="25"/>
      <c r="D48" s="138"/>
      <c r="E48" s="138"/>
      <c r="F48" s="138"/>
      <c r="G48" s="138"/>
      <c r="H48" s="25"/>
      <c r="I48" s="138"/>
      <c r="J48" s="138"/>
      <c r="K48" s="138"/>
      <c r="L48" s="138"/>
      <c r="M48" s="25"/>
      <c r="N48" s="25"/>
      <c r="O48" s="30"/>
    </row>
    <row r="49" spans="2:15" x14ac:dyDescent="0.35">
      <c r="B49" s="29"/>
      <c r="C49" s="25"/>
      <c r="D49" s="45" t="s">
        <v>19</v>
      </c>
      <c r="E49" s="45"/>
      <c r="F49" s="45"/>
      <c r="G49" s="45"/>
      <c r="H49" s="25"/>
      <c r="I49" s="45" t="s">
        <v>20</v>
      </c>
      <c r="J49" s="46"/>
      <c r="K49" s="46"/>
      <c r="L49" s="46"/>
      <c r="M49" s="25"/>
      <c r="N49" s="25"/>
      <c r="O49" s="30"/>
    </row>
    <row r="50" spans="2:15" x14ac:dyDescent="0.35">
      <c r="B50" s="29"/>
      <c r="C50" s="25"/>
      <c r="D50" s="47"/>
      <c r="E50" s="47"/>
      <c r="F50" s="47"/>
      <c r="G50" s="47"/>
      <c r="H50" s="25"/>
      <c r="I50" s="47"/>
      <c r="J50" s="47"/>
      <c r="K50" s="47"/>
      <c r="L50" s="47"/>
      <c r="M50" s="25"/>
      <c r="N50" s="25"/>
      <c r="O50" s="30"/>
    </row>
    <row r="51" spans="2:15" x14ac:dyDescent="0.35">
      <c r="B51" s="29"/>
      <c r="C51" s="25"/>
      <c r="D51" s="140"/>
      <c r="E51" s="140"/>
      <c r="F51" s="140"/>
      <c r="G51" s="140"/>
      <c r="H51" s="25"/>
      <c r="I51" s="47"/>
      <c r="J51" s="47"/>
      <c r="K51" s="47"/>
      <c r="L51" s="47"/>
      <c r="M51" s="25"/>
      <c r="N51" s="25"/>
      <c r="O51" s="30"/>
    </row>
    <row r="52" spans="2:15" ht="16" x14ac:dyDescent="0.35">
      <c r="B52" s="29"/>
      <c r="C52" s="25"/>
      <c r="D52" s="141"/>
      <c r="E52" s="141"/>
      <c r="F52" s="141"/>
      <c r="G52" s="141"/>
      <c r="H52" s="25"/>
      <c r="I52" s="139"/>
      <c r="J52" s="139"/>
      <c r="K52" s="139"/>
      <c r="L52" s="139"/>
      <c r="M52" s="25"/>
      <c r="N52" s="25"/>
      <c r="O52" s="30"/>
    </row>
    <row r="53" spans="2:15" x14ac:dyDescent="0.35">
      <c r="B53" s="29"/>
      <c r="C53" s="25"/>
      <c r="D53" s="45" t="s">
        <v>21</v>
      </c>
      <c r="E53" s="45"/>
      <c r="F53" s="45"/>
      <c r="G53" s="45"/>
      <c r="H53" s="25"/>
      <c r="I53" s="45" t="s">
        <v>22</v>
      </c>
      <c r="J53" s="46"/>
      <c r="K53" s="46"/>
      <c r="L53" s="46"/>
      <c r="M53" s="25"/>
      <c r="N53" s="25"/>
      <c r="O53" s="30"/>
    </row>
    <row r="54" spans="2:15" x14ac:dyDescent="0.35">
      <c r="B54" s="29"/>
      <c r="C54" s="44"/>
      <c r="D54" s="44"/>
      <c r="E54" s="44"/>
      <c r="F54" s="44"/>
      <c r="G54" s="44"/>
      <c r="H54" s="44"/>
      <c r="I54" s="44"/>
      <c r="J54" s="44"/>
      <c r="K54" s="44"/>
      <c r="L54" s="44"/>
      <c r="M54" s="44"/>
      <c r="N54" s="44"/>
      <c r="O54" s="32"/>
    </row>
    <row r="55" spans="2:15" x14ac:dyDescent="0.35">
      <c r="B55" s="29"/>
      <c r="C55" s="44"/>
      <c r="D55" s="135" t="s">
        <v>23</v>
      </c>
      <c r="E55" s="136"/>
      <c r="F55" s="136"/>
      <c r="G55" s="136"/>
      <c r="H55" s="136"/>
      <c r="I55" s="136"/>
      <c r="J55" s="136"/>
      <c r="K55" s="136"/>
      <c r="L55" s="136"/>
      <c r="M55" s="137"/>
      <c r="N55" s="48"/>
      <c r="O55" s="32"/>
    </row>
    <row r="56" spans="2:15" ht="15" thickBot="1" x14ac:dyDescent="0.4">
      <c r="B56" s="31"/>
      <c r="C56" s="33"/>
      <c r="D56" s="33"/>
      <c r="E56" s="34"/>
      <c r="F56" s="33"/>
      <c r="G56" s="33"/>
      <c r="H56" s="33"/>
      <c r="I56" s="33"/>
      <c r="J56" s="33"/>
      <c r="K56" s="33"/>
      <c r="L56" s="33"/>
      <c r="M56" s="33"/>
      <c r="N56" s="33"/>
      <c r="O56" s="35"/>
    </row>
    <row r="57" spans="2:15" x14ac:dyDescent="0.35">
      <c r="C57" s="1"/>
      <c r="D57" s="1"/>
      <c r="E57" s="1"/>
      <c r="F57" s="1"/>
      <c r="G57" s="1"/>
      <c r="H57" s="1"/>
      <c r="I57" s="1"/>
      <c r="J57" s="1"/>
      <c r="K57" s="1"/>
      <c r="L57" s="1"/>
      <c r="M57" s="1"/>
      <c r="N57" s="1"/>
    </row>
    <row r="58" spans="2:15" hidden="1" x14ac:dyDescent="0.35">
      <c r="C58" s="1"/>
      <c r="D58" s="1"/>
      <c r="E58" s="1"/>
      <c r="F58" s="1"/>
      <c r="G58" s="1"/>
      <c r="H58" s="1"/>
      <c r="I58" s="1"/>
      <c r="J58" s="1"/>
      <c r="K58" s="1"/>
      <c r="L58" s="1"/>
      <c r="M58" s="1"/>
      <c r="N58" s="1"/>
    </row>
    <row r="59" spans="2:15" hidden="1" x14ac:dyDescent="0.35">
      <c r="C59" s="1"/>
      <c r="D59" s="1"/>
      <c r="E59" s="1"/>
      <c r="F59" s="1"/>
      <c r="G59" s="1"/>
      <c r="H59" s="1"/>
      <c r="I59" s="1"/>
      <c r="J59" s="1"/>
      <c r="K59" s="1"/>
      <c r="L59" s="1"/>
      <c r="M59" s="1"/>
      <c r="N59" s="1"/>
    </row>
    <row r="60" spans="2:15" hidden="1" x14ac:dyDescent="0.35">
      <c r="C60" s="1"/>
      <c r="D60" s="1"/>
      <c r="E60" s="1"/>
      <c r="F60" s="1"/>
      <c r="G60" s="1"/>
      <c r="H60" s="1"/>
      <c r="I60" s="1"/>
      <c r="J60" s="1"/>
      <c r="K60" s="1"/>
      <c r="L60" s="1"/>
      <c r="M60" s="1"/>
      <c r="N60" s="1"/>
    </row>
    <row r="61" spans="2:15" hidden="1" x14ac:dyDescent="0.35">
      <c r="C61" s="1"/>
      <c r="D61" s="1"/>
      <c r="E61" s="1"/>
      <c r="F61" s="1"/>
      <c r="G61" s="1"/>
      <c r="H61" s="1"/>
      <c r="I61" s="1"/>
      <c r="J61" s="1"/>
      <c r="K61" s="1"/>
      <c r="L61" s="1"/>
      <c r="M61" s="1"/>
      <c r="N61" s="1"/>
    </row>
    <row r="62" spans="2:15" hidden="1" x14ac:dyDescent="0.35">
      <c r="C62" s="1"/>
      <c r="D62" s="1"/>
      <c r="E62" s="1"/>
      <c r="F62" s="1"/>
      <c r="G62" s="1"/>
      <c r="H62" s="1"/>
      <c r="I62" s="1"/>
      <c r="J62" s="1"/>
      <c r="K62" s="1"/>
      <c r="L62" s="1"/>
      <c r="M62" s="1"/>
      <c r="N62" s="1"/>
    </row>
    <row r="63" spans="2:15" hidden="1" x14ac:dyDescent="0.35">
      <c r="C63" s="1"/>
      <c r="D63" s="1"/>
      <c r="E63" s="1"/>
      <c r="F63" s="1"/>
      <c r="G63" s="1"/>
      <c r="H63" s="1"/>
      <c r="I63" s="1"/>
      <c r="J63" s="1"/>
      <c r="K63" s="1"/>
      <c r="L63" s="1"/>
      <c r="M63" s="1"/>
      <c r="N63" s="1"/>
    </row>
    <row r="64" spans="2:15" hidden="1" x14ac:dyDescent="0.35">
      <c r="C64" s="1"/>
      <c r="D64" s="1"/>
      <c r="E64" s="1"/>
      <c r="F64" s="1"/>
      <c r="G64" s="1"/>
      <c r="H64" s="1"/>
      <c r="I64" s="1"/>
      <c r="J64" s="1"/>
      <c r="K64" s="1"/>
      <c r="L64" s="1"/>
      <c r="M64" s="1"/>
      <c r="N64" s="1"/>
    </row>
    <row r="65" spans="3:14" s="3" customFormat="1" hidden="1" x14ac:dyDescent="0.35">
      <c r="C65" s="1"/>
      <c r="D65" s="1"/>
      <c r="E65" s="1"/>
      <c r="F65" s="1"/>
      <c r="G65" s="1"/>
      <c r="H65" s="1"/>
      <c r="I65" s="1"/>
      <c r="J65" s="1"/>
      <c r="K65" s="1"/>
      <c r="L65" s="1"/>
      <c r="M65" s="1"/>
      <c r="N65" s="1"/>
    </row>
    <row r="66" spans="3:14" s="3" customFormat="1" hidden="1" x14ac:dyDescent="0.35">
      <c r="C66" s="1"/>
      <c r="D66" s="1"/>
      <c r="E66" s="1"/>
      <c r="F66" s="1"/>
      <c r="G66" s="1"/>
      <c r="H66" s="1"/>
      <c r="I66" s="1"/>
      <c r="J66" s="1"/>
      <c r="K66" s="1"/>
      <c r="L66" s="1"/>
      <c r="M66" s="1"/>
      <c r="N66" s="1"/>
    </row>
    <row r="67" spans="3:14" s="3" customFormat="1" hidden="1" x14ac:dyDescent="0.35">
      <c r="C67" s="1"/>
      <c r="D67" s="1"/>
      <c r="E67" s="1"/>
      <c r="F67" s="1"/>
      <c r="G67" s="1"/>
      <c r="H67" s="1"/>
      <c r="I67" s="1"/>
      <c r="J67" s="1"/>
      <c r="K67" s="1"/>
      <c r="L67" s="1"/>
      <c r="M67" s="1"/>
      <c r="N67" s="1"/>
    </row>
    <row r="68" spans="3:14" s="3" customFormat="1" hidden="1" x14ac:dyDescent="0.35">
      <c r="C68" s="1"/>
      <c r="D68" s="1"/>
      <c r="E68" s="1"/>
      <c r="F68" s="1"/>
      <c r="G68" s="1"/>
      <c r="H68" s="1"/>
      <c r="I68" s="1"/>
      <c r="J68" s="1"/>
      <c r="K68" s="1"/>
      <c r="L68" s="1"/>
      <c r="M68" s="1"/>
      <c r="N68" s="1"/>
    </row>
    <row r="69" spans="3:14" s="3" customFormat="1" hidden="1" x14ac:dyDescent="0.35">
      <c r="C69" s="1"/>
      <c r="D69" s="1"/>
      <c r="E69" s="1"/>
      <c r="F69" s="1"/>
      <c r="G69" s="1"/>
      <c r="H69" s="1"/>
      <c r="I69" s="1"/>
      <c r="J69" s="1"/>
      <c r="K69" s="1"/>
      <c r="L69" s="1"/>
      <c r="M69" s="1"/>
      <c r="N69" s="1"/>
    </row>
    <row r="70" spans="3:14" s="3" customFormat="1" hidden="1" x14ac:dyDescent="0.35">
      <c r="C70" s="1"/>
      <c r="D70" s="1"/>
      <c r="E70" s="1"/>
      <c r="F70" s="1"/>
      <c r="G70" s="1"/>
      <c r="H70" s="1"/>
      <c r="I70" s="1"/>
      <c r="J70" s="1"/>
      <c r="K70" s="1"/>
      <c r="L70" s="1"/>
      <c r="M70" s="1"/>
      <c r="N70" s="1"/>
    </row>
    <row r="71" spans="3:14" s="3" customFormat="1" hidden="1" x14ac:dyDescent="0.35">
      <c r="C71" s="1"/>
      <c r="D71" s="1"/>
      <c r="E71" s="1"/>
      <c r="F71" s="1"/>
      <c r="G71" s="1"/>
      <c r="H71" s="1"/>
      <c r="I71" s="1"/>
      <c r="J71" s="1"/>
      <c r="K71" s="1"/>
      <c r="L71" s="1"/>
      <c r="M71" s="1"/>
      <c r="N71" s="1"/>
    </row>
    <row r="72" spans="3:14" s="3" customFormat="1" hidden="1" x14ac:dyDescent="0.35">
      <c r="C72" s="1"/>
      <c r="D72" s="1"/>
      <c r="E72" s="1"/>
      <c r="F72" s="1"/>
      <c r="G72" s="1"/>
      <c r="H72" s="1"/>
      <c r="I72" s="1"/>
      <c r="J72" s="1"/>
      <c r="K72" s="1"/>
      <c r="L72" s="1"/>
      <c r="M72" s="1"/>
      <c r="N72" s="1"/>
    </row>
    <row r="73" spans="3:14" s="3" customFormat="1" hidden="1" x14ac:dyDescent="0.35">
      <c r="C73" s="1"/>
      <c r="D73" s="1"/>
      <c r="E73" s="1"/>
      <c r="F73" s="1"/>
      <c r="G73" s="1"/>
      <c r="H73" s="1"/>
      <c r="I73" s="1"/>
      <c r="J73" s="1"/>
      <c r="K73" s="1"/>
      <c r="L73" s="1"/>
      <c r="M73" s="1"/>
      <c r="N73" s="1"/>
    </row>
    <row r="74" spans="3:14" s="3" customFormat="1" hidden="1" x14ac:dyDescent="0.35">
      <c r="C74" s="1"/>
      <c r="D74" s="1"/>
      <c r="E74" s="1"/>
      <c r="F74" s="1"/>
      <c r="G74" s="1"/>
      <c r="H74" s="1"/>
      <c r="I74" s="1"/>
      <c r="J74" s="1"/>
      <c r="K74" s="1"/>
      <c r="L74" s="1"/>
      <c r="M74" s="1"/>
      <c r="N74" s="1"/>
    </row>
    <row r="75" spans="3:14" s="3" customFormat="1" hidden="1" x14ac:dyDescent="0.35">
      <c r="C75" s="1"/>
      <c r="D75" s="1"/>
      <c r="E75" s="1"/>
      <c r="F75" s="1"/>
      <c r="G75" s="1"/>
      <c r="H75" s="1"/>
      <c r="I75" s="1"/>
      <c r="J75" s="1"/>
      <c r="K75" s="1"/>
      <c r="L75" s="1"/>
      <c r="M75" s="1"/>
      <c r="N75" s="1"/>
    </row>
    <row r="76" spans="3:14" s="3" customFormat="1" hidden="1" x14ac:dyDescent="0.35">
      <c r="C76" s="1"/>
      <c r="D76" s="1"/>
      <c r="E76" s="1"/>
      <c r="F76" s="1"/>
      <c r="G76" s="1"/>
      <c r="H76" s="1"/>
      <c r="I76" s="1"/>
      <c r="J76" s="1"/>
      <c r="K76" s="1"/>
      <c r="L76" s="1"/>
      <c r="M76" s="1"/>
      <c r="N76" s="1"/>
    </row>
    <row r="77" spans="3:14" s="3" customFormat="1" hidden="1" x14ac:dyDescent="0.35">
      <c r="C77" s="1"/>
      <c r="D77" s="1"/>
      <c r="E77" s="1"/>
      <c r="F77" s="1"/>
      <c r="G77" s="1"/>
      <c r="H77" s="1"/>
      <c r="I77" s="1"/>
      <c r="J77" s="1"/>
      <c r="K77" s="1"/>
      <c r="L77" s="1"/>
      <c r="M77" s="1"/>
      <c r="N77" s="1"/>
    </row>
    <row r="78" spans="3:14" s="3" customFormat="1" hidden="1" x14ac:dyDescent="0.35">
      <c r="C78" s="1"/>
      <c r="D78" s="1"/>
      <c r="E78" s="1"/>
      <c r="F78" s="1"/>
      <c r="G78" s="1"/>
      <c r="H78" s="1"/>
      <c r="I78" s="1"/>
      <c r="J78" s="1"/>
      <c r="K78" s="1"/>
      <c r="L78" s="1"/>
      <c r="M78" s="1"/>
      <c r="N78" s="1"/>
    </row>
    <row r="79" spans="3:14" s="3" customFormat="1" hidden="1" x14ac:dyDescent="0.35">
      <c r="C79" s="1"/>
      <c r="D79" s="1"/>
      <c r="E79" s="1"/>
      <c r="F79" s="1"/>
      <c r="G79" s="1"/>
      <c r="H79" s="1"/>
      <c r="I79" s="1"/>
      <c r="J79" s="1"/>
      <c r="K79" s="1"/>
      <c r="L79" s="1"/>
      <c r="M79" s="1"/>
      <c r="N79" s="1"/>
    </row>
    <row r="80" spans="3:14" s="3" customFormat="1" hidden="1" x14ac:dyDescent="0.35">
      <c r="C80" s="1"/>
      <c r="D80" s="1"/>
      <c r="E80" s="1"/>
      <c r="F80" s="1"/>
      <c r="G80" s="1"/>
      <c r="H80" s="1"/>
      <c r="I80" s="1"/>
      <c r="J80" s="1"/>
      <c r="K80" s="1"/>
      <c r="L80" s="1"/>
      <c r="M80" s="1"/>
      <c r="N80" s="1"/>
    </row>
    <row r="81" spans="3:14" s="3" customFormat="1" hidden="1" x14ac:dyDescent="0.35">
      <c r="C81" s="1"/>
      <c r="D81" s="1"/>
      <c r="E81" s="1"/>
      <c r="F81" s="1"/>
      <c r="G81" s="1"/>
      <c r="H81" s="1"/>
      <c r="I81" s="1"/>
      <c r="J81" s="1"/>
      <c r="K81" s="1"/>
      <c r="L81" s="1"/>
      <c r="M81" s="1"/>
      <c r="N81" s="1"/>
    </row>
    <row r="82" spans="3:14" s="3" customFormat="1" hidden="1" x14ac:dyDescent="0.35">
      <c r="C82" s="1"/>
      <c r="D82" s="1"/>
      <c r="E82" s="1"/>
      <c r="F82" s="1"/>
      <c r="G82" s="1"/>
      <c r="H82" s="1"/>
      <c r="I82" s="1"/>
      <c r="J82" s="1"/>
      <c r="K82" s="1"/>
      <c r="L82" s="1"/>
      <c r="M82" s="1"/>
      <c r="N82" s="1"/>
    </row>
    <row r="83" spans="3:14" s="3" customFormat="1" hidden="1" x14ac:dyDescent="0.35">
      <c r="C83" s="1"/>
      <c r="D83" s="1"/>
      <c r="E83" s="1"/>
      <c r="F83" s="1"/>
      <c r="G83" s="1"/>
      <c r="H83" s="1"/>
      <c r="I83" s="1"/>
      <c r="J83" s="1"/>
      <c r="K83" s="1"/>
      <c r="L83" s="1"/>
      <c r="M83" s="1"/>
      <c r="N83" s="1"/>
    </row>
    <row r="84" spans="3:14" s="3" customFormat="1" hidden="1" x14ac:dyDescent="0.35">
      <c r="C84" s="1"/>
      <c r="D84" s="1"/>
      <c r="E84" s="1"/>
      <c r="F84" s="1"/>
      <c r="G84" s="1"/>
      <c r="H84" s="1"/>
      <c r="I84" s="1"/>
      <c r="J84" s="1"/>
      <c r="K84" s="1"/>
      <c r="L84" s="1"/>
      <c r="M84" s="1"/>
      <c r="N84" s="1"/>
    </row>
    <row r="85" spans="3:14" s="3" customFormat="1" hidden="1" x14ac:dyDescent="0.35">
      <c r="C85" s="1"/>
      <c r="D85" s="1"/>
      <c r="E85" s="1"/>
      <c r="F85" s="1"/>
      <c r="G85" s="1"/>
      <c r="H85" s="1"/>
      <c r="I85" s="1"/>
      <c r="J85" s="1"/>
      <c r="K85" s="1"/>
      <c r="L85" s="1"/>
      <c r="M85" s="1"/>
      <c r="N85" s="1"/>
    </row>
    <row r="86" spans="3:14" s="3" customFormat="1" hidden="1" x14ac:dyDescent="0.35">
      <c r="C86" s="1"/>
      <c r="D86" s="1"/>
      <c r="E86" s="1"/>
      <c r="F86" s="1"/>
      <c r="G86" s="1"/>
      <c r="H86" s="1"/>
      <c r="I86" s="1"/>
      <c r="J86" s="1"/>
      <c r="K86" s="1"/>
      <c r="L86" s="1"/>
      <c r="M86" s="1"/>
      <c r="N86" s="1"/>
    </row>
    <row r="87" spans="3:14" s="3" customFormat="1" hidden="1" x14ac:dyDescent="0.35">
      <c r="C87" s="1"/>
      <c r="D87" s="1"/>
      <c r="E87" s="1"/>
      <c r="F87" s="1"/>
      <c r="G87" s="1"/>
      <c r="H87" s="1"/>
      <c r="I87" s="1"/>
      <c r="J87" s="1"/>
      <c r="K87" s="1"/>
      <c r="L87" s="1"/>
      <c r="M87" s="1"/>
      <c r="N87" s="1"/>
    </row>
    <row r="88" spans="3:14" s="3" customFormat="1" hidden="1" x14ac:dyDescent="0.35">
      <c r="C88" s="1"/>
      <c r="D88" s="1"/>
      <c r="E88" s="1"/>
      <c r="F88" s="1"/>
      <c r="G88" s="1"/>
      <c r="H88" s="1"/>
      <c r="I88" s="1"/>
      <c r="J88" s="1"/>
      <c r="K88" s="1"/>
      <c r="L88" s="1"/>
      <c r="M88" s="1"/>
      <c r="N88" s="1"/>
    </row>
    <row r="89" spans="3:14" s="3" customFormat="1" hidden="1" x14ac:dyDescent="0.35">
      <c r="C89" s="1"/>
      <c r="D89" s="1"/>
      <c r="E89" s="1"/>
      <c r="F89" s="1"/>
      <c r="G89" s="1"/>
      <c r="H89" s="1"/>
      <c r="I89" s="1"/>
      <c r="J89" s="1"/>
      <c r="K89" s="1"/>
      <c r="L89" s="1"/>
      <c r="M89" s="1"/>
      <c r="N89" s="1"/>
    </row>
    <row r="90" spans="3:14" s="3" customFormat="1" hidden="1" x14ac:dyDescent="0.35">
      <c r="C90" s="1"/>
      <c r="D90" s="1"/>
      <c r="E90" s="1"/>
      <c r="F90" s="1"/>
      <c r="G90" s="1"/>
      <c r="H90" s="1"/>
      <c r="I90" s="1"/>
      <c r="J90" s="1"/>
      <c r="K90" s="1"/>
      <c r="L90" s="1"/>
      <c r="M90" s="1"/>
      <c r="N90" s="1"/>
    </row>
    <row r="91" spans="3:14" s="3" customFormat="1" hidden="1" x14ac:dyDescent="0.35">
      <c r="C91" s="1"/>
      <c r="D91" s="1"/>
      <c r="E91" s="1"/>
      <c r="F91" s="1"/>
      <c r="G91" s="1"/>
      <c r="H91" s="1"/>
      <c r="I91" s="1"/>
      <c r="J91" s="1"/>
      <c r="K91" s="1"/>
      <c r="L91" s="1"/>
      <c r="M91" s="1"/>
      <c r="N91" s="1"/>
    </row>
    <row r="92" spans="3:14" s="3" customFormat="1" hidden="1" x14ac:dyDescent="0.35">
      <c r="C92" s="1"/>
      <c r="D92" s="1"/>
      <c r="E92" s="1"/>
      <c r="F92" s="1"/>
      <c r="G92" s="1"/>
      <c r="H92" s="1"/>
      <c r="I92" s="1"/>
      <c r="J92" s="1"/>
      <c r="K92" s="1"/>
      <c r="L92" s="1"/>
      <c r="M92" s="1"/>
      <c r="N92" s="1"/>
    </row>
    <row r="93" spans="3:14" s="3" customFormat="1" hidden="1" x14ac:dyDescent="0.35">
      <c r="C93" s="1"/>
      <c r="D93" s="1"/>
      <c r="E93" s="1"/>
      <c r="F93" s="1"/>
      <c r="G93" s="1"/>
      <c r="H93" s="1"/>
      <c r="I93" s="1"/>
      <c r="J93" s="1"/>
      <c r="K93" s="1"/>
      <c r="L93" s="1"/>
      <c r="M93" s="1"/>
      <c r="N93" s="1"/>
    </row>
    <row r="94" spans="3:14" s="3" customFormat="1" hidden="1" x14ac:dyDescent="0.35">
      <c r="C94" s="1"/>
      <c r="D94" s="1"/>
      <c r="E94" s="1"/>
      <c r="F94" s="1"/>
      <c r="G94" s="1"/>
      <c r="H94" s="1"/>
      <c r="I94" s="1"/>
      <c r="J94" s="1"/>
      <c r="K94" s="1"/>
      <c r="L94" s="1"/>
      <c r="M94" s="1"/>
      <c r="N94" s="1"/>
    </row>
    <row r="95" spans="3:14" s="3" customFormat="1" hidden="1" x14ac:dyDescent="0.35">
      <c r="C95" s="1"/>
      <c r="D95" s="1"/>
      <c r="E95" s="1"/>
      <c r="F95" s="1"/>
      <c r="G95" s="1"/>
      <c r="H95" s="1"/>
      <c r="I95" s="1"/>
      <c r="J95" s="1"/>
      <c r="K95" s="1"/>
      <c r="L95" s="1"/>
      <c r="M95" s="1"/>
      <c r="N95" s="1"/>
    </row>
    <row r="96" spans="3:14" s="3" customFormat="1" hidden="1" x14ac:dyDescent="0.35">
      <c r="C96" s="1"/>
      <c r="D96" s="1"/>
      <c r="E96" s="1"/>
      <c r="F96" s="1"/>
      <c r="G96" s="1"/>
      <c r="H96" s="1"/>
      <c r="I96" s="1"/>
      <c r="J96" s="1"/>
      <c r="K96" s="1"/>
      <c r="L96" s="1"/>
      <c r="M96" s="1"/>
      <c r="N96" s="1"/>
    </row>
    <row r="97" spans="3:14" s="3" customFormat="1" hidden="1" x14ac:dyDescent="0.35">
      <c r="C97" s="1"/>
      <c r="D97" s="1"/>
      <c r="E97" s="1"/>
      <c r="F97" s="1"/>
      <c r="G97" s="1"/>
      <c r="H97" s="1"/>
      <c r="I97" s="1"/>
      <c r="J97" s="1"/>
      <c r="K97" s="1"/>
      <c r="L97" s="1"/>
      <c r="M97" s="1"/>
      <c r="N97" s="1"/>
    </row>
    <row r="98" spans="3:14" s="3" customFormat="1" hidden="1" x14ac:dyDescent="0.35">
      <c r="C98" s="1"/>
      <c r="D98" s="1"/>
      <c r="E98" s="1"/>
      <c r="F98" s="1"/>
      <c r="G98" s="1"/>
      <c r="H98" s="1"/>
      <c r="I98" s="1"/>
      <c r="J98" s="1"/>
      <c r="K98" s="1"/>
      <c r="L98" s="1"/>
      <c r="M98" s="1"/>
      <c r="N98" s="1"/>
    </row>
    <row r="99" spans="3:14" s="3" customFormat="1" hidden="1" x14ac:dyDescent="0.35">
      <c r="C99" s="1"/>
      <c r="D99" s="1"/>
      <c r="E99" s="1"/>
      <c r="F99" s="1"/>
      <c r="G99" s="1"/>
      <c r="H99" s="1"/>
      <c r="I99" s="1"/>
      <c r="J99" s="1"/>
      <c r="K99" s="1"/>
      <c r="L99" s="1"/>
      <c r="M99" s="1"/>
      <c r="N99" s="1"/>
    </row>
    <row r="100" spans="3:14" s="3" customFormat="1" hidden="1" x14ac:dyDescent="0.35">
      <c r="C100" s="1"/>
      <c r="D100" s="1"/>
      <c r="E100" s="1"/>
      <c r="F100" s="1"/>
      <c r="G100" s="1"/>
      <c r="H100" s="1"/>
      <c r="I100" s="1"/>
      <c r="J100" s="1"/>
      <c r="K100" s="1"/>
      <c r="L100" s="1"/>
      <c r="M100" s="1"/>
      <c r="N100" s="1"/>
    </row>
    <row r="101" spans="3:14" s="3" customFormat="1" hidden="1" x14ac:dyDescent="0.35">
      <c r="C101" s="1"/>
      <c r="D101" s="1"/>
      <c r="E101" s="1"/>
      <c r="F101" s="1"/>
      <c r="G101" s="1"/>
      <c r="H101" s="1"/>
      <c r="I101" s="1"/>
      <c r="J101" s="1"/>
      <c r="K101" s="1"/>
      <c r="L101" s="1"/>
      <c r="M101" s="1"/>
      <c r="N101" s="1"/>
    </row>
    <row r="102" spans="3:14" s="3" customFormat="1" hidden="1" x14ac:dyDescent="0.35">
      <c r="C102" s="1"/>
      <c r="D102" s="1"/>
      <c r="E102" s="1"/>
      <c r="F102" s="1"/>
      <c r="G102" s="1"/>
      <c r="H102" s="1"/>
      <c r="I102" s="1"/>
      <c r="J102" s="1"/>
      <c r="K102" s="1"/>
      <c r="L102" s="1"/>
      <c r="M102" s="1"/>
      <c r="N102" s="1"/>
    </row>
    <row r="103" spans="3:14" s="3" customFormat="1" hidden="1" x14ac:dyDescent="0.35">
      <c r="C103" s="1"/>
      <c r="D103" s="1"/>
      <c r="E103" s="1"/>
      <c r="F103" s="1"/>
      <c r="G103" s="1"/>
      <c r="H103" s="1"/>
      <c r="I103" s="1"/>
      <c r="J103" s="1"/>
      <c r="K103" s="1"/>
      <c r="L103" s="1"/>
      <c r="M103" s="1"/>
      <c r="N103" s="1"/>
    </row>
    <row r="104" spans="3:14" s="3" customFormat="1" hidden="1" x14ac:dyDescent="0.35">
      <c r="C104" s="1"/>
      <c r="D104" s="1"/>
      <c r="E104" s="1"/>
      <c r="F104" s="1"/>
      <c r="G104" s="1"/>
      <c r="H104" s="1"/>
      <c r="I104" s="1"/>
      <c r="J104" s="1"/>
      <c r="K104" s="1"/>
      <c r="L104" s="1"/>
      <c r="M104" s="1"/>
      <c r="N104" s="1"/>
    </row>
    <row r="105" spans="3:14" s="3" customFormat="1" hidden="1" x14ac:dyDescent="0.35">
      <c r="C105" s="1"/>
      <c r="D105" s="1"/>
      <c r="E105" s="1"/>
      <c r="F105" s="1"/>
      <c r="G105" s="1"/>
      <c r="H105" s="1"/>
      <c r="I105" s="1"/>
      <c r="J105" s="1"/>
      <c r="K105" s="1"/>
      <c r="L105" s="1"/>
      <c r="M105" s="1"/>
      <c r="N105" s="1"/>
    </row>
    <row r="106" spans="3:14" s="3" customFormat="1" hidden="1" x14ac:dyDescent="0.35">
      <c r="C106" s="1"/>
      <c r="D106" s="1"/>
      <c r="E106" s="1"/>
      <c r="F106" s="1"/>
      <c r="G106" s="1"/>
      <c r="H106" s="1"/>
      <c r="I106" s="1"/>
      <c r="J106" s="1"/>
      <c r="K106" s="1"/>
      <c r="L106" s="1"/>
      <c r="M106" s="1"/>
      <c r="N106" s="1"/>
    </row>
    <row r="107" spans="3:14" s="3" customFormat="1" hidden="1" x14ac:dyDescent="0.35">
      <c r="C107" s="1"/>
      <c r="D107" s="1"/>
      <c r="E107" s="1"/>
      <c r="F107" s="1"/>
      <c r="G107" s="1"/>
      <c r="H107" s="1"/>
      <c r="I107" s="1"/>
      <c r="J107" s="1"/>
      <c r="K107" s="1"/>
      <c r="L107" s="1"/>
      <c r="M107" s="1"/>
      <c r="N107" s="1"/>
    </row>
    <row r="108" spans="3:14" s="3" customFormat="1" hidden="1" x14ac:dyDescent="0.35">
      <c r="C108" s="1"/>
      <c r="D108" s="1"/>
      <c r="E108" s="1"/>
      <c r="F108" s="1"/>
      <c r="G108" s="1"/>
      <c r="H108" s="1"/>
      <c r="I108" s="1"/>
      <c r="J108" s="1"/>
      <c r="K108" s="1"/>
      <c r="L108" s="1"/>
      <c r="M108" s="1"/>
      <c r="N108" s="1"/>
    </row>
    <row r="109" spans="3:14" s="3" customFormat="1" hidden="1" x14ac:dyDescent="0.35">
      <c r="C109" s="1"/>
      <c r="D109" s="1"/>
      <c r="E109" s="1"/>
      <c r="F109" s="1"/>
      <c r="G109" s="1"/>
      <c r="H109" s="1"/>
      <c r="I109" s="1"/>
      <c r="J109" s="1"/>
      <c r="K109" s="1"/>
      <c r="L109" s="1"/>
      <c r="M109" s="1"/>
      <c r="N109" s="1"/>
    </row>
    <row r="110" spans="3:14" s="3" customFormat="1" hidden="1" x14ac:dyDescent="0.35">
      <c r="C110" s="1"/>
      <c r="D110" s="1"/>
      <c r="E110" s="1"/>
      <c r="F110" s="1"/>
      <c r="G110" s="1"/>
      <c r="H110" s="1"/>
      <c r="I110" s="1"/>
      <c r="J110" s="1"/>
      <c r="K110" s="1"/>
      <c r="L110" s="1"/>
      <c r="M110" s="1"/>
      <c r="N110" s="1"/>
    </row>
    <row r="111" spans="3:14" s="3" customFormat="1" hidden="1" x14ac:dyDescent="0.35">
      <c r="C111" s="1"/>
      <c r="D111" s="1"/>
      <c r="E111" s="1"/>
      <c r="F111" s="1"/>
      <c r="G111" s="1"/>
      <c r="H111" s="1"/>
      <c r="I111" s="1"/>
      <c r="J111" s="1"/>
      <c r="K111" s="1"/>
      <c r="L111" s="1"/>
      <c r="M111" s="1"/>
      <c r="N111" s="1"/>
    </row>
    <row r="112" spans="3:14" s="3" customFormat="1" hidden="1" x14ac:dyDescent="0.35">
      <c r="C112" s="1"/>
      <c r="D112" s="1"/>
      <c r="E112" s="1"/>
      <c r="F112" s="1"/>
      <c r="G112" s="1"/>
      <c r="H112" s="1"/>
      <c r="I112" s="1"/>
      <c r="J112" s="1"/>
      <c r="K112" s="1"/>
      <c r="L112" s="1"/>
      <c r="M112" s="1"/>
      <c r="N112" s="1"/>
    </row>
    <row r="113" spans="3:14" s="3" customFormat="1" hidden="1" x14ac:dyDescent="0.35">
      <c r="C113" s="1"/>
      <c r="D113" s="1"/>
      <c r="E113" s="1"/>
      <c r="F113" s="1"/>
      <c r="G113" s="1"/>
      <c r="H113" s="1"/>
      <c r="I113" s="1"/>
      <c r="J113" s="1"/>
      <c r="K113" s="1"/>
      <c r="L113" s="1"/>
      <c r="M113" s="1"/>
      <c r="N113" s="1"/>
    </row>
    <row r="114" spans="3:14" s="3" customFormat="1" hidden="1" x14ac:dyDescent="0.35">
      <c r="C114" s="1"/>
      <c r="D114" s="1"/>
      <c r="E114" s="1"/>
      <c r="F114" s="1"/>
      <c r="G114" s="1"/>
      <c r="H114" s="1"/>
      <c r="I114" s="1"/>
      <c r="J114" s="1"/>
      <c r="K114" s="1"/>
      <c r="L114" s="1"/>
      <c r="M114" s="1"/>
      <c r="N114" s="1"/>
    </row>
    <row r="115" spans="3:14" s="3" customFormat="1" hidden="1" x14ac:dyDescent="0.35">
      <c r="C115" s="1"/>
      <c r="D115" s="1"/>
      <c r="E115" s="1"/>
      <c r="F115" s="1"/>
      <c r="G115" s="1"/>
      <c r="H115" s="1"/>
      <c r="I115" s="1"/>
      <c r="J115" s="1"/>
      <c r="K115" s="1"/>
      <c r="L115" s="1"/>
      <c r="M115" s="1"/>
      <c r="N115" s="1"/>
    </row>
    <row r="116" spans="3:14" s="3" customFormat="1" hidden="1" x14ac:dyDescent="0.35">
      <c r="C116" s="1"/>
      <c r="D116" s="1"/>
      <c r="E116" s="1"/>
      <c r="F116" s="1"/>
      <c r="G116" s="1"/>
      <c r="H116" s="1"/>
      <c r="I116" s="1"/>
      <c r="J116" s="1"/>
      <c r="K116" s="1"/>
      <c r="L116" s="1"/>
      <c r="M116" s="1"/>
      <c r="N116" s="1"/>
    </row>
    <row r="117" spans="3:14" s="3" customFormat="1" hidden="1" x14ac:dyDescent="0.35">
      <c r="C117" s="1"/>
      <c r="D117" s="1"/>
      <c r="E117" s="1"/>
      <c r="F117" s="1"/>
      <c r="G117" s="1"/>
      <c r="H117" s="1"/>
      <c r="I117" s="1"/>
      <c r="J117" s="1"/>
      <c r="K117" s="1"/>
      <c r="L117" s="1"/>
      <c r="M117" s="1"/>
      <c r="N117" s="1"/>
    </row>
    <row r="118" spans="3:14" s="3" customFormat="1" hidden="1" x14ac:dyDescent="0.35">
      <c r="C118" s="1"/>
      <c r="D118" s="1"/>
      <c r="E118" s="1"/>
      <c r="F118" s="1"/>
      <c r="G118" s="1"/>
      <c r="H118" s="1"/>
      <c r="I118" s="1"/>
      <c r="J118" s="1"/>
      <c r="K118" s="1"/>
      <c r="L118" s="1"/>
      <c r="M118" s="1"/>
      <c r="N118" s="1"/>
    </row>
    <row r="119" spans="3:14" s="3" customFormat="1" hidden="1" x14ac:dyDescent="0.35">
      <c r="C119" s="1"/>
      <c r="D119" s="1"/>
      <c r="E119" s="1"/>
      <c r="F119" s="1"/>
      <c r="G119" s="1"/>
      <c r="H119" s="1"/>
      <c r="I119" s="1"/>
      <c r="J119" s="1"/>
      <c r="K119" s="1"/>
      <c r="L119" s="1"/>
      <c r="M119" s="1"/>
      <c r="N119" s="1"/>
    </row>
    <row r="120" spans="3:14" s="3" customFormat="1" hidden="1" x14ac:dyDescent="0.35">
      <c r="C120" s="1"/>
      <c r="D120" s="1"/>
      <c r="E120" s="1"/>
      <c r="F120" s="1"/>
      <c r="G120" s="1"/>
      <c r="H120" s="1"/>
      <c r="I120" s="1"/>
      <c r="J120" s="1"/>
      <c r="K120" s="1"/>
      <c r="L120" s="1"/>
      <c r="M120" s="1"/>
      <c r="N120" s="1"/>
    </row>
    <row r="121" spans="3:14" s="3" customFormat="1" hidden="1" x14ac:dyDescent="0.35">
      <c r="C121" s="1"/>
      <c r="D121" s="1"/>
      <c r="E121" s="1"/>
      <c r="F121" s="1"/>
      <c r="G121" s="1"/>
      <c r="H121" s="1"/>
      <c r="I121" s="1"/>
      <c r="J121" s="1"/>
      <c r="K121" s="1"/>
      <c r="L121" s="1"/>
      <c r="M121" s="1"/>
      <c r="N121" s="1"/>
    </row>
    <row r="122" spans="3:14" s="3" customFormat="1" hidden="1" x14ac:dyDescent="0.35">
      <c r="C122" s="1"/>
      <c r="D122" s="1"/>
      <c r="E122" s="1"/>
      <c r="F122" s="1"/>
      <c r="G122" s="1"/>
      <c r="H122" s="1"/>
      <c r="I122" s="1"/>
      <c r="J122" s="1"/>
      <c r="K122" s="1"/>
      <c r="L122" s="1"/>
      <c r="M122" s="1"/>
      <c r="N122" s="1"/>
    </row>
    <row r="123" spans="3:14" s="3" customFormat="1" hidden="1" x14ac:dyDescent="0.35">
      <c r="C123" s="1"/>
      <c r="D123" s="1"/>
      <c r="E123" s="1"/>
      <c r="F123" s="1"/>
      <c r="G123" s="1"/>
      <c r="H123" s="1"/>
      <c r="I123" s="1"/>
      <c r="J123" s="1"/>
      <c r="K123" s="1"/>
      <c r="L123" s="1"/>
      <c r="M123" s="1"/>
      <c r="N123" s="1"/>
    </row>
    <row r="124" spans="3:14" s="3" customFormat="1" hidden="1" x14ac:dyDescent="0.35">
      <c r="C124" s="1"/>
      <c r="D124" s="1"/>
      <c r="E124" s="1"/>
      <c r="F124" s="1"/>
      <c r="G124" s="1"/>
      <c r="H124" s="1"/>
      <c r="I124" s="1"/>
      <c r="J124" s="1"/>
      <c r="K124" s="1"/>
      <c r="L124" s="1"/>
      <c r="M124" s="1"/>
      <c r="N124" s="1"/>
    </row>
    <row r="125" spans="3:14" s="3" customFormat="1" hidden="1" x14ac:dyDescent="0.35">
      <c r="C125" s="1"/>
      <c r="D125" s="1"/>
      <c r="E125" s="1"/>
      <c r="F125" s="1"/>
      <c r="G125" s="1"/>
      <c r="H125" s="1"/>
      <c r="I125" s="1"/>
      <c r="J125" s="1"/>
      <c r="K125" s="1"/>
      <c r="L125" s="1"/>
      <c r="M125" s="1"/>
      <c r="N125" s="1"/>
    </row>
    <row r="126" spans="3:14" s="3" customFormat="1" hidden="1" x14ac:dyDescent="0.35">
      <c r="C126" s="1"/>
      <c r="D126" s="1"/>
      <c r="E126" s="1"/>
      <c r="F126" s="1"/>
      <c r="G126" s="1"/>
      <c r="H126" s="1"/>
      <c r="I126" s="1"/>
      <c r="J126" s="1"/>
      <c r="K126" s="1"/>
      <c r="L126" s="1"/>
      <c r="M126" s="1"/>
      <c r="N126" s="1"/>
    </row>
    <row r="127" spans="3:14" s="3" customFormat="1" hidden="1" x14ac:dyDescent="0.35">
      <c r="C127" s="1"/>
      <c r="D127" s="1"/>
      <c r="E127" s="1"/>
      <c r="F127" s="1"/>
      <c r="G127" s="1"/>
      <c r="H127" s="1"/>
      <c r="I127" s="1"/>
      <c r="J127" s="1"/>
      <c r="K127" s="1"/>
      <c r="L127" s="1"/>
      <c r="M127" s="1"/>
      <c r="N127" s="1"/>
    </row>
    <row r="128" spans="3:14" s="3" customFormat="1" hidden="1" x14ac:dyDescent="0.35">
      <c r="C128" s="2"/>
      <c r="D128" s="2"/>
      <c r="E128" s="2"/>
      <c r="F128" s="2"/>
      <c r="G128" s="2"/>
      <c r="H128" s="2"/>
      <c r="I128" s="2"/>
      <c r="J128" s="2"/>
      <c r="K128" s="2"/>
      <c r="L128" s="2"/>
      <c r="M128" s="2"/>
      <c r="N128" s="2"/>
    </row>
  </sheetData>
  <sheetProtection algorithmName="SHA-512" hashValue="syiL0KbtFMhx1RvRO5F3v/IxYW+FQepZfxLcEVVa0PK33jeEU14m91wYZDXbJOM8csdbADbFeQqFfeoX/u1yRw==" saltValue="QjV870PDLKF/KyvNfODzLA==" spinCount="100000" sheet="1" objects="1" scenarios="1" selectLockedCells="1"/>
  <mergeCells count="20">
    <mergeCell ref="D51:G52"/>
    <mergeCell ref="I52:L52"/>
    <mergeCell ref="D55:M55"/>
    <mergeCell ref="G40:L40"/>
    <mergeCell ref="G41:L41"/>
    <mergeCell ref="G42:L42"/>
    <mergeCell ref="D44:M44"/>
    <mergeCell ref="D48:G48"/>
    <mergeCell ref="I48:L48"/>
    <mergeCell ref="G37:L37"/>
    <mergeCell ref="C6:N6"/>
    <mergeCell ref="C7:N7"/>
    <mergeCell ref="E14:M14"/>
    <mergeCell ref="E16:M16"/>
    <mergeCell ref="H20:K20"/>
    <mergeCell ref="C24:N24"/>
    <mergeCell ref="C25:N25"/>
    <mergeCell ref="E27:L27"/>
    <mergeCell ref="G35:L35"/>
    <mergeCell ref="G36:L36"/>
  </mergeCells>
  <conditionalFormatting sqref="D44:M44">
    <cfRule type="expression" dxfId="16" priority="4">
      <formula>$D$44="Invalid Submission. Please input the previous Year of Production or the application will be declined."</formula>
    </cfRule>
  </conditionalFormatting>
  <conditionalFormatting sqref="E29">
    <cfRule type="expression" dxfId="15" priority="104">
      <formula>$L$23="YES - I agree"</formula>
    </cfRule>
  </conditionalFormatting>
  <conditionalFormatting sqref="E32">
    <cfRule type="expression" dxfId="14" priority="10">
      <formula>$E$32="Please specify other methods"</formula>
    </cfRule>
  </conditionalFormatting>
  <conditionalFormatting sqref="E27:L27">
    <cfRule type="expression" dxfId="13" priority="105">
      <formula>$L$23="YES - I agree"</formula>
    </cfRule>
  </conditionalFormatting>
  <conditionalFormatting sqref="G29">
    <cfRule type="expression" dxfId="12" priority="106">
      <formula>$L$23="YES - I agree"</formula>
    </cfRule>
  </conditionalFormatting>
  <conditionalFormatting sqref="G30">
    <cfRule type="containsText" dxfId="11" priority="1" operator="containsText" text="Over Threshold">
      <formula>NOT(ISERROR(SEARCH("Over Threshold",G30)))</formula>
    </cfRule>
  </conditionalFormatting>
  <conditionalFormatting sqref="G34">
    <cfRule type="expression" dxfId="10" priority="8">
      <formula>$D$34="Do you use a contract producer/wholesaler(s)?"</formula>
    </cfRule>
  </conditionalFormatting>
  <conditionalFormatting sqref="G39">
    <cfRule type="expression" dxfId="9" priority="7">
      <formula>$D$39="Do you Act as a contract producer?"</formula>
    </cfRule>
  </conditionalFormatting>
  <conditionalFormatting sqref="G35:L37">
    <cfRule type="expression" dxfId="8" priority="14">
      <formula>$G$34="YES"</formula>
    </cfRule>
  </conditionalFormatting>
  <conditionalFormatting sqref="G40:L42">
    <cfRule type="expression" dxfId="7" priority="13">
      <formula>$G$39="YES"</formula>
    </cfRule>
  </conditionalFormatting>
  <conditionalFormatting sqref="K30">
    <cfRule type="expression" dxfId="6" priority="19">
      <formula>#REF!="Do you use neutral grain spirits (NGS) in production of any products?"</formula>
    </cfRule>
    <cfRule type="containsText" dxfId="5" priority="20" operator="containsText" text="YES">
      <formula>NOT(ISERROR(SEARCH("YES",K30)))</formula>
    </cfRule>
    <cfRule type="containsText" dxfId="4" priority="21" operator="containsText" text="NO">
      <formula>NOT(ISERROR(SEARCH("NO",K30)))</formula>
    </cfRule>
  </conditionalFormatting>
  <conditionalFormatting sqref="L23">
    <cfRule type="containsText" dxfId="3" priority="11" operator="containsText" text="YES - I agree">
      <formula>NOT(ISERROR(SEARCH("YES - I agree",L23)))</formula>
    </cfRule>
    <cfRule type="containsText" dxfId="2" priority="12" operator="containsText" text="NO - I Do Not Agree">
      <formula>NOT(ISERROR(SEARCH("NO - I Do Not Agree",L23)))</formula>
    </cfRule>
  </conditionalFormatting>
  <conditionalFormatting sqref="M29:M30">
    <cfRule type="expression" dxfId="1" priority="2">
      <formula>$K$32="YES"</formula>
    </cfRule>
  </conditionalFormatting>
  <conditionalFormatting sqref="M32">
    <cfRule type="expression" dxfId="0" priority="9">
      <formula>$K$32="YES"</formula>
    </cfRule>
  </conditionalFormatting>
  <dataValidations count="4">
    <dataValidation type="whole" allowBlank="1" showInputMessage="1" showErrorMessage="1" prompt="Previous Year's Production" sqref="J9" xr:uid="{DEED5F18-209C-46A8-BA67-3265519A890B}">
      <formula1>0</formula1>
      <formula2>9999</formula2>
    </dataValidation>
    <dataValidation type="list" showInputMessage="1" showErrorMessage="1" error="Please make a selection" prompt="Choose Yes or No from the drop-down" sqref="G34" xr:uid="{2AF20E6C-F992-4693-9372-141C53B12A20}">
      <formula1>"YES,NO"</formula1>
    </dataValidation>
    <dataValidation type="list" showInputMessage="1" showErrorMessage="1" prompt="Choose Yes or No from the drop-down" sqref="G39" xr:uid="{988A2CA1-9655-4B47-A13E-4572CF797F00}">
      <formula1>"YES,NO"</formula1>
    </dataValidation>
    <dataValidation type="list" allowBlank="1" showInputMessage="1" showErrorMessage="1" promptTitle="Certification and Agreement" prompt="Please select from the drop-down in order to continue on with the form." sqref="L23" xr:uid="{9C8168DB-F579-4F62-9115-A5418E8CCF9A}">
      <formula1>"YES - I agree, NO - I Do Not Agree"</formula1>
    </dataValidation>
  </dataValidations>
  <printOptions horizontalCentered="1" verticalCentered="1"/>
  <pageMargins left="0.11811023622047245" right="0.11811023622047245" top="0.35433070866141736" bottom="0.35433070866141736" header="0.31496062992125984" footer="0.31496062992125984"/>
  <pageSetup scale="6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31746-A1C5-4475-B9F9-9FC11A4B4045}">
  <dimension ref="A1:A8"/>
  <sheetViews>
    <sheetView workbookViewId="0"/>
  </sheetViews>
  <sheetFormatPr defaultRowHeight="14.5" x14ac:dyDescent="0.35"/>
  <sheetData>
    <row r="1" spans="1:1" x14ac:dyDescent="0.35">
      <c r="A1" t="s">
        <v>15</v>
      </c>
    </row>
    <row r="2" spans="1:1" x14ac:dyDescent="0.35">
      <c r="A2" t="s">
        <v>1</v>
      </c>
    </row>
    <row r="3" spans="1:1" x14ac:dyDescent="0.35">
      <c r="A3" t="s">
        <v>11</v>
      </c>
    </row>
    <row r="4" spans="1:1" x14ac:dyDescent="0.35">
      <c r="A4" t="s">
        <v>13</v>
      </c>
    </row>
    <row r="5" spans="1:1" x14ac:dyDescent="0.35">
      <c r="A5" t="s">
        <v>12</v>
      </c>
    </row>
    <row r="6" spans="1:1" x14ac:dyDescent="0.35">
      <c r="A6" t="s">
        <v>16</v>
      </c>
    </row>
    <row r="8" spans="1:1" x14ac:dyDescent="0.35">
      <c r="A8"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HOW TO FILL OUT FORM</vt:lpstr>
      <vt:lpstr>FAQ</vt:lpstr>
      <vt:lpstr>BEER</vt:lpstr>
      <vt:lpstr>READY TO DRINK</vt:lpstr>
      <vt:lpstr>CIDERS</vt:lpstr>
      <vt:lpstr>SPIRITS</vt:lpstr>
      <vt:lpstr>WINE &amp; MEAD</vt:lpstr>
      <vt:lpstr>Sheet2</vt:lpstr>
      <vt:lpstr>Blank</vt:lpstr>
      <vt:lpstr>Category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Jocelyn Santiago</dc:creator>
  <cp:lastModifiedBy>Jocelyn Santiago</cp:lastModifiedBy>
  <cp:lastPrinted>2025-10-21T01:02:32Z</cp:lastPrinted>
  <dcterms:created xsi:type="dcterms:W3CDTF">2025-09-15T17:53:01Z</dcterms:created>
  <dcterms:modified xsi:type="dcterms:W3CDTF">2026-07-09T14:39:45Z</dcterms:modified>
</cp:coreProperties>
</file>