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bllca.sharepoint.com/sites/PMC11/Shared Documents/General/LTO FOLDER/P6 - September 2026/"/>
    </mc:Choice>
  </mc:AlternateContent>
  <xr:revisionPtr revIDLastSave="103" documentId="8_{BA11126B-D48E-40FE-B16F-6D5CFBDECC93}" xr6:coauthVersionLast="47" xr6:coauthVersionMax="47" xr10:uidLastSave="{E830C566-4473-4615-9D36-488BAB4A9E33}"/>
  <bookViews>
    <workbookView xWindow="28680" yWindow="-120" windowWidth="29040" windowHeight="15720" xr2:uid="{9A5E327F-1E49-48CF-AB55-52D420F9C6DB}"/>
  </bookViews>
  <sheets>
    <sheet name="Private LTO Bulletin" sheetId="1" r:id="rId1"/>
    <sheet name="Sheet1" sheetId="2" r:id="rId2"/>
    <sheet name="Sheet2" sheetId="3" r:id="rId3"/>
  </sheets>
  <definedNames>
    <definedName name="_xlnm._FilterDatabase" localSheetId="0" hidden="1">'Private LTO Bulletin'!#REF!</definedName>
    <definedName name="_xlnm._FilterDatabase" localSheetId="2" hidden="1">Sheet2!$A$8:$T$216</definedName>
    <definedName name="_xlnm.Print_Titles" localSheetId="0">'Private LTO Bulletin'!$1:$10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4" i="3" l="1"/>
  <c r="T14" i="3" s="1"/>
  <c r="S15" i="3"/>
  <c r="T15" i="3" s="1"/>
  <c r="S16" i="3"/>
  <c r="T16" i="3" s="1"/>
  <c r="S17" i="3"/>
  <c r="T17" i="3" s="1"/>
  <c r="S18" i="3"/>
  <c r="T18" i="3" s="1"/>
  <c r="S19" i="3"/>
  <c r="T19" i="3" s="1"/>
  <c r="S20" i="3"/>
  <c r="T20" i="3" s="1"/>
  <c r="S21" i="3"/>
  <c r="T21" i="3" s="1"/>
  <c r="S22" i="3"/>
  <c r="T22" i="3" s="1"/>
  <c r="S23" i="3"/>
  <c r="T23" i="3" s="1"/>
  <c r="S24" i="3"/>
  <c r="T24" i="3" s="1"/>
  <c r="S25" i="3"/>
  <c r="T25" i="3" s="1"/>
  <c r="S26" i="3"/>
  <c r="T26" i="3" s="1"/>
  <c r="S27" i="3"/>
  <c r="T27" i="3" s="1"/>
  <c r="S28" i="3"/>
  <c r="T28" i="3" s="1"/>
  <c r="S29" i="3"/>
  <c r="T29" i="3" s="1"/>
  <c r="S30" i="3"/>
  <c r="T30" i="3" s="1"/>
  <c r="S31" i="3"/>
  <c r="T31" i="3" s="1"/>
  <c r="S32" i="3"/>
  <c r="T32" i="3" s="1"/>
  <c r="S33" i="3"/>
  <c r="T33" i="3" s="1"/>
  <c r="S34" i="3"/>
  <c r="T34" i="3" s="1"/>
  <c r="S35" i="3"/>
  <c r="T35" i="3" s="1"/>
  <c r="S36" i="3"/>
  <c r="T36" i="3" s="1"/>
  <c r="S37" i="3"/>
  <c r="T37" i="3" s="1"/>
  <c r="S38" i="3"/>
  <c r="T38" i="3" s="1"/>
  <c r="S39" i="3"/>
  <c r="T39" i="3" s="1"/>
  <c r="S40" i="3"/>
  <c r="T40" i="3" s="1"/>
  <c r="S41" i="3"/>
  <c r="T41" i="3" s="1"/>
  <c r="S42" i="3"/>
  <c r="T42" i="3" s="1"/>
  <c r="S43" i="3"/>
  <c r="T43" i="3" s="1"/>
  <c r="S44" i="3"/>
  <c r="T44" i="3" s="1"/>
  <c r="S45" i="3"/>
  <c r="T45" i="3" s="1"/>
  <c r="S46" i="3"/>
  <c r="T46" i="3" s="1"/>
  <c r="S47" i="3"/>
  <c r="T47" i="3" s="1"/>
  <c r="S48" i="3"/>
  <c r="T48" i="3" s="1"/>
  <c r="S49" i="3"/>
  <c r="T49" i="3" s="1"/>
  <c r="S50" i="3"/>
  <c r="T50" i="3" s="1"/>
  <c r="S51" i="3"/>
  <c r="T51" i="3" s="1"/>
  <c r="S52" i="3"/>
  <c r="T52" i="3" s="1"/>
  <c r="S53" i="3"/>
  <c r="T53" i="3" s="1"/>
  <c r="S54" i="3"/>
  <c r="T54" i="3" s="1"/>
  <c r="S55" i="3"/>
  <c r="T55" i="3" s="1"/>
  <c r="S56" i="3"/>
  <c r="T56" i="3" s="1"/>
  <c r="S57" i="3"/>
  <c r="T57" i="3" s="1"/>
  <c r="S58" i="3"/>
  <c r="T58" i="3" s="1"/>
  <c r="S59" i="3"/>
  <c r="T59" i="3" s="1"/>
  <c r="S60" i="3"/>
  <c r="T60" i="3" s="1"/>
  <c r="S61" i="3"/>
  <c r="T61" i="3" s="1"/>
  <c r="S62" i="3"/>
  <c r="T62" i="3" s="1"/>
  <c r="S63" i="3"/>
  <c r="T63" i="3" s="1"/>
  <c r="S64" i="3"/>
  <c r="T64" i="3" s="1"/>
  <c r="S65" i="3"/>
  <c r="T65" i="3" s="1"/>
  <c r="S66" i="3"/>
  <c r="T66" i="3" s="1"/>
  <c r="S67" i="3"/>
  <c r="T67" i="3" s="1"/>
  <c r="S68" i="3"/>
  <c r="T68" i="3" s="1"/>
  <c r="S69" i="3"/>
  <c r="T69" i="3" s="1"/>
  <c r="S70" i="3"/>
  <c r="T70" i="3" s="1"/>
  <c r="S71" i="3"/>
  <c r="T71" i="3" s="1"/>
  <c r="S72" i="3"/>
  <c r="T72" i="3" s="1"/>
  <c r="S73" i="3"/>
  <c r="T73" i="3" s="1"/>
  <c r="S74" i="3"/>
  <c r="T74" i="3" s="1"/>
  <c r="S75" i="3"/>
  <c r="T75" i="3" s="1"/>
  <c r="S76" i="3"/>
  <c r="T76" i="3" s="1"/>
  <c r="S77" i="3"/>
  <c r="T77" i="3" s="1"/>
  <c r="S78" i="3"/>
  <c r="T78" i="3" s="1"/>
  <c r="S79" i="3"/>
  <c r="T79" i="3" s="1"/>
  <c r="S80" i="3"/>
  <c r="T80" i="3" s="1"/>
  <c r="S81" i="3"/>
  <c r="T81" i="3" s="1"/>
  <c r="S82" i="3"/>
  <c r="T82" i="3" s="1"/>
  <c r="S83" i="3"/>
  <c r="T83" i="3" s="1"/>
  <c r="S84" i="3"/>
  <c r="T84" i="3" s="1"/>
  <c r="S85" i="3"/>
  <c r="T85" i="3" s="1"/>
  <c r="S86" i="3"/>
  <c r="T86" i="3" s="1"/>
  <c r="S87" i="3"/>
  <c r="T87" i="3" s="1"/>
  <c r="S88" i="3"/>
  <c r="T88" i="3" s="1"/>
  <c r="S89" i="3"/>
  <c r="T89" i="3" s="1"/>
  <c r="S90" i="3"/>
  <c r="T90" i="3" s="1"/>
  <c r="S91" i="3"/>
  <c r="T91" i="3" s="1"/>
  <c r="S92" i="3"/>
  <c r="T92" i="3" s="1"/>
  <c r="S93" i="3"/>
  <c r="T93" i="3" s="1"/>
  <c r="S94" i="3"/>
  <c r="T94" i="3" s="1"/>
  <c r="S95" i="3"/>
  <c r="T95" i="3" s="1"/>
  <c r="S96" i="3"/>
  <c r="T96" i="3" s="1"/>
  <c r="S97" i="3"/>
  <c r="T97" i="3" s="1"/>
  <c r="S98" i="3"/>
  <c r="T98" i="3" s="1"/>
  <c r="S99" i="3"/>
  <c r="T99" i="3" s="1"/>
  <c r="S100" i="3"/>
  <c r="T100" i="3" s="1"/>
  <c r="S101" i="3"/>
  <c r="T101" i="3" s="1"/>
  <c r="S102" i="3"/>
  <c r="T102" i="3" s="1"/>
  <c r="S103" i="3"/>
  <c r="T103" i="3" s="1"/>
  <c r="S104" i="3"/>
  <c r="T104" i="3" s="1"/>
  <c r="S105" i="3"/>
  <c r="T105" i="3" s="1"/>
  <c r="S106" i="3"/>
  <c r="T106" i="3" s="1"/>
  <c r="S107" i="3"/>
  <c r="T107" i="3" s="1"/>
  <c r="S108" i="3"/>
  <c r="T108" i="3" s="1"/>
  <c r="S109" i="3"/>
  <c r="T109" i="3" s="1"/>
  <c r="S110" i="3"/>
  <c r="T110" i="3" s="1"/>
  <c r="S111" i="3"/>
  <c r="T111" i="3" s="1"/>
  <c r="S112" i="3"/>
  <c r="T112" i="3" s="1"/>
  <c r="S113" i="3"/>
  <c r="T113" i="3" s="1"/>
  <c r="S114" i="3"/>
  <c r="T114" i="3" s="1"/>
  <c r="S115" i="3"/>
  <c r="T115" i="3" s="1"/>
  <c r="S116" i="3"/>
  <c r="T116" i="3" s="1"/>
  <c r="S117" i="3"/>
  <c r="T117" i="3" s="1"/>
  <c r="S118" i="3"/>
  <c r="T118" i="3" s="1"/>
  <c r="S119" i="3"/>
  <c r="T119" i="3" s="1"/>
  <c r="S120" i="3"/>
  <c r="T120" i="3" s="1"/>
  <c r="S121" i="3"/>
  <c r="T121" i="3" s="1"/>
  <c r="S122" i="3"/>
  <c r="T122" i="3" s="1"/>
  <c r="S123" i="3"/>
  <c r="T123" i="3" s="1"/>
  <c r="S124" i="3"/>
  <c r="T124" i="3" s="1"/>
  <c r="S125" i="3"/>
  <c r="T125" i="3" s="1"/>
  <c r="S126" i="3"/>
  <c r="T126" i="3" s="1"/>
  <c r="S127" i="3"/>
  <c r="T127" i="3" s="1"/>
  <c r="S128" i="3"/>
  <c r="T128" i="3" s="1"/>
  <c r="S129" i="3"/>
  <c r="T129" i="3" s="1"/>
  <c r="S130" i="3"/>
  <c r="T130" i="3" s="1"/>
  <c r="S131" i="3"/>
  <c r="T131" i="3" s="1"/>
  <c r="S132" i="3"/>
  <c r="T132" i="3" s="1"/>
  <c r="S133" i="3"/>
  <c r="T133" i="3" s="1"/>
  <c r="S134" i="3"/>
  <c r="T134" i="3" s="1"/>
  <c r="S135" i="3"/>
  <c r="T135" i="3" s="1"/>
  <c r="S136" i="3"/>
  <c r="T136" i="3" s="1"/>
  <c r="S137" i="3"/>
  <c r="T137" i="3" s="1"/>
  <c r="S138" i="3"/>
  <c r="T138" i="3" s="1"/>
  <c r="S139" i="3"/>
  <c r="T139" i="3" s="1"/>
  <c r="S140" i="3"/>
  <c r="T140" i="3" s="1"/>
  <c r="S141" i="3"/>
  <c r="T141" i="3" s="1"/>
  <c r="S142" i="3"/>
  <c r="T142" i="3" s="1"/>
  <c r="S143" i="3"/>
  <c r="T143" i="3" s="1"/>
  <c r="S144" i="3"/>
  <c r="T144" i="3" s="1"/>
  <c r="S145" i="3"/>
  <c r="T145" i="3" s="1"/>
  <c r="S146" i="3"/>
  <c r="T146" i="3" s="1"/>
  <c r="S147" i="3"/>
  <c r="T147" i="3" s="1"/>
  <c r="S148" i="3"/>
  <c r="T148" i="3" s="1"/>
  <c r="S149" i="3"/>
  <c r="T149" i="3" s="1"/>
  <c r="S150" i="3"/>
  <c r="T150" i="3" s="1"/>
  <c r="S151" i="3"/>
  <c r="T151" i="3" s="1"/>
  <c r="S152" i="3"/>
  <c r="T152" i="3" s="1"/>
  <c r="S153" i="3"/>
  <c r="T153" i="3" s="1"/>
  <c r="S154" i="3"/>
  <c r="T154" i="3" s="1"/>
  <c r="S155" i="3"/>
  <c r="T155" i="3" s="1"/>
  <c r="S156" i="3"/>
  <c r="T156" i="3" s="1"/>
  <c r="S157" i="3"/>
  <c r="T157" i="3" s="1"/>
  <c r="S158" i="3"/>
  <c r="T158" i="3" s="1"/>
  <c r="S159" i="3"/>
  <c r="T159" i="3" s="1"/>
  <c r="S160" i="3"/>
  <c r="T160" i="3" s="1"/>
  <c r="S161" i="3"/>
  <c r="T161" i="3" s="1"/>
  <c r="S162" i="3"/>
  <c r="T162" i="3" s="1"/>
  <c r="S163" i="3"/>
  <c r="T163" i="3" s="1"/>
  <c r="S164" i="3"/>
  <c r="T164" i="3" s="1"/>
  <c r="S165" i="3"/>
  <c r="T165" i="3" s="1"/>
  <c r="S166" i="3"/>
  <c r="T166" i="3" s="1"/>
  <c r="S167" i="3"/>
  <c r="T167" i="3" s="1"/>
  <c r="S168" i="3"/>
  <c r="T168" i="3" s="1"/>
  <c r="S169" i="3"/>
  <c r="T169" i="3" s="1"/>
  <c r="S170" i="3"/>
  <c r="T170" i="3" s="1"/>
  <c r="S171" i="3"/>
  <c r="T171" i="3" s="1"/>
  <c r="S172" i="3"/>
  <c r="T172" i="3" s="1"/>
  <c r="S173" i="3"/>
  <c r="T173" i="3" s="1"/>
  <c r="S174" i="3"/>
  <c r="T174" i="3" s="1"/>
  <c r="S175" i="3"/>
  <c r="T175" i="3" s="1"/>
  <c r="S176" i="3"/>
  <c r="T176" i="3" s="1"/>
  <c r="S177" i="3"/>
  <c r="T177" i="3" s="1"/>
  <c r="S178" i="3"/>
  <c r="T178" i="3" s="1"/>
  <c r="S179" i="3"/>
  <c r="T179" i="3" s="1"/>
  <c r="S180" i="3"/>
  <c r="T180" i="3" s="1"/>
  <c r="S181" i="3"/>
  <c r="T181" i="3" s="1"/>
  <c r="S182" i="3"/>
  <c r="T182" i="3" s="1"/>
  <c r="S183" i="3"/>
  <c r="T183" i="3" s="1"/>
  <c r="S184" i="3"/>
  <c r="T184" i="3" s="1"/>
  <c r="S185" i="3"/>
  <c r="T185" i="3" s="1"/>
  <c r="S186" i="3"/>
  <c r="T186" i="3" s="1"/>
  <c r="S187" i="3"/>
  <c r="T187" i="3" s="1"/>
  <c r="S188" i="3"/>
  <c r="T188" i="3" s="1"/>
  <c r="S189" i="3"/>
  <c r="T189" i="3" s="1"/>
  <c r="S190" i="3"/>
  <c r="T190" i="3" s="1"/>
  <c r="S191" i="3"/>
  <c r="T191" i="3" s="1"/>
  <c r="S192" i="3"/>
  <c r="T192" i="3" s="1"/>
  <c r="S193" i="3"/>
  <c r="T193" i="3" s="1"/>
  <c r="S194" i="3"/>
  <c r="T194" i="3" s="1"/>
  <c r="S195" i="3"/>
  <c r="T195" i="3" s="1"/>
  <c r="S196" i="3"/>
  <c r="T196" i="3" s="1"/>
  <c r="S197" i="3"/>
  <c r="T197" i="3" s="1"/>
  <c r="S198" i="3"/>
  <c r="T198" i="3" s="1"/>
  <c r="S199" i="3"/>
  <c r="T199" i="3" s="1"/>
  <c r="S200" i="3"/>
  <c r="T200" i="3" s="1"/>
  <c r="S201" i="3"/>
  <c r="T201" i="3" s="1"/>
  <c r="S202" i="3"/>
  <c r="T202" i="3" s="1"/>
  <c r="S203" i="3"/>
  <c r="T203" i="3" s="1"/>
  <c r="S204" i="3"/>
  <c r="T204" i="3" s="1"/>
  <c r="S205" i="3"/>
  <c r="T205" i="3" s="1"/>
  <c r="S206" i="3"/>
  <c r="T206" i="3" s="1"/>
  <c r="S207" i="3"/>
  <c r="T207" i="3" s="1"/>
  <c r="S208" i="3"/>
  <c r="T208" i="3" s="1"/>
  <c r="S209" i="3"/>
  <c r="T209" i="3" s="1"/>
  <c r="S210" i="3"/>
  <c r="T210" i="3" s="1"/>
  <c r="S211" i="3"/>
  <c r="T211" i="3" s="1"/>
  <c r="S212" i="3"/>
  <c r="T212" i="3" s="1"/>
  <c r="S213" i="3"/>
  <c r="T213" i="3" s="1"/>
  <c r="S214" i="3"/>
  <c r="T214" i="3" s="1"/>
  <c r="S215" i="3"/>
  <c r="T215" i="3" s="1"/>
  <c r="S216" i="3"/>
  <c r="T216" i="3" s="1"/>
  <c r="S217" i="3"/>
  <c r="T217" i="3" s="1"/>
  <c r="S13" i="3"/>
  <c r="T13" i="3" s="1"/>
  <c r="Q14" i="3"/>
  <c r="R14" i="3" s="1"/>
  <c r="Q15" i="3"/>
  <c r="R15" i="3" s="1"/>
  <c r="Q16" i="3"/>
  <c r="R16" i="3" s="1"/>
  <c r="Q17" i="3"/>
  <c r="R17" i="3" s="1"/>
  <c r="Q18" i="3"/>
  <c r="R18" i="3" s="1"/>
  <c r="Q19" i="3"/>
  <c r="R19" i="3" s="1"/>
  <c r="Q20" i="3"/>
  <c r="R20" i="3" s="1"/>
  <c r="Q21" i="3"/>
  <c r="R21" i="3" s="1"/>
  <c r="Q22" i="3"/>
  <c r="R22" i="3" s="1"/>
  <c r="Q23" i="3"/>
  <c r="R23" i="3" s="1"/>
  <c r="Q24" i="3"/>
  <c r="R24" i="3" s="1"/>
  <c r="Q25" i="3"/>
  <c r="R25" i="3" s="1"/>
  <c r="Q26" i="3"/>
  <c r="R26" i="3" s="1"/>
  <c r="Q27" i="3"/>
  <c r="R27" i="3" s="1"/>
  <c r="Q28" i="3"/>
  <c r="R28" i="3" s="1"/>
  <c r="Q29" i="3"/>
  <c r="R29" i="3" s="1"/>
  <c r="Q30" i="3"/>
  <c r="R30" i="3" s="1"/>
  <c r="Q31" i="3"/>
  <c r="R31" i="3" s="1"/>
  <c r="Q32" i="3"/>
  <c r="R32" i="3" s="1"/>
  <c r="Q33" i="3"/>
  <c r="R33" i="3" s="1"/>
  <c r="Q34" i="3"/>
  <c r="R34" i="3" s="1"/>
  <c r="Q35" i="3"/>
  <c r="R35" i="3" s="1"/>
  <c r="Q36" i="3"/>
  <c r="R36" i="3" s="1"/>
  <c r="Q37" i="3"/>
  <c r="R37" i="3" s="1"/>
  <c r="Q38" i="3"/>
  <c r="R38" i="3" s="1"/>
  <c r="Q39" i="3"/>
  <c r="R39" i="3" s="1"/>
  <c r="Q40" i="3"/>
  <c r="R40" i="3" s="1"/>
  <c r="Q41" i="3"/>
  <c r="R41" i="3" s="1"/>
  <c r="Q42" i="3"/>
  <c r="R42" i="3" s="1"/>
  <c r="Q43" i="3"/>
  <c r="R43" i="3" s="1"/>
  <c r="Q44" i="3"/>
  <c r="R44" i="3" s="1"/>
  <c r="Q45" i="3"/>
  <c r="R45" i="3" s="1"/>
  <c r="Q46" i="3"/>
  <c r="R46" i="3" s="1"/>
  <c r="Q47" i="3"/>
  <c r="R47" i="3" s="1"/>
  <c r="Q48" i="3"/>
  <c r="R48" i="3" s="1"/>
  <c r="Q49" i="3"/>
  <c r="R49" i="3" s="1"/>
  <c r="Q50" i="3"/>
  <c r="R50" i="3" s="1"/>
  <c r="Q51" i="3"/>
  <c r="R51" i="3" s="1"/>
  <c r="Q52" i="3"/>
  <c r="R52" i="3" s="1"/>
  <c r="Q53" i="3"/>
  <c r="R53" i="3" s="1"/>
  <c r="Q54" i="3"/>
  <c r="R54" i="3" s="1"/>
  <c r="Q55" i="3"/>
  <c r="R55" i="3" s="1"/>
  <c r="Q56" i="3"/>
  <c r="R56" i="3" s="1"/>
  <c r="Q57" i="3"/>
  <c r="R57" i="3" s="1"/>
  <c r="Q58" i="3"/>
  <c r="R58" i="3" s="1"/>
  <c r="Q59" i="3"/>
  <c r="R59" i="3" s="1"/>
  <c r="Q60" i="3"/>
  <c r="R60" i="3" s="1"/>
  <c r="Q61" i="3"/>
  <c r="R61" i="3" s="1"/>
  <c r="Q62" i="3"/>
  <c r="R62" i="3" s="1"/>
  <c r="Q63" i="3"/>
  <c r="R63" i="3" s="1"/>
  <c r="Q64" i="3"/>
  <c r="R64" i="3" s="1"/>
  <c r="Q65" i="3"/>
  <c r="R65" i="3" s="1"/>
  <c r="Q66" i="3"/>
  <c r="R66" i="3" s="1"/>
  <c r="Q67" i="3"/>
  <c r="R67" i="3" s="1"/>
  <c r="Q68" i="3"/>
  <c r="R68" i="3" s="1"/>
  <c r="Q69" i="3"/>
  <c r="R69" i="3" s="1"/>
  <c r="Q70" i="3"/>
  <c r="R70" i="3" s="1"/>
  <c r="Q71" i="3"/>
  <c r="R71" i="3" s="1"/>
  <c r="Q72" i="3"/>
  <c r="R72" i="3" s="1"/>
  <c r="Q73" i="3"/>
  <c r="R73" i="3" s="1"/>
  <c r="Q74" i="3"/>
  <c r="R74" i="3" s="1"/>
  <c r="Q75" i="3"/>
  <c r="R75" i="3" s="1"/>
  <c r="Q76" i="3"/>
  <c r="R76" i="3" s="1"/>
  <c r="Q77" i="3"/>
  <c r="R77" i="3" s="1"/>
  <c r="Q78" i="3"/>
  <c r="R78" i="3" s="1"/>
  <c r="Q79" i="3"/>
  <c r="R79" i="3" s="1"/>
  <c r="Q80" i="3"/>
  <c r="R80" i="3" s="1"/>
  <c r="Q81" i="3"/>
  <c r="R81" i="3" s="1"/>
  <c r="Q82" i="3"/>
  <c r="R82" i="3" s="1"/>
  <c r="Q83" i="3"/>
  <c r="R83" i="3" s="1"/>
  <c r="Q84" i="3"/>
  <c r="R84" i="3" s="1"/>
  <c r="Q85" i="3"/>
  <c r="R85" i="3" s="1"/>
  <c r="Q86" i="3"/>
  <c r="R86" i="3" s="1"/>
  <c r="Q87" i="3"/>
  <c r="R87" i="3" s="1"/>
  <c r="Q88" i="3"/>
  <c r="R88" i="3" s="1"/>
  <c r="Q89" i="3"/>
  <c r="R89" i="3" s="1"/>
  <c r="Q90" i="3"/>
  <c r="R90" i="3" s="1"/>
  <c r="Q91" i="3"/>
  <c r="R91" i="3" s="1"/>
  <c r="Q92" i="3"/>
  <c r="R92" i="3" s="1"/>
  <c r="Q93" i="3"/>
  <c r="R93" i="3" s="1"/>
  <c r="Q94" i="3"/>
  <c r="R94" i="3" s="1"/>
  <c r="Q95" i="3"/>
  <c r="R95" i="3" s="1"/>
  <c r="Q96" i="3"/>
  <c r="R96" i="3" s="1"/>
  <c r="Q97" i="3"/>
  <c r="R97" i="3" s="1"/>
  <c r="Q98" i="3"/>
  <c r="R98" i="3" s="1"/>
  <c r="Q99" i="3"/>
  <c r="R99" i="3" s="1"/>
  <c r="Q100" i="3"/>
  <c r="R100" i="3" s="1"/>
  <c r="Q101" i="3"/>
  <c r="R101" i="3" s="1"/>
  <c r="Q102" i="3"/>
  <c r="R102" i="3" s="1"/>
  <c r="Q103" i="3"/>
  <c r="R103" i="3" s="1"/>
  <c r="Q104" i="3"/>
  <c r="R104" i="3" s="1"/>
  <c r="Q105" i="3"/>
  <c r="R105" i="3" s="1"/>
  <c r="Q106" i="3"/>
  <c r="R106" i="3" s="1"/>
  <c r="Q107" i="3"/>
  <c r="R107" i="3" s="1"/>
  <c r="Q108" i="3"/>
  <c r="R108" i="3" s="1"/>
  <c r="Q109" i="3"/>
  <c r="R109" i="3" s="1"/>
  <c r="Q110" i="3"/>
  <c r="R110" i="3" s="1"/>
  <c r="Q111" i="3"/>
  <c r="R111" i="3" s="1"/>
  <c r="Q112" i="3"/>
  <c r="R112" i="3" s="1"/>
  <c r="Q113" i="3"/>
  <c r="R113" i="3" s="1"/>
  <c r="Q114" i="3"/>
  <c r="R114" i="3" s="1"/>
  <c r="Q115" i="3"/>
  <c r="R115" i="3" s="1"/>
  <c r="Q116" i="3"/>
  <c r="R116" i="3" s="1"/>
  <c r="Q117" i="3"/>
  <c r="R117" i="3" s="1"/>
  <c r="Q118" i="3"/>
  <c r="R118" i="3" s="1"/>
  <c r="Q119" i="3"/>
  <c r="R119" i="3" s="1"/>
  <c r="Q120" i="3"/>
  <c r="R120" i="3" s="1"/>
  <c r="Q121" i="3"/>
  <c r="R121" i="3" s="1"/>
  <c r="Q122" i="3"/>
  <c r="R122" i="3" s="1"/>
  <c r="Q123" i="3"/>
  <c r="R123" i="3" s="1"/>
  <c r="Q124" i="3"/>
  <c r="R124" i="3" s="1"/>
  <c r="Q125" i="3"/>
  <c r="R125" i="3" s="1"/>
  <c r="Q126" i="3"/>
  <c r="R126" i="3" s="1"/>
  <c r="Q127" i="3"/>
  <c r="R127" i="3" s="1"/>
  <c r="Q128" i="3"/>
  <c r="R128" i="3" s="1"/>
  <c r="Q129" i="3"/>
  <c r="R129" i="3" s="1"/>
  <c r="Q130" i="3"/>
  <c r="R130" i="3" s="1"/>
  <c r="Q131" i="3"/>
  <c r="R131" i="3" s="1"/>
  <c r="Q132" i="3"/>
  <c r="R132" i="3" s="1"/>
  <c r="Q133" i="3"/>
  <c r="R133" i="3" s="1"/>
  <c r="Q134" i="3"/>
  <c r="R134" i="3" s="1"/>
  <c r="Q135" i="3"/>
  <c r="R135" i="3" s="1"/>
  <c r="Q136" i="3"/>
  <c r="R136" i="3" s="1"/>
  <c r="Q137" i="3"/>
  <c r="R137" i="3" s="1"/>
  <c r="Q138" i="3"/>
  <c r="R138" i="3" s="1"/>
  <c r="Q139" i="3"/>
  <c r="R139" i="3" s="1"/>
  <c r="Q140" i="3"/>
  <c r="R140" i="3" s="1"/>
  <c r="Q141" i="3"/>
  <c r="R141" i="3" s="1"/>
  <c r="Q142" i="3"/>
  <c r="R142" i="3" s="1"/>
  <c r="Q143" i="3"/>
  <c r="R143" i="3" s="1"/>
  <c r="Q144" i="3"/>
  <c r="R144" i="3" s="1"/>
  <c r="Q145" i="3"/>
  <c r="R145" i="3" s="1"/>
  <c r="Q146" i="3"/>
  <c r="R146" i="3" s="1"/>
  <c r="Q147" i="3"/>
  <c r="R147" i="3" s="1"/>
  <c r="Q148" i="3"/>
  <c r="R148" i="3" s="1"/>
  <c r="Q149" i="3"/>
  <c r="R149" i="3" s="1"/>
  <c r="Q150" i="3"/>
  <c r="R150" i="3" s="1"/>
  <c r="Q151" i="3"/>
  <c r="R151" i="3" s="1"/>
  <c r="Q152" i="3"/>
  <c r="R152" i="3" s="1"/>
  <c r="Q153" i="3"/>
  <c r="R153" i="3" s="1"/>
  <c r="Q154" i="3"/>
  <c r="R154" i="3" s="1"/>
  <c r="Q155" i="3"/>
  <c r="R155" i="3" s="1"/>
  <c r="Q156" i="3"/>
  <c r="R156" i="3" s="1"/>
  <c r="Q157" i="3"/>
  <c r="R157" i="3" s="1"/>
  <c r="Q158" i="3"/>
  <c r="R158" i="3" s="1"/>
  <c r="Q159" i="3"/>
  <c r="R159" i="3" s="1"/>
  <c r="Q160" i="3"/>
  <c r="R160" i="3" s="1"/>
  <c r="Q161" i="3"/>
  <c r="R161" i="3" s="1"/>
  <c r="Q162" i="3"/>
  <c r="R162" i="3" s="1"/>
  <c r="Q163" i="3"/>
  <c r="R163" i="3" s="1"/>
  <c r="Q164" i="3"/>
  <c r="R164" i="3" s="1"/>
  <c r="Q165" i="3"/>
  <c r="R165" i="3" s="1"/>
  <c r="Q166" i="3"/>
  <c r="R166" i="3" s="1"/>
  <c r="Q167" i="3"/>
  <c r="R167" i="3" s="1"/>
  <c r="Q168" i="3"/>
  <c r="R168" i="3" s="1"/>
  <c r="Q169" i="3"/>
  <c r="R169" i="3" s="1"/>
  <c r="Q170" i="3"/>
  <c r="R170" i="3" s="1"/>
  <c r="Q171" i="3"/>
  <c r="R171" i="3" s="1"/>
  <c r="Q172" i="3"/>
  <c r="R172" i="3" s="1"/>
  <c r="Q173" i="3"/>
  <c r="R173" i="3" s="1"/>
  <c r="Q174" i="3"/>
  <c r="R174" i="3" s="1"/>
  <c r="Q175" i="3"/>
  <c r="R175" i="3" s="1"/>
  <c r="Q176" i="3"/>
  <c r="R176" i="3" s="1"/>
  <c r="Q177" i="3"/>
  <c r="R177" i="3" s="1"/>
  <c r="Q178" i="3"/>
  <c r="R178" i="3" s="1"/>
  <c r="Q179" i="3"/>
  <c r="R179" i="3" s="1"/>
  <c r="Q180" i="3"/>
  <c r="R180" i="3" s="1"/>
  <c r="Q181" i="3"/>
  <c r="R181" i="3" s="1"/>
  <c r="Q182" i="3"/>
  <c r="R182" i="3" s="1"/>
  <c r="Q183" i="3"/>
  <c r="R183" i="3" s="1"/>
  <c r="Q184" i="3"/>
  <c r="R184" i="3" s="1"/>
  <c r="Q185" i="3"/>
  <c r="R185" i="3" s="1"/>
  <c r="Q186" i="3"/>
  <c r="R186" i="3" s="1"/>
  <c r="Q187" i="3"/>
  <c r="R187" i="3" s="1"/>
  <c r="Q188" i="3"/>
  <c r="R188" i="3" s="1"/>
  <c r="Q189" i="3"/>
  <c r="R189" i="3" s="1"/>
  <c r="Q190" i="3"/>
  <c r="R190" i="3" s="1"/>
  <c r="Q191" i="3"/>
  <c r="R191" i="3" s="1"/>
  <c r="Q192" i="3"/>
  <c r="R192" i="3" s="1"/>
  <c r="Q193" i="3"/>
  <c r="R193" i="3" s="1"/>
  <c r="Q194" i="3"/>
  <c r="R194" i="3" s="1"/>
  <c r="Q195" i="3"/>
  <c r="R195" i="3" s="1"/>
  <c r="Q196" i="3"/>
  <c r="R196" i="3" s="1"/>
  <c r="Q197" i="3"/>
  <c r="R197" i="3" s="1"/>
  <c r="Q198" i="3"/>
  <c r="R198" i="3" s="1"/>
  <c r="Q199" i="3"/>
  <c r="R199" i="3" s="1"/>
  <c r="Q200" i="3"/>
  <c r="R200" i="3" s="1"/>
  <c r="Q201" i="3"/>
  <c r="R201" i="3" s="1"/>
  <c r="Q202" i="3"/>
  <c r="R202" i="3" s="1"/>
  <c r="Q203" i="3"/>
  <c r="R203" i="3" s="1"/>
  <c r="Q204" i="3"/>
  <c r="R204" i="3" s="1"/>
  <c r="Q205" i="3"/>
  <c r="R205" i="3" s="1"/>
  <c r="Q206" i="3"/>
  <c r="R206" i="3" s="1"/>
  <c r="Q207" i="3"/>
  <c r="R207" i="3" s="1"/>
  <c r="Q208" i="3"/>
  <c r="R208" i="3" s="1"/>
  <c r="Q209" i="3"/>
  <c r="R209" i="3" s="1"/>
  <c r="Q210" i="3"/>
  <c r="R210" i="3" s="1"/>
  <c r="Q211" i="3"/>
  <c r="R211" i="3" s="1"/>
  <c r="Q212" i="3"/>
  <c r="R212" i="3" s="1"/>
  <c r="Q213" i="3"/>
  <c r="R213" i="3" s="1"/>
  <c r="Q214" i="3"/>
  <c r="R214" i="3" s="1"/>
  <c r="Q215" i="3"/>
  <c r="R215" i="3" s="1"/>
  <c r="Q216" i="3"/>
  <c r="R216" i="3" s="1"/>
  <c r="Q217" i="3"/>
  <c r="R217" i="3" s="1"/>
  <c r="Q13" i="3"/>
  <c r="R13" i="3" s="1"/>
  <c r="O14" i="3"/>
  <c r="P14" i="3" s="1"/>
  <c r="O15" i="3"/>
  <c r="P15" i="3" s="1"/>
  <c r="O16" i="3"/>
  <c r="P16" i="3" s="1"/>
  <c r="O17" i="3"/>
  <c r="P17" i="3" s="1"/>
  <c r="O18" i="3"/>
  <c r="P18" i="3" s="1"/>
  <c r="O19" i="3"/>
  <c r="P19" i="3" s="1"/>
  <c r="O20" i="3"/>
  <c r="P20" i="3" s="1"/>
  <c r="O21" i="3"/>
  <c r="P21" i="3" s="1"/>
  <c r="O22" i="3"/>
  <c r="P22" i="3" s="1"/>
  <c r="O23" i="3"/>
  <c r="P23" i="3" s="1"/>
  <c r="O24" i="3"/>
  <c r="P24" i="3" s="1"/>
  <c r="O25" i="3"/>
  <c r="P25" i="3" s="1"/>
  <c r="O26" i="3"/>
  <c r="P26" i="3" s="1"/>
  <c r="O27" i="3"/>
  <c r="P27" i="3" s="1"/>
  <c r="O28" i="3"/>
  <c r="P28" i="3" s="1"/>
  <c r="O29" i="3"/>
  <c r="P29" i="3" s="1"/>
  <c r="O30" i="3"/>
  <c r="P30" i="3" s="1"/>
  <c r="O31" i="3"/>
  <c r="P31" i="3" s="1"/>
  <c r="O32" i="3"/>
  <c r="P32" i="3" s="1"/>
  <c r="O33" i="3"/>
  <c r="P33" i="3" s="1"/>
  <c r="O34" i="3"/>
  <c r="P34" i="3" s="1"/>
  <c r="O35" i="3"/>
  <c r="P35" i="3" s="1"/>
  <c r="O36" i="3"/>
  <c r="P36" i="3" s="1"/>
  <c r="O37" i="3"/>
  <c r="P37" i="3" s="1"/>
  <c r="O38" i="3"/>
  <c r="P38" i="3" s="1"/>
  <c r="O39" i="3"/>
  <c r="P39" i="3" s="1"/>
  <c r="O40" i="3"/>
  <c r="P40" i="3" s="1"/>
  <c r="O41" i="3"/>
  <c r="P41" i="3" s="1"/>
  <c r="O42" i="3"/>
  <c r="P42" i="3" s="1"/>
  <c r="O43" i="3"/>
  <c r="P43" i="3" s="1"/>
  <c r="O44" i="3"/>
  <c r="P44" i="3" s="1"/>
  <c r="O45" i="3"/>
  <c r="P45" i="3" s="1"/>
  <c r="O46" i="3"/>
  <c r="P46" i="3" s="1"/>
  <c r="O47" i="3"/>
  <c r="P47" i="3" s="1"/>
  <c r="O48" i="3"/>
  <c r="P48" i="3" s="1"/>
  <c r="O49" i="3"/>
  <c r="P49" i="3" s="1"/>
  <c r="O50" i="3"/>
  <c r="P50" i="3" s="1"/>
  <c r="O51" i="3"/>
  <c r="P51" i="3" s="1"/>
  <c r="O52" i="3"/>
  <c r="P52" i="3" s="1"/>
  <c r="O53" i="3"/>
  <c r="P53" i="3" s="1"/>
  <c r="O54" i="3"/>
  <c r="P54" i="3" s="1"/>
  <c r="O55" i="3"/>
  <c r="P55" i="3" s="1"/>
  <c r="O56" i="3"/>
  <c r="P56" i="3" s="1"/>
  <c r="O57" i="3"/>
  <c r="P57" i="3" s="1"/>
  <c r="O58" i="3"/>
  <c r="P58" i="3" s="1"/>
  <c r="O59" i="3"/>
  <c r="P59" i="3" s="1"/>
  <c r="O60" i="3"/>
  <c r="P60" i="3" s="1"/>
  <c r="O61" i="3"/>
  <c r="P61" i="3" s="1"/>
  <c r="O62" i="3"/>
  <c r="P62" i="3" s="1"/>
  <c r="O63" i="3"/>
  <c r="P63" i="3" s="1"/>
  <c r="O64" i="3"/>
  <c r="P64" i="3" s="1"/>
  <c r="O65" i="3"/>
  <c r="P65" i="3" s="1"/>
  <c r="O66" i="3"/>
  <c r="P66" i="3" s="1"/>
  <c r="O67" i="3"/>
  <c r="P67" i="3" s="1"/>
  <c r="O68" i="3"/>
  <c r="P68" i="3" s="1"/>
  <c r="O69" i="3"/>
  <c r="P69" i="3" s="1"/>
  <c r="O70" i="3"/>
  <c r="P70" i="3" s="1"/>
  <c r="O71" i="3"/>
  <c r="P71" i="3" s="1"/>
  <c r="O72" i="3"/>
  <c r="P72" i="3" s="1"/>
  <c r="O73" i="3"/>
  <c r="P73" i="3" s="1"/>
  <c r="O74" i="3"/>
  <c r="P74" i="3" s="1"/>
  <c r="O75" i="3"/>
  <c r="P75" i="3" s="1"/>
  <c r="O76" i="3"/>
  <c r="P76" i="3" s="1"/>
  <c r="O77" i="3"/>
  <c r="P77" i="3" s="1"/>
  <c r="O78" i="3"/>
  <c r="P78" i="3" s="1"/>
  <c r="O79" i="3"/>
  <c r="P79" i="3" s="1"/>
  <c r="O80" i="3"/>
  <c r="P80" i="3" s="1"/>
  <c r="O81" i="3"/>
  <c r="P81" i="3" s="1"/>
  <c r="O82" i="3"/>
  <c r="P82" i="3" s="1"/>
  <c r="O83" i="3"/>
  <c r="P83" i="3" s="1"/>
  <c r="O84" i="3"/>
  <c r="P84" i="3" s="1"/>
  <c r="O85" i="3"/>
  <c r="P85" i="3" s="1"/>
  <c r="O86" i="3"/>
  <c r="P86" i="3" s="1"/>
  <c r="O87" i="3"/>
  <c r="P87" i="3" s="1"/>
  <c r="O88" i="3"/>
  <c r="P88" i="3" s="1"/>
  <c r="O89" i="3"/>
  <c r="P89" i="3" s="1"/>
  <c r="O90" i="3"/>
  <c r="P90" i="3" s="1"/>
  <c r="O91" i="3"/>
  <c r="P91" i="3" s="1"/>
  <c r="O92" i="3"/>
  <c r="P92" i="3" s="1"/>
  <c r="O93" i="3"/>
  <c r="P93" i="3" s="1"/>
  <c r="O94" i="3"/>
  <c r="P94" i="3" s="1"/>
  <c r="O95" i="3"/>
  <c r="P95" i="3" s="1"/>
  <c r="O96" i="3"/>
  <c r="P96" i="3" s="1"/>
  <c r="O97" i="3"/>
  <c r="P97" i="3" s="1"/>
  <c r="O98" i="3"/>
  <c r="P98" i="3" s="1"/>
  <c r="O99" i="3"/>
  <c r="P99" i="3" s="1"/>
  <c r="O100" i="3"/>
  <c r="P100" i="3" s="1"/>
  <c r="O101" i="3"/>
  <c r="P101" i="3" s="1"/>
  <c r="O102" i="3"/>
  <c r="P102" i="3" s="1"/>
  <c r="O103" i="3"/>
  <c r="P103" i="3" s="1"/>
  <c r="O104" i="3"/>
  <c r="P104" i="3" s="1"/>
  <c r="O105" i="3"/>
  <c r="P105" i="3" s="1"/>
  <c r="O106" i="3"/>
  <c r="P106" i="3" s="1"/>
  <c r="O107" i="3"/>
  <c r="P107" i="3" s="1"/>
  <c r="O108" i="3"/>
  <c r="P108" i="3" s="1"/>
  <c r="O109" i="3"/>
  <c r="P109" i="3" s="1"/>
  <c r="O110" i="3"/>
  <c r="P110" i="3" s="1"/>
  <c r="O111" i="3"/>
  <c r="P111" i="3" s="1"/>
  <c r="O112" i="3"/>
  <c r="P112" i="3" s="1"/>
  <c r="O113" i="3"/>
  <c r="P113" i="3" s="1"/>
  <c r="O114" i="3"/>
  <c r="P114" i="3" s="1"/>
  <c r="O115" i="3"/>
  <c r="P115" i="3" s="1"/>
  <c r="O116" i="3"/>
  <c r="P116" i="3" s="1"/>
  <c r="O117" i="3"/>
  <c r="P117" i="3" s="1"/>
  <c r="O118" i="3"/>
  <c r="P118" i="3" s="1"/>
  <c r="O119" i="3"/>
  <c r="P119" i="3" s="1"/>
  <c r="O120" i="3"/>
  <c r="P120" i="3" s="1"/>
  <c r="O121" i="3"/>
  <c r="P121" i="3" s="1"/>
  <c r="O122" i="3"/>
  <c r="P122" i="3" s="1"/>
  <c r="O123" i="3"/>
  <c r="P123" i="3" s="1"/>
  <c r="O124" i="3"/>
  <c r="P124" i="3" s="1"/>
  <c r="O125" i="3"/>
  <c r="P125" i="3" s="1"/>
  <c r="O126" i="3"/>
  <c r="P126" i="3" s="1"/>
  <c r="O127" i="3"/>
  <c r="P127" i="3" s="1"/>
  <c r="O128" i="3"/>
  <c r="P128" i="3" s="1"/>
  <c r="O129" i="3"/>
  <c r="P129" i="3" s="1"/>
  <c r="O130" i="3"/>
  <c r="P130" i="3" s="1"/>
  <c r="O131" i="3"/>
  <c r="P131" i="3" s="1"/>
  <c r="O132" i="3"/>
  <c r="P132" i="3" s="1"/>
  <c r="O133" i="3"/>
  <c r="P133" i="3" s="1"/>
  <c r="O134" i="3"/>
  <c r="P134" i="3" s="1"/>
  <c r="O135" i="3"/>
  <c r="P135" i="3" s="1"/>
  <c r="O136" i="3"/>
  <c r="P136" i="3" s="1"/>
  <c r="O137" i="3"/>
  <c r="P137" i="3" s="1"/>
  <c r="O138" i="3"/>
  <c r="P138" i="3" s="1"/>
  <c r="O139" i="3"/>
  <c r="P139" i="3" s="1"/>
  <c r="O140" i="3"/>
  <c r="P140" i="3" s="1"/>
  <c r="O141" i="3"/>
  <c r="P141" i="3" s="1"/>
  <c r="O142" i="3"/>
  <c r="P142" i="3" s="1"/>
  <c r="O143" i="3"/>
  <c r="P143" i="3" s="1"/>
  <c r="O144" i="3"/>
  <c r="P144" i="3" s="1"/>
  <c r="O145" i="3"/>
  <c r="P145" i="3" s="1"/>
  <c r="O146" i="3"/>
  <c r="P146" i="3" s="1"/>
  <c r="O147" i="3"/>
  <c r="P147" i="3" s="1"/>
  <c r="O148" i="3"/>
  <c r="P148" i="3" s="1"/>
  <c r="O149" i="3"/>
  <c r="P149" i="3" s="1"/>
  <c r="O150" i="3"/>
  <c r="P150" i="3" s="1"/>
  <c r="O151" i="3"/>
  <c r="P151" i="3" s="1"/>
  <c r="O152" i="3"/>
  <c r="P152" i="3" s="1"/>
  <c r="O153" i="3"/>
  <c r="P153" i="3" s="1"/>
  <c r="O154" i="3"/>
  <c r="P154" i="3" s="1"/>
  <c r="O155" i="3"/>
  <c r="P155" i="3" s="1"/>
  <c r="O156" i="3"/>
  <c r="P156" i="3" s="1"/>
  <c r="O157" i="3"/>
  <c r="P157" i="3" s="1"/>
  <c r="O158" i="3"/>
  <c r="P158" i="3" s="1"/>
  <c r="O159" i="3"/>
  <c r="P159" i="3" s="1"/>
  <c r="O160" i="3"/>
  <c r="P160" i="3" s="1"/>
  <c r="O161" i="3"/>
  <c r="P161" i="3" s="1"/>
  <c r="O162" i="3"/>
  <c r="P162" i="3" s="1"/>
  <c r="O163" i="3"/>
  <c r="P163" i="3" s="1"/>
  <c r="O164" i="3"/>
  <c r="P164" i="3" s="1"/>
  <c r="O165" i="3"/>
  <c r="P165" i="3" s="1"/>
  <c r="O166" i="3"/>
  <c r="P166" i="3" s="1"/>
  <c r="O167" i="3"/>
  <c r="P167" i="3" s="1"/>
  <c r="O168" i="3"/>
  <c r="P168" i="3" s="1"/>
  <c r="O169" i="3"/>
  <c r="P169" i="3" s="1"/>
  <c r="O170" i="3"/>
  <c r="P170" i="3" s="1"/>
  <c r="O171" i="3"/>
  <c r="P171" i="3" s="1"/>
  <c r="O172" i="3"/>
  <c r="P172" i="3" s="1"/>
  <c r="O173" i="3"/>
  <c r="P173" i="3" s="1"/>
  <c r="O174" i="3"/>
  <c r="P174" i="3" s="1"/>
  <c r="O175" i="3"/>
  <c r="P175" i="3" s="1"/>
  <c r="O176" i="3"/>
  <c r="P176" i="3" s="1"/>
  <c r="O177" i="3"/>
  <c r="P177" i="3" s="1"/>
  <c r="O178" i="3"/>
  <c r="P178" i="3" s="1"/>
  <c r="O179" i="3"/>
  <c r="P179" i="3" s="1"/>
  <c r="O180" i="3"/>
  <c r="P180" i="3" s="1"/>
  <c r="O181" i="3"/>
  <c r="P181" i="3" s="1"/>
  <c r="O182" i="3"/>
  <c r="P182" i="3" s="1"/>
  <c r="O183" i="3"/>
  <c r="P183" i="3" s="1"/>
  <c r="O184" i="3"/>
  <c r="P184" i="3" s="1"/>
  <c r="O185" i="3"/>
  <c r="P185" i="3" s="1"/>
  <c r="O186" i="3"/>
  <c r="P186" i="3" s="1"/>
  <c r="O187" i="3"/>
  <c r="P187" i="3" s="1"/>
  <c r="O188" i="3"/>
  <c r="P188" i="3" s="1"/>
  <c r="O189" i="3"/>
  <c r="P189" i="3" s="1"/>
  <c r="O190" i="3"/>
  <c r="P190" i="3" s="1"/>
  <c r="O191" i="3"/>
  <c r="P191" i="3" s="1"/>
  <c r="O192" i="3"/>
  <c r="P192" i="3" s="1"/>
  <c r="O193" i="3"/>
  <c r="P193" i="3" s="1"/>
  <c r="O194" i="3"/>
  <c r="P194" i="3" s="1"/>
  <c r="O195" i="3"/>
  <c r="P195" i="3" s="1"/>
  <c r="O196" i="3"/>
  <c r="P196" i="3" s="1"/>
  <c r="O197" i="3"/>
  <c r="P197" i="3" s="1"/>
  <c r="O198" i="3"/>
  <c r="P198" i="3" s="1"/>
  <c r="O199" i="3"/>
  <c r="P199" i="3" s="1"/>
  <c r="O200" i="3"/>
  <c r="P200" i="3" s="1"/>
  <c r="O201" i="3"/>
  <c r="P201" i="3" s="1"/>
  <c r="O202" i="3"/>
  <c r="P202" i="3" s="1"/>
  <c r="O203" i="3"/>
  <c r="P203" i="3" s="1"/>
  <c r="O204" i="3"/>
  <c r="P204" i="3" s="1"/>
  <c r="O205" i="3"/>
  <c r="P205" i="3" s="1"/>
  <c r="O206" i="3"/>
  <c r="P206" i="3" s="1"/>
  <c r="O207" i="3"/>
  <c r="P207" i="3" s="1"/>
  <c r="O208" i="3"/>
  <c r="P208" i="3" s="1"/>
  <c r="O209" i="3"/>
  <c r="P209" i="3" s="1"/>
  <c r="O210" i="3"/>
  <c r="P210" i="3" s="1"/>
  <c r="O211" i="3"/>
  <c r="P211" i="3" s="1"/>
  <c r="O212" i="3"/>
  <c r="P212" i="3" s="1"/>
  <c r="O213" i="3"/>
  <c r="P213" i="3" s="1"/>
  <c r="O214" i="3"/>
  <c r="P214" i="3" s="1"/>
  <c r="O215" i="3"/>
  <c r="P215" i="3" s="1"/>
  <c r="O216" i="3"/>
  <c r="P216" i="3" s="1"/>
  <c r="O13" i="3"/>
  <c r="P13" i="3" s="1"/>
  <c r="M21" i="3"/>
  <c r="N21" i="3" s="1"/>
  <c r="M22" i="3"/>
  <c r="N22" i="3" s="1"/>
  <c r="M23" i="3"/>
  <c r="N23" i="3" s="1"/>
  <c r="M24" i="3"/>
  <c r="N24" i="3" s="1"/>
  <c r="M25" i="3"/>
  <c r="N25" i="3" s="1"/>
  <c r="M26" i="3"/>
  <c r="N26" i="3" s="1"/>
  <c r="M27" i="3"/>
  <c r="N27" i="3" s="1"/>
  <c r="M28" i="3"/>
  <c r="N28" i="3" s="1"/>
  <c r="M29" i="3"/>
  <c r="N29" i="3" s="1"/>
  <c r="M30" i="3"/>
  <c r="N30" i="3" s="1"/>
  <c r="M31" i="3"/>
  <c r="N31" i="3" s="1"/>
  <c r="M32" i="3"/>
  <c r="N32" i="3" s="1"/>
  <c r="M33" i="3"/>
  <c r="N33" i="3" s="1"/>
  <c r="M34" i="3"/>
  <c r="N34" i="3" s="1"/>
  <c r="M35" i="3"/>
  <c r="N35" i="3" s="1"/>
  <c r="M36" i="3"/>
  <c r="N36" i="3" s="1"/>
  <c r="M37" i="3"/>
  <c r="N37" i="3" s="1"/>
  <c r="M38" i="3"/>
  <c r="N38" i="3" s="1"/>
  <c r="M39" i="3"/>
  <c r="N39" i="3" s="1"/>
  <c r="M40" i="3"/>
  <c r="N40" i="3" s="1"/>
  <c r="M41" i="3"/>
  <c r="N41" i="3" s="1"/>
  <c r="M42" i="3"/>
  <c r="N42" i="3" s="1"/>
  <c r="M43" i="3"/>
  <c r="N43" i="3" s="1"/>
  <c r="M44" i="3"/>
  <c r="N44" i="3" s="1"/>
  <c r="M45" i="3"/>
  <c r="N45" i="3" s="1"/>
  <c r="M46" i="3"/>
  <c r="N46" i="3" s="1"/>
  <c r="M47" i="3"/>
  <c r="N47" i="3" s="1"/>
  <c r="M48" i="3"/>
  <c r="N48" i="3" s="1"/>
  <c r="M49" i="3"/>
  <c r="N49" i="3" s="1"/>
  <c r="M50" i="3"/>
  <c r="N50" i="3" s="1"/>
  <c r="M51" i="3"/>
  <c r="N51" i="3" s="1"/>
  <c r="M52" i="3"/>
  <c r="N52" i="3" s="1"/>
  <c r="M53" i="3"/>
  <c r="N53" i="3" s="1"/>
  <c r="M54" i="3"/>
  <c r="N54" i="3" s="1"/>
  <c r="M55" i="3"/>
  <c r="N55" i="3" s="1"/>
  <c r="M56" i="3"/>
  <c r="N56" i="3" s="1"/>
  <c r="M57" i="3"/>
  <c r="N57" i="3" s="1"/>
  <c r="M58" i="3"/>
  <c r="N58" i="3" s="1"/>
  <c r="M59" i="3"/>
  <c r="N59" i="3" s="1"/>
  <c r="M60" i="3"/>
  <c r="N60" i="3" s="1"/>
  <c r="M61" i="3"/>
  <c r="N61" i="3" s="1"/>
  <c r="M62" i="3"/>
  <c r="N62" i="3" s="1"/>
  <c r="M63" i="3"/>
  <c r="N63" i="3" s="1"/>
  <c r="M64" i="3"/>
  <c r="N64" i="3" s="1"/>
  <c r="M65" i="3"/>
  <c r="N65" i="3" s="1"/>
  <c r="M66" i="3"/>
  <c r="N66" i="3" s="1"/>
  <c r="M67" i="3"/>
  <c r="N67" i="3" s="1"/>
  <c r="M68" i="3"/>
  <c r="N68" i="3" s="1"/>
  <c r="M69" i="3"/>
  <c r="N69" i="3" s="1"/>
  <c r="M70" i="3"/>
  <c r="N70" i="3" s="1"/>
  <c r="M71" i="3"/>
  <c r="N71" i="3" s="1"/>
  <c r="M72" i="3"/>
  <c r="N72" i="3" s="1"/>
  <c r="M73" i="3"/>
  <c r="N73" i="3" s="1"/>
  <c r="M74" i="3"/>
  <c r="N74" i="3" s="1"/>
  <c r="M75" i="3"/>
  <c r="N75" i="3" s="1"/>
  <c r="M76" i="3"/>
  <c r="N76" i="3" s="1"/>
  <c r="M77" i="3"/>
  <c r="N77" i="3" s="1"/>
  <c r="M78" i="3"/>
  <c r="N78" i="3" s="1"/>
  <c r="M79" i="3"/>
  <c r="N79" i="3" s="1"/>
  <c r="M80" i="3"/>
  <c r="N80" i="3" s="1"/>
  <c r="M81" i="3"/>
  <c r="N81" i="3" s="1"/>
  <c r="M82" i="3"/>
  <c r="N82" i="3" s="1"/>
  <c r="M83" i="3"/>
  <c r="N83" i="3" s="1"/>
  <c r="M84" i="3"/>
  <c r="N84" i="3" s="1"/>
  <c r="M85" i="3"/>
  <c r="N85" i="3" s="1"/>
  <c r="M86" i="3"/>
  <c r="N86" i="3" s="1"/>
  <c r="M87" i="3"/>
  <c r="N87" i="3" s="1"/>
  <c r="M88" i="3"/>
  <c r="N88" i="3" s="1"/>
  <c r="M89" i="3"/>
  <c r="N89" i="3" s="1"/>
  <c r="M90" i="3"/>
  <c r="N90" i="3" s="1"/>
  <c r="M91" i="3"/>
  <c r="N91" i="3" s="1"/>
  <c r="M92" i="3"/>
  <c r="N92" i="3" s="1"/>
  <c r="M93" i="3"/>
  <c r="N93" i="3" s="1"/>
  <c r="M94" i="3"/>
  <c r="N94" i="3" s="1"/>
  <c r="M95" i="3"/>
  <c r="N95" i="3" s="1"/>
  <c r="M96" i="3"/>
  <c r="N96" i="3" s="1"/>
  <c r="M97" i="3"/>
  <c r="N97" i="3" s="1"/>
  <c r="M98" i="3"/>
  <c r="N98" i="3" s="1"/>
  <c r="M99" i="3"/>
  <c r="N99" i="3" s="1"/>
  <c r="M100" i="3"/>
  <c r="N100" i="3" s="1"/>
  <c r="M101" i="3"/>
  <c r="N101" i="3" s="1"/>
  <c r="M102" i="3"/>
  <c r="N102" i="3" s="1"/>
  <c r="M103" i="3"/>
  <c r="N103" i="3" s="1"/>
  <c r="M104" i="3"/>
  <c r="N104" i="3" s="1"/>
  <c r="M105" i="3"/>
  <c r="N105" i="3" s="1"/>
  <c r="M106" i="3"/>
  <c r="N106" i="3" s="1"/>
  <c r="M107" i="3"/>
  <c r="N107" i="3" s="1"/>
  <c r="M108" i="3"/>
  <c r="N108" i="3" s="1"/>
  <c r="M109" i="3"/>
  <c r="N109" i="3" s="1"/>
  <c r="M110" i="3"/>
  <c r="N110" i="3" s="1"/>
  <c r="M111" i="3"/>
  <c r="N111" i="3" s="1"/>
  <c r="M112" i="3"/>
  <c r="N112" i="3" s="1"/>
  <c r="M113" i="3"/>
  <c r="N113" i="3" s="1"/>
  <c r="M114" i="3"/>
  <c r="N114" i="3" s="1"/>
  <c r="M115" i="3"/>
  <c r="N115" i="3" s="1"/>
  <c r="M116" i="3"/>
  <c r="N116" i="3" s="1"/>
  <c r="M117" i="3"/>
  <c r="N117" i="3" s="1"/>
  <c r="M118" i="3"/>
  <c r="N118" i="3" s="1"/>
  <c r="M119" i="3"/>
  <c r="N119" i="3" s="1"/>
  <c r="M120" i="3"/>
  <c r="N120" i="3" s="1"/>
  <c r="M121" i="3"/>
  <c r="N121" i="3" s="1"/>
  <c r="M122" i="3"/>
  <c r="N122" i="3" s="1"/>
  <c r="M123" i="3"/>
  <c r="N123" i="3" s="1"/>
  <c r="M124" i="3"/>
  <c r="N124" i="3" s="1"/>
  <c r="M125" i="3"/>
  <c r="N125" i="3" s="1"/>
  <c r="M126" i="3"/>
  <c r="N126" i="3" s="1"/>
  <c r="M127" i="3"/>
  <c r="N127" i="3" s="1"/>
  <c r="M128" i="3"/>
  <c r="N128" i="3" s="1"/>
  <c r="M129" i="3"/>
  <c r="N129" i="3" s="1"/>
  <c r="M130" i="3"/>
  <c r="N130" i="3" s="1"/>
  <c r="M131" i="3"/>
  <c r="N131" i="3" s="1"/>
  <c r="M132" i="3"/>
  <c r="N132" i="3" s="1"/>
  <c r="M133" i="3"/>
  <c r="N133" i="3" s="1"/>
  <c r="M134" i="3"/>
  <c r="N134" i="3" s="1"/>
  <c r="M135" i="3"/>
  <c r="N135" i="3" s="1"/>
  <c r="M136" i="3"/>
  <c r="N136" i="3" s="1"/>
  <c r="M137" i="3"/>
  <c r="N137" i="3" s="1"/>
  <c r="M138" i="3"/>
  <c r="N138" i="3" s="1"/>
  <c r="M139" i="3"/>
  <c r="N139" i="3" s="1"/>
  <c r="M140" i="3"/>
  <c r="N140" i="3" s="1"/>
  <c r="M141" i="3"/>
  <c r="N141" i="3" s="1"/>
  <c r="M142" i="3"/>
  <c r="N142" i="3" s="1"/>
  <c r="M143" i="3"/>
  <c r="N143" i="3" s="1"/>
  <c r="M144" i="3"/>
  <c r="N144" i="3" s="1"/>
  <c r="M145" i="3"/>
  <c r="N145" i="3" s="1"/>
  <c r="M146" i="3"/>
  <c r="N146" i="3" s="1"/>
  <c r="M147" i="3"/>
  <c r="N147" i="3" s="1"/>
  <c r="M148" i="3"/>
  <c r="N148" i="3" s="1"/>
  <c r="M149" i="3"/>
  <c r="N149" i="3" s="1"/>
  <c r="M150" i="3"/>
  <c r="N150" i="3" s="1"/>
  <c r="M151" i="3"/>
  <c r="N151" i="3" s="1"/>
  <c r="M152" i="3"/>
  <c r="N152" i="3" s="1"/>
  <c r="M153" i="3"/>
  <c r="N153" i="3" s="1"/>
  <c r="M154" i="3"/>
  <c r="N154" i="3" s="1"/>
  <c r="M155" i="3"/>
  <c r="N155" i="3" s="1"/>
  <c r="M156" i="3"/>
  <c r="N156" i="3" s="1"/>
  <c r="M157" i="3"/>
  <c r="N157" i="3" s="1"/>
  <c r="M158" i="3"/>
  <c r="N158" i="3" s="1"/>
  <c r="M159" i="3"/>
  <c r="N159" i="3" s="1"/>
  <c r="M160" i="3"/>
  <c r="N160" i="3" s="1"/>
  <c r="M161" i="3"/>
  <c r="N161" i="3" s="1"/>
  <c r="M162" i="3"/>
  <c r="N162" i="3" s="1"/>
  <c r="M163" i="3"/>
  <c r="N163" i="3" s="1"/>
  <c r="M164" i="3"/>
  <c r="N164" i="3" s="1"/>
  <c r="M165" i="3"/>
  <c r="N165" i="3" s="1"/>
  <c r="M166" i="3"/>
  <c r="N166" i="3" s="1"/>
  <c r="M167" i="3"/>
  <c r="N167" i="3" s="1"/>
  <c r="M168" i="3"/>
  <c r="N168" i="3" s="1"/>
  <c r="M169" i="3"/>
  <c r="N169" i="3" s="1"/>
  <c r="M170" i="3"/>
  <c r="N170" i="3" s="1"/>
  <c r="M171" i="3"/>
  <c r="N171" i="3" s="1"/>
  <c r="M172" i="3"/>
  <c r="N172" i="3" s="1"/>
  <c r="M173" i="3"/>
  <c r="N173" i="3" s="1"/>
  <c r="M174" i="3"/>
  <c r="N174" i="3" s="1"/>
  <c r="M175" i="3"/>
  <c r="N175" i="3" s="1"/>
  <c r="M176" i="3"/>
  <c r="N176" i="3" s="1"/>
  <c r="M177" i="3"/>
  <c r="N177" i="3" s="1"/>
  <c r="M178" i="3"/>
  <c r="N178" i="3" s="1"/>
  <c r="M179" i="3"/>
  <c r="N179" i="3" s="1"/>
  <c r="M180" i="3"/>
  <c r="N180" i="3" s="1"/>
  <c r="M181" i="3"/>
  <c r="N181" i="3" s="1"/>
  <c r="M182" i="3"/>
  <c r="N182" i="3" s="1"/>
  <c r="M183" i="3"/>
  <c r="N183" i="3" s="1"/>
  <c r="M184" i="3"/>
  <c r="N184" i="3" s="1"/>
  <c r="M185" i="3"/>
  <c r="N185" i="3" s="1"/>
  <c r="M186" i="3"/>
  <c r="N186" i="3" s="1"/>
  <c r="M187" i="3"/>
  <c r="N187" i="3" s="1"/>
  <c r="M188" i="3"/>
  <c r="N188" i="3" s="1"/>
  <c r="M189" i="3"/>
  <c r="N189" i="3" s="1"/>
  <c r="M190" i="3"/>
  <c r="N190" i="3" s="1"/>
  <c r="M191" i="3"/>
  <c r="N191" i="3" s="1"/>
  <c r="M192" i="3"/>
  <c r="N192" i="3" s="1"/>
  <c r="M193" i="3"/>
  <c r="N193" i="3" s="1"/>
  <c r="M194" i="3"/>
  <c r="N194" i="3" s="1"/>
  <c r="M195" i="3"/>
  <c r="N195" i="3" s="1"/>
  <c r="M196" i="3"/>
  <c r="N196" i="3" s="1"/>
  <c r="M197" i="3"/>
  <c r="N197" i="3" s="1"/>
  <c r="M198" i="3"/>
  <c r="N198" i="3" s="1"/>
  <c r="M199" i="3"/>
  <c r="N199" i="3" s="1"/>
  <c r="M200" i="3"/>
  <c r="N200" i="3" s="1"/>
  <c r="M201" i="3"/>
  <c r="N201" i="3" s="1"/>
  <c r="M202" i="3"/>
  <c r="N202" i="3" s="1"/>
  <c r="M203" i="3"/>
  <c r="N203" i="3" s="1"/>
  <c r="M204" i="3"/>
  <c r="N204" i="3" s="1"/>
  <c r="M205" i="3"/>
  <c r="N205" i="3" s="1"/>
  <c r="M206" i="3"/>
  <c r="N206" i="3" s="1"/>
  <c r="M207" i="3"/>
  <c r="N207" i="3" s="1"/>
  <c r="M208" i="3"/>
  <c r="N208" i="3" s="1"/>
  <c r="M209" i="3"/>
  <c r="N209" i="3" s="1"/>
  <c r="M210" i="3"/>
  <c r="N210" i="3" s="1"/>
  <c r="M211" i="3"/>
  <c r="N211" i="3" s="1"/>
  <c r="M212" i="3"/>
  <c r="N212" i="3" s="1"/>
  <c r="M213" i="3"/>
  <c r="N213" i="3" s="1"/>
  <c r="M214" i="3"/>
  <c r="N214" i="3" s="1"/>
  <c r="M215" i="3"/>
  <c r="N215" i="3" s="1"/>
  <c r="M216" i="3"/>
  <c r="N216" i="3" s="1"/>
  <c r="M217" i="3"/>
  <c r="M13" i="3"/>
  <c r="N13" i="3" s="1"/>
  <c r="M14" i="3"/>
  <c r="N14" i="3" s="1"/>
  <c r="M15" i="3"/>
  <c r="N15" i="3" s="1"/>
  <c r="M16" i="3"/>
  <c r="N16" i="3" s="1"/>
  <c r="M17" i="3"/>
  <c r="N17" i="3" s="1"/>
  <c r="M18" i="3"/>
  <c r="N18" i="3" s="1"/>
  <c r="M19" i="3"/>
  <c r="N19" i="3" s="1"/>
  <c r="M20" i="3"/>
  <c r="N20" i="3" s="1"/>
  <c r="M12" i="3"/>
</calcChain>
</file>

<file path=xl/sharedStrings.xml><?xml version="1.0" encoding="utf-8"?>
<sst xmlns="http://schemas.openxmlformats.org/spreadsheetml/2006/main" count="2212" uniqueCount="515">
  <si>
    <t>Licensee/Vendor Prices subject to 5% GST.</t>
  </si>
  <si>
    <t>Retail Prices subject to 5% GST and 7% PST.</t>
  </si>
  <si>
    <t>Items may be restricted by Customer or License Type</t>
  </si>
  <si>
    <t>Qualified</t>
  </si>
  <si>
    <t>UPC Number</t>
  </si>
  <si>
    <t>Product Description</t>
  </si>
  <si>
    <t>Unit</t>
  </si>
  <si>
    <t>Case</t>
  </si>
  <si>
    <t>Licensee/Vendor</t>
  </si>
  <si>
    <t>Refund</t>
  </si>
  <si>
    <t>Volume (ML)</t>
  </si>
  <si>
    <t>Size</t>
  </si>
  <si>
    <t>Price</t>
  </si>
  <si>
    <t>Deposit</t>
  </si>
  <si>
    <t>MANITOBA LIQUOR &amp; LOTTERIES</t>
  </si>
  <si>
    <t>Fort Garry Brewing</t>
  </si>
  <si>
    <t>• Fort Garry products are available for both city and rural delivery.</t>
  </si>
  <si>
    <t xml:space="preserve">• Fort Garry has a 1 Keg or 240 can/bottle (10 flats) minimum order requirement. </t>
  </si>
  <si>
    <t>• For sales/return information, please contact 204-487-3678 or info@fortgarry.com</t>
  </si>
  <si>
    <t>PRIVATELY DISTRIBUTED LIMITED TIME OFFER BULLETIN</t>
  </si>
  <si>
    <t>LTO</t>
  </si>
  <si>
    <t>Retail Price</t>
  </si>
  <si>
    <t>REGULAR</t>
  </si>
  <si>
    <t>Category</t>
  </si>
  <si>
    <t>Product</t>
  </si>
  <si>
    <t>• For orders that do not meet the order minimum, a $10.00 + GST fee will apply.</t>
  </si>
  <si>
    <t xml:space="preserve">• Obsolete has a 1 Keg or 48 can/bottle (2 flat) minimum order requirement. </t>
  </si>
  <si>
    <t xml:space="preserve">• For orders that do not meet the order minimum, there will be no fee. Instead Obsolete will cancel and credit the order. </t>
  </si>
  <si>
    <t>• For sales/return information, please contact Ryan Vanderheyden at Obsoletebrewingco@gmail.com</t>
  </si>
  <si>
    <t>One Great City Brewing Co.</t>
  </si>
  <si>
    <t>• One Great City products are available for both city and rural delivery. Rural deliveries are bi-weekly and handled by Torque.</t>
  </si>
  <si>
    <t xml:space="preserve">• Brazen Hall has a 1 Keg or 48 can/bottle (2 flat) minimum order requirement. </t>
  </si>
  <si>
    <t xml:space="preserve">• One Great City has a 1 Keg, 24 can/bottle (1 flat) or 1 case (mix packs) minimum order requirement. </t>
  </si>
  <si>
    <t xml:space="preserve">• For orders that do not meet the order minimum, there will be no fee. Instead Brazen Hall will cancel and credit the order. </t>
  </si>
  <si>
    <t>• For sales/return information, please contact Stefan Kristjansson 204-509-0416 or stefan@brazenhall.ca</t>
  </si>
  <si>
    <t>• For sales/return information, please contact Rachel Wilkinson 204-785-0107 or rachel@ogcbrewingco.com</t>
  </si>
  <si>
    <t>Brewers Distributor Ltd.</t>
  </si>
  <si>
    <t>Oxus Brewing Company Inc.</t>
  </si>
  <si>
    <t>• Brewers Distributor Ltd. products are available for both city and rural delivery.</t>
  </si>
  <si>
    <t>• Oxus products are available for both city and rural delivery.</t>
  </si>
  <si>
    <t xml:space="preserve">• Brewers Distributor Ltd. has a 70 dozen (1 keg = 20 dozen) minimum order requirement. </t>
  </si>
  <si>
    <t xml:space="preserve">• Oxus has a 2 Keg or 48 can/bottle (2 flat) minimum order requirement. </t>
  </si>
  <si>
    <t>• For orders that do not meet the order minimum, a $75.00 + GST fee will apply.</t>
  </si>
  <si>
    <t>• For sales/return information, please contact 1-800-661-2337</t>
  </si>
  <si>
    <t>• For sales/return information, please contact Sean Shoyoqubov at 204-285-9694 or info@oxusbrewing.com</t>
  </si>
  <si>
    <t>Dead Horse Cider Co.</t>
  </si>
  <si>
    <t>• Dead Horse products are available for both city and rural delivery.</t>
  </si>
  <si>
    <t xml:space="preserve">• Dead Horse has a 1 Keg or 24 can/bottle (1 flat) minimum order requirement. </t>
  </si>
  <si>
    <t>• For sales/return information, please contact Marcus Wiebe at 204-325-3788 or deadhorsecider@gmail.com</t>
  </si>
  <si>
    <t>Devil May Care</t>
  </si>
  <si>
    <t>Section 6 Brewing Company</t>
  </si>
  <si>
    <t>• Devil May Care products are available for both city and rural delivery.</t>
  </si>
  <si>
    <t>• Section 6 products are available for both city and rural delivery.</t>
  </si>
  <si>
    <t xml:space="preserve">• Devil May Care has a 1 Keg or 24 can/bottle (1 flat) minimum order requirement. </t>
  </si>
  <si>
    <t xml:space="preserve">• Section 6 has a 1 Keg or 48 can/bottle (2 flat) minimum order requirement. </t>
  </si>
  <si>
    <t>• For orders that do not meet the order minimum, there will be no fee. Instead Devil May Care will cancel and credit the order.</t>
  </si>
  <si>
    <t>• For orders that do not meet the order minimum, a $20.00 + GST fee will apply.</t>
  </si>
  <si>
    <t>• For sales/return information, please contact Colin Koop at colin@devilmaycarebrewing.com</t>
  </si>
  <si>
    <t>• For sales/return information, please contact 204-901-4079  ext. 2  sid@section6brewing.ca</t>
  </si>
  <si>
    <t xml:space="preserve">Shrugging Doctor Beverage Co. </t>
  </si>
  <si>
    <t>• Shrugging Doctor products are available for city delivery.</t>
  </si>
  <si>
    <t>• Shrugging Doctor has a 1 Keg or 24 can/bottle (1 flat) minimum order requirement</t>
  </si>
  <si>
    <t>• For orders that do not meet the order minimum, there will be a $35 fee.</t>
  </si>
  <si>
    <t>• For sales/return information, please contact Zach Isaacs at 204-889-0318 or isaacs@shrugdoc.com</t>
  </si>
  <si>
    <t>Good Neighbour Brewing Co.</t>
  </si>
  <si>
    <t>Sookram's Brewing Co.</t>
  </si>
  <si>
    <t>• Good Neighbour Brewing Co. products are available for both city and rural delivery.</t>
  </si>
  <si>
    <t>• Sookram's products are available for city delivery.</t>
  </si>
  <si>
    <t>• Good Neighbour Brewing Co.  has a 1 Keg or 48 can/bottle (2 flats) minimum order requirement.</t>
  </si>
  <si>
    <t xml:space="preserve">• Sookram's has a 1 Keg or 24 can/bottle (1 flat) minimum order requirement. </t>
  </si>
  <si>
    <t>• For orders that do not meet the order minimum, there will be no fee. Instead, Good Neighbour Brewing Co. will cancel and credit the order.</t>
  </si>
  <si>
    <t xml:space="preserve">• For sales/return information, please contact orders@goodneighbourbrewing.com				</t>
  </si>
  <si>
    <t>• For sales/return information, please contact sales@sookrams.com</t>
  </si>
  <si>
    <t>Half Pints Brewing Company Ltd.</t>
  </si>
  <si>
    <t>• Half Pints products are available for both city and rural delivery.</t>
  </si>
  <si>
    <t xml:space="preserve">• Half Pints has a 1 Keg or 120 can/bottle (5 flat) minimum order requirement. </t>
  </si>
  <si>
    <t>• For orders that do not meet the order minimum, a $25.00 + GST fee will apply.</t>
  </si>
  <si>
    <t>• For sales/return information, please contact Elise Penner 204-832-7468 x 1 or elise@halfpintsbrewing.com</t>
  </si>
  <si>
    <t>Kilter Brewing</t>
  </si>
  <si>
    <t>The Public Brewhouse &amp; Gallery</t>
  </si>
  <si>
    <t>• Kilter products are available for both city and rural delivery.</t>
  </si>
  <si>
    <t>• The Public Brewhouse products are available for rural delivery (Steinbach and surrounding area in a 20 km radius).</t>
  </si>
  <si>
    <t xml:space="preserve">• Kilter has a 1 Keg or 24 can/bottle (1 flat) minimum order requirement. </t>
  </si>
  <si>
    <t xml:space="preserve">• The Public Brewhouse has a 1 Keg or 24 can/bottle (1 flat) minimum order requirement. </t>
  </si>
  <si>
    <t>• For orders that do not meet the order minimum, a $50.00 + GST fee will apply.</t>
  </si>
  <si>
    <t>• For sales/return information, please contact Julien Cloutier 204-880-8563 or sales@kilterbrewing.co</t>
  </si>
  <si>
    <t>• For sales/return information, please contact Jordan Ross at thepublicbrewhouseandgallery@gmail.com</t>
  </si>
  <si>
    <t>Little Brown Jug</t>
  </si>
  <si>
    <t>Torque Brewing</t>
  </si>
  <si>
    <t>• Little Brown Jug products are available for both city and rural delivery.</t>
  </si>
  <si>
    <t>• Torque products are available for both city and rural delivery.</t>
  </si>
  <si>
    <t>• Little Brown Jug has a 1 Keg (19L or 50L) or 48 can/bottle (2 flat) minimum order requirement.</t>
  </si>
  <si>
    <t xml:space="preserve">• Torque has a 1 Keg or 24 can/bottle (1 flat) minimum order requirement. </t>
  </si>
  <si>
    <t xml:space="preserve">• For orders that do not meet the order minimum, there will be no fee. Instead Little Brown Jug will cancel and credit the order. </t>
  </si>
  <si>
    <t>• For sales/return information, please contact Kristin Scheffield at Kristin@littlebrownjug.ca</t>
  </si>
  <si>
    <t>WETT Sales &amp; Distribution</t>
  </si>
  <si>
    <t>Low Life Barrel House</t>
  </si>
  <si>
    <t>• WETT Sales &amp; Distribution products are available for both city and rural delivery.</t>
  </si>
  <si>
    <t>• Low Life Barrel House products are available for both city and rural delivery.</t>
  </si>
  <si>
    <t xml:space="preserve">• WETT Sales &amp; Distribution has a 1 Keg or 20 dozen minimum order requirement. </t>
  </si>
  <si>
    <t xml:space="preserve">• Low Life Barrel House has a 1 Keg or 24 can/bottle (1 flat) minimum order requirement. </t>
  </si>
  <si>
    <t>• For orders that do not meet the order minimum, a $55.00 + GST fee will apply.</t>
  </si>
  <si>
    <t xml:space="preserve">• For orders that do not meet the order minimum, there will be no fee. Instead Low Life Barrel House will cancel and credit the order. </t>
  </si>
  <si>
    <t>• For sales/return information, please contact lucas@lowlifebarrelhouse.com</t>
  </si>
  <si>
    <t>Wooden Gate Cider Inc</t>
  </si>
  <si>
    <t>• Wooden Gate Cider products are available for both city and rural delivery.</t>
  </si>
  <si>
    <t xml:space="preserve">• Wooden Gate Cider has a 1 Keg or 72 can/bottle (3 flats) minimum order requirement. </t>
  </si>
  <si>
    <t>• For sales/return information, please contact Clint Cavers at 431-515-0036 or woodengatecider@gmail.com</t>
  </si>
  <si>
    <t>• For Little Brown Jug products distributed by WETT Sales please refer to the WETT Sales distribution notes.</t>
  </si>
  <si>
    <t>• Please note: the above only applies to Little Brown Jug products which are being self distributed.</t>
  </si>
  <si>
    <t xml:space="preserve">                and credit the order.</t>
  </si>
  <si>
    <t>• For orders that do not meet the order minimum, there will be no fee, Torque will cancel</t>
  </si>
  <si>
    <t>• For orders that do not meet the order minimum, there will be no fee, Shrugging Doctor will cancel and credit the order.</t>
  </si>
  <si>
    <t xml:space="preserve">• For orders that do not meet the order minimum, there will be no fee, One Great City will cancel and credit the order. </t>
  </si>
  <si>
    <r>
      <t xml:space="preserve">• For sales/return information, please contact </t>
    </r>
    <r>
      <rPr>
        <b/>
        <u/>
        <sz val="9"/>
        <color rgb="FF0070C0"/>
        <rFont val="Calibri"/>
        <family val="2"/>
        <scheme val="minor"/>
      </rPr>
      <t>info@torquebrewing.beer</t>
    </r>
  </si>
  <si>
    <r>
      <t xml:space="preserve">• For sales/return information, please contact Sunny Brar at 204-885-9388 or </t>
    </r>
    <r>
      <rPr>
        <b/>
        <u/>
        <sz val="9"/>
        <color rgb="FF0070C0"/>
        <rFont val="Calibri"/>
        <family val="2"/>
        <scheme val="minor"/>
      </rPr>
      <t>Sunny@WETTsales.com</t>
    </r>
  </si>
  <si>
    <t>All prices subject to 5% GST &amp; 7% PST</t>
  </si>
  <si>
    <t>As The Liquor Control Act stipulates that prices must be uniform throughout the Province, please ensure that any LTO-featured products that you carry are put on sale during the specified period.</t>
  </si>
  <si>
    <t>Liquor Vendor &amp; SWS ordering effective dates:</t>
  </si>
  <si>
    <t>For Online Users:</t>
  </si>
  <si>
    <t>Phone In</t>
  </si>
  <si>
    <t>Hotel Beer Vendor &amp; Licensee ordering effective dates:</t>
  </si>
  <si>
    <r>
      <t xml:space="preserve">*Pre-buy period applies </t>
    </r>
    <r>
      <rPr>
        <b/>
        <u/>
        <sz val="11"/>
        <color theme="1"/>
        <rFont val="Calibri"/>
        <family val="2"/>
        <scheme val="minor"/>
      </rPr>
      <t>ONLY</t>
    </r>
    <r>
      <rPr>
        <sz val="11"/>
        <color theme="1"/>
        <rFont val="Calibri"/>
        <family val="2"/>
        <scheme val="minor"/>
      </rPr>
      <t xml:space="preserve"> to the following product types: MBLL Distributed Beer &amp; Coolers and Ciders. For all other product types LTO pricing will take effect on the LTO start date*</t>
    </r>
  </si>
  <si>
    <t>Item #</t>
  </si>
  <si>
    <t>NOTES</t>
  </si>
  <si>
    <t>• All Commercial Customers are reminded that product assortment and availability are regulated by their License type and restrictions may apply.</t>
  </si>
  <si>
    <t>• Spirit-based refreshment beverages are not part of the deposit system (except for Kegs). No deposit should be collected or paid out on these items.</t>
  </si>
  <si>
    <t>• All licensees/Vendors get a discount for all beer products whether sales are for on-premise or off premise. Retail Licensees/Vendors get a discount for all refreshment beverages for retail off-premise.</t>
  </si>
  <si>
    <t>• On-Premise Licensees are reminded that LGCA sets standards for serving sizes and selling prices.</t>
  </si>
  <si>
    <t>• Licensees/Vendors must be capable of accepting delivery in the normal fashion for storage only in approved storage areas.</t>
  </si>
  <si>
    <t>Barn Hammer Brewing</t>
  </si>
  <si>
    <t>Nifty Drinks</t>
  </si>
  <si>
    <t>• Barn Hammer products are available for both city and select rural delivery.</t>
  </si>
  <si>
    <t>• Nifty Products are available for city delivery.</t>
  </si>
  <si>
    <t xml:space="preserve">• Barn Hammer has a 1 Keg or 24 can/bottle (1 flat) minimum order requirement. </t>
  </si>
  <si>
    <t xml:space="preserve">• Nifty has a 1 Keg minimum order requirement. </t>
  </si>
  <si>
    <t xml:space="preserve">• For orders that do not meet the order minimum, there will be no fee. Instead Barn Hammer will cancel and credit the order. </t>
  </si>
  <si>
    <t xml:space="preserve">• For orders that do not meet the order minimum, there will be no fee. Instead Nifty will cancel and credit the order. </t>
  </si>
  <si>
    <t>• For sales/return information, please contact sales@barnhammerbrewing.ca</t>
  </si>
  <si>
    <t>• For sales/return information, please contact reece@niftydrinks.co or 204-612-3750.</t>
  </si>
  <si>
    <t>Black Wheat Brewing</t>
  </si>
  <si>
    <t xml:space="preserve">Nonsuch Brewing Co. </t>
  </si>
  <si>
    <t>• Black Wheat Brewing products are available for both city and select rural delivery.</t>
  </si>
  <si>
    <t>• Nonsuch products are available for both city and rural delivery.</t>
  </si>
  <si>
    <t xml:space="preserve">• Black Wheat Brewing has a 1 Keg or 24 can/bottle (1 flat) minimum order requirement. </t>
  </si>
  <si>
    <t xml:space="preserve">• Nonsuch has a 2 Keg (20L format) or 48 can/bottle (2 flat) minimum order requirement. </t>
  </si>
  <si>
    <t>• For sales/return information, please contact info@blackwheatbrewing.ca</t>
  </si>
  <si>
    <t>• For sales/return information, please contact 204-881-8894 or sales@nonsuch.beer</t>
  </si>
  <si>
    <t>Brazen Hall Brewing</t>
  </si>
  <si>
    <t>Obsolete Brewing Co.</t>
  </si>
  <si>
    <t>• Brazen Hall products are available for both city and rural delivery.</t>
  </si>
  <si>
    <t xml:space="preserve">• Obsolete products are available for both city and rural delivery. </t>
  </si>
  <si>
    <t>BREWERS DISTRIBUTOR LTD.</t>
  </si>
  <si>
    <t xml:space="preserve">Beer </t>
  </si>
  <si>
    <t>FORT GARRY BREWING COMPANY LTD</t>
  </si>
  <si>
    <t>TRANS CANADA BREWING COMPANY</t>
  </si>
  <si>
    <t>WETT SALES &amp; DISTRIBUTION INC.</t>
  </si>
  <si>
    <t>RTD - Spirit Based</t>
  </si>
  <si>
    <t>RTD - Ciders</t>
  </si>
  <si>
    <t>RTD - Malt Based</t>
  </si>
  <si>
    <t>Trans Canada Brewing</t>
  </si>
  <si>
    <t>• Trans Canada Brewing products are available for both city and rural delivery</t>
  </si>
  <si>
    <t>• for orders that do not meet the order minimum, there will be no fee. Instead, Trans Canada Brewing will cancel and credit the order</t>
  </si>
  <si>
    <t>• For/Sales returns information, Please contact Trevor Duncan at 204-666-2337 x106 or email trevor.duncan@tcb.beer</t>
  </si>
  <si>
    <t>• Trans Canada Brewing has a 1 keg or 240 can/bottle (10 flat) minimum order requirement</t>
  </si>
  <si>
    <t>TORQUE BREWING CO.</t>
  </si>
  <si>
    <t/>
  </si>
  <si>
    <t>GREAT WESTERN BREWING CO. LTD.</t>
  </si>
  <si>
    <t>LABATT BREWING COMPANY LIMITED</t>
  </si>
  <si>
    <t>MOLSON BREWERIES</t>
  </si>
  <si>
    <t>OKANAGAN SPRING BREWERY</t>
  </si>
  <si>
    <t>RTD CANADA DBA MIKE'S BEVERAGE CO.</t>
  </si>
  <si>
    <t>FORT GARRY BREWING COMPANY</t>
  </si>
  <si>
    <t>NONSUCH BREWING CO</t>
  </si>
  <si>
    <t>NONSUCH BREWING CO.</t>
  </si>
  <si>
    <t>NAMESAKE BREWING LTD</t>
  </si>
  <si>
    <t>ACE BEVERAGE GROUP</t>
  </si>
  <si>
    <t>BLACK FLY BEVERAGE COMPANY</t>
  </si>
  <si>
    <t>CABIN BREWING COMPANY</t>
  </si>
  <si>
    <t>CARLSBERG BREWERIES A/S</t>
  </si>
  <si>
    <t>COLLECTIVE ARTS BREWING LTD</t>
  </si>
  <si>
    <t>DASTARDLY VILLAIN</t>
  </si>
  <si>
    <t>DEAD FROG BREWERY</t>
  </si>
  <si>
    <t>FARMERY ESTATE BREWERY</t>
  </si>
  <si>
    <t>FIELD HOUSE BREWING CO</t>
  </si>
  <si>
    <t>FOUNDERS ORIGINAL INC</t>
  </si>
  <si>
    <t>GROLSCH CANADA INC</t>
  </si>
  <si>
    <t>LAKE OF THE WOODS BREWING COMPANY INC</t>
  </si>
  <si>
    <t>LITTLE BROWN JUG BREWING COMPANY</t>
  </si>
  <si>
    <t>MOOSEHEAD BREWERIES LIMITED</t>
  </si>
  <si>
    <t>Dealcoholized Beer</t>
  </si>
  <si>
    <t>773804222885</t>
  </si>
  <si>
    <t>BREWHOUSE LIGHT 8/355C</t>
  </si>
  <si>
    <t>773804242159</t>
  </si>
  <si>
    <t>BREWHOUSE PILSNER 15/355C</t>
  </si>
  <si>
    <t>773804252165</t>
  </si>
  <si>
    <t>BREWHOUSE PRIME ICE 15/355C</t>
  </si>
  <si>
    <t>773804482128</t>
  </si>
  <si>
    <t>GREAT WESTERN RADLER 12/355C</t>
  </si>
  <si>
    <t>773804967151</t>
  </si>
  <si>
    <t>GW ORIG 16 ULTRA 15/355C</t>
  </si>
  <si>
    <t>773804522121</t>
  </si>
  <si>
    <t>LAKE LIFE LEMONADE 12/355C</t>
  </si>
  <si>
    <t>773804172128</t>
  </si>
  <si>
    <t>ORIGINAL 16 MIXER PACK 12/355C</t>
  </si>
  <si>
    <t>773804163447</t>
  </si>
  <si>
    <t>ORIGINAL 16 PALE ALE 4/473C</t>
  </si>
  <si>
    <t>062067423307</t>
  </si>
  <si>
    <t>BUD LIGHT CHELADA 12/355C</t>
  </si>
  <si>
    <t>062067385179</t>
  </si>
  <si>
    <t>CORONA EXTRA BEER 15/355C</t>
  </si>
  <si>
    <t>062067427237</t>
  </si>
  <si>
    <t>HOOP TEA ORIGINAL 12/355C</t>
  </si>
  <si>
    <t>062067427220</t>
  </si>
  <si>
    <t>HOOP TEA ORIGINAL 6/355C</t>
  </si>
  <si>
    <t>062067306709</t>
  </si>
  <si>
    <t>LABATT EXTRA DRY 740C</t>
  </si>
  <si>
    <t>062067547874</t>
  </si>
  <si>
    <t>MICHELOB ULTRA SLEEK 24/355C</t>
  </si>
  <si>
    <t>062067427152</t>
  </si>
  <si>
    <t>MICHELOB ULTRA ZERO 6/355C</t>
  </si>
  <si>
    <t>062067377518</t>
  </si>
  <si>
    <t>SP SUNSETTER PCH WH ALE473C</t>
  </si>
  <si>
    <t>056327018112</t>
  </si>
  <si>
    <t>CANADIAN 8/355C</t>
  </si>
  <si>
    <t>056327023314</t>
  </si>
  <si>
    <t>COORS SELTZER ISL BR MX12/355C</t>
  </si>
  <si>
    <t>056327022591</t>
  </si>
  <si>
    <t>COORS SELTZER SLUSH MIX12/355C</t>
  </si>
  <si>
    <t>056327012370</t>
  </si>
  <si>
    <t>MILLER GENUINE DRAFT 12/355B</t>
  </si>
  <si>
    <t>056327012127</t>
  </si>
  <si>
    <t>MILLER LITE 24/355C</t>
  </si>
  <si>
    <t>056327703247</t>
  </si>
  <si>
    <t>MOLSON DRY 24/355C</t>
  </si>
  <si>
    <t>056327703414</t>
  </si>
  <si>
    <t>MOLSON DRY 710C</t>
  </si>
  <si>
    <t>628068270748</t>
  </si>
  <si>
    <t>SIMPLY SPIKED CRANBERRY12/355C</t>
  </si>
  <si>
    <t>628068270311</t>
  </si>
  <si>
    <t>SIMPLY SPIKED LEMONADE 12/355C</t>
  </si>
  <si>
    <t>628068270908</t>
  </si>
  <si>
    <t>SIMPLY SPIKED LIME MIX12/355C</t>
  </si>
  <si>
    <t>628068270793</t>
  </si>
  <si>
    <t>SIMPLY SPIKED LIMEADE12/355C</t>
  </si>
  <si>
    <t>628068270717</t>
  </si>
  <si>
    <t>SIMPLY SPIKED PEACH 12/355C</t>
  </si>
  <si>
    <t>056327024212</t>
  </si>
  <si>
    <t>VIZZY CREAM POP HS VP 12/355C</t>
  </si>
  <si>
    <t>056327023529</t>
  </si>
  <si>
    <t>VIZZY MAX EXOTIC TW SEL12/355C</t>
  </si>
  <si>
    <t>056327020443</t>
  </si>
  <si>
    <t>VIZZY SIG SELTZ VAR PK 12/355C</t>
  </si>
  <si>
    <t>056910403158</t>
  </si>
  <si>
    <t>PABST BLUE RIBBON 15/355C</t>
  </si>
  <si>
    <t>056910605002</t>
  </si>
  <si>
    <t>SAPPORO PREMIUM BEER 500C</t>
  </si>
  <si>
    <t>056910605064</t>
  </si>
  <si>
    <t>SAPPORO PREMIUM BEER 6/500C</t>
  </si>
  <si>
    <t>056910301188</t>
  </si>
  <si>
    <t>SLEEMAN CLEAR 2.0 8/355C</t>
  </si>
  <si>
    <t>056910201082</t>
  </si>
  <si>
    <t>SLEEMAN ORIGINAL LAG 8/355C</t>
  </si>
  <si>
    <t>062067425813</t>
  </si>
  <si>
    <t>NUTRL VS ESSENTIALS PK 8/355C</t>
  </si>
  <si>
    <t>062067382024</t>
  </si>
  <si>
    <t>OKANAGAN BC CIDER SAMP 12/355C</t>
  </si>
  <si>
    <t>062067426896</t>
  </si>
  <si>
    <t>SVNS HARD 7UP BERRY MIX12/355C</t>
  </si>
  <si>
    <t>062067423680</t>
  </si>
  <si>
    <t>SVNS HARD 7UP MIXED PK12/355C</t>
  </si>
  <si>
    <t>63018</t>
  </si>
  <si>
    <t>SVNS HARD 7UP ORIG 12/355C</t>
  </si>
  <si>
    <t>693851030199</t>
  </si>
  <si>
    <t>FG ROUGE CDN RED LAG 473C</t>
  </si>
  <si>
    <t>693851937757</t>
  </si>
  <si>
    <t>HECTORS HARD CRM SODA 1750PET</t>
  </si>
  <si>
    <t>628110283436</t>
  </si>
  <si>
    <t>NONSUCH LA PILS CRAFT PILS473C</t>
  </si>
  <si>
    <t>628110283641</t>
  </si>
  <si>
    <t>NONSUCH STRAWBERRY KOLSCH 473C</t>
  </si>
  <si>
    <t>628110283429</t>
  </si>
  <si>
    <t>BLOOM HIBISCUS HEFEWEIZEN 473C</t>
  </si>
  <si>
    <t>628055741275</t>
  </si>
  <si>
    <t>STRAW DOG BLONDE ALE 473C</t>
  </si>
  <si>
    <t>702088231085</t>
  </si>
  <si>
    <t>FLYING OTTER LIGHT LAG 8/355C</t>
  </si>
  <si>
    <t>702088431010</t>
  </si>
  <si>
    <t>TCB FLYING OTTER LIGHT LAG473C</t>
  </si>
  <si>
    <t>702088229150</t>
  </si>
  <si>
    <t>TCB MIXER VARIETY PACK 15/355C</t>
  </si>
  <si>
    <t>702088447011</t>
  </si>
  <si>
    <t>TCB ORANGE RADLER 473C</t>
  </si>
  <si>
    <t>051497517380</t>
  </si>
  <si>
    <t>COTTAGE SPINGS ROCKET BRY473C</t>
  </si>
  <si>
    <t>051497458256</t>
  </si>
  <si>
    <t>COTTAGE SPRINGS RCKET BRY4LBIB</t>
  </si>
  <si>
    <t>051497458300</t>
  </si>
  <si>
    <t>COTTAGE SPRINGS RJ VW PK8/355C</t>
  </si>
  <si>
    <t>051475038888</t>
  </si>
  <si>
    <t>DOCK DAY ICED TEA ORIG 473C</t>
  </si>
  <si>
    <t>051497462512</t>
  </si>
  <si>
    <t>NUDE STIFF VOD SODA VP 12/355C</t>
  </si>
  <si>
    <t>051497514525</t>
  </si>
  <si>
    <t>NUDE VODKA WATER MIXER 12/355C</t>
  </si>
  <si>
    <t>051497474409</t>
  </si>
  <si>
    <t>SLAPPY'S SLUSH MIX PACK 12/355</t>
  </si>
  <si>
    <t>883043003494</t>
  </si>
  <si>
    <t>BLACK FLY BLUEBERRY CITRUS710C</t>
  </si>
  <si>
    <t>883043003159</t>
  </si>
  <si>
    <t>BLACK FLY CR VP PURPLE 12/355C</t>
  </si>
  <si>
    <t>883043003500</t>
  </si>
  <si>
    <t>BLACK FLY CRAN RASP 710C</t>
  </si>
  <si>
    <t>883043001025</t>
  </si>
  <si>
    <t>BLACK FLY CRUSH ORANGE 473C</t>
  </si>
  <si>
    <t>883043003067</t>
  </si>
  <si>
    <t>BLACK FLY MIAMI VICE 4/400B</t>
  </si>
  <si>
    <t>883043000837</t>
  </si>
  <si>
    <t>BLACK FLY SOUR GRAPE473C</t>
  </si>
  <si>
    <t>883043000844</t>
  </si>
  <si>
    <t>BLACK FLY SOUR RASP 473C</t>
  </si>
  <si>
    <t>883043000561</t>
  </si>
  <si>
    <t>BLACK FLY TEQ MARG 4/400B</t>
  </si>
  <si>
    <t>883043000028</t>
  </si>
  <si>
    <t>BLACK FLY VOD CRAN 4/400B PET</t>
  </si>
  <si>
    <t>628504482001</t>
  </si>
  <si>
    <t>RETROSPECTRUM PALE ALE 473C</t>
  </si>
  <si>
    <t>675325932819</t>
  </si>
  <si>
    <t>CARLSBERG LAGER 12/330B</t>
  </si>
  <si>
    <t>675325922117</t>
  </si>
  <si>
    <t>CARLSBERG PILSNER 473C</t>
  </si>
  <si>
    <t>675325919728</t>
  </si>
  <si>
    <t>CARLSBERG PILSNER NONALC6/330C</t>
  </si>
  <si>
    <t>675325042358</t>
  </si>
  <si>
    <t>HOLSTEN FESTBOCK PREMIUM 473C</t>
  </si>
  <si>
    <t>675325042334</t>
  </si>
  <si>
    <t>HOLSTEN MAIBOCK 473C</t>
  </si>
  <si>
    <t>675325042310</t>
  </si>
  <si>
    <t>HOLSTEN PREMIUM 473C</t>
  </si>
  <si>
    <t>675325042396</t>
  </si>
  <si>
    <t>KRONENBOURG 1664 BLANC 473C</t>
  </si>
  <si>
    <t>675325823230</t>
  </si>
  <si>
    <t>KRONENBOURG 1664 CELE PK6/355C</t>
  </si>
  <si>
    <t>675325042372</t>
  </si>
  <si>
    <t>KRONENBOURG 1664 LAGER 473C</t>
  </si>
  <si>
    <t>675325112389</t>
  </si>
  <si>
    <t>LANDSHARK PREM LAG12/355B</t>
  </si>
  <si>
    <t>620707215851</t>
  </si>
  <si>
    <t>LANDSHARK PREMIUM LAG 15/355C</t>
  </si>
  <si>
    <t>620707106852</t>
  </si>
  <si>
    <t>LANDSHARK PREMIUM LAG 6/473C</t>
  </si>
  <si>
    <t>620707101857</t>
  </si>
  <si>
    <t>LANDSHARK PREMIUM LAGER 473C</t>
  </si>
  <si>
    <t>675325092261</t>
  </si>
  <si>
    <t>SETH &amp; RILEY'S HARD LMNADE275B</t>
  </si>
  <si>
    <t>675325626411</t>
  </si>
  <si>
    <t>SETH &amp; RILEY'S LMND PEACH 275B</t>
  </si>
  <si>
    <t>675325903437</t>
  </si>
  <si>
    <t>SOMERSBY CIDER MIXER PK 8/473C</t>
  </si>
  <si>
    <t>675325092209</t>
  </si>
  <si>
    <t>TUBORG GOLD 473C</t>
  </si>
  <si>
    <t>990016502011</t>
  </si>
  <si>
    <t>LIFE IN THE CLOUDS IPA 473C</t>
  </si>
  <si>
    <t>990016502035</t>
  </si>
  <si>
    <t>RANSACK UNIVERSE HEM IPA 473C</t>
  </si>
  <si>
    <t>627987702422</t>
  </si>
  <si>
    <t>DIABOLICALLY DECAD BR ALE473C</t>
  </si>
  <si>
    <t>627987702446</t>
  </si>
  <si>
    <t>INFERNAL FSN MCHN BLK ALE473C</t>
  </si>
  <si>
    <t>627987702453</t>
  </si>
  <si>
    <t>RED PLANET ROCKETEER RED 473C</t>
  </si>
  <si>
    <t>696852110631</t>
  </si>
  <si>
    <t>JUICE BOX SOUR MIX 8/473C</t>
  </si>
  <si>
    <t>DISTRICT BREWING CO</t>
  </si>
  <si>
    <t>842386100116</t>
  </si>
  <si>
    <t>PWB SUN SEEKER HAZY IPA 473C</t>
  </si>
  <si>
    <t>842386400353</t>
  </si>
  <si>
    <t>PWB TUCKERS BROWN ALE 473C</t>
  </si>
  <si>
    <t>EIGHTY-EIGHT BREWING COMPANY</t>
  </si>
  <si>
    <t>628250618693</t>
  </si>
  <si>
    <t>HIFI HAZY IPA 473C</t>
  </si>
  <si>
    <t>628250618181</t>
  </si>
  <si>
    <t>WAVE POOL TROPICAL IPA 473C</t>
  </si>
  <si>
    <t>830021006336</t>
  </si>
  <si>
    <t>ALCOBOOM CITRUS TWIST 1L PET</t>
  </si>
  <si>
    <t>830021005889</t>
  </si>
  <si>
    <t>ALCOPOP BLUE RASPBERRY 1LPET</t>
  </si>
  <si>
    <t>830021006046</t>
  </si>
  <si>
    <t>ALCOPOP ROOT BEER 473C</t>
  </si>
  <si>
    <t>830021005155</t>
  </si>
  <si>
    <t>AUNTIE BEA HRD LEMON TEA4/355C</t>
  </si>
  <si>
    <t>830021004240</t>
  </si>
  <si>
    <t>EAGLE STRONG LAGER 473C</t>
  </si>
  <si>
    <t>830021006435</t>
  </si>
  <si>
    <t>FARMERY BEER CAES ORIG 4/355C</t>
  </si>
  <si>
    <t>830021006985</t>
  </si>
  <si>
    <t>FARMERY BEER CAES WORKS 4/355C</t>
  </si>
  <si>
    <t>830021005599</t>
  </si>
  <si>
    <t>FARMERY BEER CAESAR CHIP473C</t>
  </si>
  <si>
    <t>830021002147</t>
  </si>
  <si>
    <t>FARMERY BEER CAESER ORIG 473C</t>
  </si>
  <si>
    <t>830021006817</t>
  </si>
  <si>
    <t>FARMERY MEXICAN CERVEZA 473C</t>
  </si>
  <si>
    <t>830021000037</t>
  </si>
  <si>
    <t>FARMERY PREMIUM LAGER 473C</t>
  </si>
  <si>
    <t>696852187916</t>
  </si>
  <si>
    <t>NICELIFE PEACH BELLINI 473C</t>
  </si>
  <si>
    <t>696852187800</t>
  </si>
  <si>
    <t>NICELIFE WHISKY LEMONADE 473C</t>
  </si>
  <si>
    <t>696852230483</t>
  </si>
  <si>
    <t>SUNRISE HOTEL SLTD LM MARG473C</t>
  </si>
  <si>
    <t>696852232852</t>
  </si>
  <si>
    <t>SUNRISE HOTEL SP PINE MARG473C</t>
  </si>
  <si>
    <t>628176629582</t>
  </si>
  <si>
    <t>FOUNDERS CITRUS TEA PUNCH 710C</t>
  </si>
  <si>
    <t>628176629445</t>
  </si>
  <si>
    <t>FOUNDERS ORIG LIME MARG 2LBIB</t>
  </si>
  <si>
    <t>628176629131</t>
  </si>
  <si>
    <t>FOUNDERS ORIG TEQ PAL4/355C</t>
  </si>
  <si>
    <t>628176629476</t>
  </si>
  <si>
    <t>FOUNDERS SPCY PNAPL TEQ 4/355C</t>
  </si>
  <si>
    <t>083741473104</t>
  </si>
  <si>
    <t>GROLSCH PREMIUM PILS 473C</t>
  </si>
  <si>
    <t>8008440222008</t>
  </si>
  <si>
    <t>PERONI NASTRO AZZURRO 330B</t>
  </si>
  <si>
    <t>805057001112</t>
  </si>
  <si>
    <t>CHANNEL MARKER LGT LAG 6/473C</t>
  </si>
  <si>
    <t>805057000245</t>
  </si>
  <si>
    <t>FORGOTTEN LAKE BB ALE 8/473C</t>
  </si>
  <si>
    <t>805057000818</t>
  </si>
  <si>
    <t>LAKE TIME MIXED 8/473C</t>
  </si>
  <si>
    <t>805057001044</t>
  </si>
  <si>
    <t>LAKESIDE KOLSCH 6/473C</t>
  </si>
  <si>
    <t>805057001464</t>
  </si>
  <si>
    <t>LOW LAGO CERVEZA 12/355C</t>
  </si>
  <si>
    <t>628250203783</t>
  </si>
  <si>
    <t>1919 BELGIAN PALE ALE 15/355C</t>
  </si>
  <si>
    <t>628250203066</t>
  </si>
  <si>
    <t>LBJ BLACK LAGER 473C</t>
  </si>
  <si>
    <t>628250203653</t>
  </si>
  <si>
    <t>LBJ CREAM ALE 473C</t>
  </si>
  <si>
    <t>628250203059</t>
  </si>
  <si>
    <t>LBJ GOLDEN ALE 473C</t>
  </si>
  <si>
    <t>MARK ANTHONY GROUP INC.</t>
  </si>
  <si>
    <t>848819000985</t>
  </si>
  <si>
    <t>WHITE CLAW BLACKBERRY 473C</t>
  </si>
  <si>
    <t>848819000008</t>
  </si>
  <si>
    <t>WHITE CLAW BLK CHERRY 473C</t>
  </si>
  <si>
    <t>848819002101</t>
  </si>
  <si>
    <t>WHITE CLAW GRAPE 473C</t>
  </si>
  <si>
    <t>848819000015</t>
  </si>
  <si>
    <t>WHITE CLAW MANGO 473C</t>
  </si>
  <si>
    <t>848819000022</t>
  </si>
  <si>
    <t>WHITE CLAW NATURAL LIME473C</t>
  </si>
  <si>
    <t>848819000176</t>
  </si>
  <si>
    <t>WHITE CLAW RASPBERRY 473C</t>
  </si>
  <si>
    <t>776029702651</t>
  </si>
  <si>
    <t>MOOSEHEAD LAGER 24/355C</t>
  </si>
  <si>
    <t>776029705676</t>
  </si>
  <si>
    <t>MOOSEHEAD LAGER 473C</t>
  </si>
  <si>
    <t>776029705744</t>
  </si>
  <si>
    <t>MOOSEHEAD RADLER 473C</t>
  </si>
  <si>
    <t>087692024217</t>
  </si>
  <si>
    <t>SUN CRUISER ICE TEA 12/355C</t>
  </si>
  <si>
    <t>087692022589</t>
  </si>
  <si>
    <t>SUN CRUISER ICE TEA 6/355C</t>
  </si>
  <si>
    <t>087692022602</t>
  </si>
  <si>
    <t>SUN CRUISER VAR PK 12/355C</t>
  </si>
  <si>
    <t>087692023531</t>
  </si>
  <si>
    <t>TRULY UNRULY MIX PACK 12/355C</t>
  </si>
  <si>
    <t>087692007432</t>
  </si>
  <si>
    <t>TWISTED TEA HARD ICED 12/355C</t>
  </si>
  <si>
    <t>087692018773</t>
  </si>
  <si>
    <t>TWISTED TEA HARD ICED 6/355C</t>
  </si>
  <si>
    <t>087692007425</t>
  </si>
  <si>
    <t>TWISTED TEA PARTY PACK 12/355C</t>
  </si>
  <si>
    <t>087692007234</t>
  </si>
  <si>
    <t>TWISTED TEA PTY PK 24/355C</t>
  </si>
  <si>
    <t>RTD - NGS/Bulk Spirit</t>
  </si>
  <si>
    <t>RTS - &gt;7%&lt;=14.5%</t>
  </si>
  <si>
    <t>LTO Prices - 12:00 a.m., Saturday, August 22, 2026 to 11:59 p.m., Wednesday, September 30, 2026</t>
  </si>
  <si>
    <t>LTO Prices - 8:00 a.m., Monday, August 24, 2026 to 4:00 p.m., Wednesday, September 30, 2026</t>
  </si>
  <si>
    <t>Effective Date: September 1 - 30, 2026</t>
  </si>
  <si>
    <t>003</t>
  </si>
  <si>
    <t>$0.80</t>
  </si>
  <si>
    <t>001</t>
  </si>
  <si>
    <t>$1.50</t>
  </si>
  <si>
    <t>$1.20</t>
  </si>
  <si>
    <t>Ready to Drink RTD - Spirit Based</t>
  </si>
  <si>
    <t>006</t>
  </si>
  <si>
    <t>$0.40</t>
  </si>
  <si>
    <t>Ready to Drink RTD - Malt Based</t>
  </si>
  <si>
    <t>002</t>
  </si>
  <si>
    <t>004</t>
  </si>
  <si>
    <t>$0.60</t>
  </si>
  <si>
    <t>012</t>
  </si>
  <si>
    <t>$0.10</t>
  </si>
  <si>
    <t>$2.40</t>
  </si>
  <si>
    <t xml:space="preserve"> Dealcoholized Beer</t>
  </si>
  <si>
    <t>$0.00</t>
  </si>
  <si>
    <t>024</t>
  </si>
  <si>
    <t>Ready to Drink Ciders</t>
  </si>
  <si>
    <t>Ready to Drink RTD -  NGS/Bulk Spirits</t>
  </si>
  <si>
    <t>008</t>
  </si>
  <si>
    <t>TRANS CANADA BREWING CO</t>
  </si>
  <si>
    <t>WETT SALES</t>
  </si>
  <si>
    <t>Ready to Drink RTD-Ready to Serve&gt;7%&lt;=14.5</t>
  </si>
  <si>
    <t>016</t>
  </si>
  <si>
    <t>005</t>
  </si>
  <si>
    <t>REG QUAL LIC/VEND</t>
  </si>
  <si>
    <t>VARIANCE</t>
  </si>
  <si>
    <t>lto lic/vend</t>
  </si>
  <si>
    <t>REG RTL</t>
  </si>
  <si>
    <t>LTO RTL</t>
  </si>
  <si>
    <t>RTS - &gt;7% &lt;=14.5%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</si>
</sst>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\-&quot;$&quot;#,##0.00"/>
    <numFmt numFmtId="164" formatCode="_(&quot;$&quot;* #,##0.00_);_(&quot;$&quot;* \(#,##0.00\);_(&quot;$&quot;* &quot;-&quot;??_);_(@_)"/>
    <numFmt numFmtId="165" formatCode="000000"/>
    <numFmt numFmtId="166" formatCode="&quot;$&quot;#,##0.00_);[Red]\-&quot;$&quot;#,##0.00"/>
    <numFmt numFmtId="167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9"/>
      <color rgb="FF0070C0"/>
      <name val="Calibri"/>
      <family val="2"/>
      <scheme val="minor"/>
    </font>
    <font>
      <b/>
      <sz val="12"/>
      <color indexed="8"/>
      <name val="Calibri"/>
      <family val="2"/>
    </font>
    <font>
      <b/>
      <sz val="10"/>
      <color indexed="8"/>
      <name val="Calibri"/>
      <family val="2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F7F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theme="4" tint="-0.499984740745262"/>
      </left>
      <right/>
      <top/>
      <bottom/>
      <diagonal/>
    </border>
  </borders>
  <cellStyleXfs count="4">
    <xf numFmtId="0" fontId="0" fillId="0" borderId="0"/>
    <xf numFmtId="0" fontId="3" fillId="0" borderId="0"/>
    <xf numFmtId="164" fontId="4" fillId="0" borderId="0" applyFont="0" applyFill="0" applyBorder="0" applyAlignment="0" applyProtection="0"/>
    <xf numFmtId="0" fontId="4" fillId="0" borderId="0"/>
  </cellStyleXfs>
  <cellXfs count="73">
    <xf numFmtId="0" fontId="0" fillId="0" borderId="0" xfId="0"/>
    <xf numFmtId="1" fontId="0" fillId="0" borderId="0" xfId="0" applyNumberFormat="1"/>
    <xf numFmtId="2" fontId="0" fillId="0" borderId="0" xfId="0" applyNumberFormat="1"/>
    <xf numFmtId="2" fontId="1" fillId="2" borderId="2" xfId="0" applyNumberFormat="1" applyFont="1" applyFill="1" applyBorder="1" applyAlignment="1">
      <alignment horizontal="center"/>
    </xf>
    <xf numFmtId="2" fontId="1" fillId="2" borderId="0" xfId="0" applyNumberFormat="1" applyFont="1" applyFill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5" fillId="4" borderId="0" xfId="0" applyFont="1" applyFill="1"/>
    <xf numFmtId="1" fontId="5" fillId="4" borderId="0" xfId="0" applyNumberFormat="1" applyFont="1" applyFill="1"/>
    <xf numFmtId="2" fontId="5" fillId="4" borderId="0" xfId="0" applyNumberFormat="1" applyFont="1" applyFill="1"/>
    <xf numFmtId="0" fontId="6" fillId="4" borderId="0" xfId="0" applyFont="1" applyFill="1"/>
    <xf numFmtId="1" fontId="6" fillId="4" borderId="0" xfId="0" applyNumberFormat="1" applyFont="1" applyFill="1"/>
    <xf numFmtId="2" fontId="6" fillId="4" borderId="0" xfId="0" applyNumberFormat="1" applyFont="1" applyFill="1"/>
    <xf numFmtId="0" fontId="2" fillId="4" borderId="0" xfId="0" applyFont="1" applyFill="1"/>
    <xf numFmtId="1" fontId="2" fillId="4" borderId="0" xfId="0" applyNumberFormat="1" applyFont="1" applyFill="1"/>
    <xf numFmtId="0" fontId="0" fillId="5" borderId="2" xfId="0" applyFill="1" applyBorder="1"/>
    <xf numFmtId="1" fontId="0" fillId="5" borderId="2" xfId="0" applyNumberFormat="1" applyFill="1" applyBorder="1"/>
    <xf numFmtId="0" fontId="0" fillId="5" borderId="2" xfId="0" applyFill="1" applyBorder="1" applyAlignment="1">
      <alignment horizontal="center"/>
    </xf>
    <xf numFmtId="0" fontId="0" fillId="5" borderId="0" xfId="0" applyFill="1"/>
    <xf numFmtId="1" fontId="0" fillId="5" borderId="0" xfId="0" applyNumberFormat="1" applyFill="1"/>
    <xf numFmtId="0" fontId="1" fillId="5" borderId="0" xfId="0" applyFont="1" applyFill="1" applyAlignment="1">
      <alignment horizontal="center"/>
    </xf>
    <xf numFmtId="0" fontId="1" fillId="5" borderId="0" xfId="0" applyFont="1" applyFill="1"/>
    <xf numFmtId="1" fontId="1" fillId="5" borderId="0" xfId="0" applyNumberFormat="1" applyFont="1" applyFill="1"/>
    <xf numFmtId="0" fontId="1" fillId="5" borderId="1" xfId="0" applyFont="1" applyFill="1" applyBorder="1"/>
    <xf numFmtId="1" fontId="1" fillId="5" borderId="1" xfId="0" applyNumberFormat="1" applyFont="1" applyFill="1" applyBorder="1"/>
    <xf numFmtId="0" fontId="1" fillId="5" borderId="1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2" fontId="0" fillId="3" borderId="2" xfId="0" applyNumberForma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4" borderId="0" xfId="0" applyFill="1"/>
    <xf numFmtId="0" fontId="0" fillId="0" borderId="0" xfId="0" applyAlignment="1">
      <alignment horizontal="center"/>
    </xf>
    <xf numFmtId="165" fontId="9" fillId="0" borderId="3" xfId="3" applyNumberFormat="1" applyFont="1" applyBorder="1" applyAlignment="1">
      <alignment horizontal="left"/>
    </xf>
    <xf numFmtId="165" fontId="10" fillId="0" borderId="0" xfId="3" applyNumberFormat="1" applyFont="1" applyAlignment="1">
      <alignment horizontal="left"/>
    </xf>
    <xf numFmtId="0" fontId="0" fillId="0" borderId="3" xfId="0" applyBorder="1"/>
    <xf numFmtId="49" fontId="0" fillId="0" borderId="0" xfId="0" applyNumberFormat="1"/>
    <xf numFmtId="0" fontId="11" fillId="0" borderId="3" xfId="0" applyFont="1" applyBorder="1"/>
    <xf numFmtId="0" fontId="6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166" fontId="0" fillId="0" borderId="0" xfId="0" applyNumberFormat="1" applyAlignment="1">
      <alignment horizontal="center"/>
    </xf>
    <xf numFmtId="0" fontId="1" fillId="0" borderId="3" xfId="0" applyFont="1" applyBorder="1"/>
    <xf numFmtId="49" fontId="1" fillId="0" borderId="0" xfId="0" applyNumberFormat="1" applyFont="1"/>
    <xf numFmtId="49" fontId="0" fillId="0" borderId="0" xfId="0" applyNumberFormat="1" applyAlignment="1">
      <alignment horizontal="left" indent="1"/>
    </xf>
    <xf numFmtId="8" fontId="0" fillId="0" borderId="0" xfId="0" applyNumberFormat="1" applyAlignment="1">
      <alignment horizontal="center"/>
    </xf>
    <xf numFmtId="0" fontId="1" fillId="3" borderId="0" xfId="0" applyFont="1" applyFill="1"/>
    <xf numFmtId="1" fontId="0" fillId="3" borderId="0" xfId="0" applyNumberFormat="1" applyFill="1"/>
    <xf numFmtId="0" fontId="0" fillId="3" borderId="0" xfId="0" applyFill="1"/>
    <xf numFmtId="0" fontId="0" fillId="3" borderId="0" xfId="0" applyFill="1" applyAlignment="1">
      <alignment horizontal="center"/>
    </xf>
    <xf numFmtId="2" fontId="0" fillId="3" borderId="0" xfId="0" applyNumberFormat="1" applyFill="1"/>
    <xf numFmtId="0" fontId="1" fillId="4" borderId="0" xfId="0" applyFont="1" applyFill="1"/>
    <xf numFmtId="2" fontId="0" fillId="4" borderId="0" xfId="0" applyNumberFormat="1" applyFill="1"/>
    <xf numFmtId="3" fontId="0" fillId="0" borderId="0" xfId="0" applyNumberFormat="1"/>
    <xf numFmtId="166" fontId="0" fillId="0" borderId="0" xfId="0" applyNumberFormat="1"/>
    <xf numFmtId="49" fontId="0" fillId="0" borderId="0" xfId="0" applyNumberFormat="1" applyAlignment="1">
      <alignment horizontal="center"/>
    </xf>
    <xf numFmtId="0" fontId="14" fillId="4" borderId="0" xfId="0" applyFont="1" applyFill="1" applyAlignment="1">
      <alignment vertical="center" readingOrder="1"/>
    </xf>
    <xf numFmtId="3" fontId="0" fillId="0" borderId="0" xfId="0" applyNumberFormat="1" applyAlignment="1">
      <alignment horizontal="center"/>
    </xf>
    <xf numFmtId="1" fontId="0" fillId="0" borderId="0" xfId="0" applyNumberFormat="1" applyAlignment="1">
      <alignment horizontal="left"/>
    </xf>
    <xf numFmtId="167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left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7" borderId="0" xfId="0" applyFill="1"/>
    <xf numFmtId="0" fontId="0" fillId="8" borderId="0" xfId="0" applyFill="1"/>
    <xf numFmtId="0" fontId="0" fillId="9" borderId="0" xfId="0" applyFill="1"/>
    <xf numFmtId="8" fontId="0" fillId="0" borderId="0" xfId="0" applyNumberFormat="1"/>
    <xf numFmtId="0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4">
    <cellStyle name="Currency 3 2" xfId="2" xr:uid="{7A44204D-6129-4D88-9584-56BD31820F68}"/>
    <cellStyle name="Normal" xfId="0" builtinId="0"/>
    <cellStyle name="Normal 2" xfId="1" xr:uid="{14E0E343-315E-4A93-B360-1109830BABD8}"/>
    <cellStyle name="Normal 3 2" xfId="3" xr:uid="{853F5DC6-8F6E-4574-8899-4369D5322DFF}"/>
  </cellStyles>
  <dxfs count="0"/>
  <tableStyles count="0" defaultTableStyle="TableStyleMedium2" defaultPivotStyle="PivotStyleLight16"/>
  <colors>
    <mruColors>
      <color rgb="FFF2F7F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253E-CBD2-41DB-ABF8-E2A652B9CEE5}">
  <sheetPr>
    <tabColor rgb="FFFF0000"/>
    <pageSetUpPr fitToPage="1"/>
  </sheetPr>
  <dimension ref="A1:XFC1015"/>
  <sheetViews>
    <sheetView showGridLines="0" tabSelected="1" workbookViewId="0">
      <selection sqref="A1:K1"/>
    </sheetView>
  </sheetViews>
  <sheetFormatPr defaultColWidth="0" defaultRowHeight="16.5" customHeight="1" zeroHeight="1" x14ac:dyDescent="0.25"/>
  <cols>
    <col min="1" max="1" width="10" customWidth="1"/>
    <col min="2" max="2" width="19.140625" style="1" customWidth="1"/>
    <col min="3" max="3" width="48.7109375" customWidth="1"/>
    <col min="4" max="4" width="22.85546875" bestFit="1" customWidth="1"/>
    <col min="5" max="5" width="12.7109375" style="35" customWidth="1"/>
    <col min="6" max="6" width="12.7109375" customWidth="1"/>
    <col min="7" max="8" width="15.7109375" customWidth="1"/>
    <col min="9" max="9" width="15.7109375" style="2" customWidth="1"/>
    <col min="10" max="10" width="15.7109375" customWidth="1"/>
    <col min="11" max="11" width="15.7109375" style="2" customWidth="1"/>
    <col min="12" max="16381" width="8.85546875" hidden="1"/>
    <col min="16382" max="16382" width="12.7109375" hidden="1"/>
    <col min="16383" max="16383" width="6.140625" hidden="1"/>
    <col min="16384" max="16384" width="11.28515625" hidden="1" customWidth="1"/>
  </cols>
  <sheetData>
    <row r="1" spans="1:11" ht="18.75" x14ac:dyDescent="0.3">
      <c r="A1" s="65" t="s">
        <v>14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1" ht="18.75" x14ac:dyDescent="0.3">
      <c r="A2" s="65" t="s">
        <v>19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1" ht="15" x14ac:dyDescent="0.25">
      <c r="A3" s="66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11" ht="15" x14ac:dyDescent="0.25">
      <c r="A4" s="66" t="s">
        <v>1</v>
      </c>
      <c r="B4" s="66"/>
      <c r="C4" s="66"/>
      <c r="D4" s="66"/>
      <c r="E4" s="66"/>
      <c r="F4" s="66"/>
      <c r="G4" s="66"/>
      <c r="H4" s="66"/>
      <c r="I4" s="66"/>
      <c r="J4" s="66"/>
      <c r="K4" s="66"/>
    </row>
    <row r="5" spans="1:11" ht="15" x14ac:dyDescent="0.25">
      <c r="A5" s="66" t="s">
        <v>2</v>
      </c>
      <c r="B5" s="66"/>
      <c r="C5" s="66"/>
      <c r="D5" s="66"/>
      <c r="E5" s="66"/>
      <c r="F5" s="66"/>
      <c r="G5" s="66"/>
      <c r="H5" s="66"/>
      <c r="I5" s="66"/>
      <c r="J5" s="66"/>
      <c r="K5" s="66"/>
    </row>
    <row r="6" spans="1:11" ht="15.75" x14ac:dyDescent="0.25">
      <c r="A6" s="64" t="s">
        <v>482</v>
      </c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ht="15" x14ac:dyDescent="0.25">
      <c r="A7" s="14"/>
      <c r="B7" s="15"/>
      <c r="C7" s="14"/>
      <c r="D7" s="14"/>
      <c r="E7" s="16"/>
      <c r="F7" s="16"/>
      <c r="G7" s="3" t="s">
        <v>22</v>
      </c>
      <c r="H7" s="3" t="s">
        <v>20</v>
      </c>
      <c r="I7" s="31"/>
      <c r="J7" s="25"/>
      <c r="K7" s="26"/>
    </row>
    <row r="8" spans="1:11" ht="15" x14ac:dyDescent="0.25">
      <c r="A8" s="17"/>
      <c r="B8" s="18"/>
      <c r="C8" s="17"/>
      <c r="D8" s="19" t="s">
        <v>24</v>
      </c>
      <c r="E8" s="19" t="s">
        <v>6</v>
      </c>
      <c r="F8" s="19" t="s">
        <v>7</v>
      </c>
      <c r="G8" s="4" t="s">
        <v>3</v>
      </c>
      <c r="H8" s="4" t="s">
        <v>3</v>
      </c>
      <c r="I8" s="32" t="s">
        <v>9</v>
      </c>
      <c r="J8" s="27" t="s">
        <v>22</v>
      </c>
      <c r="K8" s="28" t="s">
        <v>20</v>
      </c>
    </row>
    <row r="9" spans="1:11" ht="15" x14ac:dyDescent="0.25">
      <c r="A9" s="20" t="s">
        <v>123</v>
      </c>
      <c r="B9" s="21" t="s">
        <v>4</v>
      </c>
      <c r="C9" s="20" t="s">
        <v>5</v>
      </c>
      <c r="D9" s="19" t="s">
        <v>23</v>
      </c>
      <c r="E9" s="19" t="s">
        <v>10</v>
      </c>
      <c r="F9" s="19" t="s">
        <v>11</v>
      </c>
      <c r="G9" s="4" t="s">
        <v>8</v>
      </c>
      <c r="H9" s="4" t="s">
        <v>8</v>
      </c>
      <c r="I9" s="32" t="s">
        <v>13</v>
      </c>
      <c r="J9" s="27" t="s">
        <v>21</v>
      </c>
      <c r="K9" s="28" t="s">
        <v>21</v>
      </c>
    </row>
    <row r="10" spans="1:11" ht="15" x14ac:dyDescent="0.25">
      <c r="A10" s="22"/>
      <c r="B10" s="23"/>
      <c r="C10" s="22"/>
      <c r="D10" s="22"/>
      <c r="E10" s="24"/>
      <c r="F10" s="24"/>
      <c r="G10" s="5" t="s">
        <v>12</v>
      </c>
      <c r="H10" s="5" t="s">
        <v>12</v>
      </c>
      <c r="I10" s="33"/>
      <c r="J10" s="29"/>
      <c r="K10" s="30"/>
    </row>
    <row r="11" spans="1:11" ht="15" customHeight="1" x14ac:dyDescent="0.25">
      <c r="A11" s="46" t="s">
        <v>152</v>
      </c>
      <c r="B11" s="39"/>
      <c r="C11" s="39"/>
      <c r="D11" s="39"/>
      <c r="E11" s="56"/>
      <c r="F11" s="39"/>
      <c r="G11" s="57"/>
      <c r="H11" s="57"/>
      <c r="I11" s="39"/>
      <c r="J11" s="57"/>
      <c r="K11" s="57"/>
    </row>
    <row r="12" spans="1:11" ht="15" customHeight="1" x14ac:dyDescent="0.25">
      <c r="A12" s="47" t="s">
        <v>167</v>
      </c>
      <c r="B12" s="39"/>
      <c r="C12" s="39"/>
      <c r="D12" s="39"/>
      <c r="E12" s="56"/>
      <c r="F12" s="39"/>
      <c r="G12" s="57"/>
      <c r="H12" s="57"/>
      <c r="I12" s="39"/>
      <c r="J12" s="57"/>
      <c r="K12" s="57"/>
    </row>
    <row r="13" spans="1:11" ht="15" customHeight="1" x14ac:dyDescent="0.25">
      <c r="A13">
        <v>20451</v>
      </c>
      <c r="B13" s="72">
        <v>773804222885</v>
      </c>
      <c r="C13" s="39" t="s">
        <v>192</v>
      </c>
      <c r="D13" s="39" t="s">
        <v>153</v>
      </c>
      <c r="E13" s="60">
        <v>2840</v>
      </c>
      <c r="F13" s="71">
        <v>3</v>
      </c>
      <c r="G13" s="44">
        <v>13.19</v>
      </c>
      <c r="H13" s="44">
        <v>11.46</v>
      </c>
      <c r="I13" s="48">
        <v>0.8</v>
      </c>
      <c r="J13" s="44">
        <v>15.29</v>
      </c>
      <c r="K13" s="44">
        <v>13.29</v>
      </c>
    </row>
    <row r="14" spans="1:11" ht="15" x14ac:dyDescent="0.25">
      <c r="A14">
        <v>12152</v>
      </c>
      <c r="B14" s="72">
        <v>773804242159</v>
      </c>
      <c r="C14" s="39" t="s">
        <v>194</v>
      </c>
      <c r="D14" s="39" t="s">
        <v>153</v>
      </c>
      <c r="E14" s="60">
        <v>5325</v>
      </c>
      <c r="F14" s="71">
        <v>1</v>
      </c>
      <c r="G14" s="44">
        <v>24.14</v>
      </c>
      <c r="H14" s="44">
        <v>21.55</v>
      </c>
      <c r="I14" s="48">
        <v>1.5</v>
      </c>
      <c r="J14" s="44">
        <v>27.99</v>
      </c>
      <c r="K14" s="44">
        <v>24.99</v>
      </c>
    </row>
    <row r="15" spans="1:11" ht="15" customHeight="1" x14ac:dyDescent="0.25">
      <c r="A15">
        <v>33684</v>
      </c>
      <c r="B15" s="72">
        <v>773804252165</v>
      </c>
      <c r="C15" s="39" t="s">
        <v>196</v>
      </c>
      <c r="D15" s="39" t="s">
        <v>153</v>
      </c>
      <c r="E15" s="60">
        <v>5325</v>
      </c>
      <c r="F15" s="71">
        <v>1</v>
      </c>
      <c r="G15" s="44">
        <v>24.14</v>
      </c>
      <c r="H15" s="44">
        <v>21.55</v>
      </c>
      <c r="I15" s="48">
        <v>1.5</v>
      </c>
      <c r="J15" s="44">
        <v>27.99</v>
      </c>
      <c r="K15" s="44">
        <v>24.99</v>
      </c>
    </row>
    <row r="16" spans="1:11" ht="15" customHeight="1" x14ac:dyDescent="0.25">
      <c r="A16">
        <v>20929</v>
      </c>
      <c r="B16" s="72">
        <v>773804482128</v>
      </c>
      <c r="C16" s="39" t="s">
        <v>198</v>
      </c>
      <c r="D16" s="39" t="s">
        <v>153</v>
      </c>
      <c r="E16" s="60">
        <v>4260</v>
      </c>
      <c r="F16" s="71">
        <v>1</v>
      </c>
      <c r="G16" s="44">
        <v>25.44</v>
      </c>
      <c r="H16" s="44">
        <v>22.85</v>
      </c>
      <c r="I16" s="48">
        <v>1.2</v>
      </c>
      <c r="J16" s="44">
        <v>29.49</v>
      </c>
      <c r="K16" s="44">
        <v>26.49</v>
      </c>
    </row>
    <row r="17" spans="1:11" ht="15" customHeight="1" x14ac:dyDescent="0.25">
      <c r="A17">
        <v>64931</v>
      </c>
      <c r="B17" s="72">
        <v>773804967151</v>
      </c>
      <c r="C17" s="39" t="s">
        <v>200</v>
      </c>
      <c r="D17" s="39" t="s">
        <v>153</v>
      </c>
      <c r="E17" s="60">
        <v>5325</v>
      </c>
      <c r="F17" s="71">
        <v>1</v>
      </c>
      <c r="G17" s="44">
        <v>29.32</v>
      </c>
      <c r="H17" s="44">
        <v>25.87</v>
      </c>
      <c r="I17" s="48">
        <v>1.5</v>
      </c>
      <c r="J17" s="44">
        <v>33.99</v>
      </c>
      <c r="K17" s="44">
        <v>29.99</v>
      </c>
    </row>
    <row r="18" spans="1:11" ht="15" customHeight="1" x14ac:dyDescent="0.25">
      <c r="A18">
        <v>63764</v>
      </c>
      <c r="B18" s="72">
        <v>773804522121</v>
      </c>
      <c r="C18" s="39" t="s">
        <v>202</v>
      </c>
      <c r="D18" s="39" t="s">
        <v>157</v>
      </c>
      <c r="E18" s="60">
        <v>4260</v>
      </c>
      <c r="F18" s="71">
        <v>1</v>
      </c>
      <c r="G18" s="44">
        <v>28.02</v>
      </c>
      <c r="H18" s="44">
        <v>25.44</v>
      </c>
      <c r="I18" s="48">
        <v>1.2</v>
      </c>
      <c r="J18" s="44">
        <v>32.49</v>
      </c>
      <c r="K18" s="44">
        <v>29.49</v>
      </c>
    </row>
    <row r="19" spans="1:11" ht="15" customHeight="1" x14ac:dyDescent="0.25">
      <c r="A19">
        <v>17021</v>
      </c>
      <c r="B19" s="72">
        <v>773804172128</v>
      </c>
      <c r="C19" s="39" t="s">
        <v>204</v>
      </c>
      <c r="D19" s="39" t="s">
        <v>153</v>
      </c>
      <c r="E19" s="60">
        <v>4260</v>
      </c>
      <c r="F19" s="71">
        <v>1</v>
      </c>
      <c r="G19" s="44">
        <v>24.14</v>
      </c>
      <c r="H19" s="44">
        <v>21.55</v>
      </c>
      <c r="I19" s="48">
        <v>1.2</v>
      </c>
      <c r="J19" s="44">
        <v>27.99</v>
      </c>
      <c r="K19" s="44">
        <v>24.99</v>
      </c>
    </row>
    <row r="20" spans="1:11" ht="15" customHeight="1" x14ac:dyDescent="0.25">
      <c r="A20">
        <v>11739</v>
      </c>
      <c r="B20" s="72">
        <v>773804163447</v>
      </c>
      <c r="C20" s="39" t="s">
        <v>206</v>
      </c>
      <c r="D20" s="39" t="s">
        <v>153</v>
      </c>
      <c r="E20" s="60">
        <v>1892</v>
      </c>
      <c r="F20" s="71">
        <v>6</v>
      </c>
      <c r="G20" s="44">
        <v>11.89</v>
      </c>
      <c r="H20" s="44">
        <v>10.6</v>
      </c>
      <c r="I20" s="48">
        <v>0.4</v>
      </c>
      <c r="J20" s="44">
        <v>13.79</v>
      </c>
      <c r="K20" s="44">
        <v>12.29</v>
      </c>
    </row>
    <row r="21" spans="1:11" ht="15" customHeight="1" x14ac:dyDescent="0.25">
      <c r="A21" s="47" t="s">
        <v>168</v>
      </c>
      <c r="C21" s="39"/>
      <c r="D21" s="39"/>
      <c r="E21" s="60"/>
      <c r="F21" s="58"/>
      <c r="G21" s="44"/>
      <c r="H21" s="44"/>
      <c r="I21" s="58"/>
      <c r="J21" s="44"/>
      <c r="K21" s="44"/>
    </row>
    <row r="22" spans="1:11" ht="15" customHeight="1" x14ac:dyDescent="0.25">
      <c r="A22">
        <v>39660</v>
      </c>
      <c r="B22" s="72">
        <v>62067423307</v>
      </c>
      <c r="C22" s="39" t="s">
        <v>208</v>
      </c>
      <c r="D22" s="39" t="s">
        <v>159</v>
      </c>
      <c r="E22" s="60">
        <v>4260</v>
      </c>
      <c r="F22" s="71">
        <v>1</v>
      </c>
      <c r="G22" s="44">
        <v>27.84</v>
      </c>
      <c r="H22" s="44">
        <v>25.69</v>
      </c>
      <c r="I22" s="48">
        <v>1.2</v>
      </c>
      <c r="J22" s="44">
        <v>32.28</v>
      </c>
      <c r="K22" s="44">
        <v>29.78</v>
      </c>
    </row>
    <row r="23" spans="1:11" ht="15" customHeight="1" x14ac:dyDescent="0.25">
      <c r="A23">
        <v>43609</v>
      </c>
      <c r="B23" s="72">
        <v>62067385179</v>
      </c>
      <c r="C23" s="39" t="s">
        <v>210</v>
      </c>
      <c r="D23" s="39" t="s">
        <v>153</v>
      </c>
      <c r="E23" s="60">
        <v>5325</v>
      </c>
      <c r="F23" s="71">
        <v>1</v>
      </c>
      <c r="G23" s="44">
        <v>35.79</v>
      </c>
      <c r="H23" s="44">
        <v>33.200000000000003</v>
      </c>
      <c r="I23" s="48">
        <v>1.5</v>
      </c>
      <c r="J23" s="44">
        <v>41.49</v>
      </c>
      <c r="K23" s="44">
        <v>38.49</v>
      </c>
    </row>
    <row r="24" spans="1:11" ht="15" customHeight="1" x14ac:dyDescent="0.25">
      <c r="A24">
        <v>69911</v>
      </c>
      <c r="B24" s="72">
        <v>62067427237</v>
      </c>
      <c r="C24" s="39" t="s">
        <v>212</v>
      </c>
      <c r="D24" s="39" t="s">
        <v>157</v>
      </c>
      <c r="E24" s="60">
        <v>4260</v>
      </c>
      <c r="F24" s="71">
        <v>2</v>
      </c>
      <c r="G24" s="44">
        <v>27.59</v>
      </c>
      <c r="H24" s="44">
        <v>23.28</v>
      </c>
      <c r="I24" s="48">
        <v>1.2</v>
      </c>
      <c r="J24" s="44">
        <v>31.99</v>
      </c>
      <c r="K24" s="44">
        <v>26.99</v>
      </c>
    </row>
    <row r="25" spans="1:11" ht="15" customHeight="1" x14ac:dyDescent="0.25">
      <c r="A25">
        <v>69854</v>
      </c>
      <c r="B25" s="72">
        <v>62067427220</v>
      </c>
      <c r="C25" s="39" t="s">
        <v>214</v>
      </c>
      <c r="D25" s="39" t="s">
        <v>157</v>
      </c>
      <c r="E25" s="60">
        <v>2130</v>
      </c>
      <c r="F25" s="71">
        <v>4</v>
      </c>
      <c r="G25" s="44">
        <v>14.65</v>
      </c>
      <c r="H25" s="44">
        <v>12.93</v>
      </c>
      <c r="I25" s="48">
        <v>0.6</v>
      </c>
      <c r="J25" s="44">
        <v>16.989999999999998</v>
      </c>
      <c r="K25" s="44">
        <v>14.99</v>
      </c>
    </row>
    <row r="26" spans="1:11" ht="15" customHeight="1" x14ac:dyDescent="0.25">
      <c r="A26">
        <v>17330</v>
      </c>
      <c r="B26" s="72">
        <v>62067306709</v>
      </c>
      <c r="C26" s="39" t="s">
        <v>216</v>
      </c>
      <c r="D26" s="39" t="s">
        <v>153</v>
      </c>
      <c r="E26" s="60">
        <v>740</v>
      </c>
      <c r="F26" s="71">
        <v>12</v>
      </c>
      <c r="G26" s="44">
        <v>3.61</v>
      </c>
      <c r="H26" s="44">
        <v>3.18</v>
      </c>
      <c r="I26" s="48">
        <v>0.1</v>
      </c>
      <c r="J26" s="44">
        <v>4.1900000000000004</v>
      </c>
      <c r="K26" s="44">
        <v>3.69</v>
      </c>
    </row>
    <row r="27" spans="1:11" ht="15" customHeight="1" x14ac:dyDescent="0.25">
      <c r="A27">
        <v>23068</v>
      </c>
      <c r="B27" s="72">
        <v>62067547874</v>
      </c>
      <c r="C27" s="39" t="s">
        <v>218</v>
      </c>
      <c r="D27" s="39" t="s">
        <v>153</v>
      </c>
      <c r="E27" s="60">
        <v>8520</v>
      </c>
      <c r="F27" s="71">
        <v>1</v>
      </c>
      <c r="G27" s="44">
        <v>48.29</v>
      </c>
      <c r="H27" s="44">
        <v>43.12</v>
      </c>
      <c r="I27" s="48">
        <v>2.4</v>
      </c>
      <c r="J27" s="44">
        <v>55.99</v>
      </c>
      <c r="K27" s="44">
        <v>49.99</v>
      </c>
    </row>
    <row r="28" spans="1:11" ht="15" customHeight="1" x14ac:dyDescent="0.25">
      <c r="A28">
        <v>68259</v>
      </c>
      <c r="B28" s="72">
        <v>62067427152</v>
      </c>
      <c r="C28" s="39" t="s">
        <v>220</v>
      </c>
      <c r="D28" s="39" t="s">
        <v>190</v>
      </c>
      <c r="E28" s="60">
        <v>2130</v>
      </c>
      <c r="F28" s="71">
        <v>4</v>
      </c>
      <c r="G28" s="44">
        <v>11.2</v>
      </c>
      <c r="H28" s="44">
        <v>9.91</v>
      </c>
      <c r="I28" s="48">
        <v>0</v>
      </c>
      <c r="J28" s="44">
        <v>12.99</v>
      </c>
      <c r="K28" s="44">
        <v>11.49</v>
      </c>
    </row>
    <row r="29" spans="1:11" ht="15" customHeight="1" x14ac:dyDescent="0.25">
      <c r="A29">
        <v>63282</v>
      </c>
      <c r="B29" s="72">
        <v>62067377518</v>
      </c>
      <c r="C29" s="39" t="s">
        <v>222</v>
      </c>
      <c r="D29" s="39" t="s">
        <v>153</v>
      </c>
      <c r="E29" s="60">
        <v>473</v>
      </c>
      <c r="F29" s="71">
        <v>24</v>
      </c>
      <c r="G29" s="44">
        <v>3.79</v>
      </c>
      <c r="H29" s="44">
        <v>3.33</v>
      </c>
      <c r="I29" s="48">
        <v>0.1</v>
      </c>
      <c r="J29" s="44">
        <v>4.3899999999999997</v>
      </c>
      <c r="K29" s="44">
        <v>3.86</v>
      </c>
    </row>
    <row r="30" spans="1:11" ht="15" customHeight="1" x14ac:dyDescent="0.25">
      <c r="A30" s="47" t="s">
        <v>169</v>
      </c>
      <c r="B30" s="72"/>
      <c r="C30" s="39"/>
      <c r="D30" s="39"/>
      <c r="E30" s="60"/>
      <c r="F30" s="58"/>
      <c r="G30" s="44"/>
      <c r="H30" s="44"/>
      <c r="I30" s="58"/>
      <c r="J30" s="44"/>
      <c r="K30" s="44"/>
    </row>
    <row r="31" spans="1:11" ht="15" customHeight="1" x14ac:dyDescent="0.25">
      <c r="A31">
        <v>697888</v>
      </c>
      <c r="B31" s="72">
        <v>56327018112</v>
      </c>
      <c r="C31" s="39" t="s">
        <v>224</v>
      </c>
      <c r="D31" s="39" t="s">
        <v>153</v>
      </c>
      <c r="E31" s="60">
        <v>2840</v>
      </c>
      <c r="F31" s="71">
        <v>3</v>
      </c>
      <c r="G31" s="44">
        <v>15.26</v>
      </c>
      <c r="H31" s="44">
        <v>13.53</v>
      </c>
      <c r="I31" s="48">
        <v>0.8</v>
      </c>
      <c r="J31" s="44">
        <v>17.690000000000001</v>
      </c>
      <c r="K31" s="44">
        <v>15.69</v>
      </c>
    </row>
    <row r="32" spans="1:11" ht="15" customHeight="1" x14ac:dyDescent="0.25">
      <c r="A32">
        <v>56664</v>
      </c>
      <c r="B32" s="72">
        <v>56327023314</v>
      </c>
      <c r="C32" s="39" t="s">
        <v>226</v>
      </c>
      <c r="D32" s="39" t="s">
        <v>157</v>
      </c>
      <c r="E32" s="60">
        <v>4260</v>
      </c>
      <c r="F32" s="71">
        <v>2</v>
      </c>
      <c r="G32" s="44">
        <v>28.45</v>
      </c>
      <c r="H32" s="44">
        <v>25.44</v>
      </c>
      <c r="I32" s="48">
        <v>1.2</v>
      </c>
      <c r="J32" s="44">
        <v>32.99</v>
      </c>
      <c r="K32" s="44">
        <v>29.49</v>
      </c>
    </row>
    <row r="33" spans="1:11" ht="15" customHeight="1" x14ac:dyDescent="0.25">
      <c r="A33">
        <v>48669</v>
      </c>
      <c r="B33" s="72">
        <v>56327022591</v>
      </c>
      <c r="C33" s="39" t="s">
        <v>228</v>
      </c>
      <c r="D33" s="39" t="s">
        <v>157</v>
      </c>
      <c r="E33" s="60">
        <v>4260</v>
      </c>
      <c r="F33" s="71">
        <v>2</v>
      </c>
      <c r="G33" s="44">
        <v>28.45</v>
      </c>
      <c r="H33" s="44">
        <v>25.44</v>
      </c>
      <c r="I33" s="48">
        <v>1.2</v>
      </c>
      <c r="J33" s="44">
        <v>32.99</v>
      </c>
      <c r="K33" s="44">
        <v>29.49</v>
      </c>
    </row>
    <row r="34" spans="1:11" ht="15" customHeight="1" x14ac:dyDescent="0.25">
      <c r="A34">
        <v>552554</v>
      </c>
      <c r="B34" s="72">
        <v>56327012370</v>
      </c>
      <c r="C34" s="39" t="s">
        <v>230</v>
      </c>
      <c r="D34" s="39" t="s">
        <v>153</v>
      </c>
      <c r="E34" s="60">
        <v>4260</v>
      </c>
      <c r="F34" s="71">
        <v>1</v>
      </c>
      <c r="G34" s="44">
        <v>25.87</v>
      </c>
      <c r="H34" s="44">
        <v>23.28</v>
      </c>
      <c r="I34" s="48">
        <v>1.2</v>
      </c>
      <c r="J34" s="44">
        <v>29.99</v>
      </c>
      <c r="K34" s="44">
        <v>26.99</v>
      </c>
    </row>
    <row r="35" spans="1:11" ht="15" customHeight="1" x14ac:dyDescent="0.25">
      <c r="A35">
        <v>18582</v>
      </c>
      <c r="B35" s="72">
        <v>56327012127</v>
      </c>
      <c r="C35" s="39" t="s">
        <v>232</v>
      </c>
      <c r="D35" s="39" t="s">
        <v>153</v>
      </c>
      <c r="E35" s="60">
        <v>8520</v>
      </c>
      <c r="F35" s="71">
        <v>1</v>
      </c>
      <c r="G35" s="44">
        <v>48.29</v>
      </c>
      <c r="H35" s="44">
        <v>43.12</v>
      </c>
      <c r="I35" s="48">
        <v>2.4</v>
      </c>
      <c r="J35" s="44">
        <v>55.99</v>
      </c>
      <c r="K35" s="44">
        <v>49.99</v>
      </c>
    </row>
    <row r="36" spans="1:11" ht="15" customHeight="1" x14ac:dyDescent="0.25">
      <c r="A36">
        <v>912253</v>
      </c>
      <c r="B36" s="72">
        <v>56327703247</v>
      </c>
      <c r="C36" s="39" t="s">
        <v>234</v>
      </c>
      <c r="D36" s="39" t="s">
        <v>153</v>
      </c>
      <c r="E36" s="60">
        <v>8520</v>
      </c>
      <c r="F36" s="71">
        <v>1</v>
      </c>
      <c r="G36" s="44">
        <v>39.67</v>
      </c>
      <c r="H36" s="44">
        <v>35.35</v>
      </c>
      <c r="I36" s="48">
        <v>2.4</v>
      </c>
      <c r="J36" s="44">
        <v>45.99</v>
      </c>
      <c r="K36" s="44">
        <v>40.99</v>
      </c>
    </row>
    <row r="37" spans="1:11" ht="15" customHeight="1" x14ac:dyDescent="0.25">
      <c r="A37">
        <v>9550</v>
      </c>
      <c r="B37" s="72">
        <v>56327703414</v>
      </c>
      <c r="C37" s="39" t="s">
        <v>236</v>
      </c>
      <c r="D37" s="39" t="s">
        <v>153</v>
      </c>
      <c r="E37" s="60">
        <v>710</v>
      </c>
      <c r="F37" s="71">
        <v>12</v>
      </c>
      <c r="G37" s="44">
        <v>3.53</v>
      </c>
      <c r="H37" s="44">
        <v>3.1</v>
      </c>
      <c r="I37" s="48">
        <v>0.1</v>
      </c>
      <c r="J37" s="44">
        <v>4.09</v>
      </c>
      <c r="K37" s="44">
        <v>3.59</v>
      </c>
    </row>
    <row r="38" spans="1:11" ht="15" customHeight="1" x14ac:dyDescent="0.25">
      <c r="A38">
        <v>59796</v>
      </c>
      <c r="B38" s="72">
        <v>628068270748</v>
      </c>
      <c r="C38" s="39" t="s">
        <v>238</v>
      </c>
      <c r="D38" s="39" t="s">
        <v>157</v>
      </c>
      <c r="E38" s="60">
        <v>4260</v>
      </c>
      <c r="F38" s="71">
        <v>2</v>
      </c>
      <c r="G38" s="44">
        <v>28.45</v>
      </c>
      <c r="H38" s="44">
        <v>25.44</v>
      </c>
      <c r="I38" s="48">
        <v>1.2</v>
      </c>
      <c r="J38" s="44">
        <v>32.99</v>
      </c>
      <c r="K38" s="44">
        <v>29.49</v>
      </c>
    </row>
    <row r="39" spans="1:11" ht="15" customHeight="1" x14ac:dyDescent="0.25">
      <c r="A39">
        <v>49980</v>
      </c>
      <c r="B39" s="72">
        <v>628068270311</v>
      </c>
      <c r="C39" s="39" t="s">
        <v>240</v>
      </c>
      <c r="D39" s="39" t="s">
        <v>157</v>
      </c>
      <c r="E39" s="60">
        <v>4260</v>
      </c>
      <c r="F39" s="71">
        <v>1</v>
      </c>
      <c r="G39" s="44">
        <v>28.71</v>
      </c>
      <c r="H39" s="44">
        <v>25.69</v>
      </c>
      <c r="I39" s="48">
        <v>1.2</v>
      </c>
      <c r="J39" s="44">
        <v>33.29</v>
      </c>
      <c r="K39" s="44">
        <v>29.79</v>
      </c>
    </row>
    <row r="40" spans="1:11" ht="15" customHeight="1" x14ac:dyDescent="0.25">
      <c r="A40">
        <v>62677</v>
      </c>
      <c r="B40" s="72">
        <v>628068270908</v>
      </c>
      <c r="C40" s="39" t="s">
        <v>242</v>
      </c>
      <c r="D40" s="39" t="s">
        <v>157</v>
      </c>
      <c r="E40" s="60">
        <v>4260</v>
      </c>
      <c r="F40" s="71">
        <v>2</v>
      </c>
      <c r="G40" s="44">
        <v>28.71</v>
      </c>
      <c r="H40" s="44">
        <v>25.69</v>
      </c>
      <c r="I40" s="48">
        <v>1.2</v>
      </c>
      <c r="J40" s="44">
        <v>33.29</v>
      </c>
      <c r="K40" s="44">
        <v>29.79</v>
      </c>
    </row>
    <row r="41" spans="1:11" ht="15" customHeight="1" x14ac:dyDescent="0.25">
      <c r="A41">
        <v>62239</v>
      </c>
      <c r="B41" s="72">
        <v>628068270793</v>
      </c>
      <c r="C41" s="39" t="s">
        <v>244</v>
      </c>
      <c r="D41" s="39" t="s">
        <v>157</v>
      </c>
      <c r="E41" s="60">
        <v>4260</v>
      </c>
      <c r="F41" s="71">
        <v>1</v>
      </c>
      <c r="G41" s="44">
        <v>28.71</v>
      </c>
      <c r="H41" s="44">
        <v>25.69</v>
      </c>
      <c r="I41" s="48">
        <v>1.2</v>
      </c>
      <c r="J41" s="44">
        <v>33.29</v>
      </c>
      <c r="K41" s="44">
        <v>29.79</v>
      </c>
    </row>
    <row r="42" spans="1:11" ht="15" customHeight="1" x14ac:dyDescent="0.25">
      <c r="A42">
        <v>56521</v>
      </c>
      <c r="B42" s="72">
        <v>628068270717</v>
      </c>
      <c r="C42" s="39" t="s">
        <v>246</v>
      </c>
      <c r="D42" s="39" t="s">
        <v>157</v>
      </c>
      <c r="E42" s="60">
        <v>4260</v>
      </c>
      <c r="F42" s="71">
        <v>1</v>
      </c>
      <c r="G42" s="44">
        <v>28.71</v>
      </c>
      <c r="H42" s="44">
        <v>25.69</v>
      </c>
      <c r="I42" s="48">
        <v>1.2</v>
      </c>
      <c r="J42" s="44">
        <v>33.29</v>
      </c>
      <c r="K42" s="44">
        <v>29.79</v>
      </c>
    </row>
    <row r="43" spans="1:11" ht="15" customHeight="1" x14ac:dyDescent="0.25">
      <c r="A43">
        <v>62527</v>
      </c>
      <c r="B43" s="72">
        <v>56327024212</v>
      </c>
      <c r="C43" s="39" t="s">
        <v>248</v>
      </c>
      <c r="D43" s="39" t="s">
        <v>157</v>
      </c>
      <c r="E43" s="60">
        <v>4260</v>
      </c>
      <c r="F43" s="71">
        <v>2</v>
      </c>
      <c r="G43" s="44">
        <v>28.45</v>
      </c>
      <c r="H43" s="44">
        <v>25.44</v>
      </c>
      <c r="I43" s="48">
        <v>1.2</v>
      </c>
      <c r="J43" s="44">
        <v>32.99</v>
      </c>
      <c r="K43" s="44">
        <v>29.49</v>
      </c>
    </row>
    <row r="44" spans="1:11" ht="15" customHeight="1" x14ac:dyDescent="0.25">
      <c r="A44">
        <v>56647</v>
      </c>
      <c r="B44" s="72">
        <v>56327023529</v>
      </c>
      <c r="C44" s="39" t="s">
        <v>250</v>
      </c>
      <c r="D44" s="39" t="s">
        <v>157</v>
      </c>
      <c r="E44" s="60">
        <v>4260</v>
      </c>
      <c r="F44" s="71">
        <v>2</v>
      </c>
      <c r="G44" s="44">
        <v>28.45</v>
      </c>
      <c r="H44" s="44">
        <v>25.44</v>
      </c>
      <c r="I44" s="48">
        <v>1.2</v>
      </c>
      <c r="J44" s="44">
        <v>32.99</v>
      </c>
      <c r="K44" s="44">
        <v>29.49</v>
      </c>
    </row>
    <row r="45" spans="1:11" ht="15" customHeight="1" x14ac:dyDescent="0.25">
      <c r="A45">
        <v>42886</v>
      </c>
      <c r="B45" s="72">
        <v>56327020443</v>
      </c>
      <c r="C45" s="39" t="s">
        <v>252</v>
      </c>
      <c r="D45" s="39" t="s">
        <v>157</v>
      </c>
      <c r="E45" s="60">
        <v>4260</v>
      </c>
      <c r="F45" s="71">
        <v>2</v>
      </c>
      <c r="G45" s="44">
        <v>28.45</v>
      </c>
      <c r="H45" s="44">
        <v>25.44</v>
      </c>
      <c r="I45" s="48">
        <v>1.2</v>
      </c>
      <c r="J45" s="44">
        <v>32.99</v>
      </c>
      <c r="K45" s="44">
        <v>29.49</v>
      </c>
    </row>
    <row r="46" spans="1:11" ht="15" customHeight="1" x14ac:dyDescent="0.25">
      <c r="A46" s="47" t="s">
        <v>170</v>
      </c>
      <c r="B46" s="72"/>
      <c r="C46" s="39"/>
      <c r="D46" s="39"/>
      <c r="E46" s="60"/>
      <c r="F46" s="58"/>
      <c r="G46" s="44"/>
      <c r="H46" s="44"/>
      <c r="I46" s="58"/>
      <c r="J46" s="44"/>
      <c r="K46" s="44"/>
    </row>
    <row r="47" spans="1:11" ht="15" customHeight="1" x14ac:dyDescent="0.25">
      <c r="A47">
        <v>742971</v>
      </c>
      <c r="B47" s="72">
        <v>56910403158</v>
      </c>
      <c r="C47" s="39" t="s">
        <v>254</v>
      </c>
      <c r="D47" s="39" t="s">
        <v>153</v>
      </c>
      <c r="E47" s="60">
        <v>5325</v>
      </c>
      <c r="F47" s="71">
        <v>1</v>
      </c>
      <c r="G47" s="44">
        <v>26.3</v>
      </c>
      <c r="H47" s="44">
        <v>23.28</v>
      </c>
      <c r="I47" s="48">
        <v>1.5</v>
      </c>
      <c r="J47" s="44">
        <v>30.49</v>
      </c>
      <c r="K47" s="44">
        <v>26.99</v>
      </c>
    </row>
    <row r="48" spans="1:11" ht="15" customHeight="1" x14ac:dyDescent="0.25">
      <c r="A48">
        <v>224501</v>
      </c>
      <c r="B48" s="72">
        <v>56910605002</v>
      </c>
      <c r="C48" s="39" t="s">
        <v>256</v>
      </c>
      <c r="D48" s="39" t="s">
        <v>153</v>
      </c>
      <c r="E48" s="60">
        <v>500</v>
      </c>
      <c r="F48" s="71">
        <v>24</v>
      </c>
      <c r="G48" s="44">
        <v>3.44</v>
      </c>
      <c r="H48" s="44">
        <v>3.01</v>
      </c>
      <c r="I48" s="48">
        <v>0.1</v>
      </c>
      <c r="J48" s="44">
        <v>3.99</v>
      </c>
      <c r="K48" s="44">
        <v>3.49</v>
      </c>
    </row>
    <row r="49" spans="1:11" ht="15" customHeight="1" x14ac:dyDescent="0.25">
      <c r="A49">
        <v>53504</v>
      </c>
      <c r="B49" s="72">
        <v>56910605064</v>
      </c>
      <c r="C49" s="39" t="s">
        <v>258</v>
      </c>
      <c r="D49" s="39" t="s">
        <v>153</v>
      </c>
      <c r="E49" s="60">
        <v>3000</v>
      </c>
      <c r="F49" s="71">
        <v>4</v>
      </c>
      <c r="G49" s="44">
        <v>19.399999999999999</v>
      </c>
      <c r="H49" s="44">
        <v>17.46</v>
      </c>
      <c r="I49" s="48">
        <v>0.6</v>
      </c>
      <c r="J49" s="44">
        <v>22.49</v>
      </c>
      <c r="K49" s="44">
        <v>20.239999999999998</v>
      </c>
    </row>
    <row r="50" spans="1:11" ht="15" customHeight="1" x14ac:dyDescent="0.25">
      <c r="A50">
        <v>22145</v>
      </c>
      <c r="B50" s="72">
        <v>56910301188</v>
      </c>
      <c r="C50" s="39" t="s">
        <v>260</v>
      </c>
      <c r="D50" s="39" t="s">
        <v>153</v>
      </c>
      <c r="E50" s="60">
        <v>2840</v>
      </c>
      <c r="F50" s="71">
        <v>3</v>
      </c>
      <c r="G50" s="44">
        <v>15.26</v>
      </c>
      <c r="H50" s="44">
        <v>12.89</v>
      </c>
      <c r="I50" s="48">
        <v>0.8</v>
      </c>
      <c r="J50" s="44">
        <v>17.690000000000001</v>
      </c>
      <c r="K50" s="44">
        <v>14.94</v>
      </c>
    </row>
    <row r="51" spans="1:11" ht="15" customHeight="1" x14ac:dyDescent="0.25">
      <c r="A51">
        <v>16766</v>
      </c>
      <c r="B51" s="72">
        <v>56910201082</v>
      </c>
      <c r="C51" s="39" t="s">
        <v>262</v>
      </c>
      <c r="D51" s="39" t="s">
        <v>153</v>
      </c>
      <c r="E51" s="60">
        <v>2840</v>
      </c>
      <c r="F51" s="71">
        <v>3</v>
      </c>
      <c r="G51" s="44">
        <v>15.26</v>
      </c>
      <c r="H51" s="44">
        <v>12.89</v>
      </c>
      <c r="I51" s="48">
        <v>0.8</v>
      </c>
      <c r="J51" s="44">
        <v>17.690000000000001</v>
      </c>
      <c r="K51" s="44">
        <v>14.94</v>
      </c>
    </row>
    <row r="52" spans="1:11" ht="15" customHeight="1" x14ac:dyDescent="0.25">
      <c r="A52" s="47" t="s">
        <v>171</v>
      </c>
      <c r="B52" s="72"/>
      <c r="C52" s="39"/>
      <c r="D52" s="39"/>
      <c r="E52" s="60"/>
      <c r="F52" s="58"/>
      <c r="G52" s="44"/>
      <c r="H52" s="44"/>
      <c r="I52" s="58"/>
      <c r="J52" s="44"/>
      <c r="K52" s="44"/>
    </row>
    <row r="53" spans="1:11" ht="15" customHeight="1" x14ac:dyDescent="0.25">
      <c r="A53">
        <v>63616</v>
      </c>
      <c r="B53" s="72">
        <v>62067425813</v>
      </c>
      <c r="C53" s="39" t="s">
        <v>264</v>
      </c>
      <c r="D53" s="39" t="s">
        <v>157</v>
      </c>
      <c r="E53" s="60">
        <v>2840</v>
      </c>
      <c r="F53" s="71">
        <v>3</v>
      </c>
      <c r="G53" s="44">
        <v>20.86</v>
      </c>
      <c r="H53" s="44">
        <v>18.7</v>
      </c>
      <c r="I53" s="48">
        <v>0.8</v>
      </c>
      <c r="J53" s="44">
        <v>24.18</v>
      </c>
      <c r="K53" s="44">
        <v>21.68</v>
      </c>
    </row>
    <row r="54" spans="1:11" ht="15" customHeight="1" x14ac:dyDescent="0.25">
      <c r="A54">
        <v>18173</v>
      </c>
      <c r="B54" s="72">
        <v>62067382024</v>
      </c>
      <c r="C54" s="39" t="s">
        <v>266</v>
      </c>
      <c r="D54" s="39" t="s">
        <v>158</v>
      </c>
      <c r="E54" s="60">
        <v>4260</v>
      </c>
      <c r="F54" s="71">
        <v>2</v>
      </c>
      <c r="G54" s="44">
        <v>29.58</v>
      </c>
      <c r="H54" s="44">
        <v>27.42</v>
      </c>
      <c r="I54" s="48">
        <v>1.2</v>
      </c>
      <c r="J54" s="44">
        <v>34.29</v>
      </c>
      <c r="K54" s="44">
        <v>31.79</v>
      </c>
    </row>
    <row r="55" spans="1:11" ht="15" customHeight="1" x14ac:dyDescent="0.25">
      <c r="A55">
        <v>69732</v>
      </c>
      <c r="B55" s="72">
        <v>62067426896</v>
      </c>
      <c r="C55" s="39" t="s">
        <v>268</v>
      </c>
      <c r="D55" s="39" t="s">
        <v>157</v>
      </c>
      <c r="E55" s="60">
        <v>4260</v>
      </c>
      <c r="F55" s="71">
        <v>2</v>
      </c>
      <c r="G55" s="44">
        <v>28.45</v>
      </c>
      <c r="H55" s="44">
        <v>26.29</v>
      </c>
      <c r="I55" s="48">
        <v>1.2</v>
      </c>
      <c r="J55" s="44">
        <v>32.979999999999997</v>
      </c>
      <c r="K55" s="44">
        <v>30.48</v>
      </c>
    </row>
    <row r="56" spans="1:11" ht="15" customHeight="1" x14ac:dyDescent="0.25">
      <c r="A56">
        <v>63459</v>
      </c>
      <c r="B56" s="72">
        <v>62067423680</v>
      </c>
      <c r="C56" s="39" t="s">
        <v>270</v>
      </c>
      <c r="D56" s="39" t="s">
        <v>157</v>
      </c>
      <c r="E56" s="60">
        <v>4260</v>
      </c>
      <c r="F56" s="71">
        <v>2</v>
      </c>
      <c r="G56" s="44">
        <v>28.45</v>
      </c>
      <c r="H56" s="44">
        <v>26.29</v>
      </c>
      <c r="I56" s="48">
        <v>1.2</v>
      </c>
      <c r="J56" s="44">
        <v>32.979999999999997</v>
      </c>
      <c r="K56" s="44">
        <v>30.48</v>
      </c>
    </row>
    <row r="57" spans="1:11" ht="15" customHeight="1" x14ac:dyDescent="0.25">
      <c r="A57">
        <v>63018</v>
      </c>
      <c r="B57" s="72">
        <v>63018</v>
      </c>
      <c r="C57" s="39" t="s">
        <v>272</v>
      </c>
      <c r="D57" s="39" t="s">
        <v>157</v>
      </c>
      <c r="E57" s="60">
        <v>4260</v>
      </c>
      <c r="F57" s="71">
        <v>2</v>
      </c>
      <c r="G57" s="44">
        <v>28.45</v>
      </c>
      <c r="H57" s="44">
        <v>26.29</v>
      </c>
      <c r="I57" s="48">
        <v>1.2</v>
      </c>
      <c r="J57" s="44">
        <v>32.979999999999997</v>
      </c>
      <c r="K57" s="44">
        <v>30.48</v>
      </c>
    </row>
    <row r="58" spans="1:11" ht="15" customHeight="1" x14ac:dyDescent="0.25">
      <c r="B58" s="72"/>
      <c r="C58" s="39"/>
      <c r="D58" s="39"/>
      <c r="E58" s="60"/>
      <c r="F58" s="35"/>
      <c r="G58" s="44"/>
      <c r="H58" s="44"/>
      <c r="I58" s="48"/>
      <c r="J58" s="44"/>
      <c r="K58" s="44"/>
    </row>
    <row r="59" spans="1:11" ht="15" customHeight="1" x14ac:dyDescent="0.25">
      <c r="B59" s="72"/>
      <c r="C59" s="39"/>
      <c r="D59" s="39"/>
      <c r="E59" s="60"/>
      <c r="F59" s="35"/>
      <c r="G59" s="44"/>
      <c r="H59" s="44"/>
      <c r="I59" s="48"/>
      <c r="J59" s="44"/>
      <c r="K59" s="44"/>
    </row>
    <row r="60" spans="1:11" ht="15" customHeight="1" x14ac:dyDescent="0.25">
      <c r="A60" t="s">
        <v>166</v>
      </c>
      <c r="B60" s="72" t="s">
        <v>166</v>
      </c>
      <c r="C60" s="39" t="s">
        <v>166</v>
      </c>
      <c r="D60" s="39" t="s">
        <v>166</v>
      </c>
      <c r="E60" s="60" t="s">
        <v>166</v>
      </c>
      <c r="F60" s="58" t="s">
        <v>166</v>
      </c>
      <c r="G60" s="44" t="s">
        <v>166</v>
      </c>
      <c r="H60" s="44" t="s">
        <v>166</v>
      </c>
      <c r="I60" s="62" t="s">
        <v>166</v>
      </c>
      <c r="J60" s="44" t="s">
        <v>166</v>
      </c>
      <c r="K60" s="44" t="s">
        <v>166</v>
      </c>
    </row>
    <row r="61" spans="1:11" ht="15" customHeight="1" x14ac:dyDescent="0.25">
      <c r="A61" s="46" t="s">
        <v>154</v>
      </c>
      <c r="B61" s="72"/>
      <c r="C61" s="39"/>
      <c r="D61" s="39"/>
      <c r="E61" s="60"/>
      <c r="F61" s="58"/>
      <c r="G61" s="44"/>
      <c r="H61" s="44"/>
      <c r="I61" s="62"/>
      <c r="J61" s="44"/>
      <c r="K61" s="44"/>
    </row>
    <row r="62" spans="1:11" ht="15" customHeight="1" x14ac:dyDescent="0.25">
      <c r="A62" s="47" t="s">
        <v>172</v>
      </c>
      <c r="B62" s="72"/>
      <c r="C62" s="39"/>
      <c r="D62" s="39"/>
      <c r="E62" s="60"/>
      <c r="F62" s="58"/>
      <c r="G62" s="44"/>
      <c r="H62" s="44"/>
      <c r="I62" s="58"/>
      <c r="J62" s="44"/>
      <c r="K62" s="44"/>
    </row>
    <row r="63" spans="1:11" ht="15" x14ac:dyDescent="0.25">
      <c r="A63">
        <v>17908</v>
      </c>
      <c r="B63" s="72">
        <v>693851030199</v>
      </c>
      <c r="C63" s="39" t="s">
        <v>274</v>
      </c>
      <c r="D63" s="39" t="s">
        <v>153</v>
      </c>
      <c r="E63" s="60">
        <v>473</v>
      </c>
      <c r="F63" s="71">
        <v>24</v>
      </c>
      <c r="G63" s="44">
        <v>3.7</v>
      </c>
      <c r="H63" s="44">
        <v>3.18</v>
      </c>
      <c r="I63" s="48">
        <v>0.1</v>
      </c>
      <c r="J63" s="44">
        <v>4.29</v>
      </c>
      <c r="K63" s="44">
        <v>3.69</v>
      </c>
    </row>
    <row r="64" spans="1:11" ht="15" customHeight="1" x14ac:dyDescent="0.25">
      <c r="A64">
        <v>71827</v>
      </c>
      <c r="B64" s="72">
        <v>693851937757</v>
      </c>
      <c r="C64" s="39" t="s">
        <v>276</v>
      </c>
      <c r="D64" s="39" t="s">
        <v>478</v>
      </c>
      <c r="E64" s="60">
        <v>1750</v>
      </c>
      <c r="F64" s="71">
        <v>8</v>
      </c>
      <c r="G64" s="44">
        <v>10.32</v>
      </c>
      <c r="H64" s="44">
        <v>9.2200000000000006</v>
      </c>
      <c r="I64" s="48">
        <v>0.1</v>
      </c>
      <c r="J64" s="44">
        <v>11.97</v>
      </c>
      <c r="K64" s="44">
        <v>10.69</v>
      </c>
    </row>
    <row r="65" spans="1:11" ht="15" customHeight="1" x14ac:dyDescent="0.25">
      <c r="A65" s="47" t="s">
        <v>173</v>
      </c>
      <c r="B65" s="72"/>
      <c r="C65" s="39"/>
      <c r="D65" s="39"/>
      <c r="E65" s="60"/>
      <c r="F65" s="58"/>
      <c r="G65" s="44"/>
      <c r="H65" s="44"/>
      <c r="I65" s="58"/>
      <c r="J65" s="44"/>
      <c r="K65" s="44"/>
    </row>
    <row r="66" spans="1:11" ht="15" customHeight="1" x14ac:dyDescent="0.25">
      <c r="A66">
        <v>32895</v>
      </c>
      <c r="B66" s="72">
        <v>628110283436</v>
      </c>
      <c r="C66" s="39" t="s">
        <v>278</v>
      </c>
      <c r="D66" s="39" t="s">
        <v>153</v>
      </c>
      <c r="E66" s="60">
        <v>473</v>
      </c>
      <c r="F66" s="71">
        <v>24</v>
      </c>
      <c r="G66" s="44">
        <v>3.88</v>
      </c>
      <c r="H66" s="44">
        <v>3.41</v>
      </c>
      <c r="I66" s="48">
        <v>0.1</v>
      </c>
      <c r="J66" s="44">
        <v>4.5</v>
      </c>
      <c r="K66" s="44">
        <v>3.95</v>
      </c>
    </row>
    <row r="67" spans="1:11" ht="15" x14ac:dyDescent="0.25">
      <c r="A67">
        <v>39916</v>
      </c>
      <c r="B67" s="72">
        <v>628110283641</v>
      </c>
      <c r="C67" s="39" t="s">
        <v>280</v>
      </c>
      <c r="D67" s="39" t="s">
        <v>153</v>
      </c>
      <c r="E67" s="60">
        <v>473</v>
      </c>
      <c r="F67" s="71">
        <v>24</v>
      </c>
      <c r="G67" s="44">
        <v>3.88</v>
      </c>
      <c r="H67" s="44">
        <v>3.41</v>
      </c>
      <c r="I67" s="48">
        <v>0.1</v>
      </c>
      <c r="J67" s="44">
        <v>4.5</v>
      </c>
      <c r="K67" s="44">
        <v>3.95</v>
      </c>
    </row>
    <row r="68" spans="1:11" ht="15" customHeight="1" x14ac:dyDescent="0.25">
      <c r="A68" t="s">
        <v>166</v>
      </c>
      <c r="B68" s="72" t="s">
        <v>166</v>
      </c>
      <c r="C68" s="39" t="s">
        <v>166</v>
      </c>
      <c r="D68" s="39" t="s">
        <v>166</v>
      </c>
      <c r="E68" s="60" t="s">
        <v>166</v>
      </c>
      <c r="F68" s="58" t="s">
        <v>166</v>
      </c>
      <c r="G68" s="44" t="s">
        <v>166</v>
      </c>
      <c r="H68" s="44" t="s">
        <v>166</v>
      </c>
      <c r="I68" s="62" t="s">
        <v>166</v>
      </c>
      <c r="J68" s="44" t="s">
        <v>166</v>
      </c>
      <c r="K68" s="44" t="s">
        <v>166</v>
      </c>
    </row>
    <row r="69" spans="1:11" ht="15" customHeight="1" x14ac:dyDescent="0.25">
      <c r="A69" s="46" t="s">
        <v>174</v>
      </c>
      <c r="B69" s="72"/>
      <c r="C69" s="39"/>
      <c r="D69" s="39"/>
      <c r="E69" s="60"/>
      <c r="F69" s="58"/>
      <c r="G69" s="44"/>
      <c r="H69" s="44"/>
      <c r="I69" s="62"/>
      <c r="J69" s="44"/>
      <c r="K69" s="44"/>
    </row>
    <row r="70" spans="1:11" ht="15" customHeight="1" x14ac:dyDescent="0.25">
      <c r="A70" s="47" t="s">
        <v>173</v>
      </c>
      <c r="B70" s="72"/>
      <c r="C70" s="39"/>
      <c r="D70" s="39"/>
      <c r="E70" s="60"/>
      <c r="F70" s="58"/>
      <c r="G70" s="44"/>
      <c r="H70" s="44"/>
      <c r="I70" s="58"/>
      <c r="J70" s="44"/>
      <c r="K70" s="44"/>
    </row>
    <row r="71" spans="1:11" ht="15" customHeight="1" x14ac:dyDescent="0.25">
      <c r="A71">
        <v>72681</v>
      </c>
      <c r="B71" s="72">
        <v>628110283429</v>
      </c>
      <c r="C71" s="39" t="s">
        <v>282</v>
      </c>
      <c r="D71" s="39" t="s">
        <v>153</v>
      </c>
      <c r="E71" s="60">
        <v>473</v>
      </c>
      <c r="F71" s="71">
        <v>24</v>
      </c>
      <c r="G71" s="44">
        <v>3.88</v>
      </c>
      <c r="H71" s="44">
        <v>3.41</v>
      </c>
      <c r="I71" s="48">
        <v>0.1</v>
      </c>
      <c r="J71" s="44">
        <v>4.5</v>
      </c>
      <c r="K71" s="44">
        <v>3.95</v>
      </c>
    </row>
    <row r="72" spans="1:11" ht="15" customHeight="1" x14ac:dyDescent="0.25">
      <c r="A72" t="s">
        <v>166</v>
      </c>
      <c r="B72" s="72" t="s">
        <v>166</v>
      </c>
      <c r="C72" s="39" t="s">
        <v>166</v>
      </c>
      <c r="D72" s="39" t="s">
        <v>166</v>
      </c>
      <c r="E72" s="60" t="s">
        <v>166</v>
      </c>
      <c r="F72" s="58" t="s">
        <v>166</v>
      </c>
      <c r="G72" s="44" t="s">
        <v>166</v>
      </c>
      <c r="H72" s="44" t="s">
        <v>166</v>
      </c>
      <c r="I72" s="62" t="s">
        <v>166</v>
      </c>
      <c r="J72" s="44" t="s">
        <v>166</v>
      </c>
      <c r="K72" s="44" t="s">
        <v>166</v>
      </c>
    </row>
    <row r="73" spans="1:11" ht="15" customHeight="1" x14ac:dyDescent="0.25">
      <c r="A73" s="46" t="s">
        <v>165</v>
      </c>
      <c r="B73" s="72"/>
      <c r="C73" s="39"/>
      <c r="D73" s="39"/>
      <c r="E73" s="60"/>
      <c r="F73" s="58"/>
      <c r="G73" s="44"/>
      <c r="H73" s="44"/>
      <c r="I73" s="62"/>
      <c r="J73" s="44"/>
      <c r="K73" s="44"/>
    </row>
    <row r="74" spans="1:11" ht="15" customHeight="1" x14ac:dyDescent="0.25">
      <c r="A74" s="47" t="s">
        <v>175</v>
      </c>
      <c r="B74" s="72"/>
      <c r="C74" s="39"/>
      <c r="D74" s="39"/>
      <c r="E74" s="60"/>
      <c r="F74" s="58"/>
      <c r="G74" s="44"/>
      <c r="H74" s="44"/>
      <c r="I74" s="58"/>
      <c r="J74" s="44"/>
      <c r="K74" s="44"/>
    </row>
    <row r="75" spans="1:11" ht="15" customHeight="1" x14ac:dyDescent="0.25">
      <c r="A75">
        <v>72200</v>
      </c>
      <c r="B75" s="72">
        <v>628055741275</v>
      </c>
      <c r="C75" s="39" t="s">
        <v>284</v>
      </c>
      <c r="D75" s="39" t="s">
        <v>153</v>
      </c>
      <c r="E75" s="60">
        <v>473</v>
      </c>
      <c r="F75" s="71">
        <v>24</v>
      </c>
      <c r="G75" s="44">
        <v>3.84</v>
      </c>
      <c r="H75" s="44">
        <v>3.36</v>
      </c>
      <c r="I75" s="48">
        <v>0.1</v>
      </c>
      <c r="J75" s="44">
        <v>4.45</v>
      </c>
      <c r="K75" s="44">
        <v>3.89</v>
      </c>
    </row>
    <row r="76" spans="1:11" ht="15" customHeight="1" x14ac:dyDescent="0.25">
      <c r="A76" t="s">
        <v>166</v>
      </c>
      <c r="B76" s="72" t="s">
        <v>166</v>
      </c>
      <c r="C76" s="39" t="s">
        <v>166</v>
      </c>
      <c r="D76" s="39" t="s">
        <v>166</v>
      </c>
      <c r="E76" s="60" t="s">
        <v>166</v>
      </c>
      <c r="F76" s="58" t="s">
        <v>166</v>
      </c>
      <c r="G76" s="44" t="s">
        <v>166</v>
      </c>
      <c r="H76" s="44" t="s">
        <v>166</v>
      </c>
      <c r="I76" s="62" t="s">
        <v>166</v>
      </c>
      <c r="J76" s="44" t="s">
        <v>166</v>
      </c>
      <c r="K76" s="44" t="s">
        <v>166</v>
      </c>
    </row>
    <row r="77" spans="1:11" ht="15" customHeight="1" x14ac:dyDescent="0.25">
      <c r="A77" s="63" t="s">
        <v>155</v>
      </c>
      <c r="B77" s="72"/>
      <c r="C77" s="39"/>
      <c r="D77" s="39"/>
      <c r="E77" s="60"/>
      <c r="F77" s="58"/>
      <c r="G77" s="44"/>
      <c r="H77" s="44"/>
      <c r="I77" s="62"/>
      <c r="J77" s="44"/>
      <c r="K77" s="44"/>
    </row>
    <row r="78" spans="1:11" ht="15" customHeight="1" x14ac:dyDescent="0.25">
      <c r="A78" s="47" t="s">
        <v>155</v>
      </c>
      <c r="B78" s="72"/>
      <c r="C78" s="39"/>
      <c r="D78" s="39"/>
      <c r="E78" s="60"/>
      <c r="F78" s="58"/>
      <c r="G78" s="44"/>
      <c r="H78" s="44"/>
      <c r="I78" s="58"/>
      <c r="J78" s="44"/>
      <c r="K78" s="44"/>
    </row>
    <row r="79" spans="1:11" ht="15" customHeight="1" x14ac:dyDescent="0.25">
      <c r="A79">
        <v>63451</v>
      </c>
      <c r="B79" s="72">
        <v>702088231085</v>
      </c>
      <c r="C79" s="39" t="s">
        <v>286</v>
      </c>
      <c r="D79" s="39" t="s">
        <v>153</v>
      </c>
      <c r="E79" s="60">
        <v>2840</v>
      </c>
      <c r="F79" s="71">
        <v>3</v>
      </c>
      <c r="G79" s="44">
        <v>15.09</v>
      </c>
      <c r="H79" s="44">
        <v>13.36</v>
      </c>
      <c r="I79" s="48">
        <v>0.8</v>
      </c>
      <c r="J79" s="44">
        <v>17.489999999999998</v>
      </c>
      <c r="K79" s="44">
        <v>15.49</v>
      </c>
    </row>
    <row r="80" spans="1:11" ht="15" customHeight="1" x14ac:dyDescent="0.25">
      <c r="A80">
        <v>56910</v>
      </c>
      <c r="B80" s="72">
        <v>702088431010</v>
      </c>
      <c r="C80" s="39" t="s">
        <v>288</v>
      </c>
      <c r="D80" s="39" t="s">
        <v>153</v>
      </c>
      <c r="E80" s="60">
        <v>473</v>
      </c>
      <c r="F80" s="71">
        <v>24</v>
      </c>
      <c r="G80" s="44">
        <v>3.01</v>
      </c>
      <c r="H80" s="44">
        <v>2.58</v>
      </c>
      <c r="I80" s="48">
        <v>0.1</v>
      </c>
      <c r="J80" s="44">
        <v>3.49</v>
      </c>
      <c r="K80" s="44">
        <v>2.99</v>
      </c>
    </row>
    <row r="81" spans="1:11" ht="15" customHeight="1" x14ac:dyDescent="0.25">
      <c r="A81">
        <v>69171</v>
      </c>
      <c r="B81" s="72">
        <v>702088229150</v>
      </c>
      <c r="C81" s="39" t="s">
        <v>290</v>
      </c>
      <c r="D81" s="39" t="s">
        <v>153</v>
      </c>
      <c r="E81" s="60">
        <v>5325</v>
      </c>
      <c r="F81" s="71">
        <v>1</v>
      </c>
      <c r="G81" s="44">
        <v>25.87</v>
      </c>
      <c r="H81" s="44">
        <v>23.28</v>
      </c>
      <c r="I81" s="48">
        <v>1.5</v>
      </c>
      <c r="J81" s="44">
        <v>29.99</v>
      </c>
      <c r="K81" s="44">
        <v>26.99</v>
      </c>
    </row>
    <row r="82" spans="1:11" ht="15" customHeight="1" x14ac:dyDescent="0.25">
      <c r="A82">
        <v>70558</v>
      </c>
      <c r="B82" s="72">
        <v>702088447011</v>
      </c>
      <c r="C82" s="39" t="s">
        <v>292</v>
      </c>
      <c r="D82" s="39" t="s">
        <v>153</v>
      </c>
      <c r="E82" s="60">
        <v>473</v>
      </c>
      <c r="F82" s="71">
        <v>24</v>
      </c>
      <c r="G82" s="44">
        <v>3.44</v>
      </c>
      <c r="H82" s="44">
        <v>2.15</v>
      </c>
      <c r="I82" s="48">
        <v>0.1</v>
      </c>
      <c r="J82" s="44">
        <v>3.99</v>
      </c>
      <c r="K82" s="44">
        <v>2.4900000000000002</v>
      </c>
    </row>
    <row r="83" spans="1:11" ht="15" customHeight="1" x14ac:dyDescent="0.25">
      <c r="A83" t="s">
        <v>166</v>
      </c>
      <c r="B83" s="72" t="s">
        <v>166</v>
      </c>
      <c r="C83" s="39" t="s">
        <v>166</v>
      </c>
      <c r="D83" s="39" t="s">
        <v>166</v>
      </c>
      <c r="E83" s="60" t="s">
        <v>166</v>
      </c>
      <c r="F83" s="58" t="s">
        <v>166</v>
      </c>
      <c r="G83" s="44" t="s">
        <v>166</v>
      </c>
      <c r="H83" s="44" t="s">
        <v>166</v>
      </c>
      <c r="I83" s="62" t="s">
        <v>166</v>
      </c>
      <c r="J83" s="44" t="s">
        <v>166</v>
      </c>
      <c r="K83" s="44" t="s">
        <v>166</v>
      </c>
    </row>
    <row r="84" spans="1:11" ht="15" customHeight="1" x14ac:dyDescent="0.25">
      <c r="A84" s="46" t="s">
        <v>156</v>
      </c>
      <c r="B84" s="72"/>
      <c r="C84" s="39"/>
      <c r="D84" s="39"/>
      <c r="E84" s="60"/>
      <c r="F84" s="58"/>
      <c r="G84" s="44"/>
      <c r="H84" s="44"/>
      <c r="I84" s="62"/>
      <c r="J84" s="44"/>
      <c r="K84" s="44"/>
    </row>
    <row r="85" spans="1:11" ht="15" customHeight="1" x14ac:dyDescent="0.25">
      <c r="A85" s="47" t="s">
        <v>176</v>
      </c>
      <c r="B85" s="72"/>
      <c r="C85" s="39"/>
      <c r="D85" s="39"/>
      <c r="E85" s="60"/>
      <c r="F85" s="58"/>
      <c r="G85" s="44"/>
      <c r="H85" s="44"/>
      <c r="I85" s="58"/>
      <c r="J85" s="44"/>
      <c r="K85" s="44"/>
    </row>
    <row r="86" spans="1:11" ht="15" customHeight="1" x14ac:dyDescent="0.25">
      <c r="A86">
        <v>69811</v>
      </c>
      <c r="B86" s="72">
        <v>51497517380</v>
      </c>
      <c r="C86" s="39" t="s">
        <v>294</v>
      </c>
      <c r="D86" s="39" t="s">
        <v>157</v>
      </c>
      <c r="E86" s="60">
        <v>473</v>
      </c>
      <c r="F86" s="71">
        <v>24</v>
      </c>
      <c r="G86" s="44">
        <v>3.44</v>
      </c>
      <c r="H86" s="44">
        <v>3.01</v>
      </c>
      <c r="I86" s="48">
        <v>0.1</v>
      </c>
      <c r="J86" s="44">
        <v>3.99</v>
      </c>
      <c r="K86" s="44">
        <v>3.49</v>
      </c>
    </row>
    <row r="87" spans="1:11" ht="15" customHeight="1" x14ac:dyDescent="0.25">
      <c r="A87">
        <v>63103</v>
      </c>
      <c r="B87" s="72">
        <v>51497458256</v>
      </c>
      <c r="C87" s="39" t="s">
        <v>296</v>
      </c>
      <c r="D87" s="39" t="s">
        <v>157</v>
      </c>
      <c r="E87" s="60">
        <v>4000</v>
      </c>
      <c r="F87" s="71">
        <v>4</v>
      </c>
      <c r="G87" s="44">
        <v>22.42</v>
      </c>
      <c r="H87" s="44">
        <v>20.69</v>
      </c>
      <c r="I87" s="48">
        <v>0</v>
      </c>
      <c r="J87" s="44">
        <v>25.99</v>
      </c>
      <c r="K87" s="44">
        <v>23.99</v>
      </c>
    </row>
    <row r="88" spans="1:11" ht="15" customHeight="1" x14ac:dyDescent="0.25">
      <c r="A88">
        <v>63104</v>
      </c>
      <c r="B88" s="72">
        <v>51497458300</v>
      </c>
      <c r="C88" s="39" t="s">
        <v>298</v>
      </c>
      <c r="D88" s="39" t="s">
        <v>157</v>
      </c>
      <c r="E88" s="60">
        <v>2840</v>
      </c>
      <c r="F88" s="71">
        <v>3</v>
      </c>
      <c r="G88" s="44">
        <v>20.69</v>
      </c>
      <c r="H88" s="44">
        <v>18.54</v>
      </c>
      <c r="I88" s="48">
        <v>0.8</v>
      </c>
      <c r="J88" s="44">
        <v>23.99</v>
      </c>
      <c r="K88" s="44">
        <v>21.49</v>
      </c>
    </row>
    <row r="89" spans="1:11" ht="15" customHeight="1" x14ac:dyDescent="0.25">
      <c r="A89">
        <v>69813</v>
      </c>
      <c r="B89" s="72">
        <v>51475038888</v>
      </c>
      <c r="C89" s="39" t="s">
        <v>300</v>
      </c>
      <c r="D89" s="39" t="s">
        <v>157</v>
      </c>
      <c r="E89" s="60">
        <v>473</v>
      </c>
      <c r="F89" s="71">
        <v>24</v>
      </c>
      <c r="G89" s="44">
        <v>3.23</v>
      </c>
      <c r="H89" s="44">
        <v>2.8</v>
      </c>
      <c r="I89" s="48">
        <v>0.1</v>
      </c>
      <c r="J89" s="44">
        <v>3.75</v>
      </c>
      <c r="K89" s="44">
        <v>3.25</v>
      </c>
    </row>
    <row r="90" spans="1:11" ht="15" customHeight="1" x14ac:dyDescent="0.25">
      <c r="A90">
        <v>69814</v>
      </c>
      <c r="B90" s="72">
        <v>51497462512</v>
      </c>
      <c r="C90" s="39" t="s">
        <v>302</v>
      </c>
      <c r="D90" s="39" t="s">
        <v>157</v>
      </c>
      <c r="E90" s="60">
        <v>4260</v>
      </c>
      <c r="F90" s="71">
        <v>2</v>
      </c>
      <c r="G90" s="44">
        <v>30.18</v>
      </c>
      <c r="H90" s="44">
        <v>28.02</v>
      </c>
      <c r="I90" s="48">
        <v>1.2</v>
      </c>
      <c r="J90" s="44">
        <v>34.99</v>
      </c>
      <c r="K90" s="44">
        <v>32.49</v>
      </c>
    </row>
    <row r="91" spans="1:11" ht="15" customHeight="1" x14ac:dyDescent="0.25">
      <c r="A91">
        <v>69810</v>
      </c>
      <c r="B91" s="72">
        <v>51497514525</v>
      </c>
      <c r="C91" s="39" t="s">
        <v>304</v>
      </c>
      <c r="D91" s="39" t="s">
        <v>157</v>
      </c>
      <c r="E91" s="60">
        <v>4260</v>
      </c>
      <c r="F91" s="71">
        <v>2</v>
      </c>
      <c r="G91" s="44">
        <v>28.45</v>
      </c>
      <c r="H91" s="44">
        <v>26.3</v>
      </c>
      <c r="I91" s="48">
        <v>1.2</v>
      </c>
      <c r="J91" s="44">
        <v>32.99</v>
      </c>
      <c r="K91" s="44">
        <v>30.49</v>
      </c>
    </row>
    <row r="92" spans="1:11" ht="15" customHeight="1" x14ac:dyDescent="0.25">
      <c r="A92">
        <v>69201</v>
      </c>
      <c r="B92" s="72">
        <v>51497474409</v>
      </c>
      <c r="C92" s="39" t="s">
        <v>306</v>
      </c>
      <c r="D92" s="39" t="s">
        <v>157</v>
      </c>
      <c r="E92" s="60">
        <v>4260</v>
      </c>
      <c r="F92" s="71">
        <v>2</v>
      </c>
      <c r="G92" s="44">
        <v>24.14</v>
      </c>
      <c r="H92" s="44">
        <v>22.42</v>
      </c>
      <c r="I92" s="48">
        <v>1.2</v>
      </c>
      <c r="J92" s="44">
        <v>27.99</v>
      </c>
      <c r="K92" s="44">
        <v>25.99</v>
      </c>
    </row>
    <row r="93" spans="1:11" ht="15" customHeight="1" x14ac:dyDescent="0.25">
      <c r="A93" s="47" t="s">
        <v>177</v>
      </c>
      <c r="B93" s="72"/>
      <c r="C93" s="39"/>
      <c r="D93" s="39"/>
      <c r="E93" s="60"/>
      <c r="F93" s="58"/>
      <c r="G93" s="44"/>
      <c r="H93" s="44"/>
      <c r="I93" s="58"/>
      <c r="J93" s="44"/>
      <c r="K93" s="44"/>
    </row>
    <row r="94" spans="1:11" ht="15" customHeight="1" x14ac:dyDescent="0.25">
      <c r="A94">
        <v>69691</v>
      </c>
      <c r="B94" s="72">
        <v>883043003494</v>
      </c>
      <c r="C94" s="39" t="s">
        <v>308</v>
      </c>
      <c r="D94" s="39" t="s">
        <v>157</v>
      </c>
      <c r="E94" s="60">
        <v>710</v>
      </c>
      <c r="F94" s="71">
        <v>12</v>
      </c>
      <c r="G94" s="44">
        <v>4.74</v>
      </c>
      <c r="H94" s="44">
        <v>4.17</v>
      </c>
      <c r="I94" s="48">
        <v>0.1</v>
      </c>
      <c r="J94" s="44">
        <v>5.49</v>
      </c>
      <c r="K94" s="44">
        <v>4.83</v>
      </c>
    </row>
    <row r="95" spans="1:11" ht="15" customHeight="1" x14ac:dyDescent="0.25">
      <c r="A95">
        <v>69320</v>
      </c>
      <c r="B95" s="72">
        <v>883043003159</v>
      </c>
      <c r="C95" s="39" t="s">
        <v>310</v>
      </c>
      <c r="D95" s="39" t="s">
        <v>157</v>
      </c>
      <c r="E95" s="60">
        <v>4260</v>
      </c>
      <c r="F95" s="71">
        <v>2</v>
      </c>
      <c r="G95" s="44">
        <v>26.73</v>
      </c>
      <c r="H95" s="44">
        <v>24.15</v>
      </c>
      <c r="I95" s="48">
        <v>1.2</v>
      </c>
      <c r="J95" s="44">
        <v>30.99</v>
      </c>
      <c r="K95" s="44">
        <v>28</v>
      </c>
    </row>
    <row r="96" spans="1:11" ht="15" customHeight="1" x14ac:dyDescent="0.25">
      <c r="A96">
        <v>69695</v>
      </c>
      <c r="B96" s="72">
        <v>883043003500</v>
      </c>
      <c r="C96" s="39" t="s">
        <v>312</v>
      </c>
      <c r="D96" s="39" t="s">
        <v>157</v>
      </c>
      <c r="E96" s="60">
        <v>710</v>
      </c>
      <c r="F96" s="71">
        <v>12</v>
      </c>
      <c r="G96" s="44">
        <v>4.74</v>
      </c>
      <c r="H96" s="44">
        <v>4.17</v>
      </c>
      <c r="I96" s="48">
        <v>0.1</v>
      </c>
      <c r="J96" s="44">
        <v>5.49</v>
      </c>
      <c r="K96" s="44">
        <v>4.83</v>
      </c>
    </row>
    <row r="97" spans="1:11" ht="15" customHeight="1" x14ac:dyDescent="0.25">
      <c r="A97">
        <v>53121</v>
      </c>
      <c r="B97" s="72">
        <v>883043001025</v>
      </c>
      <c r="C97" s="39" t="s">
        <v>314</v>
      </c>
      <c r="D97" s="39" t="s">
        <v>157</v>
      </c>
      <c r="E97" s="60">
        <v>473</v>
      </c>
      <c r="F97" s="71">
        <v>24</v>
      </c>
      <c r="G97" s="44">
        <v>3.61</v>
      </c>
      <c r="H97" s="44">
        <v>3.17</v>
      </c>
      <c r="I97" s="48">
        <v>0.1</v>
      </c>
      <c r="J97" s="44">
        <v>4.1900000000000004</v>
      </c>
      <c r="K97" s="44">
        <v>3.68</v>
      </c>
    </row>
    <row r="98" spans="1:11" ht="15" x14ac:dyDescent="0.25">
      <c r="A98">
        <v>62808</v>
      </c>
      <c r="B98" s="72">
        <v>883043003067</v>
      </c>
      <c r="C98" s="39" t="s">
        <v>316</v>
      </c>
      <c r="D98" s="39" t="s">
        <v>157</v>
      </c>
      <c r="E98" s="60">
        <v>1600</v>
      </c>
      <c r="F98" s="71">
        <v>6</v>
      </c>
      <c r="G98" s="44">
        <v>12.07</v>
      </c>
      <c r="H98" s="44">
        <v>10.77</v>
      </c>
      <c r="I98" s="48">
        <v>0.4</v>
      </c>
      <c r="J98" s="44">
        <v>13.99</v>
      </c>
      <c r="K98" s="44">
        <v>12.49</v>
      </c>
    </row>
    <row r="99" spans="1:11" ht="15" customHeight="1" x14ac:dyDescent="0.25">
      <c r="A99">
        <v>53116</v>
      </c>
      <c r="B99" s="72">
        <v>883043000837</v>
      </c>
      <c r="C99" s="39" t="s">
        <v>318</v>
      </c>
      <c r="D99" s="39" t="s">
        <v>157</v>
      </c>
      <c r="E99" s="60">
        <v>473</v>
      </c>
      <c r="F99" s="71">
        <v>24</v>
      </c>
      <c r="G99" s="44">
        <v>3.61</v>
      </c>
      <c r="H99" s="44">
        <v>3.17</v>
      </c>
      <c r="I99" s="48">
        <v>0.1</v>
      </c>
      <c r="J99" s="44">
        <v>4.1900000000000004</v>
      </c>
      <c r="K99" s="44">
        <v>3.68</v>
      </c>
    </row>
    <row r="100" spans="1:11" ht="15" customHeight="1" x14ac:dyDescent="0.25">
      <c r="A100">
        <v>53117</v>
      </c>
      <c r="B100" s="72">
        <v>883043000844</v>
      </c>
      <c r="C100" s="39" t="s">
        <v>320</v>
      </c>
      <c r="D100" s="39" t="s">
        <v>157</v>
      </c>
      <c r="E100" s="60">
        <v>473</v>
      </c>
      <c r="F100" s="71">
        <v>24</v>
      </c>
      <c r="G100" s="44">
        <v>3.61</v>
      </c>
      <c r="H100" s="44">
        <v>3.17</v>
      </c>
      <c r="I100" s="48">
        <v>0.1</v>
      </c>
      <c r="J100" s="44">
        <v>4.1900000000000004</v>
      </c>
      <c r="K100" s="44">
        <v>3.68</v>
      </c>
    </row>
    <row r="101" spans="1:11" ht="15" customHeight="1" x14ac:dyDescent="0.25">
      <c r="A101">
        <v>53095</v>
      </c>
      <c r="B101" s="72">
        <v>883043000561</v>
      </c>
      <c r="C101" s="39" t="s">
        <v>322</v>
      </c>
      <c r="D101" s="39" t="s">
        <v>157</v>
      </c>
      <c r="E101" s="60">
        <v>1600</v>
      </c>
      <c r="F101" s="71">
        <v>6</v>
      </c>
      <c r="G101" s="44">
        <v>12.07</v>
      </c>
      <c r="H101" s="44">
        <v>10.77</v>
      </c>
      <c r="I101" s="48">
        <v>0.4</v>
      </c>
      <c r="J101" s="44">
        <v>13.99</v>
      </c>
      <c r="K101" s="44">
        <v>12.49</v>
      </c>
    </row>
    <row r="102" spans="1:11" ht="15" customHeight="1" x14ac:dyDescent="0.25">
      <c r="A102">
        <v>53093</v>
      </c>
      <c r="B102" s="72">
        <v>883043000028</v>
      </c>
      <c r="C102" s="39" t="s">
        <v>324</v>
      </c>
      <c r="D102" s="39" t="s">
        <v>157</v>
      </c>
      <c r="E102" s="60">
        <v>1600</v>
      </c>
      <c r="F102" s="71">
        <v>6</v>
      </c>
      <c r="G102" s="44">
        <v>12.07</v>
      </c>
      <c r="H102" s="44">
        <v>10.77</v>
      </c>
      <c r="I102" s="48">
        <v>0.4</v>
      </c>
      <c r="J102" s="44">
        <v>13.99</v>
      </c>
      <c r="K102" s="44">
        <v>12.49</v>
      </c>
    </row>
    <row r="103" spans="1:11" ht="15" customHeight="1" x14ac:dyDescent="0.25">
      <c r="A103" s="47" t="s">
        <v>178</v>
      </c>
      <c r="B103" s="72"/>
      <c r="C103" s="39"/>
      <c r="D103" s="39"/>
      <c r="E103" s="60"/>
      <c r="F103" s="58"/>
      <c r="G103" s="44"/>
      <c r="H103" s="44"/>
      <c r="I103" s="58"/>
      <c r="J103" s="44"/>
      <c r="K103" s="44"/>
    </row>
    <row r="104" spans="1:11" ht="15" customHeight="1" x14ac:dyDescent="0.25">
      <c r="A104">
        <v>64645</v>
      </c>
      <c r="B104" s="72">
        <v>628504482001</v>
      </c>
      <c r="C104" s="39" t="s">
        <v>326</v>
      </c>
      <c r="D104" s="39" t="s">
        <v>153</v>
      </c>
      <c r="E104" s="60">
        <v>473</v>
      </c>
      <c r="F104" s="71">
        <v>24</v>
      </c>
      <c r="G104" s="44">
        <v>3.44</v>
      </c>
      <c r="H104" s="44">
        <v>3.01</v>
      </c>
      <c r="I104" s="48">
        <v>0.1</v>
      </c>
      <c r="J104" s="44">
        <v>3.99</v>
      </c>
      <c r="K104" s="44">
        <v>3.49</v>
      </c>
    </row>
    <row r="105" spans="1:11" ht="15" customHeight="1" x14ac:dyDescent="0.25">
      <c r="A105" s="47" t="s">
        <v>179</v>
      </c>
      <c r="B105" s="72"/>
      <c r="C105" s="39"/>
      <c r="D105" s="39"/>
      <c r="E105" s="60"/>
      <c r="F105" s="58"/>
      <c r="G105" s="44"/>
      <c r="H105" s="44"/>
      <c r="I105" s="58"/>
      <c r="J105" s="44"/>
      <c r="K105" s="44"/>
    </row>
    <row r="106" spans="1:11" ht="15" customHeight="1" x14ac:dyDescent="0.25">
      <c r="A106">
        <v>13342</v>
      </c>
      <c r="B106" s="72">
        <v>675325932819</v>
      </c>
      <c r="C106" s="39" t="s">
        <v>328</v>
      </c>
      <c r="D106" s="39" t="s">
        <v>153</v>
      </c>
      <c r="E106" s="60">
        <v>3960</v>
      </c>
      <c r="F106" s="71">
        <v>1</v>
      </c>
      <c r="G106" s="44">
        <v>27.42</v>
      </c>
      <c r="H106" s="44">
        <v>24.58</v>
      </c>
      <c r="I106" s="48">
        <v>1.2</v>
      </c>
      <c r="J106" s="44">
        <v>31.79</v>
      </c>
      <c r="K106" s="44">
        <v>28.5</v>
      </c>
    </row>
    <row r="107" spans="1:11" ht="15" customHeight="1" x14ac:dyDescent="0.25">
      <c r="A107">
        <v>676551</v>
      </c>
      <c r="B107" s="72">
        <v>675325922117</v>
      </c>
      <c r="C107" s="39" t="s">
        <v>330</v>
      </c>
      <c r="D107" s="39" t="s">
        <v>153</v>
      </c>
      <c r="E107" s="60">
        <v>473</v>
      </c>
      <c r="F107" s="71">
        <v>24</v>
      </c>
      <c r="G107" s="44">
        <v>3.53</v>
      </c>
      <c r="H107" s="44">
        <v>3.1</v>
      </c>
      <c r="I107" s="48">
        <v>0.1</v>
      </c>
      <c r="J107" s="44">
        <v>4.09</v>
      </c>
      <c r="K107" s="44">
        <v>3.59</v>
      </c>
    </row>
    <row r="108" spans="1:11" ht="15" customHeight="1" x14ac:dyDescent="0.25">
      <c r="A108">
        <v>50978</v>
      </c>
      <c r="B108" s="72">
        <v>675325919728</v>
      </c>
      <c r="C108" s="39" t="s">
        <v>332</v>
      </c>
      <c r="D108" s="39" t="s">
        <v>498</v>
      </c>
      <c r="E108" s="60">
        <v>1980</v>
      </c>
      <c r="F108" s="71">
        <v>4</v>
      </c>
      <c r="G108" s="44">
        <v>11.89</v>
      </c>
      <c r="H108" s="44">
        <v>10.6</v>
      </c>
      <c r="I108" s="48">
        <v>0</v>
      </c>
      <c r="J108" s="44">
        <v>13.79</v>
      </c>
      <c r="K108" s="44">
        <v>12.29</v>
      </c>
    </row>
    <row r="109" spans="1:11" ht="15" customHeight="1" x14ac:dyDescent="0.25">
      <c r="A109">
        <v>61266</v>
      </c>
      <c r="B109" s="72">
        <v>675325042358</v>
      </c>
      <c r="C109" s="39" t="s">
        <v>334</v>
      </c>
      <c r="D109" s="39" t="s">
        <v>153</v>
      </c>
      <c r="E109" s="60">
        <v>473</v>
      </c>
      <c r="F109" s="71">
        <v>24</v>
      </c>
      <c r="G109" s="44">
        <v>2.84</v>
      </c>
      <c r="H109" s="44">
        <v>2.4900000000000002</v>
      </c>
      <c r="I109" s="48">
        <v>0.1</v>
      </c>
      <c r="J109" s="44">
        <v>3.29</v>
      </c>
      <c r="K109" s="44">
        <v>2.89</v>
      </c>
    </row>
    <row r="110" spans="1:11" ht="15" customHeight="1" x14ac:dyDescent="0.25">
      <c r="A110">
        <v>61269</v>
      </c>
      <c r="B110" s="72">
        <v>675325042334</v>
      </c>
      <c r="C110" s="39" t="s">
        <v>336</v>
      </c>
      <c r="D110" s="39" t="s">
        <v>153</v>
      </c>
      <c r="E110" s="60">
        <v>473</v>
      </c>
      <c r="F110" s="71">
        <v>24</v>
      </c>
      <c r="G110" s="44">
        <v>2.84</v>
      </c>
      <c r="H110" s="44">
        <v>2.4900000000000002</v>
      </c>
      <c r="I110" s="48">
        <v>0.1</v>
      </c>
      <c r="J110" s="44">
        <v>3.29</v>
      </c>
      <c r="K110" s="44">
        <v>2.89</v>
      </c>
    </row>
    <row r="111" spans="1:11" ht="15" customHeight="1" x14ac:dyDescent="0.25">
      <c r="A111">
        <v>61270</v>
      </c>
      <c r="B111" s="72">
        <v>675325042310</v>
      </c>
      <c r="C111" s="39" t="s">
        <v>338</v>
      </c>
      <c r="D111" s="39" t="s">
        <v>153</v>
      </c>
      <c r="E111" s="60">
        <v>473</v>
      </c>
      <c r="F111" s="71">
        <v>24</v>
      </c>
      <c r="G111" s="44">
        <v>2.67</v>
      </c>
      <c r="H111" s="44">
        <v>2.3199999999999998</v>
      </c>
      <c r="I111" s="48">
        <v>0.1</v>
      </c>
      <c r="J111" s="44">
        <v>3.09</v>
      </c>
      <c r="K111" s="44">
        <v>2.69</v>
      </c>
    </row>
    <row r="112" spans="1:11" ht="15" customHeight="1" x14ac:dyDescent="0.25">
      <c r="A112">
        <v>58762</v>
      </c>
      <c r="B112" s="72">
        <v>675325042396</v>
      </c>
      <c r="C112" s="39" t="s">
        <v>340</v>
      </c>
      <c r="D112" s="39" t="s">
        <v>153</v>
      </c>
      <c r="E112" s="60">
        <v>473</v>
      </c>
      <c r="F112" s="71">
        <v>24</v>
      </c>
      <c r="G112" s="44">
        <v>3.53</v>
      </c>
      <c r="H112" s="44">
        <v>3.1</v>
      </c>
      <c r="I112" s="48">
        <v>0.1</v>
      </c>
      <c r="J112" s="44">
        <v>4.09</v>
      </c>
      <c r="K112" s="44">
        <v>3.59</v>
      </c>
    </row>
    <row r="113" spans="1:11" ht="15" customHeight="1" x14ac:dyDescent="0.25">
      <c r="A113">
        <v>57699</v>
      </c>
      <c r="B113" s="72">
        <v>675325823230</v>
      </c>
      <c r="C113" s="39" t="s">
        <v>342</v>
      </c>
      <c r="D113" s="39" t="s">
        <v>153</v>
      </c>
      <c r="E113" s="60">
        <v>2130</v>
      </c>
      <c r="F113" s="71">
        <v>4</v>
      </c>
      <c r="G113" s="44">
        <v>15</v>
      </c>
      <c r="H113" s="44">
        <v>13.27</v>
      </c>
      <c r="I113" s="48">
        <v>0.6</v>
      </c>
      <c r="J113" s="44">
        <v>17.39</v>
      </c>
      <c r="K113" s="44">
        <v>15.39</v>
      </c>
    </row>
    <row r="114" spans="1:11" ht="15" customHeight="1" x14ac:dyDescent="0.25">
      <c r="A114">
        <v>60089</v>
      </c>
      <c r="B114" s="72">
        <v>675325042372</v>
      </c>
      <c r="C114" s="39" t="s">
        <v>344</v>
      </c>
      <c r="D114" s="39" t="s">
        <v>153</v>
      </c>
      <c r="E114" s="60">
        <v>473</v>
      </c>
      <c r="F114" s="71">
        <v>24</v>
      </c>
      <c r="G114" s="44">
        <v>3.53</v>
      </c>
      <c r="H114" s="44">
        <v>3.1</v>
      </c>
      <c r="I114" s="48">
        <v>0.1</v>
      </c>
      <c r="J114" s="44">
        <v>4.09</v>
      </c>
      <c r="K114" s="44">
        <v>3.59</v>
      </c>
    </row>
    <row r="115" spans="1:11" ht="15" customHeight="1" x14ac:dyDescent="0.25">
      <c r="A115">
        <v>60247</v>
      </c>
      <c r="B115" s="72">
        <v>675325112389</v>
      </c>
      <c r="C115" s="39" t="s">
        <v>346</v>
      </c>
      <c r="D115" s="39" t="s">
        <v>153</v>
      </c>
      <c r="E115" s="60">
        <v>4260</v>
      </c>
      <c r="F115" s="71">
        <v>1</v>
      </c>
      <c r="G115" s="44">
        <v>27.42</v>
      </c>
      <c r="H115" s="44">
        <v>24.4</v>
      </c>
      <c r="I115" s="48">
        <v>1.2</v>
      </c>
      <c r="J115" s="44">
        <v>31.79</v>
      </c>
      <c r="K115" s="44">
        <v>28.29</v>
      </c>
    </row>
    <row r="116" spans="1:11" ht="15" customHeight="1" x14ac:dyDescent="0.25">
      <c r="A116">
        <v>39187</v>
      </c>
      <c r="B116" s="72">
        <v>620707215851</v>
      </c>
      <c r="C116" s="39" t="s">
        <v>348</v>
      </c>
      <c r="D116" s="39" t="s">
        <v>153</v>
      </c>
      <c r="E116" s="60">
        <v>5325</v>
      </c>
      <c r="F116" s="71">
        <v>1</v>
      </c>
      <c r="G116" s="44">
        <v>31.82</v>
      </c>
      <c r="H116" s="44">
        <v>28.71</v>
      </c>
      <c r="I116" s="48">
        <v>1.5</v>
      </c>
      <c r="J116" s="44">
        <v>36.89</v>
      </c>
      <c r="K116" s="44">
        <v>33.29</v>
      </c>
    </row>
    <row r="117" spans="1:11" ht="15" x14ac:dyDescent="0.25">
      <c r="A117">
        <v>59741</v>
      </c>
      <c r="B117" s="72">
        <v>620707106852</v>
      </c>
      <c r="C117" s="39" t="s">
        <v>350</v>
      </c>
      <c r="D117" s="39" t="s">
        <v>153</v>
      </c>
      <c r="E117" s="60">
        <v>2838</v>
      </c>
      <c r="F117" s="71">
        <v>4</v>
      </c>
      <c r="G117" s="44">
        <v>18.54</v>
      </c>
      <c r="H117" s="44">
        <v>16.59</v>
      </c>
      <c r="I117" s="48">
        <v>0.6</v>
      </c>
      <c r="J117" s="44">
        <v>21.49</v>
      </c>
      <c r="K117" s="44">
        <v>19.239999999999998</v>
      </c>
    </row>
    <row r="118" spans="1:11" ht="15" customHeight="1" x14ac:dyDescent="0.25">
      <c r="A118">
        <v>20604</v>
      </c>
      <c r="B118" s="72">
        <v>620707101857</v>
      </c>
      <c r="C118" s="39" t="s">
        <v>352</v>
      </c>
      <c r="D118" s="39" t="s">
        <v>153</v>
      </c>
      <c r="E118" s="60">
        <v>473</v>
      </c>
      <c r="F118" s="71">
        <v>24</v>
      </c>
      <c r="G118" s="44">
        <v>3.53</v>
      </c>
      <c r="H118" s="44">
        <v>3.1</v>
      </c>
      <c r="I118" s="48">
        <v>0.1</v>
      </c>
      <c r="J118" s="44">
        <v>4.09</v>
      </c>
      <c r="K118" s="44">
        <v>3.59</v>
      </c>
    </row>
    <row r="119" spans="1:11" ht="15" customHeight="1" x14ac:dyDescent="0.25">
      <c r="A119">
        <v>55707</v>
      </c>
      <c r="B119" s="72">
        <v>675325092261</v>
      </c>
      <c r="C119" s="39" t="s">
        <v>354</v>
      </c>
      <c r="D119" s="39" t="s">
        <v>157</v>
      </c>
      <c r="E119" s="60">
        <v>275</v>
      </c>
      <c r="F119" s="71">
        <v>24</v>
      </c>
      <c r="G119" s="44">
        <v>2.67</v>
      </c>
      <c r="H119" s="44">
        <v>2.3199999999999998</v>
      </c>
      <c r="I119" s="48">
        <v>0</v>
      </c>
      <c r="J119" s="44">
        <v>3.09</v>
      </c>
      <c r="K119" s="44">
        <v>2.69</v>
      </c>
    </row>
    <row r="120" spans="1:11" ht="15" customHeight="1" x14ac:dyDescent="0.25">
      <c r="A120">
        <v>69551</v>
      </c>
      <c r="B120" s="72">
        <v>675325626411</v>
      </c>
      <c r="C120" s="39" t="s">
        <v>356</v>
      </c>
      <c r="D120" s="39" t="s">
        <v>157</v>
      </c>
      <c r="E120" s="60">
        <v>275</v>
      </c>
      <c r="F120" s="71">
        <v>24</v>
      </c>
      <c r="G120" s="44">
        <v>2.67</v>
      </c>
      <c r="H120" s="44">
        <v>2.3199999999999998</v>
      </c>
      <c r="I120" s="48">
        <v>0</v>
      </c>
      <c r="J120" s="44">
        <v>3.09</v>
      </c>
      <c r="K120" s="44">
        <v>2.69</v>
      </c>
    </row>
    <row r="121" spans="1:11" ht="15" customHeight="1" x14ac:dyDescent="0.25">
      <c r="A121">
        <v>63460</v>
      </c>
      <c r="B121" s="72">
        <v>675325903437</v>
      </c>
      <c r="C121" s="39" t="s">
        <v>358</v>
      </c>
      <c r="D121" s="39" t="s">
        <v>158</v>
      </c>
      <c r="E121" s="60">
        <v>3784</v>
      </c>
      <c r="F121" s="71">
        <v>3</v>
      </c>
      <c r="G121" s="44">
        <v>28.97</v>
      </c>
      <c r="H121" s="44">
        <v>26.21</v>
      </c>
      <c r="I121" s="48">
        <v>0.8</v>
      </c>
      <c r="J121" s="44">
        <v>33.590000000000003</v>
      </c>
      <c r="K121" s="44">
        <v>30.39</v>
      </c>
    </row>
    <row r="122" spans="1:11" ht="15" customHeight="1" x14ac:dyDescent="0.25">
      <c r="A122">
        <v>55464</v>
      </c>
      <c r="B122" s="72">
        <v>675325092209</v>
      </c>
      <c r="C122" s="39" t="s">
        <v>360</v>
      </c>
      <c r="D122" s="39" t="s">
        <v>153</v>
      </c>
      <c r="E122" s="60">
        <v>473</v>
      </c>
      <c r="F122" s="71">
        <v>24</v>
      </c>
      <c r="G122" s="44">
        <v>2.92</v>
      </c>
      <c r="H122" s="44">
        <v>2.57</v>
      </c>
      <c r="I122" s="48">
        <v>0.1</v>
      </c>
      <c r="J122" s="44">
        <v>3.39</v>
      </c>
      <c r="K122" s="44">
        <v>2.98</v>
      </c>
    </row>
    <row r="123" spans="1:11" ht="15" customHeight="1" x14ac:dyDescent="0.25">
      <c r="A123" s="47" t="s">
        <v>180</v>
      </c>
      <c r="B123" s="72"/>
      <c r="C123" s="39"/>
      <c r="D123" s="39"/>
      <c r="E123" s="60"/>
      <c r="F123" s="58"/>
      <c r="G123" s="44"/>
      <c r="H123" s="44"/>
      <c r="I123" s="58"/>
      <c r="J123" s="44"/>
      <c r="K123" s="44"/>
    </row>
    <row r="124" spans="1:11" ht="15" customHeight="1" x14ac:dyDescent="0.25">
      <c r="A124">
        <v>799950</v>
      </c>
      <c r="B124" s="72">
        <v>990016502011</v>
      </c>
      <c r="C124" s="39" t="s">
        <v>362</v>
      </c>
      <c r="D124" s="39" t="s">
        <v>153</v>
      </c>
      <c r="E124" s="60">
        <v>473</v>
      </c>
      <c r="F124" s="71">
        <v>24</v>
      </c>
      <c r="G124" s="44">
        <v>3.44</v>
      </c>
      <c r="H124" s="44">
        <v>3.01</v>
      </c>
      <c r="I124" s="48">
        <v>0.1</v>
      </c>
      <c r="J124" s="44">
        <v>3.99</v>
      </c>
      <c r="K124" s="44">
        <v>3.49</v>
      </c>
    </row>
    <row r="125" spans="1:11" ht="15" customHeight="1" x14ac:dyDescent="0.25">
      <c r="A125">
        <v>20887</v>
      </c>
      <c r="B125" s="72">
        <v>990016502035</v>
      </c>
      <c r="C125" s="39" t="s">
        <v>364</v>
      </c>
      <c r="D125" s="39" t="s">
        <v>153</v>
      </c>
      <c r="E125" s="60">
        <v>473</v>
      </c>
      <c r="F125" s="71">
        <v>24</v>
      </c>
      <c r="G125" s="44">
        <v>3.44</v>
      </c>
      <c r="H125" s="44">
        <v>3.01</v>
      </c>
      <c r="I125" s="48">
        <v>0.1</v>
      </c>
      <c r="J125" s="44">
        <v>3.99</v>
      </c>
      <c r="K125" s="44">
        <v>3.49</v>
      </c>
    </row>
    <row r="126" spans="1:11" ht="15" customHeight="1" x14ac:dyDescent="0.25">
      <c r="A126" s="47" t="s">
        <v>181</v>
      </c>
      <c r="B126" s="72"/>
      <c r="C126" s="39"/>
      <c r="D126" s="39"/>
      <c r="E126" s="60"/>
      <c r="F126" s="58"/>
      <c r="G126" s="44"/>
      <c r="H126" s="44"/>
      <c r="I126" s="58"/>
      <c r="J126" s="44"/>
      <c r="K126" s="44"/>
    </row>
    <row r="127" spans="1:11" ht="15" customHeight="1" x14ac:dyDescent="0.25">
      <c r="A127">
        <v>42062</v>
      </c>
      <c r="B127" s="72">
        <v>627987702422</v>
      </c>
      <c r="C127" s="39" t="s">
        <v>366</v>
      </c>
      <c r="D127" s="39" t="s">
        <v>153</v>
      </c>
      <c r="E127" s="60">
        <v>473</v>
      </c>
      <c r="F127" s="71">
        <v>24</v>
      </c>
      <c r="G127" s="44">
        <v>3.8</v>
      </c>
      <c r="H127" s="44">
        <v>3.28</v>
      </c>
      <c r="I127" s="48">
        <v>0.1</v>
      </c>
      <c r="J127" s="44">
        <v>4.4000000000000004</v>
      </c>
      <c r="K127" s="44">
        <v>3.8</v>
      </c>
    </row>
    <row r="128" spans="1:11" ht="15" customHeight="1" x14ac:dyDescent="0.25">
      <c r="A128">
        <v>43626</v>
      </c>
      <c r="B128" s="72">
        <v>627987702446</v>
      </c>
      <c r="C128" s="39" t="s">
        <v>368</v>
      </c>
      <c r="D128" s="39" t="s">
        <v>153</v>
      </c>
      <c r="E128" s="60">
        <v>473</v>
      </c>
      <c r="F128" s="71">
        <v>24</v>
      </c>
      <c r="G128" s="44">
        <v>3.8</v>
      </c>
      <c r="H128" s="44">
        <v>3.28</v>
      </c>
      <c r="I128" s="48">
        <v>0.1</v>
      </c>
      <c r="J128" s="44">
        <v>4.4000000000000004</v>
      </c>
      <c r="K128" s="44">
        <v>3.8</v>
      </c>
    </row>
    <row r="129" spans="1:11" ht="15" customHeight="1" x14ac:dyDescent="0.25">
      <c r="A129">
        <v>45149</v>
      </c>
      <c r="B129" s="72">
        <v>627987702453</v>
      </c>
      <c r="C129" s="39" t="s">
        <v>370</v>
      </c>
      <c r="D129" s="39" t="s">
        <v>153</v>
      </c>
      <c r="E129" s="60">
        <v>473</v>
      </c>
      <c r="F129" s="71">
        <v>24</v>
      </c>
      <c r="G129" s="44">
        <v>3.62</v>
      </c>
      <c r="H129" s="44">
        <v>3.15</v>
      </c>
      <c r="I129" s="48">
        <v>0.1</v>
      </c>
      <c r="J129" s="44">
        <v>4.2</v>
      </c>
      <c r="K129" s="44">
        <v>3.65</v>
      </c>
    </row>
    <row r="130" spans="1:11" ht="15" customHeight="1" x14ac:dyDescent="0.25">
      <c r="A130" s="47" t="s">
        <v>182</v>
      </c>
      <c r="B130" s="72"/>
      <c r="C130" s="39"/>
      <c r="D130" s="39"/>
      <c r="E130" s="60"/>
      <c r="F130" s="58"/>
      <c r="G130" s="44"/>
      <c r="H130" s="44"/>
      <c r="I130" s="58"/>
      <c r="J130" s="44"/>
      <c r="K130" s="44"/>
    </row>
    <row r="131" spans="1:11" ht="15" customHeight="1" x14ac:dyDescent="0.25">
      <c r="A131">
        <v>57807</v>
      </c>
      <c r="B131" s="72">
        <v>696852110631</v>
      </c>
      <c r="C131" s="39" t="s">
        <v>372</v>
      </c>
      <c r="D131" s="39" t="s">
        <v>153</v>
      </c>
      <c r="E131" s="60">
        <v>3784</v>
      </c>
      <c r="F131" s="71">
        <v>3</v>
      </c>
      <c r="G131" s="44">
        <v>24.14</v>
      </c>
      <c r="H131" s="44">
        <v>22.42</v>
      </c>
      <c r="I131" s="48">
        <v>0.8</v>
      </c>
      <c r="J131" s="44">
        <v>27.99</v>
      </c>
      <c r="K131" s="44">
        <v>25.99</v>
      </c>
    </row>
    <row r="132" spans="1:11" ht="15" customHeight="1" x14ac:dyDescent="0.25">
      <c r="A132" s="47" t="s">
        <v>373</v>
      </c>
      <c r="B132" s="72"/>
      <c r="C132" s="39"/>
      <c r="D132" s="39"/>
      <c r="E132" s="60"/>
      <c r="F132" s="58"/>
      <c r="G132" s="44"/>
      <c r="H132" s="44"/>
      <c r="I132" s="58"/>
      <c r="J132" s="44"/>
      <c r="K132" s="44"/>
    </row>
    <row r="133" spans="1:11" ht="15" customHeight="1" x14ac:dyDescent="0.25">
      <c r="A133">
        <v>52777</v>
      </c>
      <c r="B133" s="72">
        <v>842386100116</v>
      </c>
      <c r="C133" s="39" t="s">
        <v>375</v>
      </c>
      <c r="D133" s="39" t="s">
        <v>153</v>
      </c>
      <c r="E133" s="60">
        <v>473</v>
      </c>
      <c r="F133" s="71">
        <v>24</v>
      </c>
      <c r="G133" s="44">
        <v>3.79</v>
      </c>
      <c r="H133" s="44">
        <v>3.33</v>
      </c>
      <c r="I133" s="48">
        <v>0.1</v>
      </c>
      <c r="J133" s="44">
        <v>4.3899999999999997</v>
      </c>
      <c r="K133" s="44">
        <v>3.86</v>
      </c>
    </row>
    <row r="134" spans="1:11" ht="15" customHeight="1" x14ac:dyDescent="0.25">
      <c r="A134">
        <v>69012</v>
      </c>
      <c r="B134" s="72">
        <v>842386400353</v>
      </c>
      <c r="C134" s="39" t="s">
        <v>377</v>
      </c>
      <c r="D134" s="39" t="s">
        <v>153</v>
      </c>
      <c r="E134" s="60">
        <v>473</v>
      </c>
      <c r="F134" s="71">
        <v>24</v>
      </c>
      <c r="G134" s="44">
        <v>3.61</v>
      </c>
      <c r="H134" s="44">
        <v>3.17</v>
      </c>
      <c r="I134" s="48">
        <v>0.1</v>
      </c>
      <c r="J134" s="44">
        <v>4.1900000000000004</v>
      </c>
      <c r="K134" s="44">
        <v>3.68</v>
      </c>
    </row>
    <row r="135" spans="1:11" ht="15" customHeight="1" x14ac:dyDescent="0.25">
      <c r="A135" s="47" t="s">
        <v>378</v>
      </c>
      <c r="B135" s="72"/>
      <c r="C135" s="39"/>
      <c r="D135" s="39"/>
      <c r="E135" s="60"/>
      <c r="F135" s="58"/>
      <c r="G135" s="44"/>
      <c r="H135" s="44"/>
      <c r="I135" s="58"/>
      <c r="J135" s="44"/>
      <c r="K135" s="44"/>
    </row>
    <row r="136" spans="1:11" ht="15" customHeight="1" x14ac:dyDescent="0.25">
      <c r="A136">
        <v>57511</v>
      </c>
      <c r="B136" s="72">
        <v>628250618693</v>
      </c>
      <c r="C136" s="39" t="s">
        <v>380</v>
      </c>
      <c r="D136" s="39" t="s">
        <v>153</v>
      </c>
      <c r="E136" s="60">
        <v>473</v>
      </c>
      <c r="F136" s="71">
        <v>24</v>
      </c>
      <c r="G136" s="44">
        <v>4.01</v>
      </c>
      <c r="H136" s="44">
        <v>3.41</v>
      </c>
      <c r="I136" s="48">
        <v>0.1</v>
      </c>
      <c r="J136" s="44">
        <v>4.6500000000000004</v>
      </c>
      <c r="K136" s="44">
        <v>3.95</v>
      </c>
    </row>
    <row r="137" spans="1:11" ht="15" customHeight="1" x14ac:dyDescent="0.25">
      <c r="A137">
        <v>57506</v>
      </c>
      <c r="B137" s="72">
        <v>628250618181</v>
      </c>
      <c r="C137" s="39" t="s">
        <v>382</v>
      </c>
      <c r="D137" s="39" t="s">
        <v>153</v>
      </c>
      <c r="E137" s="60">
        <v>473</v>
      </c>
      <c r="F137" s="71">
        <v>24</v>
      </c>
      <c r="G137" s="44">
        <v>3.87</v>
      </c>
      <c r="H137" s="44">
        <v>3.27</v>
      </c>
      <c r="I137" s="48">
        <v>0.1</v>
      </c>
      <c r="J137" s="44">
        <v>4.49</v>
      </c>
      <c r="K137" s="44">
        <v>3.79</v>
      </c>
    </row>
    <row r="138" spans="1:11" ht="15" customHeight="1" x14ac:dyDescent="0.25">
      <c r="A138" s="47" t="s">
        <v>183</v>
      </c>
      <c r="B138" s="72"/>
      <c r="C138" s="39"/>
      <c r="D138" s="39"/>
      <c r="E138" s="60"/>
      <c r="F138" s="58"/>
      <c r="G138" s="44"/>
      <c r="H138" s="44"/>
      <c r="I138" s="58"/>
      <c r="J138" s="44"/>
      <c r="K138" s="44"/>
    </row>
    <row r="139" spans="1:11" ht="15" customHeight="1" x14ac:dyDescent="0.25">
      <c r="A139">
        <v>69431</v>
      </c>
      <c r="B139" s="72">
        <v>830021006336</v>
      </c>
      <c r="C139" s="39" t="s">
        <v>384</v>
      </c>
      <c r="D139" s="39" t="s">
        <v>514</v>
      </c>
      <c r="E139" s="60">
        <v>1000</v>
      </c>
      <c r="F139" s="71">
        <v>16</v>
      </c>
      <c r="G139" s="44">
        <v>6.89</v>
      </c>
      <c r="H139" s="44">
        <v>6.03</v>
      </c>
      <c r="I139" s="48">
        <v>0.1</v>
      </c>
      <c r="J139" s="44">
        <v>7.99</v>
      </c>
      <c r="K139" s="44">
        <v>6.99</v>
      </c>
    </row>
    <row r="140" spans="1:11" ht="15" customHeight="1" x14ac:dyDescent="0.25">
      <c r="A140">
        <v>65203</v>
      </c>
      <c r="B140" s="72">
        <v>830021005889</v>
      </c>
      <c r="C140" s="39" t="s">
        <v>386</v>
      </c>
      <c r="D140" s="39" t="s">
        <v>159</v>
      </c>
      <c r="E140" s="60">
        <v>1000</v>
      </c>
      <c r="F140" s="71">
        <v>16</v>
      </c>
      <c r="G140" s="44">
        <v>6.46</v>
      </c>
      <c r="H140" s="44">
        <v>5.6</v>
      </c>
      <c r="I140" s="48">
        <v>0.1</v>
      </c>
      <c r="J140" s="44">
        <v>7.49</v>
      </c>
      <c r="K140" s="44">
        <v>6.49</v>
      </c>
    </row>
    <row r="141" spans="1:11" ht="15" customHeight="1" x14ac:dyDescent="0.25">
      <c r="A141">
        <v>66000</v>
      </c>
      <c r="B141" s="72">
        <v>830021006046</v>
      </c>
      <c r="C141" s="39" t="s">
        <v>388</v>
      </c>
      <c r="D141" s="39" t="s">
        <v>159</v>
      </c>
      <c r="E141" s="60">
        <v>473</v>
      </c>
      <c r="F141" s="71">
        <v>24</v>
      </c>
      <c r="G141" s="44">
        <v>3.44</v>
      </c>
      <c r="H141" s="44">
        <v>3.01</v>
      </c>
      <c r="I141" s="48">
        <v>0.1</v>
      </c>
      <c r="J141" s="44">
        <v>3.99</v>
      </c>
      <c r="K141" s="44">
        <v>3.49</v>
      </c>
    </row>
    <row r="142" spans="1:11" ht="15" customHeight="1" x14ac:dyDescent="0.25">
      <c r="A142">
        <v>70686</v>
      </c>
      <c r="B142" s="72">
        <v>830021005155</v>
      </c>
      <c r="C142" s="39" t="s">
        <v>390</v>
      </c>
      <c r="D142" s="39" t="s">
        <v>159</v>
      </c>
      <c r="E142" s="60">
        <v>1420</v>
      </c>
      <c r="F142" s="71">
        <v>6</v>
      </c>
      <c r="G142" s="44">
        <v>11.2</v>
      </c>
      <c r="H142" s="44">
        <v>9.48</v>
      </c>
      <c r="I142" s="48">
        <v>0.4</v>
      </c>
      <c r="J142" s="44">
        <v>12.99</v>
      </c>
      <c r="K142" s="44">
        <v>10.99</v>
      </c>
    </row>
    <row r="143" spans="1:11" ht="15" customHeight="1" x14ac:dyDescent="0.25">
      <c r="A143">
        <v>45637</v>
      </c>
      <c r="B143" s="72">
        <v>830021004240</v>
      </c>
      <c r="C143" s="39" t="s">
        <v>392</v>
      </c>
      <c r="D143" s="39" t="s">
        <v>153</v>
      </c>
      <c r="E143" s="60">
        <v>473</v>
      </c>
      <c r="F143" s="71">
        <v>24</v>
      </c>
      <c r="G143" s="44">
        <v>2.58</v>
      </c>
      <c r="H143" s="44">
        <v>2.27</v>
      </c>
      <c r="I143" s="48">
        <v>0.1</v>
      </c>
      <c r="J143" s="44">
        <v>2.99</v>
      </c>
      <c r="K143" s="44">
        <v>2.63</v>
      </c>
    </row>
    <row r="144" spans="1:11" ht="15" customHeight="1" x14ac:dyDescent="0.25">
      <c r="A144">
        <v>69779</v>
      </c>
      <c r="B144" s="72">
        <v>830021006435</v>
      </c>
      <c r="C144" s="39" t="s">
        <v>394</v>
      </c>
      <c r="D144" s="39" t="s">
        <v>159</v>
      </c>
      <c r="E144" s="60">
        <v>1420</v>
      </c>
      <c r="F144" s="71">
        <v>6</v>
      </c>
      <c r="G144" s="44">
        <v>11.2</v>
      </c>
      <c r="H144" s="44">
        <v>9.48</v>
      </c>
      <c r="I144" s="48">
        <v>0.4</v>
      </c>
      <c r="J144" s="44">
        <v>12.99</v>
      </c>
      <c r="K144" s="44">
        <v>10.99</v>
      </c>
    </row>
    <row r="145" spans="1:11" ht="15" customHeight="1" x14ac:dyDescent="0.25">
      <c r="A145">
        <v>73441</v>
      </c>
      <c r="B145" s="72">
        <v>830021006985</v>
      </c>
      <c r="C145" s="39" t="s">
        <v>396</v>
      </c>
      <c r="D145" s="39" t="s">
        <v>159</v>
      </c>
      <c r="E145" s="60">
        <v>1420</v>
      </c>
      <c r="F145" s="71">
        <v>6</v>
      </c>
      <c r="G145" s="44">
        <v>11.2</v>
      </c>
      <c r="H145" s="44">
        <v>9.86</v>
      </c>
      <c r="I145" s="48">
        <v>0.4</v>
      </c>
      <c r="J145" s="44">
        <v>12.99</v>
      </c>
      <c r="K145" s="44">
        <v>11.43</v>
      </c>
    </row>
    <row r="146" spans="1:11" ht="15" customHeight="1" x14ac:dyDescent="0.25">
      <c r="A146">
        <v>61469</v>
      </c>
      <c r="B146" s="72">
        <v>830021005599</v>
      </c>
      <c r="C146" s="39" t="s">
        <v>398</v>
      </c>
      <c r="D146" s="39" t="s">
        <v>159</v>
      </c>
      <c r="E146" s="60">
        <v>473</v>
      </c>
      <c r="F146" s="71">
        <v>24</v>
      </c>
      <c r="G146" s="44">
        <v>3.87</v>
      </c>
      <c r="H146" s="44">
        <v>3.4</v>
      </c>
      <c r="I146" s="48">
        <v>0.1</v>
      </c>
      <c r="J146" s="44">
        <v>4.49</v>
      </c>
      <c r="K146" s="44">
        <v>3.94</v>
      </c>
    </row>
    <row r="147" spans="1:11" ht="15" customHeight="1" x14ac:dyDescent="0.25">
      <c r="A147">
        <v>32738</v>
      </c>
      <c r="B147" s="72">
        <v>830021002147</v>
      </c>
      <c r="C147" s="39" t="s">
        <v>400</v>
      </c>
      <c r="D147" s="39" t="s">
        <v>159</v>
      </c>
      <c r="E147" s="60">
        <v>473</v>
      </c>
      <c r="F147" s="71">
        <v>24</v>
      </c>
      <c r="G147" s="44">
        <v>3.87</v>
      </c>
      <c r="H147" s="44">
        <v>3.4</v>
      </c>
      <c r="I147" s="48">
        <v>0.1</v>
      </c>
      <c r="J147" s="44">
        <v>4.49</v>
      </c>
      <c r="K147" s="44">
        <v>3.94</v>
      </c>
    </row>
    <row r="148" spans="1:11" ht="15" customHeight="1" x14ac:dyDescent="0.25">
      <c r="A148">
        <v>71545</v>
      </c>
      <c r="B148" s="72">
        <v>830021006817</v>
      </c>
      <c r="C148" s="39" t="s">
        <v>402</v>
      </c>
      <c r="D148" s="39" t="s">
        <v>153</v>
      </c>
      <c r="E148" s="60">
        <v>473</v>
      </c>
      <c r="F148" s="71">
        <v>24</v>
      </c>
      <c r="G148" s="44">
        <v>3.7</v>
      </c>
      <c r="H148" s="44">
        <v>3.23</v>
      </c>
      <c r="I148" s="48">
        <v>0.1</v>
      </c>
      <c r="J148" s="44">
        <v>4.29</v>
      </c>
      <c r="K148" s="44">
        <v>3.74</v>
      </c>
    </row>
    <row r="149" spans="1:11" ht="15" customHeight="1" x14ac:dyDescent="0.25">
      <c r="A149">
        <v>15334</v>
      </c>
      <c r="B149" s="72">
        <v>830021000037</v>
      </c>
      <c r="C149" s="39" t="s">
        <v>404</v>
      </c>
      <c r="D149" s="39" t="s">
        <v>153</v>
      </c>
      <c r="E149" s="60">
        <v>473</v>
      </c>
      <c r="F149" s="71">
        <v>24</v>
      </c>
      <c r="G149" s="44">
        <v>3.7</v>
      </c>
      <c r="H149" s="44">
        <v>3.25</v>
      </c>
      <c r="I149" s="48">
        <v>0.1</v>
      </c>
      <c r="J149" s="44">
        <v>4.29</v>
      </c>
      <c r="K149" s="44">
        <v>3.77</v>
      </c>
    </row>
    <row r="150" spans="1:11" ht="15" customHeight="1" x14ac:dyDescent="0.25">
      <c r="A150" s="47" t="s">
        <v>184</v>
      </c>
      <c r="B150" s="72"/>
      <c r="C150" s="39"/>
      <c r="D150" s="39"/>
      <c r="E150" s="60"/>
      <c r="F150" s="58"/>
      <c r="G150" s="44"/>
      <c r="H150" s="44"/>
      <c r="I150" s="58"/>
      <c r="J150" s="44"/>
      <c r="K150" s="44"/>
    </row>
    <row r="151" spans="1:11" ht="15" customHeight="1" x14ac:dyDescent="0.25">
      <c r="A151">
        <v>68937</v>
      </c>
      <c r="B151" s="72">
        <v>696852187916</v>
      </c>
      <c r="C151" s="39" t="s">
        <v>406</v>
      </c>
      <c r="D151" s="39" t="s">
        <v>478</v>
      </c>
      <c r="E151" s="60">
        <v>473</v>
      </c>
      <c r="F151" s="71">
        <v>24</v>
      </c>
      <c r="G151" s="44">
        <v>3.44</v>
      </c>
      <c r="H151" s="44">
        <v>3.01</v>
      </c>
      <c r="I151" s="48">
        <v>0.1</v>
      </c>
      <c r="J151" s="44">
        <v>3.99</v>
      </c>
      <c r="K151" s="44">
        <v>3.49</v>
      </c>
    </row>
    <row r="152" spans="1:11" ht="15" customHeight="1" x14ac:dyDescent="0.25">
      <c r="A152">
        <v>67473</v>
      </c>
      <c r="B152" s="72">
        <v>696852187800</v>
      </c>
      <c r="C152" s="39" t="s">
        <v>408</v>
      </c>
      <c r="D152" s="39" t="s">
        <v>478</v>
      </c>
      <c r="E152" s="60">
        <v>473</v>
      </c>
      <c r="F152" s="71">
        <v>24</v>
      </c>
      <c r="G152" s="44">
        <v>3.44</v>
      </c>
      <c r="H152" s="44">
        <v>3.01</v>
      </c>
      <c r="I152" s="48">
        <v>0.1</v>
      </c>
      <c r="J152" s="44">
        <v>3.99</v>
      </c>
      <c r="K152" s="44">
        <v>3.49</v>
      </c>
    </row>
    <row r="153" spans="1:11" ht="15" x14ac:dyDescent="0.25">
      <c r="A153">
        <v>72429</v>
      </c>
      <c r="B153" s="72">
        <v>696852230483</v>
      </c>
      <c r="C153" s="39" t="s">
        <v>410</v>
      </c>
      <c r="D153" s="39" t="s">
        <v>478</v>
      </c>
      <c r="E153" s="60">
        <v>473</v>
      </c>
      <c r="F153" s="71">
        <v>24</v>
      </c>
      <c r="G153" s="44">
        <v>3.44</v>
      </c>
      <c r="H153" s="44">
        <v>3.01</v>
      </c>
      <c r="I153" s="48">
        <v>0.1</v>
      </c>
      <c r="J153" s="44">
        <v>3.99</v>
      </c>
      <c r="K153" s="44">
        <v>3.49</v>
      </c>
    </row>
    <row r="154" spans="1:11" ht="15" customHeight="1" x14ac:dyDescent="0.25">
      <c r="A154">
        <v>72709</v>
      </c>
      <c r="B154" s="72">
        <v>696852232852</v>
      </c>
      <c r="C154" s="39" t="s">
        <v>412</v>
      </c>
      <c r="D154" s="39" t="s">
        <v>478</v>
      </c>
      <c r="E154" s="60">
        <v>473</v>
      </c>
      <c r="F154" s="71">
        <v>24</v>
      </c>
      <c r="G154" s="44">
        <v>3.44</v>
      </c>
      <c r="H154" s="44">
        <v>3.01</v>
      </c>
      <c r="I154" s="48">
        <v>0.1</v>
      </c>
      <c r="J154" s="44">
        <v>3.99</v>
      </c>
      <c r="K154" s="44">
        <v>3.49</v>
      </c>
    </row>
    <row r="155" spans="1:11" ht="15" customHeight="1" x14ac:dyDescent="0.25">
      <c r="A155" s="47" t="s">
        <v>185</v>
      </c>
      <c r="B155" s="72"/>
      <c r="C155" s="39"/>
      <c r="D155" s="39"/>
      <c r="E155" s="60"/>
      <c r="F155" s="58"/>
      <c r="G155" s="44"/>
      <c r="H155" s="44"/>
      <c r="I155" s="58"/>
      <c r="J155" s="44"/>
      <c r="K155" s="44"/>
    </row>
    <row r="156" spans="1:11" ht="15" customHeight="1" x14ac:dyDescent="0.25">
      <c r="A156">
        <v>69830</v>
      </c>
      <c r="B156" s="72">
        <v>628176629582</v>
      </c>
      <c r="C156" s="39" t="s">
        <v>414</v>
      </c>
      <c r="D156" s="39" t="s">
        <v>157</v>
      </c>
      <c r="E156" s="60">
        <v>710</v>
      </c>
      <c r="F156" s="71">
        <v>12</v>
      </c>
      <c r="G156" s="44">
        <v>4.3</v>
      </c>
      <c r="H156" s="44">
        <v>3.79</v>
      </c>
      <c r="I156" s="48">
        <v>0.1</v>
      </c>
      <c r="J156" s="44">
        <v>4.99</v>
      </c>
      <c r="K156" s="44">
        <v>4.3899999999999997</v>
      </c>
    </row>
    <row r="157" spans="1:11" ht="15" customHeight="1" x14ac:dyDescent="0.25">
      <c r="A157">
        <v>64176</v>
      </c>
      <c r="B157" s="72">
        <v>628176629445</v>
      </c>
      <c r="C157" s="39" t="s">
        <v>416</v>
      </c>
      <c r="D157" s="39" t="s">
        <v>157</v>
      </c>
      <c r="E157" s="60">
        <v>2000</v>
      </c>
      <c r="F157" s="71">
        <v>5</v>
      </c>
      <c r="G157" s="44">
        <v>15.39</v>
      </c>
      <c r="H157" s="44">
        <v>13.83</v>
      </c>
      <c r="I157" s="48">
        <v>0</v>
      </c>
      <c r="J157" s="44">
        <v>17.84</v>
      </c>
      <c r="K157" s="44">
        <v>16.04</v>
      </c>
    </row>
    <row r="158" spans="1:11" ht="15" customHeight="1" x14ac:dyDescent="0.25">
      <c r="A158">
        <v>62519</v>
      </c>
      <c r="B158" s="72">
        <v>628176629131</v>
      </c>
      <c r="C158" s="39" t="s">
        <v>418</v>
      </c>
      <c r="D158" s="39" t="s">
        <v>157</v>
      </c>
      <c r="E158" s="60">
        <v>1420</v>
      </c>
      <c r="F158" s="71">
        <v>6</v>
      </c>
      <c r="G158" s="44">
        <v>12.93</v>
      </c>
      <c r="H158" s="44">
        <v>11.38</v>
      </c>
      <c r="I158" s="48">
        <v>0.4</v>
      </c>
      <c r="J158" s="44">
        <v>14.99</v>
      </c>
      <c r="K158" s="44">
        <v>13.19</v>
      </c>
    </row>
    <row r="159" spans="1:11" ht="15" customHeight="1" x14ac:dyDescent="0.25">
      <c r="A159">
        <v>32037</v>
      </c>
      <c r="B159" s="72">
        <v>628176629476</v>
      </c>
      <c r="C159" s="39" t="s">
        <v>420</v>
      </c>
      <c r="D159" s="39" t="s">
        <v>514</v>
      </c>
      <c r="E159" s="60">
        <v>1420</v>
      </c>
      <c r="F159" s="71">
        <v>6</v>
      </c>
      <c r="G159" s="44">
        <v>14.65</v>
      </c>
      <c r="H159" s="44">
        <v>12.89</v>
      </c>
      <c r="I159" s="48">
        <v>0.4</v>
      </c>
      <c r="J159" s="44">
        <v>16.989999999999998</v>
      </c>
      <c r="K159" s="44">
        <v>14.94</v>
      </c>
    </row>
    <row r="160" spans="1:11" ht="15" customHeight="1" x14ac:dyDescent="0.25">
      <c r="A160" s="47" t="s">
        <v>186</v>
      </c>
      <c r="B160" s="72"/>
      <c r="C160" s="39"/>
      <c r="D160" s="39"/>
      <c r="E160" s="60"/>
      <c r="F160" s="58"/>
      <c r="G160" s="44"/>
      <c r="H160" s="44"/>
      <c r="I160" s="58"/>
      <c r="J160" s="44"/>
      <c r="K160" s="44"/>
    </row>
    <row r="161" spans="1:11" ht="15" customHeight="1" x14ac:dyDescent="0.25">
      <c r="A161">
        <v>50270</v>
      </c>
      <c r="B161" s="72">
        <v>83741473104</v>
      </c>
      <c r="C161" s="39" t="s">
        <v>422</v>
      </c>
      <c r="D161" s="39" t="s">
        <v>153</v>
      </c>
      <c r="E161" s="60">
        <v>473</v>
      </c>
      <c r="F161" s="71">
        <v>24</v>
      </c>
      <c r="G161" s="44">
        <v>3.2</v>
      </c>
      <c r="H161" s="44">
        <v>2.81</v>
      </c>
      <c r="I161" s="48">
        <v>0.1</v>
      </c>
      <c r="J161" s="44">
        <v>3.71</v>
      </c>
      <c r="K161" s="44">
        <v>3.26</v>
      </c>
    </row>
    <row r="162" spans="1:11" ht="15" customHeight="1" x14ac:dyDescent="0.25">
      <c r="A162">
        <v>8700</v>
      </c>
      <c r="B162" s="72">
        <v>8008440222008</v>
      </c>
      <c r="C162" s="39" t="s">
        <v>424</v>
      </c>
      <c r="D162" s="39" t="s">
        <v>153</v>
      </c>
      <c r="E162" s="60">
        <v>330</v>
      </c>
      <c r="F162" s="71">
        <v>24</v>
      </c>
      <c r="G162" s="44">
        <v>2.46</v>
      </c>
      <c r="H162" s="44">
        <v>2.16</v>
      </c>
      <c r="I162" s="48">
        <v>0.1</v>
      </c>
      <c r="J162" s="44">
        <v>2.85</v>
      </c>
      <c r="K162" s="44">
        <v>2.5</v>
      </c>
    </row>
    <row r="163" spans="1:11" ht="15" customHeight="1" x14ac:dyDescent="0.25">
      <c r="A163" s="47" t="s">
        <v>187</v>
      </c>
      <c r="B163" s="72"/>
      <c r="C163" s="39"/>
      <c r="D163" s="39"/>
      <c r="E163" s="60"/>
      <c r="F163" s="58"/>
      <c r="G163" s="44"/>
      <c r="H163" s="44"/>
      <c r="I163" s="58"/>
      <c r="J163" s="44"/>
      <c r="K163" s="44"/>
    </row>
    <row r="164" spans="1:11" ht="15" customHeight="1" x14ac:dyDescent="0.25">
      <c r="A164">
        <v>42304</v>
      </c>
      <c r="B164" s="72">
        <v>805057001112</v>
      </c>
      <c r="C164" s="39" t="s">
        <v>426</v>
      </c>
      <c r="D164" s="39" t="s">
        <v>153</v>
      </c>
      <c r="E164" s="60">
        <v>2838</v>
      </c>
      <c r="F164" s="71">
        <v>4</v>
      </c>
      <c r="G164" s="44">
        <v>17.239999999999998</v>
      </c>
      <c r="H164" s="44">
        <v>14.65</v>
      </c>
      <c r="I164" s="48">
        <v>0.6</v>
      </c>
      <c r="J164" s="44">
        <v>19.989999999999998</v>
      </c>
      <c r="K164" s="44">
        <v>16.989999999999998</v>
      </c>
    </row>
    <row r="165" spans="1:11" ht="15" customHeight="1" x14ac:dyDescent="0.25">
      <c r="A165">
        <v>28669</v>
      </c>
      <c r="B165" s="72">
        <v>805057000245</v>
      </c>
      <c r="C165" s="39" t="s">
        <v>428</v>
      </c>
      <c r="D165" s="39" t="s">
        <v>153</v>
      </c>
      <c r="E165" s="60">
        <v>3784</v>
      </c>
      <c r="F165" s="71">
        <v>3</v>
      </c>
      <c r="G165" s="44">
        <v>25.44</v>
      </c>
      <c r="H165" s="44">
        <v>22.85</v>
      </c>
      <c r="I165" s="48">
        <v>0.8</v>
      </c>
      <c r="J165" s="44">
        <v>29.49</v>
      </c>
      <c r="K165" s="44">
        <v>26.49</v>
      </c>
    </row>
    <row r="166" spans="1:11" ht="15" customHeight="1" x14ac:dyDescent="0.25">
      <c r="A166">
        <v>34979</v>
      </c>
      <c r="B166" s="72">
        <v>805057000818</v>
      </c>
      <c r="C166" s="39" t="s">
        <v>430</v>
      </c>
      <c r="D166" s="39" t="s">
        <v>153</v>
      </c>
      <c r="E166" s="60">
        <v>3784</v>
      </c>
      <c r="F166" s="71">
        <v>3</v>
      </c>
      <c r="G166" s="44">
        <v>25</v>
      </c>
      <c r="H166" s="44">
        <v>22.42</v>
      </c>
      <c r="I166" s="48">
        <v>0.8</v>
      </c>
      <c r="J166" s="44">
        <v>28.99</v>
      </c>
      <c r="K166" s="44">
        <v>25.99</v>
      </c>
    </row>
    <row r="167" spans="1:11" ht="15" customHeight="1" x14ac:dyDescent="0.25">
      <c r="A167">
        <v>49908</v>
      </c>
      <c r="B167" s="72">
        <v>805057001044</v>
      </c>
      <c r="C167" s="39" t="s">
        <v>432</v>
      </c>
      <c r="D167" s="39" t="s">
        <v>153</v>
      </c>
      <c r="E167" s="60">
        <v>2838</v>
      </c>
      <c r="F167" s="71">
        <v>4</v>
      </c>
      <c r="G167" s="44">
        <v>17.239999999999998</v>
      </c>
      <c r="H167" s="44">
        <v>15.52</v>
      </c>
      <c r="I167" s="48">
        <v>0.6</v>
      </c>
      <c r="J167" s="44">
        <v>19.989999999999998</v>
      </c>
      <c r="K167" s="44">
        <v>17.989999999999998</v>
      </c>
    </row>
    <row r="168" spans="1:11" ht="15" customHeight="1" x14ac:dyDescent="0.25">
      <c r="A168">
        <v>44667</v>
      </c>
      <c r="B168" s="72">
        <v>805057001464</v>
      </c>
      <c r="C168" s="39" t="s">
        <v>434</v>
      </c>
      <c r="D168" s="39" t="s">
        <v>153</v>
      </c>
      <c r="E168" s="60">
        <v>4260</v>
      </c>
      <c r="F168" s="71">
        <v>2</v>
      </c>
      <c r="G168" s="44">
        <v>23.28</v>
      </c>
      <c r="H168" s="44">
        <v>20.260000000000002</v>
      </c>
      <c r="I168" s="48">
        <v>1.2</v>
      </c>
      <c r="J168" s="44">
        <v>26.99</v>
      </c>
      <c r="K168" s="44">
        <v>23.49</v>
      </c>
    </row>
    <row r="169" spans="1:11" ht="15" customHeight="1" x14ac:dyDescent="0.25">
      <c r="A169" s="47" t="s">
        <v>188</v>
      </c>
      <c r="B169" s="72"/>
      <c r="C169" s="39"/>
      <c r="D169" s="39"/>
      <c r="E169" s="60"/>
      <c r="F169" s="58"/>
      <c r="G169" s="44"/>
      <c r="H169" s="44"/>
      <c r="I169" s="58"/>
      <c r="J169" s="44"/>
      <c r="K169" s="44"/>
    </row>
    <row r="170" spans="1:11" ht="15" customHeight="1" x14ac:dyDescent="0.25">
      <c r="A170">
        <v>70918</v>
      </c>
      <c r="B170" s="72">
        <v>628250203783</v>
      </c>
      <c r="C170" s="39" t="s">
        <v>436</v>
      </c>
      <c r="D170" s="39" t="s">
        <v>153</v>
      </c>
      <c r="E170" s="60">
        <v>5325</v>
      </c>
      <c r="F170" s="71">
        <v>1</v>
      </c>
      <c r="G170" s="44">
        <v>32.770000000000003</v>
      </c>
      <c r="H170" s="44">
        <v>29.32</v>
      </c>
      <c r="I170" s="48">
        <v>1.5</v>
      </c>
      <c r="J170" s="44">
        <v>37.99</v>
      </c>
      <c r="K170" s="44">
        <v>33.99</v>
      </c>
    </row>
    <row r="171" spans="1:11" ht="15" customHeight="1" x14ac:dyDescent="0.25">
      <c r="A171">
        <v>32013</v>
      </c>
      <c r="B171" s="72">
        <v>628250203066</v>
      </c>
      <c r="C171" s="39" t="s">
        <v>438</v>
      </c>
      <c r="D171" s="39" t="s">
        <v>153</v>
      </c>
      <c r="E171" s="60">
        <v>473</v>
      </c>
      <c r="F171" s="71">
        <v>24</v>
      </c>
      <c r="G171" s="44">
        <v>3.79</v>
      </c>
      <c r="H171" s="44">
        <v>3.33</v>
      </c>
      <c r="I171" s="48">
        <v>0.1</v>
      </c>
      <c r="J171" s="44">
        <v>4.3899999999999997</v>
      </c>
      <c r="K171" s="44">
        <v>3.86</v>
      </c>
    </row>
    <row r="172" spans="1:11" ht="15" customHeight="1" x14ac:dyDescent="0.25">
      <c r="A172">
        <v>67660</v>
      </c>
      <c r="B172" s="72">
        <v>628250203653</v>
      </c>
      <c r="C172" s="39" t="s">
        <v>440</v>
      </c>
      <c r="D172" s="39" t="s">
        <v>153</v>
      </c>
      <c r="E172" s="60">
        <v>473</v>
      </c>
      <c r="F172" s="71">
        <v>24</v>
      </c>
      <c r="G172" s="44">
        <v>3.87</v>
      </c>
      <c r="H172" s="44">
        <v>2.58</v>
      </c>
      <c r="I172" s="48">
        <v>0.1</v>
      </c>
      <c r="J172" s="44">
        <v>4.49</v>
      </c>
      <c r="K172" s="44">
        <v>2.99</v>
      </c>
    </row>
    <row r="173" spans="1:11" ht="15" customHeight="1" x14ac:dyDescent="0.25">
      <c r="A173">
        <v>30305</v>
      </c>
      <c r="B173" s="72">
        <v>628250203059</v>
      </c>
      <c r="C173" s="39" t="s">
        <v>442</v>
      </c>
      <c r="D173" s="39" t="s">
        <v>153</v>
      </c>
      <c r="E173" s="60">
        <v>473</v>
      </c>
      <c r="F173" s="71">
        <v>24</v>
      </c>
      <c r="G173" s="44">
        <v>4.13</v>
      </c>
      <c r="H173" s="44">
        <v>3.63</v>
      </c>
      <c r="I173" s="48">
        <v>0.1</v>
      </c>
      <c r="J173" s="44">
        <v>4.79</v>
      </c>
      <c r="K173" s="44">
        <v>4.21</v>
      </c>
    </row>
    <row r="174" spans="1:11" ht="15" customHeight="1" x14ac:dyDescent="0.25">
      <c r="A174" s="47" t="s">
        <v>443</v>
      </c>
      <c r="B174" s="72"/>
      <c r="C174" s="39"/>
      <c r="D174" s="39"/>
      <c r="E174" s="60"/>
      <c r="F174" s="58"/>
      <c r="G174" s="44"/>
      <c r="H174" s="44"/>
      <c r="I174" s="58"/>
      <c r="J174" s="44"/>
      <c r="K174" s="44"/>
    </row>
    <row r="175" spans="1:11" ht="15" customHeight="1" x14ac:dyDescent="0.25">
      <c r="A175">
        <v>60310</v>
      </c>
      <c r="B175" s="72">
        <v>848819000985</v>
      </c>
      <c r="C175" s="39" t="s">
        <v>445</v>
      </c>
      <c r="D175" s="39" t="s">
        <v>157</v>
      </c>
      <c r="E175" s="60">
        <v>473</v>
      </c>
      <c r="F175" s="71">
        <v>24</v>
      </c>
      <c r="G175" s="44">
        <v>3.53</v>
      </c>
      <c r="H175" s="44">
        <v>3.1</v>
      </c>
      <c r="I175" s="48">
        <v>0.1</v>
      </c>
      <c r="J175" s="44">
        <v>4.09</v>
      </c>
      <c r="K175" s="44">
        <v>3.59</v>
      </c>
    </row>
    <row r="176" spans="1:11" ht="15" customHeight="1" x14ac:dyDescent="0.25">
      <c r="A176">
        <v>59844</v>
      </c>
      <c r="B176" s="72">
        <v>848819000008</v>
      </c>
      <c r="C176" s="39" t="s">
        <v>447</v>
      </c>
      <c r="D176" s="39" t="s">
        <v>157</v>
      </c>
      <c r="E176" s="60">
        <v>473</v>
      </c>
      <c r="F176" s="71">
        <v>24</v>
      </c>
      <c r="G176" s="44">
        <v>3.53</v>
      </c>
      <c r="H176" s="44">
        <v>3.1</v>
      </c>
      <c r="I176" s="48">
        <v>0.1</v>
      </c>
      <c r="J176" s="44">
        <v>4.09</v>
      </c>
      <c r="K176" s="44">
        <v>3.59</v>
      </c>
    </row>
    <row r="177" spans="1:11" ht="15" customHeight="1" x14ac:dyDescent="0.25">
      <c r="A177">
        <v>72165</v>
      </c>
      <c r="B177" s="72">
        <v>848819002101</v>
      </c>
      <c r="C177" s="39" t="s">
        <v>449</v>
      </c>
      <c r="D177" s="39" t="s">
        <v>157</v>
      </c>
      <c r="E177" s="60">
        <v>473</v>
      </c>
      <c r="F177" s="71">
        <v>24</v>
      </c>
      <c r="G177" s="44">
        <v>3.53</v>
      </c>
      <c r="H177" s="44">
        <v>3.1</v>
      </c>
      <c r="I177" s="48">
        <v>0.1</v>
      </c>
      <c r="J177" s="44">
        <v>4.09</v>
      </c>
      <c r="K177" s="44">
        <v>3.59</v>
      </c>
    </row>
    <row r="178" spans="1:11" ht="15" customHeight="1" x14ac:dyDescent="0.25">
      <c r="A178">
        <v>59846</v>
      </c>
      <c r="B178" s="72">
        <v>848819000015</v>
      </c>
      <c r="C178" s="39" t="s">
        <v>451</v>
      </c>
      <c r="D178" s="39" t="s">
        <v>157</v>
      </c>
      <c r="E178" s="60">
        <v>473</v>
      </c>
      <c r="F178" s="71">
        <v>24</v>
      </c>
      <c r="G178" s="44">
        <v>3.53</v>
      </c>
      <c r="H178" s="44">
        <v>3.1</v>
      </c>
      <c r="I178" s="48">
        <v>0.1</v>
      </c>
      <c r="J178" s="44">
        <v>4.09</v>
      </c>
      <c r="K178" s="44">
        <v>3.59</v>
      </c>
    </row>
    <row r="179" spans="1:11" ht="15" customHeight="1" x14ac:dyDescent="0.25">
      <c r="A179">
        <v>59841</v>
      </c>
      <c r="B179" s="72">
        <v>848819000022</v>
      </c>
      <c r="C179" s="39" t="s">
        <v>453</v>
      </c>
      <c r="D179" s="39" t="s">
        <v>157</v>
      </c>
      <c r="E179" s="60">
        <v>473</v>
      </c>
      <c r="F179" s="71">
        <v>24</v>
      </c>
      <c r="G179" s="44">
        <v>3.53</v>
      </c>
      <c r="H179" s="44">
        <v>3.1</v>
      </c>
      <c r="I179" s="48">
        <v>0.1</v>
      </c>
      <c r="J179" s="44">
        <v>4.09</v>
      </c>
      <c r="K179" s="44">
        <v>3.59</v>
      </c>
    </row>
    <row r="180" spans="1:11" ht="15" customHeight="1" x14ac:dyDescent="0.25">
      <c r="A180">
        <v>59851</v>
      </c>
      <c r="B180" s="72">
        <v>848819000176</v>
      </c>
      <c r="C180" s="39" t="s">
        <v>455</v>
      </c>
      <c r="D180" s="39" t="s">
        <v>157</v>
      </c>
      <c r="E180" s="60">
        <v>473</v>
      </c>
      <c r="F180" s="71">
        <v>24</v>
      </c>
      <c r="G180" s="44">
        <v>3.53</v>
      </c>
      <c r="H180" s="44">
        <v>3.1</v>
      </c>
      <c r="I180" s="48">
        <v>0.1</v>
      </c>
      <c r="J180" s="44">
        <v>4.09</v>
      </c>
      <c r="K180" s="44">
        <v>3.59</v>
      </c>
    </row>
    <row r="181" spans="1:11" ht="15" x14ac:dyDescent="0.25">
      <c r="A181" s="47" t="s">
        <v>189</v>
      </c>
      <c r="B181" s="72"/>
      <c r="C181" s="39"/>
      <c r="D181" s="39"/>
      <c r="E181" s="60"/>
      <c r="F181" s="58"/>
      <c r="G181" s="44"/>
      <c r="H181" s="44"/>
      <c r="I181" s="58"/>
      <c r="J181" s="44"/>
      <c r="K181" s="44"/>
    </row>
    <row r="182" spans="1:11" ht="15" customHeight="1" x14ac:dyDescent="0.25">
      <c r="A182">
        <v>29614</v>
      </c>
      <c r="B182" s="72">
        <v>776029702651</v>
      </c>
      <c r="C182" s="39" t="s">
        <v>457</v>
      </c>
      <c r="D182" s="39" t="s">
        <v>153</v>
      </c>
      <c r="E182" s="60">
        <v>8520</v>
      </c>
      <c r="F182" s="71">
        <v>1</v>
      </c>
      <c r="G182" s="44">
        <v>42.25</v>
      </c>
      <c r="H182" s="44">
        <v>38.799999999999997</v>
      </c>
      <c r="I182" s="48">
        <v>2.4</v>
      </c>
      <c r="J182" s="44">
        <v>48.99</v>
      </c>
      <c r="K182" s="44">
        <v>44.99</v>
      </c>
    </row>
    <row r="183" spans="1:11" ht="15" customHeight="1" x14ac:dyDescent="0.25">
      <c r="A183">
        <v>3307</v>
      </c>
      <c r="B183" s="72">
        <v>776029705676</v>
      </c>
      <c r="C183" s="39" t="s">
        <v>459</v>
      </c>
      <c r="D183" s="39" t="s">
        <v>153</v>
      </c>
      <c r="E183" s="60">
        <v>473</v>
      </c>
      <c r="F183" s="71">
        <v>24</v>
      </c>
      <c r="G183" s="44">
        <v>3.18</v>
      </c>
      <c r="H183" s="44">
        <v>2.79</v>
      </c>
      <c r="I183" s="48">
        <v>0.1</v>
      </c>
      <c r="J183" s="44">
        <v>3.69</v>
      </c>
      <c r="K183" s="44">
        <v>3.24</v>
      </c>
    </row>
    <row r="184" spans="1:11" ht="15" customHeight="1" x14ac:dyDescent="0.25">
      <c r="A184">
        <v>24834</v>
      </c>
      <c r="B184" s="72">
        <v>776029705744</v>
      </c>
      <c r="C184" s="39" t="s">
        <v>461</v>
      </c>
      <c r="D184" s="39" t="s">
        <v>153</v>
      </c>
      <c r="E184" s="60">
        <v>473</v>
      </c>
      <c r="F184" s="71">
        <v>24</v>
      </c>
      <c r="G184" s="44">
        <v>3.18</v>
      </c>
      <c r="H184" s="44">
        <v>2.79</v>
      </c>
      <c r="I184" s="48">
        <v>0.1</v>
      </c>
      <c r="J184" s="44">
        <v>3.69</v>
      </c>
      <c r="K184" s="44">
        <v>3.24</v>
      </c>
    </row>
    <row r="185" spans="1:11" ht="15" customHeight="1" x14ac:dyDescent="0.25">
      <c r="A185">
        <v>70074</v>
      </c>
      <c r="B185" s="72">
        <v>87692024217</v>
      </c>
      <c r="C185" s="39" t="s">
        <v>463</v>
      </c>
      <c r="D185" s="39" t="s">
        <v>157</v>
      </c>
      <c r="E185" s="60">
        <v>4260</v>
      </c>
      <c r="F185" s="71">
        <v>2</v>
      </c>
      <c r="G185" s="44">
        <v>28.8</v>
      </c>
      <c r="H185" s="44">
        <v>26.21</v>
      </c>
      <c r="I185" s="48">
        <v>1.2</v>
      </c>
      <c r="J185" s="44">
        <v>33.39</v>
      </c>
      <c r="K185" s="44">
        <v>30.39</v>
      </c>
    </row>
    <row r="186" spans="1:11" ht="15" customHeight="1" x14ac:dyDescent="0.25">
      <c r="A186">
        <v>65581</v>
      </c>
      <c r="B186" s="72">
        <v>87692022589</v>
      </c>
      <c r="C186" s="39" t="s">
        <v>465</v>
      </c>
      <c r="D186" s="39" t="s">
        <v>157</v>
      </c>
      <c r="E186" s="60">
        <v>2130</v>
      </c>
      <c r="F186" s="71">
        <v>4</v>
      </c>
      <c r="G186" s="44">
        <v>15.69</v>
      </c>
      <c r="H186" s="44">
        <v>13.1</v>
      </c>
      <c r="I186" s="48">
        <v>0.6</v>
      </c>
      <c r="J186" s="44">
        <v>18.190000000000001</v>
      </c>
      <c r="K186" s="44">
        <v>15.19</v>
      </c>
    </row>
    <row r="187" spans="1:11" ht="15" x14ac:dyDescent="0.25">
      <c r="A187">
        <v>65585</v>
      </c>
      <c r="B187" s="72">
        <v>87692022602</v>
      </c>
      <c r="C187" s="39" t="s">
        <v>467</v>
      </c>
      <c r="D187" s="39" t="s">
        <v>157</v>
      </c>
      <c r="E187" s="60">
        <v>4260</v>
      </c>
      <c r="F187" s="71">
        <v>2</v>
      </c>
      <c r="G187" s="44">
        <v>28.8</v>
      </c>
      <c r="H187" s="44">
        <v>26.21</v>
      </c>
      <c r="I187" s="48">
        <v>1.2</v>
      </c>
      <c r="J187" s="44">
        <v>33.39</v>
      </c>
      <c r="K187" s="44">
        <v>30.39</v>
      </c>
    </row>
    <row r="188" spans="1:11" ht="15" customHeight="1" x14ac:dyDescent="0.25">
      <c r="A188">
        <v>69608</v>
      </c>
      <c r="B188" s="72">
        <v>87692023531</v>
      </c>
      <c r="C188" s="39" t="s">
        <v>469</v>
      </c>
      <c r="D188" s="39" t="s">
        <v>157</v>
      </c>
      <c r="E188" s="60">
        <v>4260</v>
      </c>
      <c r="F188" s="71">
        <v>2</v>
      </c>
      <c r="G188" s="44">
        <v>28.8</v>
      </c>
      <c r="H188" s="44">
        <v>25.78</v>
      </c>
      <c r="I188" s="48">
        <v>1.2</v>
      </c>
      <c r="J188" s="44">
        <v>33.39</v>
      </c>
      <c r="K188" s="44">
        <v>29.89</v>
      </c>
    </row>
    <row r="189" spans="1:11" ht="15" customHeight="1" x14ac:dyDescent="0.25">
      <c r="A189">
        <v>43264</v>
      </c>
      <c r="B189" s="72">
        <v>87692007432</v>
      </c>
      <c r="C189" s="39" t="s">
        <v>471</v>
      </c>
      <c r="D189" s="39" t="s">
        <v>157</v>
      </c>
      <c r="E189" s="60">
        <v>4260</v>
      </c>
      <c r="F189" s="71">
        <v>2</v>
      </c>
      <c r="G189" s="44">
        <v>28.8</v>
      </c>
      <c r="H189" s="44">
        <v>26.21</v>
      </c>
      <c r="I189" s="48">
        <v>1.2</v>
      </c>
      <c r="J189" s="44">
        <v>33.39</v>
      </c>
      <c r="K189" s="44">
        <v>30.39</v>
      </c>
    </row>
    <row r="190" spans="1:11" ht="15" customHeight="1" x14ac:dyDescent="0.25">
      <c r="A190">
        <v>42475</v>
      </c>
      <c r="B190" s="72">
        <v>87692018773</v>
      </c>
      <c r="C190" s="39" t="s">
        <v>473</v>
      </c>
      <c r="D190" s="39" t="s">
        <v>157</v>
      </c>
      <c r="E190" s="60">
        <v>2130</v>
      </c>
      <c r="F190" s="71">
        <v>4</v>
      </c>
      <c r="G190" s="44">
        <v>15.69</v>
      </c>
      <c r="H190" s="44">
        <v>14.09</v>
      </c>
      <c r="I190" s="48">
        <v>0.6</v>
      </c>
      <c r="J190" s="44">
        <v>18.190000000000001</v>
      </c>
      <c r="K190" s="44">
        <v>16.34</v>
      </c>
    </row>
    <row r="191" spans="1:11" ht="15" customHeight="1" x14ac:dyDescent="0.25">
      <c r="A191">
        <v>43674</v>
      </c>
      <c r="B191" s="72">
        <v>87692007425</v>
      </c>
      <c r="C191" s="39" t="s">
        <v>475</v>
      </c>
      <c r="D191" s="39" t="s">
        <v>157</v>
      </c>
      <c r="E191" s="60">
        <v>4260</v>
      </c>
      <c r="F191" s="71">
        <v>2</v>
      </c>
      <c r="G191" s="44">
        <v>28.8</v>
      </c>
      <c r="H191" s="44">
        <v>26.21</v>
      </c>
      <c r="I191" s="48">
        <v>1.2</v>
      </c>
      <c r="J191" s="44">
        <v>33.39</v>
      </c>
      <c r="K191" s="44">
        <v>30.39</v>
      </c>
    </row>
    <row r="192" spans="1:11" ht="15" customHeight="1" x14ac:dyDescent="0.25">
      <c r="A192">
        <v>38165</v>
      </c>
      <c r="B192" s="72">
        <v>87692007234</v>
      </c>
      <c r="C192" s="39" t="s">
        <v>477</v>
      </c>
      <c r="D192" s="39" t="s">
        <v>157</v>
      </c>
      <c r="E192" s="60">
        <v>8520</v>
      </c>
      <c r="F192" s="71">
        <v>1</v>
      </c>
      <c r="G192" s="44">
        <v>50.02</v>
      </c>
      <c r="H192" s="44">
        <v>45.23</v>
      </c>
      <c r="I192" s="48">
        <v>2.4</v>
      </c>
      <c r="J192" s="44">
        <v>57.99</v>
      </c>
      <c r="K192" s="44">
        <v>52.44</v>
      </c>
    </row>
    <row r="193" spans="1:11" ht="15" customHeight="1" x14ac:dyDescent="0.25">
      <c r="B193" s="61"/>
      <c r="C193" s="39"/>
      <c r="D193" s="39"/>
      <c r="E193" s="60"/>
      <c r="F193" s="35"/>
      <c r="G193" s="44"/>
      <c r="H193" s="44"/>
      <c r="I193" s="48"/>
      <c r="J193" s="44"/>
      <c r="K193" s="44"/>
    </row>
    <row r="194" spans="1:11" ht="15" x14ac:dyDescent="0.25">
      <c r="A194" s="49" t="s">
        <v>124</v>
      </c>
      <c r="B194" s="50"/>
      <c r="C194" s="51"/>
      <c r="D194" s="51"/>
      <c r="E194" s="52"/>
      <c r="F194" s="51"/>
      <c r="G194" s="51"/>
      <c r="H194" s="51"/>
      <c r="I194" s="53"/>
      <c r="J194" s="51"/>
      <c r="K194" s="53"/>
    </row>
    <row r="195" spans="1:11" ht="15" x14ac:dyDescent="0.25">
      <c r="A195" s="51" t="s">
        <v>125</v>
      </c>
      <c r="B195" s="50"/>
      <c r="C195" s="51"/>
      <c r="D195" s="51"/>
      <c r="E195" s="52"/>
      <c r="F195" s="51"/>
      <c r="G195" s="51"/>
      <c r="H195" s="51"/>
      <c r="I195" s="53"/>
      <c r="J195" s="51"/>
      <c r="K195" s="53"/>
    </row>
    <row r="196" spans="1:11" ht="15" x14ac:dyDescent="0.25">
      <c r="A196" s="51" t="s">
        <v>126</v>
      </c>
      <c r="B196" s="50"/>
      <c r="C196" s="51"/>
      <c r="D196" s="51"/>
      <c r="E196" s="52"/>
      <c r="F196" s="51"/>
      <c r="G196" s="51"/>
      <c r="H196" s="51"/>
      <c r="I196" s="53"/>
      <c r="J196" s="51"/>
      <c r="K196" s="53"/>
    </row>
    <row r="197" spans="1:11" ht="15" x14ac:dyDescent="0.25">
      <c r="A197" s="51" t="s">
        <v>127</v>
      </c>
      <c r="B197" s="50"/>
      <c r="C197" s="51"/>
      <c r="D197" s="51"/>
      <c r="E197" s="52"/>
      <c r="F197" s="51"/>
      <c r="G197" s="51"/>
      <c r="H197" s="51"/>
      <c r="I197" s="53"/>
      <c r="J197" s="51"/>
      <c r="K197" s="53"/>
    </row>
    <row r="198" spans="1:11" ht="15" x14ac:dyDescent="0.25">
      <c r="A198" s="51" t="s">
        <v>128</v>
      </c>
      <c r="B198" s="50"/>
      <c r="C198" s="51"/>
      <c r="D198" s="51"/>
      <c r="E198" s="52"/>
      <c r="F198" s="51"/>
      <c r="G198" s="51"/>
      <c r="H198" s="51"/>
      <c r="I198" s="53"/>
      <c r="J198" s="51"/>
      <c r="K198" s="53"/>
    </row>
    <row r="199" spans="1:11" ht="15" x14ac:dyDescent="0.25">
      <c r="A199" s="51" t="s">
        <v>129</v>
      </c>
      <c r="B199" s="50"/>
      <c r="C199" s="51"/>
      <c r="D199" s="51"/>
      <c r="E199" s="52"/>
      <c r="F199" s="51"/>
      <c r="G199" s="51"/>
      <c r="H199" s="51"/>
      <c r="I199" s="53"/>
      <c r="J199" s="51"/>
      <c r="K199" s="53"/>
    </row>
    <row r="200" spans="1:11" ht="15" x14ac:dyDescent="0.25">
      <c r="A200" s="9" t="s">
        <v>130</v>
      </c>
      <c r="B200" s="10"/>
      <c r="C200" s="9"/>
      <c r="D200" s="9"/>
      <c r="E200" s="41"/>
      <c r="F200" s="9" t="s">
        <v>131</v>
      </c>
      <c r="G200" s="7"/>
      <c r="H200" s="6"/>
      <c r="I200" s="6"/>
      <c r="J200" s="54"/>
      <c r="K200" s="54"/>
    </row>
    <row r="201" spans="1:11" ht="15" x14ac:dyDescent="0.25">
      <c r="A201" s="12" t="s">
        <v>132</v>
      </c>
      <c r="B201" s="13"/>
      <c r="C201" s="12"/>
      <c r="D201" s="12"/>
      <c r="E201" s="42"/>
      <c r="F201" s="12" t="s">
        <v>133</v>
      </c>
      <c r="G201" s="13"/>
      <c r="H201" s="12"/>
      <c r="I201" s="12"/>
      <c r="J201" s="34"/>
      <c r="K201" s="55"/>
    </row>
    <row r="202" spans="1:11" ht="15" x14ac:dyDescent="0.25">
      <c r="A202" s="12" t="s">
        <v>134</v>
      </c>
      <c r="B202" s="13"/>
      <c r="C202" s="12"/>
      <c r="D202" s="12"/>
      <c r="E202" s="42"/>
      <c r="F202" s="12" t="s">
        <v>135</v>
      </c>
      <c r="G202" s="13"/>
      <c r="H202" s="12"/>
      <c r="I202" s="12"/>
      <c r="J202" s="34"/>
      <c r="K202" s="55"/>
    </row>
    <row r="203" spans="1:11" ht="15" x14ac:dyDescent="0.25">
      <c r="A203" s="12" t="s">
        <v>136</v>
      </c>
      <c r="B203" s="13"/>
      <c r="C203" s="12"/>
      <c r="D203" s="12"/>
      <c r="E203" s="42"/>
      <c r="F203" s="12" t="s">
        <v>137</v>
      </c>
      <c r="G203" s="13"/>
      <c r="H203" s="12"/>
      <c r="I203" s="12"/>
      <c r="J203" s="34"/>
      <c r="K203" s="55"/>
    </row>
    <row r="204" spans="1:11" ht="15" x14ac:dyDescent="0.25">
      <c r="A204" s="12" t="s">
        <v>138</v>
      </c>
      <c r="B204" s="13"/>
      <c r="C204" s="12"/>
      <c r="D204" s="12"/>
      <c r="E204" s="42"/>
      <c r="F204" s="12" t="s">
        <v>139</v>
      </c>
      <c r="G204" s="13"/>
      <c r="H204" s="12"/>
      <c r="I204" s="12"/>
      <c r="J204" s="34"/>
      <c r="K204" s="55"/>
    </row>
    <row r="205" spans="1:11" ht="15" x14ac:dyDescent="0.25">
      <c r="A205" s="9" t="s">
        <v>140</v>
      </c>
      <c r="B205" s="10"/>
      <c r="C205" s="9"/>
      <c r="D205" s="9"/>
      <c r="E205" s="41"/>
      <c r="F205" s="9" t="s">
        <v>141</v>
      </c>
      <c r="G205" s="9"/>
      <c r="H205" s="9"/>
      <c r="I205" s="11"/>
      <c r="J205" s="9"/>
      <c r="K205" s="11"/>
    </row>
    <row r="206" spans="1:11" ht="15" x14ac:dyDescent="0.25">
      <c r="A206" s="12" t="s">
        <v>142</v>
      </c>
      <c r="B206" s="13"/>
      <c r="C206" s="12"/>
      <c r="D206" s="12"/>
      <c r="E206" s="42"/>
      <c r="F206" s="12" t="s">
        <v>143</v>
      </c>
      <c r="G206" s="12"/>
      <c r="H206" s="6"/>
      <c r="I206" s="8"/>
      <c r="J206" s="6"/>
      <c r="K206" s="8"/>
    </row>
    <row r="207" spans="1:11" ht="15" x14ac:dyDescent="0.25">
      <c r="A207" s="12" t="s">
        <v>144</v>
      </c>
      <c r="B207" s="13"/>
      <c r="C207" s="12"/>
      <c r="D207" s="12"/>
      <c r="E207" s="42"/>
      <c r="F207" s="12" t="s">
        <v>145</v>
      </c>
      <c r="G207" s="12"/>
      <c r="H207" s="6"/>
      <c r="I207" s="8"/>
      <c r="J207" s="6"/>
      <c r="K207" s="8"/>
    </row>
    <row r="208" spans="1:11" ht="15" x14ac:dyDescent="0.25">
      <c r="A208" s="12" t="s">
        <v>25</v>
      </c>
      <c r="B208" s="13"/>
      <c r="C208" s="12"/>
      <c r="D208" s="12"/>
      <c r="E208" s="42"/>
      <c r="F208" s="12" t="s">
        <v>25</v>
      </c>
      <c r="G208" s="12"/>
      <c r="H208" s="6"/>
      <c r="I208" s="8"/>
      <c r="J208" s="6"/>
      <c r="K208" s="8"/>
    </row>
    <row r="209" spans="1:11" ht="15" x14ac:dyDescent="0.25">
      <c r="A209" s="12" t="s">
        <v>146</v>
      </c>
      <c r="B209" s="13"/>
      <c r="C209" s="12"/>
      <c r="D209" s="12"/>
      <c r="E209" s="42"/>
      <c r="F209" s="12" t="s">
        <v>147</v>
      </c>
      <c r="G209" s="12"/>
      <c r="H209" s="6"/>
      <c r="I209" s="8"/>
      <c r="J209" s="6"/>
      <c r="K209" s="8"/>
    </row>
    <row r="210" spans="1:11" ht="15" x14ac:dyDescent="0.25">
      <c r="A210" s="9" t="s">
        <v>148</v>
      </c>
      <c r="B210" s="10"/>
      <c r="C210" s="9"/>
      <c r="D210" s="9"/>
      <c r="E210" s="41"/>
      <c r="F210" s="9" t="s">
        <v>149</v>
      </c>
      <c r="G210" s="9"/>
      <c r="H210" s="9"/>
      <c r="I210" s="11"/>
      <c r="J210" s="9"/>
      <c r="K210" s="11"/>
    </row>
    <row r="211" spans="1:11" ht="15" x14ac:dyDescent="0.25">
      <c r="A211" s="12" t="s">
        <v>150</v>
      </c>
      <c r="B211" s="13"/>
      <c r="C211" s="12"/>
      <c r="D211" s="12"/>
      <c r="E211" s="42"/>
      <c r="F211" s="12" t="s">
        <v>151</v>
      </c>
      <c r="G211" s="6"/>
      <c r="H211" s="6"/>
      <c r="I211" s="8"/>
      <c r="J211" s="6"/>
      <c r="K211" s="8"/>
    </row>
    <row r="212" spans="1:11" ht="15" x14ac:dyDescent="0.25">
      <c r="A212" s="12" t="s">
        <v>31</v>
      </c>
      <c r="B212" s="13"/>
      <c r="C212" s="12"/>
      <c r="D212" s="12"/>
      <c r="E212" s="42"/>
      <c r="F212" s="12" t="s">
        <v>26</v>
      </c>
      <c r="G212" s="6"/>
      <c r="H212" s="6"/>
      <c r="I212" s="8"/>
      <c r="J212" s="6"/>
      <c r="K212" s="8"/>
    </row>
    <row r="213" spans="1:11" ht="15" x14ac:dyDescent="0.25">
      <c r="A213" s="12" t="s">
        <v>33</v>
      </c>
      <c r="B213" s="13"/>
      <c r="C213" s="12"/>
      <c r="D213" s="12"/>
      <c r="E213" s="42"/>
      <c r="F213" s="12" t="s">
        <v>27</v>
      </c>
      <c r="G213" s="6"/>
      <c r="H213" s="6"/>
      <c r="I213" s="8"/>
      <c r="J213" s="6"/>
      <c r="K213" s="8"/>
    </row>
    <row r="214" spans="1:11" ht="15" x14ac:dyDescent="0.25">
      <c r="A214" s="12" t="s">
        <v>34</v>
      </c>
      <c r="B214" s="13"/>
      <c r="C214" s="12"/>
      <c r="D214" s="12"/>
      <c r="E214" s="42"/>
      <c r="F214" s="12" t="s">
        <v>28</v>
      </c>
      <c r="G214" s="6"/>
      <c r="H214" s="6"/>
      <c r="I214" s="8"/>
      <c r="J214" s="6"/>
      <c r="K214" s="8"/>
    </row>
    <row r="215" spans="1:11" ht="15" x14ac:dyDescent="0.25">
      <c r="A215" s="9" t="s">
        <v>36</v>
      </c>
      <c r="B215" s="10"/>
      <c r="C215" s="9"/>
      <c r="D215" s="9"/>
      <c r="E215" s="41"/>
      <c r="F215" s="9" t="s">
        <v>29</v>
      </c>
      <c r="G215" s="9"/>
      <c r="H215" s="9"/>
      <c r="I215" s="11"/>
      <c r="J215" s="9"/>
      <c r="K215" s="11"/>
    </row>
    <row r="216" spans="1:11" ht="15" x14ac:dyDescent="0.25">
      <c r="A216" s="12" t="s">
        <v>38</v>
      </c>
      <c r="B216" s="13"/>
      <c r="C216" s="12"/>
      <c r="D216" s="12"/>
      <c r="E216" s="42"/>
      <c r="F216" s="12" t="s">
        <v>30</v>
      </c>
      <c r="G216" s="12"/>
      <c r="H216" s="6"/>
      <c r="I216" s="8"/>
      <c r="J216" s="6"/>
      <c r="K216" s="8"/>
    </row>
    <row r="217" spans="1:11" ht="15" x14ac:dyDescent="0.25">
      <c r="A217" s="12" t="s">
        <v>40</v>
      </c>
      <c r="B217" s="13"/>
      <c r="C217" s="12"/>
      <c r="D217" s="12"/>
      <c r="E217" s="42"/>
      <c r="F217" s="12" t="s">
        <v>32</v>
      </c>
      <c r="G217" s="12"/>
      <c r="H217" s="6"/>
      <c r="I217" s="8"/>
      <c r="J217" s="6"/>
      <c r="K217" s="8"/>
    </row>
    <row r="218" spans="1:11" ht="15" x14ac:dyDescent="0.25">
      <c r="A218" s="12" t="s">
        <v>42</v>
      </c>
      <c r="B218" s="13"/>
      <c r="C218" s="12"/>
      <c r="D218" s="12"/>
      <c r="E218" s="42"/>
      <c r="F218" s="12" t="s">
        <v>113</v>
      </c>
      <c r="G218" s="12"/>
      <c r="H218" s="6"/>
      <c r="I218" s="8"/>
      <c r="J218" s="6"/>
      <c r="K218" s="8"/>
    </row>
    <row r="219" spans="1:11" ht="15" x14ac:dyDescent="0.25">
      <c r="A219" s="12" t="s">
        <v>43</v>
      </c>
      <c r="B219" s="13"/>
      <c r="C219" s="12"/>
      <c r="D219" s="12"/>
      <c r="E219" s="42"/>
      <c r="F219" s="12" t="s">
        <v>35</v>
      </c>
      <c r="G219" s="12"/>
      <c r="H219" s="6"/>
      <c r="I219" s="8"/>
      <c r="J219" s="6"/>
      <c r="K219" s="8"/>
    </row>
    <row r="220" spans="1:11" ht="15" x14ac:dyDescent="0.25">
      <c r="A220" s="9" t="s">
        <v>45</v>
      </c>
      <c r="B220" s="10"/>
      <c r="C220" s="9"/>
      <c r="D220" s="9"/>
      <c r="E220" s="41"/>
      <c r="F220" s="9" t="s">
        <v>37</v>
      </c>
      <c r="G220" s="9"/>
      <c r="H220" s="9"/>
      <c r="I220" s="11"/>
      <c r="J220" s="9"/>
      <c r="K220" s="11"/>
    </row>
    <row r="221" spans="1:11" ht="15" x14ac:dyDescent="0.25">
      <c r="A221" s="12" t="s">
        <v>46</v>
      </c>
      <c r="B221" s="13"/>
      <c r="C221" s="12"/>
      <c r="D221" s="12"/>
      <c r="E221" s="42"/>
      <c r="F221" s="12" t="s">
        <v>39</v>
      </c>
      <c r="G221" s="12"/>
      <c r="H221" s="6"/>
      <c r="I221" s="8"/>
      <c r="J221" s="6"/>
      <c r="K221" s="8"/>
    </row>
    <row r="222" spans="1:11" ht="15" x14ac:dyDescent="0.25">
      <c r="A222" s="12" t="s">
        <v>47</v>
      </c>
      <c r="B222" s="13"/>
      <c r="C222" s="12"/>
      <c r="D222" s="12"/>
      <c r="E222" s="42"/>
      <c r="F222" s="12" t="s">
        <v>41</v>
      </c>
      <c r="G222" s="12"/>
      <c r="H222" s="6"/>
      <c r="I222" s="8"/>
      <c r="J222" s="6"/>
      <c r="K222" s="8"/>
    </row>
    <row r="223" spans="1:11" ht="15" x14ac:dyDescent="0.25">
      <c r="A223" s="12" t="s">
        <v>25</v>
      </c>
      <c r="B223" s="13"/>
      <c r="C223" s="12"/>
      <c r="D223" s="12"/>
      <c r="E223" s="42"/>
      <c r="F223" s="12" t="s">
        <v>25</v>
      </c>
      <c r="G223" s="12"/>
      <c r="H223" s="6"/>
      <c r="I223" s="8"/>
      <c r="J223" s="6"/>
      <c r="K223" s="8"/>
    </row>
    <row r="224" spans="1:11" ht="15" x14ac:dyDescent="0.25">
      <c r="A224" s="12" t="s">
        <v>48</v>
      </c>
      <c r="B224" s="13"/>
      <c r="C224" s="12"/>
      <c r="D224" s="12"/>
      <c r="E224" s="42"/>
      <c r="F224" s="12" t="s">
        <v>44</v>
      </c>
      <c r="G224" s="12"/>
      <c r="H224" s="6"/>
      <c r="I224" s="8"/>
      <c r="J224" s="6"/>
      <c r="K224" s="8"/>
    </row>
    <row r="225" spans="1:11" ht="15" x14ac:dyDescent="0.25">
      <c r="A225" s="9" t="s">
        <v>49</v>
      </c>
      <c r="B225" s="10"/>
      <c r="C225" s="9"/>
      <c r="D225" s="9"/>
      <c r="E225" s="41"/>
      <c r="F225" s="9" t="s">
        <v>50</v>
      </c>
      <c r="G225" s="9"/>
      <c r="H225" s="9"/>
      <c r="I225" s="11"/>
      <c r="J225" s="9"/>
      <c r="K225" s="11"/>
    </row>
    <row r="226" spans="1:11" ht="15" x14ac:dyDescent="0.25">
      <c r="A226" s="12" t="s">
        <v>51</v>
      </c>
      <c r="B226" s="13"/>
      <c r="C226" s="12"/>
      <c r="D226" s="12"/>
      <c r="E226" s="42"/>
      <c r="F226" s="12" t="s">
        <v>52</v>
      </c>
      <c r="G226" s="6"/>
      <c r="H226" s="6"/>
      <c r="I226" s="8"/>
      <c r="J226" s="6"/>
      <c r="K226" s="8"/>
    </row>
    <row r="227" spans="1:11" ht="15" x14ac:dyDescent="0.25">
      <c r="A227" s="12" t="s">
        <v>53</v>
      </c>
      <c r="B227" s="13"/>
      <c r="C227" s="12"/>
      <c r="D227" s="12"/>
      <c r="E227" s="42"/>
      <c r="F227" s="12" t="s">
        <v>54</v>
      </c>
      <c r="G227" s="6"/>
      <c r="H227" s="6"/>
      <c r="I227" s="8"/>
      <c r="J227" s="6"/>
      <c r="K227" s="8"/>
    </row>
    <row r="228" spans="1:11" ht="15" x14ac:dyDescent="0.25">
      <c r="A228" s="12" t="s">
        <v>55</v>
      </c>
      <c r="B228" s="13"/>
      <c r="C228" s="12"/>
      <c r="D228" s="12"/>
      <c r="E228" s="42"/>
      <c r="F228" s="12" t="s">
        <v>56</v>
      </c>
      <c r="G228" s="6"/>
      <c r="H228" s="6"/>
      <c r="I228" s="8"/>
      <c r="J228" s="6"/>
      <c r="K228" s="8"/>
    </row>
    <row r="229" spans="1:11" ht="15" x14ac:dyDescent="0.25">
      <c r="A229" s="12" t="s">
        <v>57</v>
      </c>
      <c r="B229" s="13"/>
      <c r="C229" s="12"/>
      <c r="D229" s="12"/>
      <c r="E229" s="42"/>
      <c r="F229" s="12" t="s">
        <v>58</v>
      </c>
      <c r="G229" s="6"/>
      <c r="H229" s="6"/>
      <c r="I229" s="8"/>
      <c r="J229" s="6"/>
      <c r="K229" s="8"/>
    </row>
    <row r="230" spans="1:11" ht="15" x14ac:dyDescent="0.25">
      <c r="A230" s="9" t="s">
        <v>15</v>
      </c>
      <c r="B230" s="10"/>
      <c r="C230" s="9"/>
      <c r="D230" s="9"/>
      <c r="E230" s="41"/>
      <c r="F230" s="9" t="s">
        <v>59</v>
      </c>
      <c r="G230" s="9"/>
      <c r="H230" s="9"/>
      <c r="I230" s="11"/>
      <c r="J230" s="9"/>
      <c r="K230" s="11"/>
    </row>
    <row r="231" spans="1:11" ht="15" x14ac:dyDescent="0.25">
      <c r="A231" s="12" t="s">
        <v>16</v>
      </c>
      <c r="B231" s="13"/>
      <c r="C231" s="12"/>
      <c r="D231" s="12"/>
      <c r="E231" s="42"/>
      <c r="F231" s="12" t="s">
        <v>60</v>
      </c>
      <c r="G231" s="6"/>
      <c r="H231" s="6"/>
      <c r="I231" s="8"/>
      <c r="J231" s="6"/>
      <c r="K231" s="8"/>
    </row>
    <row r="232" spans="1:11" ht="15" x14ac:dyDescent="0.25">
      <c r="A232" s="12" t="s">
        <v>17</v>
      </c>
      <c r="B232" s="13"/>
      <c r="C232" s="12"/>
      <c r="D232" s="12"/>
      <c r="E232" s="42"/>
      <c r="F232" s="12" t="s">
        <v>61</v>
      </c>
      <c r="G232" s="6"/>
      <c r="H232" s="6"/>
      <c r="I232" s="8"/>
      <c r="J232" s="6"/>
      <c r="K232" s="8"/>
    </row>
    <row r="233" spans="1:11" ht="15" x14ac:dyDescent="0.25">
      <c r="A233" s="12" t="s">
        <v>62</v>
      </c>
      <c r="B233" s="13"/>
      <c r="C233" s="12"/>
      <c r="D233" s="12"/>
      <c r="E233" s="42"/>
      <c r="F233" s="12" t="s">
        <v>112</v>
      </c>
      <c r="G233" s="6"/>
      <c r="H233" s="6"/>
      <c r="I233" s="8"/>
      <c r="J233" s="6"/>
      <c r="K233" s="8"/>
    </row>
    <row r="234" spans="1:11" ht="15" x14ac:dyDescent="0.25">
      <c r="A234" s="12" t="s">
        <v>18</v>
      </c>
      <c r="B234" s="13"/>
      <c r="C234" s="12"/>
      <c r="D234" s="12"/>
      <c r="E234" s="42"/>
      <c r="F234" s="12" t="s">
        <v>63</v>
      </c>
      <c r="G234" s="6"/>
      <c r="H234" s="6"/>
      <c r="I234" s="8"/>
      <c r="J234" s="6"/>
      <c r="K234" s="8"/>
    </row>
    <row r="235" spans="1:11" ht="15" x14ac:dyDescent="0.25">
      <c r="A235" s="9" t="s">
        <v>64</v>
      </c>
      <c r="B235" s="10"/>
      <c r="C235" s="9"/>
      <c r="D235" s="9"/>
      <c r="E235" s="41"/>
      <c r="F235" s="9" t="s">
        <v>65</v>
      </c>
      <c r="G235" s="9"/>
      <c r="H235" s="9"/>
      <c r="I235" s="11"/>
      <c r="J235" s="9"/>
      <c r="K235" s="11"/>
    </row>
    <row r="236" spans="1:11" ht="15" x14ac:dyDescent="0.25">
      <c r="A236" s="12" t="s">
        <v>66</v>
      </c>
      <c r="B236" s="13"/>
      <c r="C236" s="12"/>
      <c r="D236" s="12"/>
      <c r="E236" s="42"/>
      <c r="F236" s="12" t="s">
        <v>67</v>
      </c>
      <c r="G236" s="12"/>
      <c r="H236" s="6"/>
      <c r="I236" s="8"/>
      <c r="J236" s="6"/>
      <c r="K236" s="8"/>
    </row>
    <row r="237" spans="1:11" ht="15" x14ac:dyDescent="0.25">
      <c r="A237" s="12" t="s">
        <v>68</v>
      </c>
      <c r="B237" s="13"/>
      <c r="C237" s="12"/>
      <c r="D237" s="12"/>
      <c r="E237" s="42"/>
      <c r="F237" s="12" t="s">
        <v>69</v>
      </c>
      <c r="G237" s="12"/>
      <c r="H237" s="6"/>
      <c r="I237" s="8"/>
      <c r="J237" s="6"/>
      <c r="K237" s="8"/>
    </row>
    <row r="238" spans="1:11" ht="15" x14ac:dyDescent="0.25">
      <c r="A238" s="12" t="s">
        <v>70</v>
      </c>
      <c r="B238" s="13"/>
      <c r="C238" s="12"/>
      <c r="D238" s="12"/>
      <c r="E238" s="42"/>
      <c r="F238" s="12" t="s">
        <v>25</v>
      </c>
      <c r="G238" s="12"/>
      <c r="H238" s="6"/>
      <c r="I238" s="8"/>
      <c r="J238" s="6"/>
      <c r="K238" s="8"/>
    </row>
    <row r="239" spans="1:11" ht="15" x14ac:dyDescent="0.25">
      <c r="A239" s="12" t="s">
        <v>71</v>
      </c>
      <c r="B239" s="13"/>
      <c r="C239" s="12"/>
      <c r="D239" s="12"/>
      <c r="E239" s="42"/>
      <c r="F239" s="12" t="s">
        <v>72</v>
      </c>
      <c r="G239" s="12"/>
      <c r="H239" s="6"/>
      <c r="I239" s="8"/>
      <c r="J239" s="6"/>
      <c r="K239" s="8"/>
    </row>
    <row r="240" spans="1:11" ht="15" x14ac:dyDescent="0.25">
      <c r="A240" s="9" t="s">
        <v>73</v>
      </c>
      <c r="B240" s="10"/>
      <c r="C240" s="9"/>
      <c r="D240" s="9"/>
      <c r="E240" s="41"/>
      <c r="F240" s="9" t="s">
        <v>79</v>
      </c>
      <c r="G240" s="9"/>
      <c r="H240" s="9"/>
      <c r="I240" s="11"/>
      <c r="J240" s="9"/>
      <c r="K240" s="11"/>
    </row>
    <row r="241" spans="1:11" ht="15" x14ac:dyDescent="0.25">
      <c r="A241" s="12" t="s">
        <v>74</v>
      </c>
      <c r="B241" s="13"/>
      <c r="C241" s="12"/>
      <c r="D241" s="12"/>
      <c r="E241" s="42"/>
      <c r="F241" s="12" t="s">
        <v>81</v>
      </c>
      <c r="G241" s="12"/>
      <c r="H241" s="6"/>
      <c r="I241" s="8"/>
      <c r="J241" s="6"/>
      <c r="K241" s="8"/>
    </row>
    <row r="242" spans="1:11" ht="15" x14ac:dyDescent="0.25">
      <c r="A242" s="12" t="s">
        <v>75</v>
      </c>
      <c r="B242" s="13"/>
      <c r="C242" s="12"/>
      <c r="D242" s="12"/>
      <c r="E242" s="42"/>
      <c r="F242" s="12" t="s">
        <v>83</v>
      </c>
      <c r="G242" s="12"/>
      <c r="H242" s="6"/>
      <c r="I242" s="8"/>
      <c r="J242" s="6"/>
      <c r="K242" s="8"/>
    </row>
    <row r="243" spans="1:11" ht="15" x14ac:dyDescent="0.25">
      <c r="A243" s="12" t="s">
        <v>76</v>
      </c>
      <c r="B243" s="13"/>
      <c r="C243" s="12"/>
      <c r="D243" s="12"/>
      <c r="E243" s="42"/>
      <c r="F243" s="12" t="s">
        <v>84</v>
      </c>
      <c r="G243" s="12"/>
      <c r="H243" s="6"/>
      <c r="I243" s="8"/>
      <c r="J243" s="6"/>
      <c r="K243" s="8"/>
    </row>
    <row r="244" spans="1:11" ht="15" x14ac:dyDescent="0.25">
      <c r="A244" s="12" t="s">
        <v>77</v>
      </c>
      <c r="B244" s="13"/>
      <c r="C244" s="12"/>
      <c r="D244" s="12"/>
      <c r="E244" s="42"/>
      <c r="F244" s="12" t="s">
        <v>86</v>
      </c>
      <c r="G244" s="12"/>
      <c r="H244" s="6"/>
      <c r="I244" s="8"/>
      <c r="J244" s="6"/>
      <c r="K244" s="8"/>
    </row>
    <row r="245" spans="1:11" ht="15" x14ac:dyDescent="0.25">
      <c r="A245" s="9" t="s">
        <v>78</v>
      </c>
      <c r="B245" s="10"/>
      <c r="C245" s="9"/>
      <c r="D245" s="9"/>
      <c r="E245" s="41"/>
      <c r="F245" s="9" t="s">
        <v>88</v>
      </c>
      <c r="G245" s="9"/>
      <c r="H245" s="9"/>
      <c r="I245" s="11"/>
      <c r="J245" s="9"/>
      <c r="K245" s="11"/>
    </row>
    <row r="246" spans="1:11" ht="15" x14ac:dyDescent="0.25">
      <c r="A246" s="12" t="s">
        <v>80</v>
      </c>
      <c r="B246" s="13"/>
      <c r="C246" s="12"/>
      <c r="D246" s="12"/>
      <c r="E246" s="42"/>
      <c r="F246" s="12" t="s">
        <v>90</v>
      </c>
      <c r="G246" s="12"/>
      <c r="H246" s="6"/>
      <c r="I246" s="8"/>
      <c r="J246" s="6"/>
      <c r="K246" s="8"/>
    </row>
    <row r="247" spans="1:11" ht="15" x14ac:dyDescent="0.25">
      <c r="A247" s="12" t="s">
        <v>82</v>
      </c>
      <c r="B247" s="13"/>
      <c r="C247" s="12"/>
      <c r="D247" s="12"/>
      <c r="E247" s="42"/>
      <c r="F247" s="12" t="s">
        <v>92</v>
      </c>
      <c r="G247" s="12"/>
      <c r="H247" s="6"/>
      <c r="I247" s="8"/>
      <c r="J247" s="6"/>
      <c r="K247" s="8"/>
    </row>
    <row r="248" spans="1:11" ht="15" x14ac:dyDescent="0.25">
      <c r="A248" s="12" t="s">
        <v>25</v>
      </c>
      <c r="B248" s="13"/>
      <c r="C248" s="12"/>
      <c r="D248" s="12"/>
      <c r="E248" s="42"/>
      <c r="F248" s="12" t="s">
        <v>111</v>
      </c>
      <c r="G248" s="12"/>
      <c r="H248" s="6"/>
      <c r="I248" s="8"/>
      <c r="J248" s="6"/>
      <c r="K248" s="8"/>
    </row>
    <row r="249" spans="1:11" ht="15" x14ac:dyDescent="0.25">
      <c r="A249" s="12" t="s">
        <v>85</v>
      </c>
      <c r="B249" s="13"/>
      <c r="C249" s="12"/>
      <c r="D249" s="12"/>
      <c r="E249" s="42"/>
      <c r="F249" s="12" t="s">
        <v>110</v>
      </c>
      <c r="G249" s="12"/>
      <c r="H249" s="6"/>
      <c r="I249" s="8"/>
      <c r="J249" s="6"/>
      <c r="K249" s="8"/>
    </row>
    <row r="250" spans="1:11" ht="15" x14ac:dyDescent="0.25">
      <c r="A250" s="9" t="s">
        <v>87</v>
      </c>
      <c r="B250" s="10"/>
      <c r="C250" s="9"/>
      <c r="D250" s="9"/>
      <c r="E250" s="41"/>
      <c r="F250" s="12" t="s">
        <v>114</v>
      </c>
      <c r="G250" s="12"/>
      <c r="H250" s="9"/>
      <c r="I250" s="11"/>
      <c r="J250" s="9"/>
      <c r="K250" s="11"/>
    </row>
    <row r="251" spans="1:11" ht="15" x14ac:dyDescent="0.25">
      <c r="A251" s="12" t="s">
        <v>89</v>
      </c>
      <c r="B251" s="13"/>
      <c r="C251" s="12"/>
      <c r="D251" s="12"/>
      <c r="E251" s="42"/>
      <c r="F251" s="9" t="s">
        <v>160</v>
      </c>
      <c r="G251" s="12"/>
      <c r="H251" s="6"/>
      <c r="I251" s="8"/>
      <c r="J251" s="6"/>
      <c r="K251" s="8"/>
    </row>
    <row r="252" spans="1:11" ht="15" x14ac:dyDescent="0.25">
      <c r="A252" s="12" t="s">
        <v>91</v>
      </c>
      <c r="B252" s="13"/>
      <c r="C252" s="12"/>
      <c r="D252" s="12"/>
      <c r="E252" s="42"/>
      <c r="F252" s="59" t="s">
        <v>161</v>
      </c>
      <c r="G252" s="6"/>
      <c r="H252" s="6"/>
      <c r="I252" s="8"/>
      <c r="J252" s="6"/>
      <c r="K252" s="8"/>
    </row>
    <row r="253" spans="1:11" ht="15" x14ac:dyDescent="0.25">
      <c r="A253" s="12" t="s">
        <v>93</v>
      </c>
      <c r="B253" s="13"/>
      <c r="C253" s="12"/>
      <c r="D253" s="12"/>
      <c r="E253" s="42"/>
      <c r="F253" s="59" t="s">
        <v>164</v>
      </c>
      <c r="G253" s="12"/>
      <c r="H253" s="6"/>
      <c r="I253" s="8"/>
      <c r="J253" s="6"/>
      <c r="K253" s="8"/>
    </row>
    <row r="254" spans="1:11" ht="15" x14ac:dyDescent="0.25">
      <c r="A254" s="12" t="s">
        <v>94</v>
      </c>
      <c r="B254" s="13"/>
      <c r="C254" s="12"/>
      <c r="D254" s="12"/>
      <c r="E254" s="42"/>
      <c r="F254" s="59" t="s">
        <v>162</v>
      </c>
      <c r="G254" s="12"/>
      <c r="H254" s="6"/>
      <c r="I254" s="8"/>
      <c r="J254" s="6"/>
      <c r="K254" s="8"/>
    </row>
    <row r="255" spans="1:11" ht="15" x14ac:dyDescent="0.25">
      <c r="A255" s="12" t="s">
        <v>109</v>
      </c>
      <c r="B255" s="13"/>
      <c r="C255" s="12"/>
      <c r="D255" s="12"/>
      <c r="E255" s="42"/>
      <c r="F255" s="59" t="s">
        <v>163</v>
      </c>
      <c r="G255" s="12"/>
      <c r="H255" s="6"/>
      <c r="I255" s="8"/>
      <c r="J255" s="6"/>
      <c r="K255" s="8"/>
    </row>
    <row r="256" spans="1:11" ht="15" x14ac:dyDescent="0.25">
      <c r="A256" s="12" t="s">
        <v>108</v>
      </c>
      <c r="B256" s="13"/>
      <c r="C256" s="12"/>
      <c r="D256" s="12"/>
      <c r="E256" s="42"/>
      <c r="F256" s="9" t="s">
        <v>95</v>
      </c>
      <c r="G256" s="12"/>
      <c r="H256" s="6"/>
      <c r="I256" s="8"/>
      <c r="J256" s="6"/>
      <c r="K256" s="8"/>
    </row>
    <row r="257" spans="1:11" ht="15" x14ac:dyDescent="0.25">
      <c r="A257" s="9" t="s">
        <v>96</v>
      </c>
      <c r="B257" s="7"/>
      <c r="C257" s="6"/>
      <c r="D257" s="6"/>
      <c r="E257" s="43"/>
      <c r="F257" s="12" t="s">
        <v>97</v>
      </c>
      <c r="G257" s="6"/>
      <c r="H257" s="6"/>
      <c r="I257" s="8"/>
      <c r="J257" s="6"/>
      <c r="K257" s="8"/>
    </row>
    <row r="258" spans="1:11" ht="15" x14ac:dyDescent="0.25">
      <c r="A258" s="12" t="s">
        <v>98</v>
      </c>
      <c r="B258" s="13"/>
      <c r="C258" s="12"/>
      <c r="D258" s="12"/>
      <c r="E258" s="42"/>
      <c r="F258" s="12" t="s">
        <v>99</v>
      </c>
      <c r="G258" s="12"/>
      <c r="H258" s="6"/>
      <c r="I258" s="8"/>
      <c r="J258" s="6"/>
      <c r="K258" s="8"/>
    </row>
    <row r="259" spans="1:11" ht="15" x14ac:dyDescent="0.25">
      <c r="A259" s="12" t="s">
        <v>100</v>
      </c>
      <c r="B259" s="13"/>
      <c r="C259" s="12"/>
      <c r="D259" s="12"/>
      <c r="E259" s="42"/>
      <c r="F259" s="12" t="s">
        <v>101</v>
      </c>
      <c r="G259" s="12"/>
      <c r="H259" s="6"/>
      <c r="I259" s="8"/>
      <c r="J259" s="6"/>
      <c r="K259" s="8"/>
    </row>
    <row r="260" spans="1:11" ht="15" x14ac:dyDescent="0.25">
      <c r="A260" s="12" t="s">
        <v>102</v>
      </c>
      <c r="B260" s="13"/>
      <c r="C260" s="12"/>
      <c r="D260" s="12"/>
      <c r="E260" s="42"/>
      <c r="F260" s="12" t="s">
        <v>115</v>
      </c>
      <c r="G260" s="12"/>
      <c r="H260" s="6"/>
      <c r="I260" s="8"/>
      <c r="J260" s="6"/>
      <c r="K260" s="8"/>
    </row>
    <row r="261" spans="1:11" ht="15" x14ac:dyDescent="0.25">
      <c r="A261" s="12" t="s">
        <v>103</v>
      </c>
      <c r="B261" s="13"/>
      <c r="C261" s="12"/>
      <c r="D261" s="12"/>
      <c r="E261" s="42"/>
      <c r="F261" s="9" t="s">
        <v>104</v>
      </c>
      <c r="G261" s="12"/>
      <c r="H261" s="6"/>
      <c r="I261" s="8"/>
      <c r="J261" s="6"/>
      <c r="K261" s="8"/>
    </row>
    <row r="262" spans="1:11" ht="15" x14ac:dyDescent="0.25">
      <c r="A262" s="12"/>
      <c r="B262" s="13"/>
      <c r="C262" s="12"/>
      <c r="D262" s="12"/>
      <c r="E262" s="42"/>
      <c r="F262" s="12" t="s">
        <v>105</v>
      </c>
      <c r="G262" s="12"/>
      <c r="H262" s="6"/>
      <c r="I262" s="8"/>
      <c r="J262" s="6"/>
      <c r="K262" s="8"/>
    </row>
    <row r="263" spans="1:11" ht="15" x14ac:dyDescent="0.25">
      <c r="A263" s="12"/>
      <c r="B263" s="13"/>
      <c r="C263" s="12"/>
      <c r="D263" s="12"/>
      <c r="E263" s="42"/>
      <c r="F263" s="12" t="s">
        <v>106</v>
      </c>
      <c r="G263" s="12"/>
      <c r="H263" s="6"/>
      <c r="I263" s="8"/>
      <c r="J263" s="6"/>
      <c r="K263" s="8"/>
    </row>
    <row r="264" spans="1:11" ht="15" x14ac:dyDescent="0.25">
      <c r="A264" s="12"/>
      <c r="B264" s="13"/>
      <c r="C264" s="12"/>
      <c r="D264" s="12"/>
      <c r="E264" s="42"/>
      <c r="F264" s="12" t="s">
        <v>56</v>
      </c>
      <c r="G264" s="12"/>
      <c r="H264" s="6"/>
      <c r="I264" s="8"/>
      <c r="J264" s="6"/>
      <c r="K264" s="8"/>
    </row>
    <row r="265" spans="1:11" ht="15" x14ac:dyDescent="0.25">
      <c r="A265" s="12"/>
      <c r="B265" s="13"/>
      <c r="C265" s="12"/>
      <c r="D265" s="12"/>
      <c r="E265" s="42"/>
      <c r="F265" s="12" t="s">
        <v>107</v>
      </c>
      <c r="G265" s="12"/>
      <c r="H265" s="6"/>
      <c r="I265" s="8"/>
      <c r="J265" s="6"/>
      <c r="K265" s="8"/>
    </row>
    <row r="266" spans="1:11" ht="15.75" x14ac:dyDescent="0.25">
      <c r="A266" s="36" t="s">
        <v>116</v>
      </c>
      <c r="B266" s="37"/>
      <c r="C266" s="37"/>
    </row>
    <row r="267" spans="1:11" ht="15" x14ac:dyDescent="0.25">
      <c r="A267" s="38" t="s">
        <v>117</v>
      </c>
      <c r="B267" s="39"/>
      <c r="C267" s="39"/>
    </row>
    <row r="268" spans="1:11" ht="15.75" x14ac:dyDescent="0.25">
      <c r="A268" s="40" t="s">
        <v>118</v>
      </c>
      <c r="B268" s="39"/>
      <c r="C268" s="39"/>
    </row>
    <row r="269" spans="1:11" ht="15" x14ac:dyDescent="0.25">
      <c r="A269" s="45" t="s">
        <v>119</v>
      </c>
      <c r="B269" s="39"/>
      <c r="C269" s="39"/>
    </row>
    <row r="270" spans="1:11" ht="15" x14ac:dyDescent="0.25">
      <c r="A270" s="38" t="s">
        <v>480</v>
      </c>
      <c r="B270" s="39"/>
      <c r="C270" s="39"/>
    </row>
    <row r="271" spans="1:11" ht="15" x14ac:dyDescent="0.25">
      <c r="A271" s="45" t="s">
        <v>120</v>
      </c>
      <c r="B271" s="39"/>
      <c r="C271" s="39"/>
    </row>
    <row r="272" spans="1:11" ht="15" x14ac:dyDescent="0.25">
      <c r="A272" s="38" t="s">
        <v>481</v>
      </c>
      <c r="B272" s="39"/>
      <c r="C272" s="39"/>
    </row>
    <row r="273" spans="1:11" ht="15.75" x14ac:dyDescent="0.25">
      <c r="A273" s="40" t="s">
        <v>121</v>
      </c>
      <c r="B273" s="39"/>
      <c r="C273" s="39"/>
    </row>
    <row r="274" spans="1:11" ht="15" x14ac:dyDescent="0.25">
      <c r="A274" s="38" t="s">
        <v>122</v>
      </c>
      <c r="B274" s="39"/>
      <c r="C274" s="39"/>
    </row>
    <row r="275" spans="1:11" ht="15" x14ac:dyDescent="0.25">
      <c r="A275" s="45" t="s">
        <v>119</v>
      </c>
      <c r="B275" s="39"/>
      <c r="C275" s="39"/>
    </row>
    <row r="276" spans="1:11" ht="15" x14ac:dyDescent="0.25">
      <c r="A276" s="38" t="s">
        <v>480</v>
      </c>
      <c r="B276" s="39"/>
      <c r="C276" s="39"/>
    </row>
    <row r="277" spans="1:11" ht="15" x14ac:dyDescent="0.25">
      <c r="A277" s="45" t="s">
        <v>120</v>
      </c>
      <c r="B277" s="39"/>
      <c r="C277" s="39"/>
    </row>
    <row r="278" spans="1:11" ht="15" x14ac:dyDescent="0.25">
      <c r="A278" s="38" t="s">
        <v>481</v>
      </c>
      <c r="B278" s="39"/>
      <c r="C278" s="39"/>
    </row>
    <row r="279" spans="1:11" ht="15" x14ac:dyDescent="0.25"/>
    <row r="280" spans="1:11" ht="15" x14ac:dyDescent="0.25"/>
    <row r="281" spans="1:11" ht="15" x14ac:dyDescent="0.25"/>
    <row r="282" spans="1:11" ht="15" x14ac:dyDescent="0.25"/>
    <row r="283" spans="1:11" ht="15" x14ac:dyDescent="0.25">
      <c r="B283"/>
      <c r="E283"/>
      <c r="I283"/>
      <c r="K283"/>
    </row>
    <row r="284" spans="1:11" ht="16.5" customHeight="1" x14ac:dyDescent="0.25">
      <c r="B284"/>
      <c r="E284"/>
      <c r="I284"/>
      <c r="K284"/>
    </row>
    <row r="285" spans="1:11" ht="16.5" customHeight="1" x14ac:dyDescent="0.25">
      <c r="B285"/>
      <c r="E285"/>
      <c r="I285"/>
      <c r="K285"/>
    </row>
    <row r="286" spans="1:11" ht="16.5" customHeight="1" x14ac:dyDescent="0.25">
      <c r="B286"/>
      <c r="E286"/>
      <c r="I286"/>
      <c r="K286"/>
    </row>
    <row r="287" spans="1:11" ht="16.5" customHeight="1" x14ac:dyDescent="0.25">
      <c r="B287"/>
      <c r="E287"/>
      <c r="I287"/>
      <c r="K287"/>
    </row>
    <row r="288" spans="1:11" ht="16.5" customHeight="1" x14ac:dyDescent="0.25">
      <c r="B288"/>
      <c r="E288"/>
      <c r="I288"/>
      <c r="K288"/>
    </row>
    <row r="289" customFormat="1" ht="16.5" customHeight="1" x14ac:dyDescent="0.25"/>
    <row r="290" customFormat="1" ht="16.5" customHeight="1" x14ac:dyDescent="0.25"/>
    <row r="291" customFormat="1" ht="16.5" customHeight="1" x14ac:dyDescent="0.25"/>
    <row r="292" customFormat="1" ht="16.5" customHeight="1" x14ac:dyDescent="0.25"/>
    <row r="293" customFormat="1" ht="16.5" customHeight="1" x14ac:dyDescent="0.25"/>
    <row r="294" customFormat="1" ht="16.5" customHeight="1" x14ac:dyDescent="0.25"/>
    <row r="295" customFormat="1" ht="16.5" customHeight="1" x14ac:dyDescent="0.25"/>
    <row r="296" customFormat="1" ht="16.5" customHeight="1" x14ac:dyDescent="0.25"/>
    <row r="297" customFormat="1" ht="16.5" customHeight="1" x14ac:dyDescent="0.25"/>
    <row r="298" customFormat="1" ht="16.5" customHeight="1" x14ac:dyDescent="0.25"/>
    <row r="299" customFormat="1" ht="16.5" customHeight="1" x14ac:dyDescent="0.25"/>
    <row r="300" customFormat="1" ht="16.5" customHeight="1" x14ac:dyDescent="0.25"/>
    <row r="301" customFormat="1" ht="16.5" customHeight="1" x14ac:dyDescent="0.25"/>
    <row r="302" customFormat="1" ht="16.5" customHeight="1" x14ac:dyDescent="0.25"/>
    <row r="303" customFormat="1" ht="16.5" customHeight="1" x14ac:dyDescent="0.25"/>
    <row r="304" customFormat="1" ht="16.5" customHeight="1" x14ac:dyDescent="0.25"/>
    <row r="305" spans="2:11" ht="16.5" customHeight="1" x14ac:dyDescent="0.25">
      <c r="B305"/>
      <c r="E305"/>
      <c r="I305"/>
      <c r="K305"/>
    </row>
    <row r="306" spans="2:11" ht="16.5" customHeight="1" x14ac:dyDescent="0.25">
      <c r="B306"/>
      <c r="E306"/>
      <c r="I306"/>
      <c r="K306"/>
    </row>
    <row r="307" spans="2:11" ht="16.5" customHeight="1" x14ac:dyDescent="0.25">
      <c r="B307"/>
      <c r="E307"/>
      <c r="I307"/>
      <c r="K307"/>
    </row>
    <row r="308" spans="2:11" ht="16.5" customHeight="1" x14ac:dyDescent="0.25">
      <c r="B308"/>
      <c r="E308"/>
      <c r="I308"/>
      <c r="K308"/>
    </row>
    <row r="309" spans="2:11" ht="16.5" customHeight="1" x14ac:dyDescent="0.25"/>
    <row r="310" spans="2:11" ht="16.5" customHeight="1" x14ac:dyDescent="0.25"/>
    <row r="311" spans="2:11" ht="16.5" customHeight="1" x14ac:dyDescent="0.25"/>
    <row r="312" spans="2:11" ht="16.5" customHeight="1" x14ac:dyDescent="0.25"/>
    <row r="313" spans="2:11" ht="16.5" customHeight="1" x14ac:dyDescent="0.25"/>
    <row r="314" spans="2:11" ht="16.5" customHeight="1" x14ac:dyDescent="0.25"/>
    <row r="315" spans="2:11" ht="16.5" customHeight="1" x14ac:dyDescent="0.25"/>
    <row r="316" spans="2:11" ht="16.5" customHeight="1" x14ac:dyDescent="0.25"/>
    <row r="317" spans="2:11" ht="16.5" customHeight="1" x14ac:dyDescent="0.25"/>
    <row r="318" spans="2:11" ht="16.5" customHeight="1" x14ac:dyDescent="0.25"/>
    <row r="319" spans="2:11" ht="16.5" customHeight="1" x14ac:dyDescent="0.25"/>
    <row r="320" spans="2:11" ht="16.5" customHeight="1" x14ac:dyDescent="0.25"/>
    <row r="321" ht="16.5" customHeight="1" x14ac:dyDescent="0.25"/>
    <row r="322" ht="16.5" customHeight="1" x14ac:dyDescent="0.25"/>
    <row r="323" ht="16.5" customHeight="1" x14ac:dyDescent="0.25"/>
    <row r="324" ht="16.5" customHeight="1" x14ac:dyDescent="0.25"/>
    <row r="325" ht="16.5" customHeight="1" x14ac:dyDescent="0.25"/>
    <row r="326" ht="16.5" customHeight="1" x14ac:dyDescent="0.25"/>
    <row r="327" ht="16.5" customHeight="1" x14ac:dyDescent="0.25"/>
    <row r="328" ht="16.5" customHeight="1" x14ac:dyDescent="0.25"/>
    <row r="329" ht="16.5" customHeight="1" x14ac:dyDescent="0.25"/>
    <row r="330" ht="16.5" customHeight="1" x14ac:dyDescent="0.25"/>
    <row r="331" ht="16.5" customHeight="1" x14ac:dyDescent="0.25"/>
    <row r="332" ht="16.5" customHeight="1" x14ac:dyDescent="0.25"/>
    <row r="333" ht="16.5" customHeight="1" x14ac:dyDescent="0.25"/>
    <row r="334" ht="16.5" customHeight="1" x14ac:dyDescent="0.25"/>
    <row r="335" ht="16.5" customHeight="1" x14ac:dyDescent="0.25"/>
    <row r="336" ht="16.5" customHeight="1" x14ac:dyDescent="0.25"/>
    <row r="337" ht="16.5" customHeight="1" x14ac:dyDescent="0.25"/>
    <row r="338" ht="16.5" customHeight="1" x14ac:dyDescent="0.25"/>
    <row r="339" ht="16.5" customHeight="1" x14ac:dyDescent="0.25"/>
    <row r="340" ht="16.5" customHeight="1" x14ac:dyDescent="0.25"/>
    <row r="341" ht="16.5" customHeight="1" x14ac:dyDescent="0.25"/>
    <row r="342" ht="16.5" customHeight="1" x14ac:dyDescent="0.25"/>
    <row r="343" ht="16.5" customHeight="1" x14ac:dyDescent="0.25"/>
    <row r="344" ht="16.5" customHeight="1" x14ac:dyDescent="0.25"/>
    <row r="345" ht="16.5" customHeight="1" x14ac:dyDescent="0.25"/>
    <row r="346" ht="16.5" customHeight="1" x14ac:dyDescent="0.25"/>
    <row r="347" ht="16.5" customHeight="1" x14ac:dyDescent="0.25"/>
    <row r="348" ht="16.5" customHeight="1" x14ac:dyDescent="0.25"/>
    <row r="349" ht="16.5" customHeight="1" x14ac:dyDescent="0.25"/>
    <row r="350" ht="16.5" customHeight="1" x14ac:dyDescent="0.25"/>
    <row r="351" ht="16.5" customHeight="1" x14ac:dyDescent="0.25"/>
    <row r="352" ht="16.5" customHeight="1" x14ac:dyDescent="0.25"/>
    <row r="353" ht="16.5" customHeight="1" x14ac:dyDescent="0.25"/>
    <row r="354" ht="16.5" customHeight="1" x14ac:dyDescent="0.25"/>
    <row r="355" ht="16.5" customHeight="1" x14ac:dyDescent="0.25"/>
    <row r="356" ht="16.5" customHeight="1" x14ac:dyDescent="0.25"/>
    <row r="357" ht="16.5" customHeight="1" x14ac:dyDescent="0.25"/>
    <row r="358" ht="16.5" customHeight="1" x14ac:dyDescent="0.25"/>
    <row r="359" ht="16.5" customHeight="1" x14ac:dyDescent="0.25"/>
    <row r="360" ht="16.5" customHeight="1" x14ac:dyDescent="0.25"/>
    <row r="361" ht="16.5" customHeight="1" x14ac:dyDescent="0.25"/>
    <row r="362" ht="16.5" customHeight="1" x14ac:dyDescent="0.25"/>
    <row r="363" ht="16.5" customHeight="1" x14ac:dyDescent="0.25"/>
    <row r="364" ht="16.5" customHeight="1" x14ac:dyDescent="0.25"/>
    <row r="365" ht="16.5" customHeight="1" x14ac:dyDescent="0.25"/>
    <row r="366" ht="16.5" customHeight="1" x14ac:dyDescent="0.25"/>
    <row r="367" ht="16.5" customHeight="1" x14ac:dyDescent="0.25"/>
    <row r="368" ht="16.5" customHeight="1" x14ac:dyDescent="0.25"/>
    <row r="369" ht="16.5" customHeight="1" x14ac:dyDescent="0.25"/>
    <row r="370" ht="16.5" customHeight="1" x14ac:dyDescent="0.25"/>
    <row r="371" ht="16.5" customHeight="1" x14ac:dyDescent="0.25"/>
    <row r="372" ht="16.5" customHeight="1" x14ac:dyDescent="0.25"/>
    <row r="373" ht="16.5" customHeight="1" x14ac:dyDescent="0.25"/>
    <row r="374" ht="16.5" customHeight="1" x14ac:dyDescent="0.25"/>
    <row r="375" ht="16.5" customHeight="1" x14ac:dyDescent="0.25"/>
    <row r="376" ht="16.5" customHeight="1" x14ac:dyDescent="0.25"/>
    <row r="377" ht="16.5" customHeight="1" x14ac:dyDescent="0.25"/>
    <row r="378" ht="16.5" customHeight="1" x14ac:dyDescent="0.25"/>
    <row r="379" ht="16.5" customHeight="1" x14ac:dyDescent="0.25"/>
    <row r="380" ht="16.5" customHeight="1" x14ac:dyDescent="0.25"/>
    <row r="381" ht="16.5" customHeight="1" x14ac:dyDescent="0.25"/>
    <row r="382" ht="16.5" customHeight="1" x14ac:dyDescent="0.25"/>
    <row r="383" ht="16.5" customHeight="1" x14ac:dyDescent="0.25"/>
    <row r="384" ht="16.5" customHeight="1" x14ac:dyDescent="0.25"/>
    <row r="385" ht="16.5" customHeight="1" x14ac:dyDescent="0.25"/>
    <row r="386" ht="16.5" customHeight="1" x14ac:dyDescent="0.25"/>
    <row r="387" ht="16.5" customHeight="1" x14ac:dyDescent="0.25"/>
    <row r="388" ht="16.5" customHeight="1" x14ac:dyDescent="0.25"/>
    <row r="389" ht="16.5" customHeight="1" x14ac:dyDescent="0.25"/>
    <row r="390" ht="16.5" customHeight="1" x14ac:dyDescent="0.25"/>
    <row r="391" ht="16.5" customHeight="1" x14ac:dyDescent="0.25"/>
    <row r="392" ht="16.5" customHeight="1" x14ac:dyDescent="0.25"/>
    <row r="393" ht="16.5" customHeight="1" x14ac:dyDescent="0.25"/>
    <row r="394" ht="16.5" customHeight="1" x14ac:dyDescent="0.25"/>
    <row r="395" ht="16.5" customHeight="1" x14ac:dyDescent="0.25"/>
    <row r="396" ht="16.5" customHeight="1" x14ac:dyDescent="0.25"/>
    <row r="397" ht="16.5" customHeight="1" x14ac:dyDescent="0.25"/>
    <row r="398" ht="16.5" customHeight="1" x14ac:dyDescent="0.25"/>
    <row r="399" ht="16.5" customHeight="1" x14ac:dyDescent="0.25"/>
    <row r="400" ht="16.5" customHeight="1" x14ac:dyDescent="0.25"/>
    <row r="401" ht="16.5" customHeight="1" x14ac:dyDescent="0.25"/>
    <row r="402" ht="16.5" customHeight="1" x14ac:dyDescent="0.25"/>
    <row r="403" ht="16.5" customHeight="1" x14ac:dyDescent="0.25"/>
    <row r="404" ht="16.5" customHeight="1" x14ac:dyDescent="0.25"/>
    <row r="405" ht="16.5" customHeight="1" x14ac:dyDescent="0.25"/>
    <row r="406" ht="16.5" customHeight="1" x14ac:dyDescent="0.25"/>
    <row r="407" ht="16.5" customHeight="1" x14ac:dyDescent="0.25"/>
    <row r="408" ht="16.5" customHeight="1" x14ac:dyDescent="0.25"/>
    <row r="409" ht="16.5" customHeight="1" x14ac:dyDescent="0.25"/>
    <row r="410" ht="16.5" customHeight="1" x14ac:dyDescent="0.25"/>
    <row r="411" ht="16.5" customHeight="1" x14ac:dyDescent="0.25"/>
    <row r="412" ht="16.5" customHeight="1" x14ac:dyDescent="0.25"/>
    <row r="413" ht="16.5" customHeight="1" x14ac:dyDescent="0.25"/>
    <row r="414" ht="16.5" customHeight="1" x14ac:dyDescent="0.25"/>
    <row r="415" ht="16.5" customHeight="1" x14ac:dyDescent="0.25"/>
    <row r="416" ht="16.5" customHeight="1" x14ac:dyDescent="0.25"/>
    <row r="417" ht="16.5" customHeight="1" x14ac:dyDescent="0.25"/>
    <row r="418" ht="16.5" customHeight="1" x14ac:dyDescent="0.25"/>
    <row r="419" ht="16.5" customHeight="1" x14ac:dyDescent="0.25"/>
    <row r="420" ht="16.5" customHeight="1" x14ac:dyDescent="0.25"/>
    <row r="421" ht="16.5" customHeight="1" x14ac:dyDescent="0.25"/>
    <row r="422" ht="16.5" customHeight="1" x14ac:dyDescent="0.25"/>
    <row r="423" ht="16.5" customHeight="1" x14ac:dyDescent="0.25"/>
    <row r="424" ht="16.5" customHeight="1" x14ac:dyDescent="0.25"/>
    <row r="425" ht="16.5" customHeight="1" x14ac:dyDescent="0.25"/>
    <row r="426" ht="16.5" customHeight="1" x14ac:dyDescent="0.25"/>
    <row r="427" ht="16.5" customHeight="1" x14ac:dyDescent="0.25"/>
    <row r="428" ht="16.5" customHeight="1" x14ac:dyDescent="0.25"/>
    <row r="429" ht="16.5" customHeight="1" x14ac:dyDescent="0.25"/>
    <row r="430" ht="16.5" customHeight="1" x14ac:dyDescent="0.25"/>
    <row r="431" ht="16.5" customHeight="1" x14ac:dyDescent="0.25"/>
    <row r="432" ht="16.5" customHeight="1" x14ac:dyDescent="0.25"/>
    <row r="433" ht="16.5" customHeight="1" x14ac:dyDescent="0.25"/>
    <row r="434" ht="16.5" customHeight="1" x14ac:dyDescent="0.25"/>
    <row r="435" ht="16.5" customHeight="1" x14ac:dyDescent="0.25"/>
    <row r="436" ht="16.5" customHeight="1" x14ac:dyDescent="0.25"/>
    <row r="437" ht="16.5" customHeight="1" x14ac:dyDescent="0.25"/>
    <row r="438" ht="16.5" customHeight="1" x14ac:dyDescent="0.25"/>
    <row r="439" ht="16.5" customHeight="1" x14ac:dyDescent="0.25"/>
    <row r="440" ht="16.5" customHeight="1" x14ac:dyDescent="0.25"/>
    <row r="441" ht="16.5" customHeight="1" x14ac:dyDescent="0.25"/>
    <row r="442" ht="16.5" customHeight="1" x14ac:dyDescent="0.25"/>
    <row r="443" ht="16.5" customHeight="1" x14ac:dyDescent="0.25"/>
    <row r="444" ht="16.5" customHeight="1" x14ac:dyDescent="0.25"/>
    <row r="445" ht="16.5" customHeight="1" x14ac:dyDescent="0.25"/>
    <row r="446" ht="16.5" customHeight="1" x14ac:dyDescent="0.25"/>
    <row r="447" ht="16.5" customHeight="1" x14ac:dyDescent="0.25"/>
    <row r="448" ht="16.5" customHeight="1" x14ac:dyDescent="0.25"/>
    <row r="449" ht="16.5" customHeight="1" x14ac:dyDescent="0.25"/>
    <row r="450" ht="16.5" customHeight="1" x14ac:dyDescent="0.25"/>
    <row r="451" ht="16.5" customHeight="1" x14ac:dyDescent="0.25"/>
    <row r="452" ht="16.5" customHeight="1" x14ac:dyDescent="0.25"/>
    <row r="453" ht="16.5" customHeight="1" x14ac:dyDescent="0.25"/>
    <row r="454" ht="16.5" customHeight="1" x14ac:dyDescent="0.25"/>
    <row r="455" ht="16.5" customHeight="1" x14ac:dyDescent="0.25"/>
    <row r="456" ht="16.5" customHeight="1" x14ac:dyDescent="0.25"/>
    <row r="457" ht="16.5" customHeight="1" x14ac:dyDescent="0.25"/>
    <row r="458" ht="16.5" customHeight="1" x14ac:dyDescent="0.25"/>
    <row r="459" ht="16.5" customHeight="1" x14ac:dyDescent="0.25"/>
    <row r="460" ht="16.5" customHeight="1" x14ac:dyDescent="0.25"/>
    <row r="461" ht="16.5" customHeight="1" x14ac:dyDescent="0.25"/>
    <row r="462" ht="16.5" customHeight="1" x14ac:dyDescent="0.25"/>
    <row r="463" ht="16.5" customHeight="1" x14ac:dyDescent="0.25"/>
    <row r="464" ht="16.5" customHeight="1" x14ac:dyDescent="0.25"/>
    <row r="465" ht="16.5" customHeight="1" x14ac:dyDescent="0.25"/>
    <row r="466" ht="16.5" customHeight="1" x14ac:dyDescent="0.25"/>
    <row r="467" ht="16.5" customHeight="1" x14ac:dyDescent="0.25"/>
    <row r="468" ht="16.5" customHeight="1" x14ac:dyDescent="0.25"/>
    <row r="469" ht="16.5" customHeight="1" x14ac:dyDescent="0.25"/>
    <row r="470" ht="16.5" customHeight="1" x14ac:dyDescent="0.25"/>
    <row r="471" ht="16.5" customHeight="1" x14ac:dyDescent="0.25"/>
    <row r="472" ht="16.5" customHeight="1" x14ac:dyDescent="0.25"/>
    <row r="473" ht="16.5" customHeight="1" x14ac:dyDescent="0.25"/>
    <row r="474" ht="16.5" customHeight="1" x14ac:dyDescent="0.25"/>
    <row r="475" ht="16.5" customHeight="1" x14ac:dyDescent="0.25"/>
    <row r="476" ht="16.5" customHeight="1" x14ac:dyDescent="0.25"/>
    <row r="477" ht="16.5" customHeight="1" x14ac:dyDescent="0.25"/>
    <row r="478" ht="16.5" customHeight="1" x14ac:dyDescent="0.25"/>
    <row r="479" ht="16.5" customHeight="1" x14ac:dyDescent="0.25"/>
    <row r="480" ht="16.5" customHeight="1" x14ac:dyDescent="0.25"/>
    <row r="481" ht="16.5" customHeight="1" x14ac:dyDescent="0.25"/>
    <row r="482" ht="16.5" customHeight="1" x14ac:dyDescent="0.25"/>
    <row r="483" ht="16.5" customHeight="1" x14ac:dyDescent="0.25"/>
    <row r="484" ht="16.5" customHeight="1" x14ac:dyDescent="0.25"/>
    <row r="485" ht="16.5" customHeight="1" x14ac:dyDescent="0.25"/>
    <row r="486" ht="16.5" customHeight="1" x14ac:dyDescent="0.25"/>
    <row r="487" ht="16.5" customHeight="1" x14ac:dyDescent="0.25"/>
    <row r="488" ht="16.5" customHeight="1" x14ac:dyDescent="0.25"/>
    <row r="489" ht="16.5" customHeight="1" x14ac:dyDescent="0.25"/>
    <row r="490" ht="16.5" customHeight="1" x14ac:dyDescent="0.25"/>
    <row r="491" ht="16.5" customHeight="1" x14ac:dyDescent="0.25"/>
    <row r="492" ht="16.5" customHeight="1" x14ac:dyDescent="0.25"/>
    <row r="493" ht="16.5" customHeight="1" x14ac:dyDescent="0.25"/>
    <row r="494" ht="16.5" customHeight="1" x14ac:dyDescent="0.25"/>
    <row r="495" ht="16.5" customHeight="1" x14ac:dyDescent="0.25"/>
    <row r="496" ht="16.5" customHeight="1" x14ac:dyDescent="0.25"/>
    <row r="497" ht="16.5" customHeight="1" x14ac:dyDescent="0.25"/>
    <row r="498" ht="16.5" customHeight="1" x14ac:dyDescent="0.25"/>
    <row r="499" ht="16.5" customHeight="1" x14ac:dyDescent="0.25"/>
    <row r="500" ht="16.5" customHeight="1" x14ac:dyDescent="0.25"/>
    <row r="501" ht="16.5" customHeight="1" x14ac:dyDescent="0.25"/>
    <row r="502" ht="16.5" customHeight="1" x14ac:dyDescent="0.25"/>
    <row r="503" ht="16.5" customHeight="1" x14ac:dyDescent="0.25"/>
    <row r="504" ht="16.5" customHeight="1" x14ac:dyDescent="0.25"/>
    <row r="505" ht="16.5" customHeight="1" x14ac:dyDescent="0.25"/>
    <row r="506" ht="16.5" customHeight="1" x14ac:dyDescent="0.25"/>
    <row r="507" ht="16.5" customHeight="1" x14ac:dyDescent="0.25"/>
    <row r="508" ht="16.5" customHeight="1" x14ac:dyDescent="0.25"/>
    <row r="509" ht="16.5" customHeight="1" x14ac:dyDescent="0.25"/>
    <row r="510" ht="16.5" customHeight="1" x14ac:dyDescent="0.25"/>
    <row r="511" ht="16.5" customHeight="1" x14ac:dyDescent="0.25"/>
    <row r="512" ht="16.5" customHeight="1" x14ac:dyDescent="0.25"/>
    <row r="513" ht="16.5" customHeight="1" x14ac:dyDescent="0.25"/>
    <row r="514" ht="16.5" customHeight="1" x14ac:dyDescent="0.25"/>
    <row r="515" ht="16.5" customHeight="1" x14ac:dyDescent="0.25"/>
    <row r="516" ht="16.5" customHeight="1" x14ac:dyDescent="0.25"/>
    <row r="517" ht="16.5" customHeight="1" x14ac:dyDescent="0.25"/>
    <row r="518" ht="16.5" customHeight="1" x14ac:dyDescent="0.25"/>
    <row r="519" ht="16.5" customHeight="1" x14ac:dyDescent="0.25"/>
    <row r="520" ht="16.5" customHeight="1" x14ac:dyDescent="0.25"/>
    <row r="521" ht="16.5" customHeight="1" x14ac:dyDescent="0.25"/>
    <row r="522" ht="16.5" customHeight="1" x14ac:dyDescent="0.25"/>
    <row r="523" ht="16.5" customHeight="1" x14ac:dyDescent="0.25"/>
    <row r="524" ht="16.5" customHeight="1" x14ac:dyDescent="0.25"/>
    <row r="525" ht="16.5" customHeight="1" x14ac:dyDescent="0.25"/>
    <row r="526" ht="16.5" customHeight="1" x14ac:dyDescent="0.25"/>
    <row r="527" ht="16.5" customHeight="1" x14ac:dyDescent="0.25"/>
    <row r="528" ht="16.5" customHeight="1" x14ac:dyDescent="0.25"/>
    <row r="529" ht="16.5" customHeight="1" x14ac:dyDescent="0.25"/>
    <row r="530" ht="16.5" customHeight="1" x14ac:dyDescent="0.25"/>
    <row r="531" ht="16.5" customHeight="1" x14ac:dyDescent="0.25"/>
    <row r="532" ht="16.5" customHeight="1" x14ac:dyDescent="0.25"/>
    <row r="533" ht="16.5" customHeight="1" x14ac:dyDescent="0.25"/>
    <row r="534" ht="16.5" customHeight="1" x14ac:dyDescent="0.25"/>
    <row r="535" ht="16.5" customHeight="1" x14ac:dyDescent="0.25"/>
    <row r="536" ht="16.5" customHeight="1" x14ac:dyDescent="0.25"/>
    <row r="537" ht="16.5" customHeight="1" x14ac:dyDescent="0.25"/>
    <row r="538" ht="16.5" customHeight="1" x14ac:dyDescent="0.25"/>
    <row r="539" ht="16.5" customHeight="1" x14ac:dyDescent="0.25"/>
    <row r="540" ht="16.5" customHeight="1" x14ac:dyDescent="0.25"/>
    <row r="541" ht="16.5" customHeight="1" x14ac:dyDescent="0.25"/>
    <row r="542" ht="16.5" customHeight="1" x14ac:dyDescent="0.25"/>
    <row r="543" ht="16.5" customHeight="1" x14ac:dyDescent="0.25"/>
    <row r="544" ht="16.5" customHeight="1" x14ac:dyDescent="0.25"/>
    <row r="545" ht="16.5" customHeight="1" x14ac:dyDescent="0.25"/>
    <row r="546" ht="16.5" customHeight="1" x14ac:dyDescent="0.25"/>
    <row r="547" ht="16.5" customHeight="1" x14ac:dyDescent="0.25"/>
    <row r="548" ht="16.5" customHeight="1" x14ac:dyDescent="0.25"/>
    <row r="549" ht="16.5" customHeight="1" x14ac:dyDescent="0.25"/>
    <row r="550" ht="16.5" customHeight="1" x14ac:dyDescent="0.25"/>
    <row r="551" ht="16.5" customHeight="1" x14ac:dyDescent="0.25"/>
    <row r="552" ht="16.5" customHeight="1" x14ac:dyDescent="0.25"/>
    <row r="553" ht="16.5" customHeight="1" x14ac:dyDescent="0.25"/>
    <row r="554" ht="16.5" customHeight="1" x14ac:dyDescent="0.25"/>
    <row r="555" ht="16.5" customHeight="1" x14ac:dyDescent="0.25"/>
    <row r="556" ht="16.5" customHeight="1" x14ac:dyDescent="0.25"/>
    <row r="557" ht="16.5" customHeight="1" x14ac:dyDescent="0.25"/>
    <row r="558" ht="16.5" customHeight="1" x14ac:dyDescent="0.25"/>
    <row r="559" ht="16.5" customHeight="1" x14ac:dyDescent="0.25"/>
    <row r="560" ht="16.5" customHeight="1" x14ac:dyDescent="0.25"/>
    <row r="561" ht="16.5" customHeight="1" x14ac:dyDescent="0.25"/>
    <row r="562" ht="16.5" customHeight="1" x14ac:dyDescent="0.25"/>
    <row r="563" ht="16.5" customHeight="1" x14ac:dyDescent="0.25"/>
    <row r="564" ht="16.5" customHeight="1" x14ac:dyDescent="0.25"/>
    <row r="565" ht="16.5" customHeight="1" x14ac:dyDescent="0.25"/>
    <row r="566" ht="16.5" customHeight="1" x14ac:dyDescent="0.25"/>
    <row r="567" ht="16.5" customHeight="1" x14ac:dyDescent="0.25"/>
    <row r="568" ht="16.5" customHeight="1" x14ac:dyDescent="0.25"/>
    <row r="569" ht="16.5" customHeight="1" x14ac:dyDescent="0.25"/>
    <row r="570" ht="16.5" customHeight="1" x14ac:dyDescent="0.25"/>
    <row r="571" ht="16.5" customHeight="1" x14ac:dyDescent="0.25"/>
    <row r="572" ht="16.5" customHeight="1" x14ac:dyDescent="0.25"/>
    <row r="573" ht="16.5" customHeight="1" x14ac:dyDescent="0.25"/>
    <row r="574" ht="16.5" customHeight="1" x14ac:dyDescent="0.25"/>
    <row r="575" ht="16.5" customHeight="1" x14ac:dyDescent="0.25"/>
    <row r="576" ht="16.5" customHeight="1" x14ac:dyDescent="0.25"/>
    <row r="577" ht="16.5" customHeight="1" x14ac:dyDescent="0.25"/>
    <row r="578" ht="16.5" customHeight="1" x14ac:dyDescent="0.25"/>
    <row r="579" ht="16.5" customHeight="1" x14ac:dyDescent="0.25"/>
    <row r="580" ht="16.5" customHeight="1" x14ac:dyDescent="0.25"/>
    <row r="581" ht="16.5" customHeight="1" x14ac:dyDescent="0.25"/>
    <row r="582" ht="16.5" customHeight="1" x14ac:dyDescent="0.25"/>
    <row r="583" ht="16.5" customHeight="1" x14ac:dyDescent="0.25"/>
    <row r="584" ht="16.5" customHeight="1" x14ac:dyDescent="0.25"/>
    <row r="585" ht="16.5" customHeight="1" x14ac:dyDescent="0.25"/>
    <row r="586" ht="16.5" customHeight="1" x14ac:dyDescent="0.25"/>
    <row r="587" ht="16.5" customHeight="1" x14ac:dyDescent="0.25"/>
    <row r="588" ht="16.5" customHeight="1" x14ac:dyDescent="0.25"/>
    <row r="589" ht="16.5" customHeight="1" x14ac:dyDescent="0.25"/>
    <row r="590" ht="16.5" customHeight="1" x14ac:dyDescent="0.25"/>
    <row r="591" ht="16.5" customHeight="1" x14ac:dyDescent="0.25"/>
    <row r="592" ht="16.5" customHeight="1" x14ac:dyDescent="0.25"/>
    <row r="593" ht="16.5" customHeight="1" x14ac:dyDescent="0.25"/>
    <row r="594" ht="16.5" customHeight="1" x14ac:dyDescent="0.25"/>
    <row r="595" ht="16.5" customHeight="1" x14ac:dyDescent="0.25"/>
    <row r="596" ht="16.5" customHeight="1" x14ac:dyDescent="0.25"/>
    <row r="597" ht="16.5" customHeight="1" x14ac:dyDescent="0.25"/>
    <row r="598" ht="16.5" customHeight="1" x14ac:dyDescent="0.25"/>
    <row r="599" ht="16.5" customHeight="1" x14ac:dyDescent="0.25"/>
    <row r="600" ht="16.5" customHeight="1" x14ac:dyDescent="0.25"/>
    <row r="601" ht="16.5" customHeight="1" x14ac:dyDescent="0.25"/>
    <row r="602" ht="16.5" customHeight="1" x14ac:dyDescent="0.25"/>
    <row r="603" ht="16.5" customHeight="1" x14ac:dyDescent="0.25"/>
    <row r="604" ht="16.5" customHeight="1" x14ac:dyDescent="0.25"/>
    <row r="605" ht="16.5" customHeight="1" x14ac:dyDescent="0.25"/>
    <row r="606" ht="16.5" customHeight="1" x14ac:dyDescent="0.25"/>
    <row r="607" ht="16.5" customHeight="1" x14ac:dyDescent="0.25"/>
    <row r="608" ht="16.5" customHeight="1" x14ac:dyDescent="0.25"/>
    <row r="609" ht="16.5" customHeight="1" x14ac:dyDescent="0.25"/>
    <row r="610" ht="16.5" customHeight="1" x14ac:dyDescent="0.25"/>
    <row r="611" ht="16.5" customHeight="1" x14ac:dyDescent="0.25"/>
    <row r="612" ht="16.5" customHeight="1" x14ac:dyDescent="0.25"/>
    <row r="613" ht="16.5" customHeight="1" x14ac:dyDescent="0.25"/>
    <row r="614" ht="16.5" customHeight="1" x14ac:dyDescent="0.25"/>
    <row r="615" ht="16.5" customHeight="1" x14ac:dyDescent="0.25"/>
    <row r="616" ht="16.5" customHeight="1" x14ac:dyDescent="0.25"/>
    <row r="617" ht="16.5" customHeight="1" x14ac:dyDescent="0.25"/>
    <row r="618" ht="16.5" customHeight="1" x14ac:dyDescent="0.25"/>
    <row r="619" ht="16.5" customHeight="1" x14ac:dyDescent="0.25"/>
    <row r="620" ht="16.5" customHeight="1" x14ac:dyDescent="0.25"/>
    <row r="621" ht="16.5" customHeight="1" x14ac:dyDescent="0.25"/>
    <row r="622" ht="16.5" customHeight="1" x14ac:dyDescent="0.25"/>
    <row r="623" ht="16.5" customHeight="1" x14ac:dyDescent="0.25"/>
    <row r="624" ht="16.5" customHeight="1" x14ac:dyDescent="0.25"/>
    <row r="625" ht="16.5" customHeight="1" x14ac:dyDescent="0.25"/>
    <row r="626" ht="16.5" customHeight="1" x14ac:dyDescent="0.25"/>
    <row r="627" ht="16.5" customHeight="1" x14ac:dyDescent="0.25"/>
    <row r="628" ht="16.5" customHeight="1" x14ac:dyDescent="0.25"/>
    <row r="629" ht="16.5" customHeight="1" x14ac:dyDescent="0.25"/>
    <row r="630" ht="16.5" customHeight="1" x14ac:dyDescent="0.25"/>
    <row r="631" ht="16.5" customHeight="1" x14ac:dyDescent="0.25"/>
    <row r="632" ht="16.5" customHeight="1" x14ac:dyDescent="0.25"/>
    <row r="633" ht="16.5" customHeight="1" x14ac:dyDescent="0.25"/>
    <row r="634" ht="16.5" customHeight="1" x14ac:dyDescent="0.25"/>
    <row r="635" ht="16.5" customHeight="1" x14ac:dyDescent="0.25"/>
    <row r="636" ht="16.5" customHeight="1" x14ac:dyDescent="0.25"/>
    <row r="637" ht="16.5" customHeight="1" x14ac:dyDescent="0.25"/>
    <row r="638" ht="16.5" customHeight="1" x14ac:dyDescent="0.25"/>
    <row r="639" ht="16.5" customHeight="1" x14ac:dyDescent="0.25"/>
    <row r="640" ht="16.5" customHeight="1" x14ac:dyDescent="0.25"/>
    <row r="641" ht="16.5" customHeight="1" x14ac:dyDescent="0.25"/>
    <row r="642" ht="16.5" customHeight="1" x14ac:dyDescent="0.25"/>
    <row r="643" ht="16.5" customHeight="1" x14ac:dyDescent="0.25"/>
    <row r="644" ht="16.5" customHeight="1" x14ac:dyDescent="0.25"/>
    <row r="645" ht="16.5" customHeight="1" x14ac:dyDescent="0.25"/>
    <row r="646" ht="16.5" customHeight="1" x14ac:dyDescent="0.25"/>
    <row r="647" ht="16.5" customHeight="1" x14ac:dyDescent="0.25"/>
    <row r="648" ht="16.5" customHeight="1" x14ac:dyDescent="0.25"/>
    <row r="649" ht="16.5" customHeight="1" x14ac:dyDescent="0.25"/>
    <row r="650" ht="16.5" customHeight="1" x14ac:dyDescent="0.25"/>
    <row r="651" ht="16.5" customHeight="1" x14ac:dyDescent="0.25"/>
    <row r="652" ht="16.5" customHeight="1" x14ac:dyDescent="0.25"/>
    <row r="653" ht="16.5" customHeight="1" x14ac:dyDescent="0.25"/>
    <row r="654" ht="16.5" customHeight="1" x14ac:dyDescent="0.25"/>
    <row r="655" ht="16.5" customHeight="1" x14ac:dyDescent="0.25"/>
    <row r="656" ht="16.5" customHeight="1" x14ac:dyDescent="0.25"/>
    <row r="657" ht="16.5" customHeight="1" x14ac:dyDescent="0.25"/>
    <row r="658" ht="16.5" customHeight="1" x14ac:dyDescent="0.25"/>
    <row r="659" ht="16.5" customHeight="1" x14ac:dyDescent="0.25"/>
    <row r="660" ht="16.5" customHeight="1" x14ac:dyDescent="0.25"/>
    <row r="661" ht="16.5" customHeight="1" x14ac:dyDescent="0.25"/>
    <row r="662" ht="16.5" customHeight="1" x14ac:dyDescent="0.25"/>
    <row r="663" ht="16.5" customHeight="1" x14ac:dyDescent="0.25"/>
    <row r="664" ht="16.5" customHeight="1" x14ac:dyDescent="0.25"/>
    <row r="665" ht="16.5" customHeight="1" x14ac:dyDescent="0.25"/>
    <row r="666" ht="16.5" customHeight="1" x14ac:dyDescent="0.25"/>
    <row r="667" ht="16.5" customHeight="1" x14ac:dyDescent="0.25"/>
    <row r="668" ht="16.5" customHeight="1" x14ac:dyDescent="0.25"/>
    <row r="669" ht="16.5" customHeight="1" x14ac:dyDescent="0.25"/>
    <row r="670" ht="16.5" customHeight="1" x14ac:dyDescent="0.25"/>
    <row r="671" ht="16.5" customHeight="1" x14ac:dyDescent="0.25"/>
    <row r="672" ht="16.5" customHeight="1" x14ac:dyDescent="0.25"/>
    <row r="673" ht="16.5" customHeight="1" x14ac:dyDescent="0.25"/>
    <row r="674" ht="16.5" customHeight="1" x14ac:dyDescent="0.25"/>
    <row r="675" ht="16.5" customHeight="1" x14ac:dyDescent="0.25"/>
    <row r="676" ht="16.5" customHeight="1" x14ac:dyDescent="0.25"/>
    <row r="677" ht="16.5" customHeight="1" x14ac:dyDescent="0.25"/>
    <row r="678" ht="16.5" customHeight="1" x14ac:dyDescent="0.25"/>
    <row r="679" ht="16.5" customHeight="1" x14ac:dyDescent="0.25"/>
    <row r="680" ht="16.5" customHeight="1" x14ac:dyDescent="0.25"/>
    <row r="681" ht="16.5" customHeight="1" x14ac:dyDescent="0.25"/>
    <row r="682" ht="16.5" customHeight="1" x14ac:dyDescent="0.25"/>
    <row r="683" ht="16.5" customHeight="1" x14ac:dyDescent="0.25"/>
    <row r="684" ht="16.5" customHeight="1" x14ac:dyDescent="0.25"/>
    <row r="685" ht="16.5" customHeight="1" x14ac:dyDescent="0.25"/>
    <row r="686" ht="16.5" customHeight="1" x14ac:dyDescent="0.25"/>
    <row r="687" ht="16.5" customHeight="1" x14ac:dyDescent="0.25"/>
    <row r="688" ht="16.5" customHeight="1" x14ac:dyDescent="0.25"/>
    <row r="689" ht="16.5" customHeight="1" x14ac:dyDescent="0.25"/>
    <row r="690" ht="16.5" customHeight="1" x14ac:dyDescent="0.25"/>
    <row r="691" ht="16.5" customHeight="1" x14ac:dyDescent="0.25"/>
    <row r="692" ht="16.5" customHeight="1" x14ac:dyDescent="0.25"/>
    <row r="693" ht="16.5" customHeight="1" x14ac:dyDescent="0.25"/>
    <row r="694" ht="16.5" customHeight="1" x14ac:dyDescent="0.25"/>
    <row r="695" ht="16.5" customHeight="1" x14ac:dyDescent="0.25"/>
    <row r="696" ht="16.5" customHeight="1" x14ac:dyDescent="0.25"/>
    <row r="697" ht="16.5" customHeight="1" x14ac:dyDescent="0.25"/>
    <row r="698" ht="16.5" customHeight="1" x14ac:dyDescent="0.25"/>
    <row r="699" ht="16.5" customHeight="1" x14ac:dyDescent="0.25"/>
    <row r="700" ht="16.5" customHeight="1" x14ac:dyDescent="0.25"/>
    <row r="701" ht="16.5" customHeight="1" x14ac:dyDescent="0.25"/>
    <row r="702" ht="16.5" customHeight="1" x14ac:dyDescent="0.25"/>
    <row r="703" ht="16.5" customHeight="1" x14ac:dyDescent="0.25"/>
    <row r="704" ht="16.5" customHeight="1" x14ac:dyDescent="0.25"/>
    <row r="705" ht="16.5" customHeight="1" x14ac:dyDescent="0.25"/>
    <row r="706" ht="16.5" customHeight="1" x14ac:dyDescent="0.25"/>
    <row r="707" ht="16.5" customHeight="1" x14ac:dyDescent="0.25"/>
    <row r="708" ht="16.5" customHeight="1" x14ac:dyDescent="0.25"/>
    <row r="709" ht="16.5" customHeight="1" x14ac:dyDescent="0.25"/>
    <row r="710" ht="16.5" customHeight="1" x14ac:dyDescent="0.25"/>
    <row r="711" ht="16.5" customHeight="1" x14ac:dyDescent="0.25"/>
    <row r="712" ht="16.5" customHeight="1" x14ac:dyDescent="0.25"/>
    <row r="713" ht="16.5" customHeight="1" x14ac:dyDescent="0.25"/>
    <row r="714" ht="16.5" customHeight="1" x14ac:dyDescent="0.25"/>
    <row r="715" ht="16.5" customHeight="1" x14ac:dyDescent="0.25"/>
    <row r="716" ht="16.5" customHeight="1" x14ac:dyDescent="0.25"/>
    <row r="717" ht="16.5" customHeight="1" x14ac:dyDescent="0.25"/>
    <row r="718" ht="16.5" customHeight="1" x14ac:dyDescent="0.25"/>
    <row r="719" ht="16.5" customHeight="1" x14ac:dyDescent="0.25"/>
    <row r="720" ht="16.5" customHeight="1" x14ac:dyDescent="0.25"/>
    <row r="721" ht="16.5" customHeight="1" x14ac:dyDescent="0.25"/>
    <row r="722" ht="16.5" customHeight="1" x14ac:dyDescent="0.25"/>
    <row r="723" ht="16.5" customHeight="1" x14ac:dyDescent="0.25"/>
    <row r="724" ht="16.5" customHeight="1" x14ac:dyDescent="0.25"/>
    <row r="725" ht="16.5" customHeight="1" x14ac:dyDescent="0.25"/>
    <row r="726" ht="16.5" customHeight="1" x14ac:dyDescent="0.25"/>
    <row r="727" ht="16.5" customHeight="1" x14ac:dyDescent="0.25"/>
    <row r="728" ht="16.5" customHeight="1" x14ac:dyDescent="0.25"/>
    <row r="729" ht="16.5" customHeight="1" x14ac:dyDescent="0.25"/>
    <row r="730" ht="16.5" customHeight="1" x14ac:dyDescent="0.25"/>
    <row r="731" ht="16.5" customHeight="1" x14ac:dyDescent="0.25"/>
    <row r="732" ht="16.5" customHeight="1" x14ac:dyDescent="0.25"/>
    <row r="733" ht="16.5" customHeight="1" x14ac:dyDescent="0.25"/>
    <row r="734" ht="16.5" customHeight="1" x14ac:dyDescent="0.25"/>
    <row r="735" ht="16.5" customHeight="1" x14ac:dyDescent="0.25"/>
    <row r="736" ht="16.5" customHeight="1" x14ac:dyDescent="0.25"/>
    <row r="737" ht="16.5" customHeight="1" x14ac:dyDescent="0.25"/>
    <row r="738" ht="16.5" customHeight="1" x14ac:dyDescent="0.25"/>
    <row r="739" ht="16.5" customHeight="1" x14ac:dyDescent="0.25"/>
    <row r="740" ht="16.5" customHeight="1" x14ac:dyDescent="0.25"/>
    <row r="741" ht="16.5" customHeight="1" x14ac:dyDescent="0.25"/>
    <row r="742" ht="16.5" customHeight="1" x14ac:dyDescent="0.25"/>
    <row r="743" ht="16.5" customHeight="1" x14ac:dyDescent="0.25"/>
    <row r="744" ht="16.5" customHeight="1" x14ac:dyDescent="0.25"/>
    <row r="745" ht="16.5" customHeight="1" x14ac:dyDescent="0.25"/>
    <row r="746" ht="16.5" customHeight="1" x14ac:dyDescent="0.25"/>
    <row r="747" ht="16.5" customHeight="1" x14ac:dyDescent="0.25"/>
    <row r="748" ht="16.5" customHeight="1" x14ac:dyDescent="0.25"/>
    <row r="749" ht="16.5" customHeight="1" x14ac:dyDescent="0.25"/>
    <row r="750" ht="16.5" customHeight="1" x14ac:dyDescent="0.25"/>
    <row r="751" ht="16.5" customHeight="1" x14ac:dyDescent="0.25"/>
    <row r="752" ht="16.5" customHeight="1" x14ac:dyDescent="0.25"/>
    <row r="753" ht="16.5" customHeight="1" x14ac:dyDescent="0.25"/>
    <row r="754" ht="16.5" customHeight="1" x14ac:dyDescent="0.25"/>
    <row r="755" ht="16.5" customHeight="1" x14ac:dyDescent="0.25"/>
    <row r="756" ht="16.5" customHeight="1" x14ac:dyDescent="0.25"/>
    <row r="757" ht="16.5" customHeight="1" x14ac:dyDescent="0.25"/>
    <row r="758" ht="16.5" customHeight="1" x14ac:dyDescent="0.25"/>
    <row r="759" ht="16.5" customHeight="1" x14ac:dyDescent="0.25"/>
    <row r="760" ht="16.5" customHeight="1" x14ac:dyDescent="0.25"/>
    <row r="761" ht="16.5" customHeight="1" x14ac:dyDescent="0.25"/>
    <row r="762" ht="16.5" customHeight="1" x14ac:dyDescent="0.25"/>
    <row r="763" ht="16.5" customHeight="1" x14ac:dyDescent="0.25"/>
    <row r="764" ht="16.5" customHeight="1" x14ac:dyDescent="0.25"/>
    <row r="765" ht="16.5" customHeight="1" x14ac:dyDescent="0.25"/>
    <row r="766" ht="16.5" customHeight="1" x14ac:dyDescent="0.25"/>
    <row r="767" ht="16.5" customHeight="1" x14ac:dyDescent="0.25"/>
    <row r="768" ht="16.5" customHeight="1" x14ac:dyDescent="0.25"/>
    <row r="769" ht="16.5" customHeight="1" x14ac:dyDescent="0.25"/>
    <row r="770" ht="16.5" customHeight="1" x14ac:dyDescent="0.25"/>
    <row r="771" ht="16.5" customHeight="1" x14ac:dyDescent="0.25"/>
    <row r="772" ht="16.5" customHeight="1" x14ac:dyDescent="0.25"/>
    <row r="773" ht="16.5" customHeight="1" x14ac:dyDescent="0.25"/>
    <row r="774" ht="16.5" customHeight="1" x14ac:dyDescent="0.25"/>
    <row r="775" ht="16.5" customHeight="1" x14ac:dyDescent="0.25"/>
    <row r="776" ht="16.5" customHeight="1" x14ac:dyDescent="0.25"/>
    <row r="777" ht="16.5" customHeight="1" x14ac:dyDescent="0.25"/>
    <row r="778" ht="16.5" customHeight="1" x14ac:dyDescent="0.25"/>
    <row r="779" ht="16.5" customHeight="1" x14ac:dyDescent="0.25"/>
    <row r="780" ht="16.5" customHeight="1" x14ac:dyDescent="0.25"/>
    <row r="781" ht="16.5" customHeight="1" x14ac:dyDescent="0.25"/>
    <row r="782" ht="16.5" customHeight="1" x14ac:dyDescent="0.25"/>
    <row r="783" ht="16.5" customHeight="1" x14ac:dyDescent="0.25"/>
    <row r="784" ht="16.5" customHeight="1" x14ac:dyDescent="0.25"/>
    <row r="785" ht="16.5" customHeight="1" x14ac:dyDescent="0.25"/>
    <row r="786" ht="16.5" customHeight="1" x14ac:dyDescent="0.25"/>
    <row r="787" ht="16.5" customHeight="1" x14ac:dyDescent="0.25"/>
    <row r="788" ht="16.5" customHeight="1" x14ac:dyDescent="0.25"/>
    <row r="789" ht="16.5" customHeight="1" x14ac:dyDescent="0.25"/>
    <row r="790" ht="16.5" customHeight="1" x14ac:dyDescent="0.25"/>
    <row r="791" ht="16.5" customHeight="1" x14ac:dyDescent="0.25"/>
    <row r="792" ht="16.5" customHeight="1" x14ac:dyDescent="0.25"/>
    <row r="793" ht="16.5" customHeight="1" x14ac:dyDescent="0.25"/>
    <row r="794" ht="16.5" customHeight="1" x14ac:dyDescent="0.25"/>
    <row r="795" ht="16.5" customHeight="1" x14ac:dyDescent="0.25"/>
    <row r="796" ht="16.5" customHeight="1" x14ac:dyDescent="0.25"/>
    <row r="797" ht="16.5" customHeight="1" x14ac:dyDescent="0.25"/>
    <row r="798" ht="16.5" customHeight="1" x14ac:dyDescent="0.25"/>
    <row r="799" ht="16.5" customHeight="1" x14ac:dyDescent="0.25"/>
    <row r="800" ht="16.5" customHeight="1" x14ac:dyDescent="0.25"/>
    <row r="801" ht="16.5" customHeight="1" x14ac:dyDescent="0.25"/>
    <row r="802" ht="16.5" customHeight="1" x14ac:dyDescent="0.25"/>
    <row r="803" ht="16.5" customHeight="1" x14ac:dyDescent="0.25"/>
    <row r="804" ht="16.5" customHeight="1" x14ac:dyDescent="0.25"/>
    <row r="805" ht="16.5" customHeight="1" x14ac:dyDescent="0.25"/>
    <row r="806" ht="16.5" customHeight="1" x14ac:dyDescent="0.25"/>
    <row r="807" ht="16.5" customHeight="1" x14ac:dyDescent="0.25"/>
    <row r="808" ht="16.5" customHeight="1" x14ac:dyDescent="0.25"/>
    <row r="809" ht="16.5" customHeight="1" x14ac:dyDescent="0.25"/>
    <row r="810" ht="16.5" customHeight="1" x14ac:dyDescent="0.25"/>
    <row r="811" ht="16.5" customHeight="1" x14ac:dyDescent="0.25"/>
    <row r="812" ht="16.5" customHeight="1" x14ac:dyDescent="0.25"/>
    <row r="813" ht="16.5" customHeight="1" x14ac:dyDescent="0.25"/>
    <row r="814" ht="16.5" customHeight="1" x14ac:dyDescent="0.25"/>
    <row r="815" ht="16.5" customHeight="1" x14ac:dyDescent="0.25"/>
    <row r="816" ht="16.5" customHeight="1" x14ac:dyDescent="0.25"/>
    <row r="817" ht="16.5" customHeight="1" x14ac:dyDescent="0.25"/>
    <row r="818" ht="16.5" customHeight="1" x14ac:dyDescent="0.25"/>
    <row r="819" ht="16.5" customHeight="1" x14ac:dyDescent="0.25"/>
    <row r="820" ht="16.5" customHeight="1" x14ac:dyDescent="0.25"/>
    <row r="821" ht="16.5" customHeight="1" x14ac:dyDescent="0.25"/>
    <row r="822" ht="16.5" customHeight="1" x14ac:dyDescent="0.25"/>
    <row r="823" ht="16.5" customHeight="1" x14ac:dyDescent="0.25"/>
    <row r="824" ht="16.5" customHeight="1" x14ac:dyDescent="0.25"/>
    <row r="825" ht="16.5" customHeight="1" x14ac:dyDescent="0.25"/>
    <row r="826" ht="16.5" customHeight="1" x14ac:dyDescent="0.25"/>
    <row r="827" ht="16.5" customHeight="1" x14ac:dyDescent="0.25"/>
    <row r="828" ht="16.5" customHeight="1" x14ac:dyDescent="0.25"/>
    <row r="829" ht="16.5" customHeight="1" x14ac:dyDescent="0.25"/>
    <row r="830" ht="16.5" customHeight="1" x14ac:dyDescent="0.25"/>
    <row r="831" ht="16.5" customHeight="1" x14ac:dyDescent="0.25"/>
    <row r="832" ht="16.5" customHeight="1" x14ac:dyDescent="0.25"/>
    <row r="833" ht="16.5" customHeight="1" x14ac:dyDescent="0.25"/>
    <row r="834" ht="16.5" customHeight="1" x14ac:dyDescent="0.25"/>
    <row r="835" ht="16.5" customHeight="1" x14ac:dyDescent="0.25"/>
    <row r="836" ht="16.5" customHeight="1" x14ac:dyDescent="0.25"/>
    <row r="837" ht="16.5" customHeight="1" x14ac:dyDescent="0.25"/>
    <row r="838" ht="16.5" customHeight="1" x14ac:dyDescent="0.25"/>
    <row r="839" ht="16.5" customHeight="1" x14ac:dyDescent="0.25"/>
    <row r="840" ht="16.5" customHeight="1" x14ac:dyDescent="0.25"/>
    <row r="841" ht="16.5" customHeight="1" x14ac:dyDescent="0.25"/>
    <row r="842" ht="16.5" customHeight="1" x14ac:dyDescent="0.25"/>
    <row r="843" ht="16.5" customHeight="1" x14ac:dyDescent="0.25"/>
    <row r="844" ht="16.5" customHeight="1" x14ac:dyDescent="0.25"/>
    <row r="845" ht="16.5" customHeight="1" x14ac:dyDescent="0.25"/>
    <row r="846" ht="16.5" customHeight="1" x14ac:dyDescent="0.25"/>
    <row r="847" ht="16.5" customHeight="1" x14ac:dyDescent="0.25"/>
    <row r="848" ht="16.5" customHeight="1" x14ac:dyDescent="0.25"/>
    <row r="849" ht="16.5" customHeight="1" x14ac:dyDescent="0.25"/>
    <row r="850" ht="16.5" customHeight="1" x14ac:dyDescent="0.25"/>
    <row r="851" ht="16.5" customHeight="1" x14ac:dyDescent="0.25"/>
    <row r="852" ht="16.5" customHeight="1" x14ac:dyDescent="0.25"/>
    <row r="853" ht="16.5" customHeight="1" x14ac:dyDescent="0.25"/>
    <row r="854" ht="16.5" customHeight="1" x14ac:dyDescent="0.25"/>
    <row r="855" ht="16.5" customHeight="1" x14ac:dyDescent="0.25"/>
    <row r="856" ht="16.5" customHeight="1" x14ac:dyDescent="0.25"/>
    <row r="857" ht="16.5" customHeight="1" x14ac:dyDescent="0.25"/>
    <row r="858" ht="16.5" customHeight="1" x14ac:dyDescent="0.25"/>
    <row r="859" ht="16.5" customHeight="1" x14ac:dyDescent="0.25"/>
    <row r="860" ht="16.5" customHeight="1" x14ac:dyDescent="0.25"/>
    <row r="861" ht="16.5" customHeight="1" x14ac:dyDescent="0.25"/>
    <row r="862" ht="16.5" customHeight="1" x14ac:dyDescent="0.25"/>
    <row r="863" ht="16.5" customHeight="1" x14ac:dyDescent="0.25"/>
    <row r="864" ht="16.5" customHeight="1" x14ac:dyDescent="0.25"/>
    <row r="865" ht="16.5" customHeight="1" x14ac:dyDescent="0.25"/>
    <row r="866" ht="16.5" customHeight="1" x14ac:dyDescent="0.25"/>
    <row r="867" ht="16.5" customHeight="1" x14ac:dyDescent="0.25"/>
    <row r="868" ht="16.5" customHeight="1" x14ac:dyDescent="0.25"/>
    <row r="869" ht="16.5" customHeight="1" x14ac:dyDescent="0.25"/>
    <row r="870" ht="16.5" customHeight="1" x14ac:dyDescent="0.25"/>
    <row r="871" ht="16.5" customHeight="1" x14ac:dyDescent="0.25"/>
    <row r="872" ht="16.5" customHeight="1" x14ac:dyDescent="0.25"/>
    <row r="873" ht="16.5" customHeight="1" x14ac:dyDescent="0.25"/>
    <row r="874" ht="16.5" customHeight="1" x14ac:dyDescent="0.25"/>
    <row r="875" ht="16.5" customHeight="1" x14ac:dyDescent="0.25"/>
    <row r="876" ht="16.5" customHeight="1" x14ac:dyDescent="0.25"/>
    <row r="877" ht="16.5" customHeight="1" x14ac:dyDescent="0.25"/>
    <row r="878" ht="16.5" customHeight="1" x14ac:dyDescent="0.25"/>
    <row r="879" ht="16.5" customHeight="1" x14ac:dyDescent="0.25"/>
    <row r="880" ht="16.5" customHeight="1" x14ac:dyDescent="0.25"/>
    <row r="881" ht="16.5" customHeight="1" x14ac:dyDescent="0.25"/>
    <row r="882" ht="16.5" customHeight="1" x14ac:dyDescent="0.25"/>
    <row r="883" ht="16.5" customHeight="1" x14ac:dyDescent="0.25"/>
    <row r="884" ht="16.5" customHeight="1" x14ac:dyDescent="0.25"/>
    <row r="885" ht="16.5" customHeight="1" x14ac:dyDescent="0.25"/>
    <row r="886" ht="16.5" customHeight="1" x14ac:dyDescent="0.25"/>
    <row r="887" ht="16.5" customHeight="1" x14ac:dyDescent="0.25"/>
    <row r="888" ht="16.5" customHeight="1" x14ac:dyDescent="0.25"/>
    <row r="889" ht="16.5" customHeight="1" x14ac:dyDescent="0.25"/>
    <row r="890" ht="16.5" customHeight="1" x14ac:dyDescent="0.25"/>
    <row r="891" ht="16.5" customHeight="1" x14ac:dyDescent="0.25"/>
    <row r="892" ht="16.5" customHeight="1" x14ac:dyDescent="0.25"/>
    <row r="893" ht="16.5" customHeight="1" x14ac:dyDescent="0.25"/>
    <row r="894" ht="16.5" customHeight="1" x14ac:dyDescent="0.25"/>
    <row r="895" ht="16.5" customHeight="1" x14ac:dyDescent="0.25"/>
    <row r="896" ht="16.5" customHeight="1" x14ac:dyDescent="0.25"/>
    <row r="897" ht="16.5" customHeight="1" x14ac:dyDescent="0.25"/>
    <row r="898" ht="16.5" customHeight="1" x14ac:dyDescent="0.25"/>
    <row r="899" ht="16.5" customHeight="1" x14ac:dyDescent="0.25"/>
    <row r="900" ht="16.5" customHeight="1" x14ac:dyDescent="0.25"/>
    <row r="901" ht="16.5" customHeight="1" x14ac:dyDescent="0.25"/>
    <row r="902" ht="16.5" customHeight="1" x14ac:dyDescent="0.25"/>
    <row r="903" ht="16.5" customHeight="1" x14ac:dyDescent="0.25"/>
    <row r="904" ht="16.5" customHeight="1" x14ac:dyDescent="0.25"/>
    <row r="905" ht="16.5" customHeight="1" x14ac:dyDescent="0.25"/>
    <row r="906" ht="16.5" customHeight="1" x14ac:dyDescent="0.25"/>
    <row r="907" ht="16.5" customHeight="1" x14ac:dyDescent="0.25"/>
    <row r="908" ht="16.5" customHeight="1" x14ac:dyDescent="0.25"/>
    <row r="909" ht="16.5" customHeight="1" x14ac:dyDescent="0.25"/>
    <row r="910" ht="16.5" customHeight="1" x14ac:dyDescent="0.25"/>
    <row r="911" ht="16.5" customHeight="1" x14ac:dyDescent="0.25"/>
    <row r="912" ht="16.5" customHeight="1" x14ac:dyDescent="0.25"/>
    <row r="913" ht="16.5" customHeight="1" x14ac:dyDescent="0.25"/>
    <row r="914" ht="16.5" customHeight="1" x14ac:dyDescent="0.25"/>
    <row r="915" ht="16.5" customHeight="1" x14ac:dyDescent="0.25"/>
    <row r="916" ht="16.5" customHeight="1" x14ac:dyDescent="0.25"/>
    <row r="917" ht="16.5" customHeight="1" x14ac:dyDescent="0.25"/>
    <row r="918" ht="16.5" customHeight="1" x14ac:dyDescent="0.25"/>
    <row r="919" ht="16.5" customHeight="1" x14ac:dyDescent="0.25"/>
    <row r="920" ht="16.5" customHeight="1" x14ac:dyDescent="0.25"/>
    <row r="921" ht="16.5" customHeight="1" x14ac:dyDescent="0.25"/>
    <row r="922" ht="16.5" customHeight="1" x14ac:dyDescent="0.25"/>
    <row r="923" ht="16.5" customHeight="1" x14ac:dyDescent="0.25"/>
    <row r="924" ht="16.5" customHeight="1" x14ac:dyDescent="0.25"/>
    <row r="925" ht="16.5" customHeight="1" x14ac:dyDescent="0.25"/>
    <row r="926" ht="16.5" customHeight="1" x14ac:dyDescent="0.25"/>
    <row r="927" ht="16.5" customHeight="1" x14ac:dyDescent="0.25"/>
    <row r="928" ht="16.5" customHeight="1" x14ac:dyDescent="0.25"/>
    <row r="929" ht="16.5" customHeight="1" x14ac:dyDescent="0.25"/>
    <row r="930" ht="16.5" customHeight="1" x14ac:dyDescent="0.25"/>
    <row r="931" ht="16.5" customHeight="1" x14ac:dyDescent="0.25"/>
    <row r="932" ht="16.5" customHeight="1" x14ac:dyDescent="0.25"/>
    <row r="933" ht="16.5" customHeight="1" x14ac:dyDescent="0.25"/>
    <row r="934" ht="16.5" customHeight="1" x14ac:dyDescent="0.25"/>
    <row r="935" ht="16.5" customHeight="1" x14ac:dyDescent="0.25"/>
    <row r="936" ht="16.5" customHeight="1" x14ac:dyDescent="0.25"/>
    <row r="937" ht="16.5" customHeight="1" x14ac:dyDescent="0.25"/>
    <row r="938" ht="16.5" customHeight="1" x14ac:dyDescent="0.25"/>
    <row r="939" ht="16.5" customHeight="1" x14ac:dyDescent="0.25"/>
    <row r="940" ht="16.5" customHeight="1" x14ac:dyDescent="0.25"/>
    <row r="941" ht="16.5" customHeight="1" x14ac:dyDescent="0.25"/>
    <row r="942" ht="16.5" customHeight="1" x14ac:dyDescent="0.25"/>
    <row r="943" ht="16.5" customHeight="1" x14ac:dyDescent="0.25"/>
    <row r="944" ht="16.5" customHeight="1" x14ac:dyDescent="0.25"/>
    <row r="945" ht="16.5" customHeight="1" x14ac:dyDescent="0.25"/>
    <row r="946" ht="16.5" customHeight="1" x14ac:dyDescent="0.25"/>
    <row r="947" ht="16.5" customHeight="1" x14ac:dyDescent="0.25"/>
    <row r="948" ht="16.5" customHeight="1" x14ac:dyDescent="0.25"/>
    <row r="949" ht="16.5" customHeight="1" x14ac:dyDescent="0.25"/>
    <row r="950" ht="16.5" customHeight="1" x14ac:dyDescent="0.25"/>
    <row r="951" ht="16.5" customHeight="1" x14ac:dyDescent="0.25"/>
    <row r="952" ht="16.5" customHeight="1" x14ac:dyDescent="0.25"/>
    <row r="953" ht="16.5" customHeight="1" x14ac:dyDescent="0.25"/>
    <row r="954" ht="16.5" customHeight="1" x14ac:dyDescent="0.25"/>
    <row r="955" ht="16.5" customHeight="1" x14ac:dyDescent="0.25"/>
    <row r="956" ht="16.5" customHeight="1" x14ac:dyDescent="0.25"/>
    <row r="957" ht="16.5" customHeight="1" x14ac:dyDescent="0.25"/>
    <row r="958" ht="16.5" customHeight="1" x14ac:dyDescent="0.25"/>
    <row r="959" ht="16.5" customHeight="1" x14ac:dyDescent="0.25"/>
    <row r="960" ht="16.5" customHeight="1" x14ac:dyDescent="0.25"/>
    <row r="961" ht="16.5" customHeight="1" x14ac:dyDescent="0.25"/>
    <row r="962" ht="16.5" customHeight="1" x14ac:dyDescent="0.25"/>
    <row r="963" ht="16.5" customHeight="1" x14ac:dyDescent="0.25"/>
    <row r="964" ht="16.5" customHeight="1" x14ac:dyDescent="0.25"/>
    <row r="965" ht="16.5" customHeight="1" x14ac:dyDescent="0.25"/>
    <row r="966" ht="16.5" customHeight="1" x14ac:dyDescent="0.25"/>
    <row r="967" ht="16.5" customHeight="1" x14ac:dyDescent="0.25"/>
    <row r="968" ht="16.5" customHeight="1" x14ac:dyDescent="0.25"/>
    <row r="969" ht="16.5" customHeight="1" x14ac:dyDescent="0.25"/>
    <row r="970" ht="16.5" customHeight="1" x14ac:dyDescent="0.25"/>
    <row r="971" ht="16.5" customHeight="1" x14ac:dyDescent="0.25"/>
    <row r="972" ht="16.5" customHeight="1" x14ac:dyDescent="0.25"/>
    <row r="973" ht="16.5" customHeight="1" x14ac:dyDescent="0.25"/>
    <row r="974" ht="16.5" customHeight="1" x14ac:dyDescent="0.25"/>
    <row r="975" ht="16.5" customHeight="1" x14ac:dyDescent="0.25"/>
    <row r="976" ht="16.5" customHeight="1" x14ac:dyDescent="0.25"/>
    <row r="977" ht="16.5" customHeight="1" x14ac:dyDescent="0.25"/>
    <row r="978" ht="16.5" customHeight="1" x14ac:dyDescent="0.25"/>
    <row r="979" ht="16.5" customHeight="1" x14ac:dyDescent="0.25"/>
    <row r="980" ht="16.5" customHeight="1" x14ac:dyDescent="0.25"/>
    <row r="981" ht="16.5" customHeight="1" x14ac:dyDescent="0.25"/>
    <row r="982" ht="16.5" customHeight="1" x14ac:dyDescent="0.25"/>
    <row r="983" ht="16.5" customHeight="1" x14ac:dyDescent="0.25"/>
    <row r="984" ht="16.5" customHeight="1" x14ac:dyDescent="0.25"/>
    <row r="985" ht="16.5" customHeight="1" x14ac:dyDescent="0.25"/>
    <row r="986" ht="16.5" customHeight="1" x14ac:dyDescent="0.25"/>
    <row r="987" ht="16.5" customHeight="1" x14ac:dyDescent="0.25"/>
    <row r="988" ht="16.5" customHeight="1" x14ac:dyDescent="0.25"/>
    <row r="989" ht="16.5" customHeight="1" x14ac:dyDescent="0.25"/>
    <row r="990" ht="16.5" customHeight="1" x14ac:dyDescent="0.25"/>
    <row r="991" ht="16.5" customHeight="1" x14ac:dyDescent="0.25"/>
    <row r="992" ht="16.5" customHeight="1" x14ac:dyDescent="0.25"/>
    <row r="993" ht="16.5" customHeight="1" x14ac:dyDescent="0.25"/>
    <row r="994" ht="16.5" customHeight="1" x14ac:dyDescent="0.25"/>
    <row r="995" ht="16.5" customHeight="1" x14ac:dyDescent="0.25"/>
    <row r="996" ht="16.5" customHeight="1" x14ac:dyDescent="0.25"/>
    <row r="997" ht="16.5" customHeight="1" x14ac:dyDescent="0.25"/>
    <row r="998" ht="16.5" customHeight="1" x14ac:dyDescent="0.25"/>
    <row r="999" ht="16.5" customHeight="1" x14ac:dyDescent="0.25"/>
    <row r="1000" ht="16.5" customHeight="1" x14ac:dyDescent="0.25"/>
    <row r="1001" ht="16.5" customHeight="1" x14ac:dyDescent="0.25"/>
    <row r="1002" ht="16.5" customHeight="1" x14ac:dyDescent="0.25"/>
    <row r="1003" ht="16.5" customHeight="1" x14ac:dyDescent="0.25"/>
    <row r="1004" ht="16.5" customHeight="1" x14ac:dyDescent="0.25"/>
    <row r="1005" ht="16.5" customHeight="1" x14ac:dyDescent="0.25"/>
    <row r="1006" ht="16.5" customHeight="1" x14ac:dyDescent="0.25"/>
    <row r="1007" ht="16.5" customHeight="1" x14ac:dyDescent="0.25"/>
    <row r="1008" ht="16.5" customHeight="1" x14ac:dyDescent="0.25"/>
    <row r="1009" ht="16.5" customHeight="1" x14ac:dyDescent="0.25"/>
    <row r="1010" ht="16.5" customHeight="1" x14ac:dyDescent="0.25"/>
    <row r="1011" ht="16.5" customHeight="1" x14ac:dyDescent="0.25"/>
    <row r="1012" ht="16.5" customHeight="1" x14ac:dyDescent="0.25"/>
    <row r="1013" ht="16.5" customHeight="1" x14ac:dyDescent="0.25"/>
    <row r="1014" ht="16.5" customHeight="1" x14ac:dyDescent="0.25"/>
    <row r="1015" ht="16.5" customHeight="1" x14ac:dyDescent="0.25"/>
  </sheetData>
  <mergeCells count="6">
    <mergeCell ref="A6:K6"/>
    <mergeCell ref="A1:K1"/>
    <mergeCell ref="A2:K2"/>
    <mergeCell ref="A3:K3"/>
    <mergeCell ref="A4:K4"/>
    <mergeCell ref="A5:K5"/>
  </mergeCells>
  <pageMargins left="0.31496062992125984" right="0.31496062992125984" top="0.35433070866141736" bottom="0.35433070866141736" header="0.11811023622047245" footer="0.11811023622047245"/>
  <pageSetup scale="64" fitToHeight="0" orientation="landscape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3B803-892C-4ACE-B36F-5F2F9EB2C432}">
  <dimension ref="A1:K204"/>
  <sheetViews>
    <sheetView workbookViewId="0">
      <selection sqref="A1:K10"/>
    </sheetView>
  </sheetViews>
  <sheetFormatPr defaultRowHeight="15" x14ac:dyDescent="0.25"/>
  <cols>
    <col min="1" max="1" width="43.7109375" bestFit="1" customWidth="1"/>
    <col min="2" max="2" width="14.140625" bestFit="1" customWidth="1"/>
    <col min="3" max="3" width="34.85546875" bestFit="1" customWidth="1"/>
    <col min="4" max="4" width="19.85546875" bestFit="1" customWidth="1"/>
  </cols>
  <sheetData>
    <row r="1" spans="1:11" ht="18.75" x14ac:dyDescent="0.3">
      <c r="A1" s="65" t="s">
        <v>14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1" ht="18.75" x14ac:dyDescent="0.3">
      <c r="A2" s="65" t="s">
        <v>19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1" x14ac:dyDescent="0.25">
      <c r="A3" s="66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11" x14ac:dyDescent="0.25">
      <c r="A4" s="66" t="s">
        <v>1</v>
      </c>
      <c r="B4" s="66"/>
      <c r="C4" s="66"/>
      <c r="D4" s="66"/>
      <c r="E4" s="66"/>
      <c r="F4" s="66"/>
      <c r="G4" s="66"/>
      <c r="H4" s="66"/>
      <c r="I4" s="66"/>
      <c r="J4" s="66"/>
      <c r="K4" s="66"/>
    </row>
    <row r="5" spans="1:11" x14ac:dyDescent="0.25">
      <c r="A5" s="66" t="s">
        <v>2</v>
      </c>
      <c r="B5" s="66"/>
      <c r="C5" s="66"/>
      <c r="D5" s="66"/>
      <c r="E5" s="66"/>
      <c r="F5" s="66"/>
      <c r="G5" s="66"/>
      <c r="H5" s="66"/>
      <c r="I5" s="66"/>
      <c r="J5" s="66"/>
      <c r="K5" s="66"/>
    </row>
    <row r="6" spans="1:11" ht="15.75" x14ac:dyDescent="0.25">
      <c r="A6" s="64" t="s">
        <v>482</v>
      </c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5">
      <c r="A7" s="14"/>
      <c r="B7" s="15"/>
      <c r="C7" s="14"/>
      <c r="D7" s="14"/>
      <c r="E7" s="16"/>
      <c r="F7" s="16"/>
      <c r="G7" s="3" t="s">
        <v>22</v>
      </c>
      <c r="H7" s="3" t="s">
        <v>20</v>
      </c>
      <c r="I7" s="31"/>
      <c r="J7" s="25"/>
      <c r="K7" s="26"/>
    </row>
    <row r="8" spans="1:11" x14ac:dyDescent="0.25">
      <c r="A8" s="17"/>
      <c r="B8" s="18"/>
      <c r="C8" s="17"/>
      <c r="D8" s="19" t="s">
        <v>24</v>
      </c>
      <c r="E8" s="19" t="s">
        <v>6</v>
      </c>
      <c r="F8" s="19" t="s">
        <v>7</v>
      </c>
      <c r="G8" s="4" t="s">
        <v>3</v>
      </c>
      <c r="H8" s="4" t="s">
        <v>3</v>
      </c>
      <c r="I8" s="32" t="s">
        <v>9</v>
      </c>
      <c r="J8" s="27" t="s">
        <v>22</v>
      </c>
      <c r="K8" s="28" t="s">
        <v>20</v>
      </c>
    </row>
    <row r="9" spans="1:11" x14ac:dyDescent="0.25">
      <c r="A9" s="20" t="s">
        <v>123</v>
      </c>
      <c r="B9" s="21" t="s">
        <v>4</v>
      </c>
      <c r="C9" s="20" t="s">
        <v>5</v>
      </c>
      <c r="D9" s="19" t="s">
        <v>23</v>
      </c>
      <c r="E9" s="19" t="s">
        <v>10</v>
      </c>
      <c r="F9" s="19" t="s">
        <v>11</v>
      </c>
      <c r="G9" s="4" t="s">
        <v>8</v>
      </c>
      <c r="H9" s="4" t="s">
        <v>8</v>
      </c>
      <c r="I9" s="32" t="s">
        <v>13</v>
      </c>
      <c r="J9" s="27" t="s">
        <v>21</v>
      </c>
      <c r="K9" s="28" t="s">
        <v>21</v>
      </c>
    </row>
    <row r="10" spans="1:11" x14ac:dyDescent="0.25">
      <c r="A10" s="22"/>
      <c r="B10" s="23"/>
      <c r="C10" s="22"/>
      <c r="D10" s="22"/>
      <c r="E10" s="24"/>
      <c r="F10" s="24"/>
      <c r="G10" s="5" t="s">
        <v>12</v>
      </c>
      <c r="H10" s="5" t="s">
        <v>12</v>
      </c>
      <c r="I10" s="33"/>
      <c r="J10" s="29"/>
      <c r="K10" s="30"/>
    </row>
    <row r="11" spans="1:11" x14ac:dyDescent="0.25">
      <c r="A11" s="46" t="s">
        <v>152</v>
      </c>
      <c r="B11" s="39"/>
      <c r="C11" s="39"/>
      <c r="D11" s="39"/>
      <c r="E11" s="56"/>
      <c r="F11" s="39"/>
      <c r="G11" s="57"/>
      <c r="H11" s="57"/>
      <c r="I11" s="39"/>
      <c r="J11" s="57"/>
      <c r="K11" s="57"/>
    </row>
    <row r="12" spans="1:11" x14ac:dyDescent="0.25">
      <c r="A12" s="47" t="s">
        <v>167</v>
      </c>
      <c r="B12" s="39"/>
      <c r="C12" s="39"/>
      <c r="D12" s="39"/>
      <c r="E12" s="56"/>
      <c r="F12" s="39"/>
      <c r="G12" s="57"/>
      <c r="H12" s="57"/>
      <c r="I12" s="39"/>
      <c r="J12" s="57"/>
      <c r="K12" s="57"/>
    </row>
    <row r="13" spans="1:11" x14ac:dyDescent="0.25">
      <c r="A13">
        <v>20451</v>
      </c>
      <c r="B13" s="39" t="s">
        <v>191</v>
      </c>
      <c r="C13" s="39" t="s">
        <v>192</v>
      </c>
      <c r="D13" s="39" t="s">
        <v>153</v>
      </c>
      <c r="E13" s="60">
        <v>2840</v>
      </c>
      <c r="F13" s="35">
        <v>3</v>
      </c>
      <c r="G13" s="44">
        <v>13.19</v>
      </c>
      <c r="H13" s="44">
        <v>11.46</v>
      </c>
      <c r="I13" s="48">
        <v>0.8</v>
      </c>
      <c r="J13" s="44">
        <v>15.29</v>
      </c>
      <c r="K13" s="44">
        <v>13.29</v>
      </c>
    </row>
    <row r="14" spans="1:11" x14ac:dyDescent="0.25">
      <c r="A14">
        <v>12152</v>
      </c>
      <c r="B14" s="39" t="s">
        <v>193</v>
      </c>
      <c r="C14" s="39" t="s">
        <v>194</v>
      </c>
      <c r="D14" s="39" t="s">
        <v>153</v>
      </c>
      <c r="E14" s="60">
        <v>5325</v>
      </c>
      <c r="F14" s="35">
        <v>1</v>
      </c>
      <c r="G14" s="44">
        <v>24.14</v>
      </c>
      <c r="H14" s="44">
        <v>21.55</v>
      </c>
      <c r="I14" s="48">
        <v>1.5</v>
      </c>
      <c r="J14" s="44">
        <v>27.99</v>
      </c>
      <c r="K14" s="44">
        <v>24.99</v>
      </c>
    </row>
    <row r="15" spans="1:11" x14ac:dyDescent="0.25">
      <c r="A15">
        <v>33684</v>
      </c>
      <c r="B15" s="39" t="s">
        <v>195</v>
      </c>
      <c r="C15" s="39" t="s">
        <v>196</v>
      </c>
      <c r="D15" s="39" t="s">
        <v>153</v>
      </c>
      <c r="E15" s="60">
        <v>5325</v>
      </c>
      <c r="F15" s="35">
        <v>1</v>
      </c>
      <c r="G15" s="44">
        <v>24.14</v>
      </c>
      <c r="H15" s="44">
        <v>21.55</v>
      </c>
      <c r="I15" s="48">
        <v>1.5</v>
      </c>
      <c r="J15" s="44">
        <v>27.99</v>
      </c>
      <c r="K15" s="44">
        <v>24.99</v>
      </c>
    </row>
    <row r="16" spans="1:11" x14ac:dyDescent="0.25">
      <c r="A16">
        <v>20929</v>
      </c>
      <c r="B16" s="39" t="s">
        <v>197</v>
      </c>
      <c r="C16" s="39" t="s">
        <v>198</v>
      </c>
      <c r="D16" s="39" t="s">
        <v>153</v>
      </c>
      <c r="E16" s="60">
        <v>4260</v>
      </c>
      <c r="F16" s="35">
        <v>1</v>
      </c>
      <c r="G16" s="44">
        <v>25.44</v>
      </c>
      <c r="H16" s="44">
        <v>22.85</v>
      </c>
      <c r="I16" s="48">
        <v>1.2</v>
      </c>
      <c r="J16" s="44">
        <v>29.49</v>
      </c>
      <c r="K16" s="44">
        <v>26.49</v>
      </c>
    </row>
    <row r="17" spans="1:11" x14ac:dyDescent="0.25">
      <c r="A17">
        <v>64931</v>
      </c>
      <c r="B17" s="39" t="s">
        <v>199</v>
      </c>
      <c r="C17" s="39" t="s">
        <v>200</v>
      </c>
      <c r="D17" s="39" t="s">
        <v>153</v>
      </c>
      <c r="E17" s="60">
        <v>5325</v>
      </c>
      <c r="F17" s="35">
        <v>1</v>
      </c>
      <c r="G17" s="44">
        <v>29.32</v>
      </c>
      <c r="H17" s="44">
        <v>25.87</v>
      </c>
      <c r="I17" s="48">
        <v>1.5</v>
      </c>
      <c r="J17" s="44">
        <v>33.99</v>
      </c>
      <c r="K17" s="44">
        <v>29.99</v>
      </c>
    </row>
    <row r="18" spans="1:11" x14ac:dyDescent="0.25">
      <c r="A18">
        <v>63764</v>
      </c>
      <c r="B18" s="39" t="s">
        <v>201</v>
      </c>
      <c r="C18" s="39" t="s">
        <v>202</v>
      </c>
      <c r="D18" s="39" t="s">
        <v>157</v>
      </c>
      <c r="E18" s="60">
        <v>4260</v>
      </c>
      <c r="F18" s="35">
        <v>1</v>
      </c>
      <c r="G18" s="44">
        <v>28.02</v>
      </c>
      <c r="H18" s="44">
        <v>25.44</v>
      </c>
      <c r="I18" s="48">
        <v>1.2</v>
      </c>
      <c r="J18" s="44">
        <v>32.49</v>
      </c>
      <c r="K18" s="44">
        <v>29.49</v>
      </c>
    </row>
    <row r="19" spans="1:11" x14ac:dyDescent="0.25">
      <c r="A19">
        <v>17021</v>
      </c>
      <c r="B19" s="39" t="s">
        <v>203</v>
      </c>
      <c r="C19" s="39" t="s">
        <v>204</v>
      </c>
      <c r="D19" s="39" t="s">
        <v>153</v>
      </c>
      <c r="E19" s="60">
        <v>4260</v>
      </c>
      <c r="F19" s="35">
        <v>1</v>
      </c>
      <c r="G19" s="44">
        <v>24.14</v>
      </c>
      <c r="H19" s="44">
        <v>21.55</v>
      </c>
      <c r="I19" s="48">
        <v>1.2</v>
      </c>
      <c r="J19" s="44">
        <v>27.99</v>
      </c>
      <c r="K19" s="44">
        <v>24.99</v>
      </c>
    </row>
    <row r="20" spans="1:11" x14ac:dyDescent="0.25">
      <c r="A20">
        <v>11739</v>
      </c>
      <c r="B20" s="39" t="s">
        <v>205</v>
      </c>
      <c r="C20" s="39" t="s">
        <v>206</v>
      </c>
      <c r="D20" s="39" t="s">
        <v>153</v>
      </c>
      <c r="E20" s="60">
        <v>1892</v>
      </c>
      <c r="F20" s="35">
        <v>6</v>
      </c>
      <c r="G20" s="44">
        <v>11.89</v>
      </c>
      <c r="H20" s="44">
        <v>10.6</v>
      </c>
      <c r="I20" s="48">
        <v>0.4</v>
      </c>
      <c r="J20" s="44">
        <v>13.79</v>
      </c>
      <c r="K20" s="44">
        <v>12.29</v>
      </c>
    </row>
    <row r="21" spans="1:11" x14ac:dyDescent="0.25">
      <c r="A21" s="47" t="s">
        <v>168</v>
      </c>
      <c r="B21" s="39"/>
      <c r="C21" s="39"/>
      <c r="D21" s="39"/>
      <c r="E21" s="60"/>
      <c r="F21" s="58"/>
      <c r="G21" s="44"/>
      <c r="H21" s="44"/>
      <c r="I21" s="62"/>
      <c r="J21" s="44"/>
      <c r="K21" s="44"/>
    </row>
    <row r="22" spans="1:11" x14ac:dyDescent="0.25">
      <c r="A22">
        <v>39660</v>
      </c>
      <c r="B22" s="39" t="s">
        <v>207</v>
      </c>
      <c r="C22" s="39" t="s">
        <v>208</v>
      </c>
      <c r="D22" s="39" t="s">
        <v>159</v>
      </c>
      <c r="E22" s="60">
        <v>4260</v>
      </c>
      <c r="F22" s="35">
        <v>1</v>
      </c>
      <c r="G22" s="44">
        <v>27.84</v>
      </c>
      <c r="H22" s="44">
        <v>25.69</v>
      </c>
      <c r="I22" s="48">
        <v>1.2</v>
      </c>
      <c r="J22" s="44">
        <v>32.28</v>
      </c>
      <c r="K22" s="44">
        <v>29.78</v>
      </c>
    </row>
    <row r="23" spans="1:11" x14ac:dyDescent="0.25">
      <c r="A23">
        <v>43609</v>
      </c>
      <c r="B23" s="39" t="s">
        <v>209</v>
      </c>
      <c r="C23" s="39" t="s">
        <v>210</v>
      </c>
      <c r="D23" s="39" t="s">
        <v>153</v>
      </c>
      <c r="E23" s="60">
        <v>5325</v>
      </c>
      <c r="F23" s="35">
        <v>1</v>
      </c>
      <c r="G23" s="44">
        <v>35.79</v>
      </c>
      <c r="H23" s="44">
        <v>33.200000000000003</v>
      </c>
      <c r="I23" s="48">
        <v>1.5</v>
      </c>
      <c r="J23" s="44">
        <v>41.49</v>
      </c>
      <c r="K23" s="44">
        <v>38.49</v>
      </c>
    </row>
    <row r="24" spans="1:11" x14ac:dyDescent="0.25">
      <c r="A24">
        <v>69911</v>
      </c>
      <c r="B24" s="39" t="s">
        <v>211</v>
      </c>
      <c r="C24" s="39" t="s">
        <v>212</v>
      </c>
      <c r="D24" s="39" t="s">
        <v>157</v>
      </c>
      <c r="E24" s="60">
        <v>4260</v>
      </c>
      <c r="F24" s="35">
        <v>2</v>
      </c>
      <c r="G24" s="44">
        <v>27.59</v>
      </c>
      <c r="H24" s="44">
        <v>23.28</v>
      </c>
      <c r="I24" s="48">
        <v>1.2</v>
      </c>
      <c r="J24" s="44">
        <v>31.99</v>
      </c>
      <c r="K24" s="44">
        <v>26.99</v>
      </c>
    </row>
    <row r="25" spans="1:11" x14ac:dyDescent="0.25">
      <c r="A25">
        <v>69854</v>
      </c>
      <c r="B25" s="39" t="s">
        <v>213</v>
      </c>
      <c r="C25" s="39" t="s">
        <v>214</v>
      </c>
      <c r="D25" s="39" t="s">
        <v>157</v>
      </c>
      <c r="E25" s="60">
        <v>2130</v>
      </c>
      <c r="F25" s="35">
        <v>4</v>
      </c>
      <c r="G25" s="44">
        <v>14.65</v>
      </c>
      <c r="H25" s="44">
        <v>12.93</v>
      </c>
      <c r="I25" s="48">
        <v>0.6</v>
      </c>
      <c r="J25" s="44">
        <v>16.989999999999998</v>
      </c>
      <c r="K25" s="44">
        <v>14.99</v>
      </c>
    </row>
    <row r="26" spans="1:11" x14ac:dyDescent="0.25">
      <c r="A26">
        <v>17330</v>
      </c>
      <c r="B26" s="39" t="s">
        <v>215</v>
      </c>
      <c r="C26" s="39" t="s">
        <v>216</v>
      </c>
      <c r="D26" s="39" t="s">
        <v>153</v>
      </c>
      <c r="E26" s="60">
        <v>740</v>
      </c>
      <c r="F26" s="35">
        <v>12</v>
      </c>
      <c r="G26" s="44">
        <v>3.61</v>
      </c>
      <c r="H26" s="44">
        <v>3.18</v>
      </c>
      <c r="I26" s="48">
        <v>0.1</v>
      </c>
      <c r="J26" s="44">
        <v>4.1900000000000004</v>
      </c>
      <c r="K26" s="44">
        <v>3.69</v>
      </c>
    </row>
    <row r="27" spans="1:11" x14ac:dyDescent="0.25">
      <c r="A27">
        <v>23068</v>
      </c>
      <c r="B27" s="39" t="s">
        <v>217</v>
      </c>
      <c r="C27" s="39" t="s">
        <v>218</v>
      </c>
      <c r="D27" s="39" t="s">
        <v>153</v>
      </c>
      <c r="E27" s="60">
        <v>8520</v>
      </c>
      <c r="F27" s="35">
        <v>1</v>
      </c>
      <c r="G27" s="44">
        <v>48.29</v>
      </c>
      <c r="H27" s="44">
        <v>43.12</v>
      </c>
      <c r="I27" s="48">
        <v>2.4</v>
      </c>
      <c r="J27" s="44">
        <v>55.99</v>
      </c>
      <c r="K27" s="44">
        <v>49.99</v>
      </c>
    </row>
    <row r="28" spans="1:11" x14ac:dyDescent="0.25">
      <c r="A28">
        <v>68259</v>
      </c>
      <c r="B28" s="39" t="s">
        <v>219</v>
      </c>
      <c r="C28" s="39" t="s">
        <v>220</v>
      </c>
      <c r="D28" s="39" t="s">
        <v>190</v>
      </c>
      <c r="E28" s="60">
        <v>2130</v>
      </c>
      <c r="F28" s="35">
        <v>4</v>
      </c>
      <c r="G28" s="44">
        <v>11.2</v>
      </c>
      <c r="H28" s="44">
        <v>9.91</v>
      </c>
      <c r="I28" s="48">
        <v>0</v>
      </c>
      <c r="J28" s="44">
        <v>12.99</v>
      </c>
      <c r="K28" s="44">
        <v>11.49</v>
      </c>
    </row>
    <row r="29" spans="1:11" x14ac:dyDescent="0.25">
      <c r="A29">
        <v>63282</v>
      </c>
      <c r="B29" s="39" t="s">
        <v>221</v>
      </c>
      <c r="C29" s="39" t="s">
        <v>222</v>
      </c>
      <c r="D29" s="39" t="s">
        <v>153</v>
      </c>
      <c r="E29" s="60">
        <v>473</v>
      </c>
      <c r="F29" s="35">
        <v>24</v>
      </c>
      <c r="G29" s="44">
        <v>3.79</v>
      </c>
      <c r="H29" s="44">
        <v>3.33</v>
      </c>
      <c r="I29" s="48">
        <v>0.1</v>
      </c>
      <c r="J29" s="44">
        <v>4.3899999999999997</v>
      </c>
      <c r="K29" s="44">
        <v>3.86</v>
      </c>
    </row>
    <row r="30" spans="1:11" x14ac:dyDescent="0.25">
      <c r="A30" s="47" t="s">
        <v>169</v>
      </c>
      <c r="B30" s="39"/>
      <c r="C30" s="39"/>
      <c r="D30" s="39"/>
      <c r="E30" s="60"/>
      <c r="F30" s="58"/>
      <c r="G30" s="44"/>
      <c r="H30" s="44"/>
      <c r="I30" s="62"/>
      <c r="J30" s="44"/>
      <c r="K30" s="44"/>
    </row>
    <row r="31" spans="1:11" x14ac:dyDescent="0.25">
      <c r="A31">
        <v>697888</v>
      </c>
      <c r="B31" s="39" t="s">
        <v>223</v>
      </c>
      <c r="C31" s="39" t="s">
        <v>224</v>
      </c>
      <c r="D31" s="39" t="s">
        <v>153</v>
      </c>
      <c r="E31" s="60">
        <v>2840</v>
      </c>
      <c r="F31" s="35">
        <v>3</v>
      </c>
      <c r="G31" s="44">
        <v>15.26</v>
      </c>
      <c r="H31" s="44">
        <v>13.53</v>
      </c>
      <c r="I31" s="48">
        <v>0.8</v>
      </c>
      <c r="J31" s="44">
        <v>17.690000000000001</v>
      </c>
      <c r="K31" s="44">
        <v>15.69</v>
      </c>
    </row>
    <row r="32" spans="1:11" x14ac:dyDescent="0.25">
      <c r="A32">
        <v>56664</v>
      </c>
      <c r="B32" s="39" t="s">
        <v>225</v>
      </c>
      <c r="C32" s="39" t="s">
        <v>226</v>
      </c>
      <c r="D32" s="39" t="s">
        <v>157</v>
      </c>
      <c r="E32" s="60">
        <v>4260</v>
      </c>
      <c r="F32" s="35">
        <v>2</v>
      </c>
      <c r="G32" s="44">
        <v>25.96</v>
      </c>
      <c r="H32" s="44">
        <v>25.44</v>
      </c>
      <c r="I32" s="48">
        <v>1.2</v>
      </c>
      <c r="J32" s="44">
        <v>30.1</v>
      </c>
      <c r="K32" s="44">
        <v>29.49</v>
      </c>
    </row>
    <row r="33" spans="1:11" x14ac:dyDescent="0.25">
      <c r="A33">
        <v>48669</v>
      </c>
      <c r="B33" s="39" t="s">
        <v>227</v>
      </c>
      <c r="C33" s="39" t="s">
        <v>228</v>
      </c>
      <c r="D33" s="39" t="s">
        <v>157</v>
      </c>
      <c r="E33" s="60">
        <v>4260</v>
      </c>
      <c r="F33" s="35">
        <v>2</v>
      </c>
      <c r="G33" s="44">
        <v>28.45</v>
      </c>
      <c r="H33" s="44">
        <v>25.44</v>
      </c>
      <c r="I33" s="48">
        <v>1.2</v>
      </c>
      <c r="J33" s="44">
        <v>32.99</v>
      </c>
      <c r="K33" s="44">
        <v>29.49</v>
      </c>
    </row>
    <row r="34" spans="1:11" x14ac:dyDescent="0.25">
      <c r="A34">
        <v>552554</v>
      </c>
      <c r="B34" s="39" t="s">
        <v>229</v>
      </c>
      <c r="C34" s="39" t="s">
        <v>230</v>
      </c>
      <c r="D34" s="39" t="s">
        <v>153</v>
      </c>
      <c r="E34" s="60">
        <v>4260</v>
      </c>
      <c r="F34" s="35">
        <v>1</v>
      </c>
      <c r="G34" s="44">
        <v>25.87</v>
      </c>
      <c r="H34" s="44">
        <v>23.28</v>
      </c>
      <c r="I34" s="48">
        <v>1.2</v>
      </c>
      <c r="J34" s="44">
        <v>29.99</v>
      </c>
      <c r="K34" s="44">
        <v>26.99</v>
      </c>
    </row>
    <row r="35" spans="1:11" x14ac:dyDescent="0.25">
      <c r="A35">
        <v>18582</v>
      </c>
      <c r="B35" s="39" t="s">
        <v>231</v>
      </c>
      <c r="C35" s="39" t="s">
        <v>232</v>
      </c>
      <c r="D35" s="39" t="s">
        <v>153</v>
      </c>
      <c r="E35" s="60">
        <v>8520</v>
      </c>
      <c r="F35" s="35">
        <v>1</v>
      </c>
      <c r="G35" s="44">
        <v>48.29</v>
      </c>
      <c r="H35" s="44">
        <v>43.12</v>
      </c>
      <c r="I35" s="48">
        <v>2.4</v>
      </c>
      <c r="J35" s="44">
        <v>55.99</v>
      </c>
      <c r="K35" s="44">
        <v>49.99</v>
      </c>
    </row>
    <row r="36" spans="1:11" x14ac:dyDescent="0.25">
      <c r="A36">
        <v>912253</v>
      </c>
      <c r="B36" s="39" t="s">
        <v>233</v>
      </c>
      <c r="C36" s="39" t="s">
        <v>234</v>
      </c>
      <c r="D36" s="39" t="s">
        <v>153</v>
      </c>
      <c r="E36" s="60">
        <v>8520</v>
      </c>
      <c r="F36" s="35">
        <v>1</v>
      </c>
      <c r="G36" s="44">
        <v>39.67</v>
      </c>
      <c r="H36" s="44">
        <v>35.35</v>
      </c>
      <c r="I36" s="48">
        <v>2.4</v>
      </c>
      <c r="J36" s="44">
        <v>45.99</v>
      </c>
      <c r="K36" s="44">
        <v>40.99</v>
      </c>
    </row>
    <row r="37" spans="1:11" x14ac:dyDescent="0.25">
      <c r="A37">
        <v>9550</v>
      </c>
      <c r="B37" s="39" t="s">
        <v>235</v>
      </c>
      <c r="C37" s="39" t="s">
        <v>236</v>
      </c>
      <c r="D37" s="39" t="s">
        <v>153</v>
      </c>
      <c r="E37" s="60">
        <v>710</v>
      </c>
      <c r="F37" s="35">
        <v>12</v>
      </c>
      <c r="G37" s="44">
        <v>3.53</v>
      </c>
      <c r="H37" s="44">
        <v>3.1</v>
      </c>
      <c r="I37" s="48">
        <v>0.1</v>
      </c>
      <c r="J37" s="44">
        <v>4.09</v>
      </c>
      <c r="K37" s="44">
        <v>3.59</v>
      </c>
    </row>
    <row r="38" spans="1:11" x14ac:dyDescent="0.25">
      <c r="A38">
        <v>59796</v>
      </c>
      <c r="B38" s="39" t="s">
        <v>237</v>
      </c>
      <c r="C38" s="39" t="s">
        <v>238</v>
      </c>
      <c r="D38" s="39" t="s">
        <v>157</v>
      </c>
      <c r="E38" s="60">
        <v>4260</v>
      </c>
      <c r="F38" s="35">
        <v>2</v>
      </c>
      <c r="G38" s="44">
        <v>28.45</v>
      </c>
      <c r="H38" s="44">
        <v>25.44</v>
      </c>
      <c r="I38" s="48">
        <v>1.2</v>
      </c>
      <c r="J38" s="44">
        <v>32.99</v>
      </c>
      <c r="K38" s="44">
        <v>29.49</v>
      </c>
    </row>
    <row r="39" spans="1:11" x14ac:dyDescent="0.25">
      <c r="A39">
        <v>49980</v>
      </c>
      <c r="B39" s="39" t="s">
        <v>239</v>
      </c>
      <c r="C39" s="39" t="s">
        <v>240</v>
      </c>
      <c r="D39" s="39" t="s">
        <v>157</v>
      </c>
      <c r="E39" s="60">
        <v>4260</v>
      </c>
      <c r="F39" s="35">
        <v>1</v>
      </c>
      <c r="G39" s="44">
        <v>28.71</v>
      </c>
      <c r="H39" s="44">
        <v>25.69</v>
      </c>
      <c r="I39" s="48">
        <v>1.2</v>
      </c>
      <c r="J39" s="44">
        <v>33.29</v>
      </c>
      <c r="K39" s="44">
        <v>29.79</v>
      </c>
    </row>
    <row r="40" spans="1:11" x14ac:dyDescent="0.25">
      <c r="A40">
        <v>62677</v>
      </c>
      <c r="B40" s="39" t="s">
        <v>241</v>
      </c>
      <c r="C40" s="39" t="s">
        <v>242</v>
      </c>
      <c r="D40" s="39" t="s">
        <v>157</v>
      </c>
      <c r="E40" s="60">
        <v>4260</v>
      </c>
      <c r="F40" s="35">
        <v>2</v>
      </c>
      <c r="G40" s="44">
        <v>26.09</v>
      </c>
      <c r="H40" s="44">
        <v>25.69</v>
      </c>
      <c r="I40" s="48">
        <v>1.2</v>
      </c>
      <c r="J40" s="44">
        <v>30.25</v>
      </c>
      <c r="K40" s="44">
        <v>29.79</v>
      </c>
    </row>
    <row r="41" spans="1:11" x14ac:dyDescent="0.25">
      <c r="A41">
        <v>62239</v>
      </c>
      <c r="B41" s="39" t="s">
        <v>243</v>
      </c>
      <c r="C41" s="39" t="s">
        <v>244</v>
      </c>
      <c r="D41" s="39" t="s">
        <v>157</v>
      </c>
      <c r="E41" s="60">
        <v>4260</v>
      </c>
      <c r="F41" s="35">
        <v>1</v>
      </c>
      <c r="G41" s="44">
        <v>28.71</v>
      </c>
      <c r="H41" s="44">
        <v>25.69</v>
      </c>
      <c r="I41" s="48">
        <v>1.2</v>
      </c>
      <c r="J41" s="44">
        <v>33.29</v>
      </c>
      <c r="K41" s="44">
        <v>29.79</v>
      </c>
    </row>
    <row r="42" spans="1:11" x14ac:dyDescent="0.25">
      <c r="A42">
        <v>56521</v>
      </c>
      <c r="B42" s="39" t="s">
        <v>245</v>
      </c>
      <c r="C42" s="39" t="s">
        <v>246</v>
      </c>
      <c r="D42" s="39" t="s">
        <v>157</v>
      </c>
      <c r="E42" s="60">
        <v>4260</v>
      </c>
      <c r="F42" s="35">
        <v>1</v>
      </c>
      <c r="G42" s="44">
        <v>28.71</v>
      </c>
      <c r="H42" s="44">
        <v>25.69</v>
      </c>
      <c r="I42" s="48">
        <v>1.2</v>
      </c>
      <c r="J42" s="44">
        <v>33.29</v>
      </c>
      <c r="K42" s="44">
        <v>29.79</v>
      </c>
    </row>
    <row r="43" spans="1:11" x14ac:dyDescent="0.25">
      <c r="A43">
        <v>62527</v>
      </c>
      <c r="B43" s="39" t="s">
        <v>247</v>
      </c>
      <c r="C43" s="39" t="s">
        <v>248</v>
      </c>
      <c r="D43" s="39" t="s">
        <v>157</v>
      </c>
      <c r="E43" s="60">
        <v>4260</v>
      </c>
      <c r="F43" s="35">
        <v>2</v>
      </c>
      <c r="G43" s="44">
        <v>28.45</v>
      </c>
      <c r="H43" s="44">
        <v>25.44</v>
      </c>
      <c r="I43" s="48">
        <v>1.2</v>
      </c>
      <c r="J43" s="44">
        <v>32.99</v>
      </c>
      <c r="K43" s="44">
        <v>29.49</v>
      </c>
    </row>
    <row r="44" spans="1:11" x14ac:dyDescent="0.25">
      <c r="A44">
        <v>56647</v>
      </c>
      <c r="B44" s="39" t="s">
        <v>249</v>
      </c>
      <c r="C44" s="39" t="s">
        <v>250</v>
      </c>
      <c r="D44" s="39" t="s">
        <v>157</v>
      </c>
      <c r="E44" s="60">
        <v>4260</v>
      </c>
      <c r="F44" s="35">
        <v>2</v>
      </c>
      <c r="G44" s="44">
        <v>28.45</v>
      </c>
      <c r="H44" s="44">
        <v>25.44</v>
      </c>
      <c r="I44" s="48">
        <v>1.2</v>
      </c>
      <c r="J44" s="44">
        <v>32.99</v>
      </c>
      <c r="K44" s="44">
        <v>29.49</v>
      </c>
    </row>
    <row r="45" spans="1:11" x14ac:dyDescent="0.25">
      <c r="A45">
        <v>42886</v>
      </c>
      <c r="B45" s="39" t="s">
        <v>251</v>
      </c>
      <c r="C45" s="39" t="s">
        <v>252</v>
      </c>
      <c r="D45" s="39" t="s">
        <v>157</v>
      </c>
      <c r="E45" s="60">
        <v>4260</v>
      </c>
      <c r="F45" s="35">
        <v>2</v>
      </c>
      <c r="G45" s="44">
        <v>28.45</v>
      </c>
      <c r="H45" s="44">
        <v>25.44</v>
      </c>
      <c r="I45" s="48">
        <v>1.2</v>
      </c>
      <c r="J45" s="44">
        <v>32.99</v>
      </c>
      <c r="K45" s="44">
        <v>29.49</v>
      </c>
    </row>
    <row r="46" spans="1:11" x14ac:dyDescent="0.25">
      <c r="A46" s="47" t="s">
        <v>170</v>
      </c>
      <c r="B46" s="39"/>
      <c r="C46" s="39"/>
      <c r="D46" s="39"/>
      <c r="E46" s="60"/>
      <c r="F46" s="58"/>
      <c r="G46" s="44"/>
      <c r="H46" s="44"/>
      <c r="I46" s="62"/>
      <c r="J46" s="44"/>
      <c r="K46" s="44"/>
    </row>
    <row r="47" spans="1:11" x14ac:dyDescent="0.25">
      <c r="A47">
        <v>742971</v>
      </c>
      <c r="B47" s="39" t="s">
        <v>253</v>
      </c>
      <c r="C47" s="39" t="s">
        <v>254</v>
      </c>
      <c r="D47" s="39" t="s">
        <v>153</v>
      </c>
      <c r="E47" s="60">
        <v>5325</v>
      </c>
      <c r="F47" s="35">
        <v>1</v>
      </c>
      <c r="G47" s="44">
        <v>26.3</v>
      </c>
      <c r="H47" s="44">
        <v>23.28</v>
      </c>
      <c r="I47" s="48">
        <v>1.5</v>
      </c>
      <c r="J47" s="44">
        <v>30.49</v>
      </c>
      <c r="K47" s="44">
        <v>26.99</v>
      </c>
    </row>
    <row r="48" spans="1:11" x14ac:dyDescent="0.25">
      <c r="A48">
        <v>224501</v>
      </c>
      <c r="B48" s="39" t="s">
        <v>255</v>
      </c>
      <c r="C48" s="39" t="s">
        <v>256</v>
      </c>
      <c r="D48" s="39" t="s">
        <v>153</v>
      </c>
      <c r="E48" s="60">
        <v>500</v>
      </c>
      <c r="F48" s="35">
        <v>24</v>
      </c>
      <c r="G48" s="44">
        <v>3.44</v>
      </c>
      <c r="H48" s="44">
        <v>3.01</v>
      </c>
      <c r="I48" s="48">
        <v>0.1</v>
      </c>
      <c r="J48" s="44">
        <v>3.99</v>
      </c>
      <c r="K48" s="44">
        <v>3.49</v>
      </c>
    </row>
    <row r="49" spans="1:11" x14ac:dyDescent="0.25">
      <c r="A49">
        <v>53504</v>
      </c>
      <c r="B49" s="39" t="s">
        <v>257</v>
      </c>
      <c r="C49" s="39" t="s">
        <v>258</v>
      </c>
      <c r="D49" s="39" t="s">
        <v>153</v>
      </c>
      <c r="E49" s="60">
        <v>3000</v>
      </c>
      <c r="F49" s="35">
        <v>4</v>
      </c>
      <c r="G49" s="44">
        <v>19.399999999999999</v>
      </c>
      <c r="H49" s="44">
        <v>17.46</v>
      </c>
      <c r="I49" s="48">
        <v>0.6</v>
      </c>
      <c r="J49" s="44">
        <v>22.49</v>
      </c>
      <c r="K49" s="44">
        <v>20.239999999999998</v>
      </c>
    </row>
    <row r="50" spans="1:11" x14ac:dyDescent="0.25">
      <c r="A50">
        <v>22145</v>
      </c>
      <c r="B50" s="39" t="s">
        <v>259</v>
      </c>
      <c r="C50" s="39" t="s">
        <v>260</v>
      </c>
      <c r="D50" s="39" t="s">
        <v>153</v>
      </c>
      <c r="E50" s="60">
        <v>2840</v>
      </c>
      <c r="F50" s="35">
        <v>3</v>
      </c>
      <c r="G50" s="44">
        <v>15.26</v>
      </c>
      <c r="H50" s="44">
        <v>12.89</v>
      </c>
      <c r="I50" s="48">
        <v>0.8</v>
      </c>
      <c r="J50" s="44">
        <v>17.690000000000001</v>
      </c>
      <c r="K50" s="44">
        <v>14.94</v>
      </c>
    </row>
    <row r="51" spans="1:11" x14ac:dyDescent="0.25">
      <c r="A51">
        <v>16766</v>
      </c>
      <c r="B51" s="39" t="s">
        <v>261</v>
      </c>
      <c r="C51" s="39" t="s">
        <v>262</v>
      </c>
      <c r="D51" s="39" t="s">
        <v>153</v>
      </c>
      <c r="E51" s="60">
        <v>2840</v>
      </c>
      <c r="F51" s="35">
        <v>3</v>
      </c>
      <c r="G51" s="44">
        <v>15.26</v>
      </c>
      <c r="H51" s="44">
        <v>12.89</v>
      </c>
      <c r="I51" s="48">
        <v>0.8</v>
      </c>
      <c r="J51" s="44">
        <v>17.690000000000001</v>
      </c>
      <c r="K51" s="44">
        <v>14.94</v>
      </c>
    </row>
    <row r="52" spans="1:11" x14ac:dyDescent="0.25">
      <c r="A52" s="47" t="s">
        <v>171</v>
      </c>
      <c r="B52" s="39"/>
      <c r="C52" s="39"/>
      <c r="D52" s="39"/>
      <c r="E52" s="60"/>
      <c r="F52" s="58"/>
      <c r="G52" s="44"/>
      <c r="H52" s="44"/>
      <c r="I52" s="62"/>
      <c r="J52" s="44"/>
      <c r="K52" s="44"/>
    </row>
    <row r="53" spans="1:11" x14ac:dyDescent="0.25">
      <c r="A53">
        <v>63616</v>
      </c>
      <c r="B53" s="39" t="s">
        <v>263</v>
      </c>
      <c r="C53" s="39" t="s">
        <v>264</v>
      </c>
      <c r="D53" s="39" t="s">
        <v>157</v>
      </c>
      <c r="E53" s="60">
        <v>2840</v>
      </c>
      <c r="F53" s="35">
        <v>3</v>
      </c>
      <c r="G53" s="44">
        <v>20.86</v>
      </c>
      <c r="H53" s="44">
        <v>18.7</v>
      </c>
      <c r="I53" s="48">
        <v>0.8</v>
      </c>
      <c r="J53" s="44">
        <v>24.18</v>
      </c>
      <c r="K53" s="44">
        <v>21.68</v>
      </c>
    </row>
    <row r="54" spans="1:11" x14ac:dyDescent="0.25">
      <c r="A54">
        <v>18173</v>
      </c>
      <c r="B54" s="39" t="s">
        <v>265</v>
      </c>
      <c r="C54" s="39" t="s">
        <v>266</v>
      </c>
      <c r="D54" s="39" t="s">
        <v>158</v>
      </c>
      <c r="E54" s="60">
        <v>4260</v>
      </c>
      <c r="F54" s="35">
        <v>2</v>
      </c>
      <c r="G54" s="44">
        <v>29.58</v>
      </c>
      <c r="H54" s="44">
        <v>27.42</v>
      </c>
      <c r="I54" s="48">
        <v>1.2</v>
      </c>
      <c r="J54" s="44">
        <v>34.29</v>
      </c>
      <c r="K54" s="44">
        <v>31.79</v>
      </c>
    </row>
    <row r="55" spans="1:11" x14ac:dyDescent="0.25">
      <c r="A55">
        <v>69732</v>
      </c>
      <c r="B55" s="39" t="s">
        <v>267</v>
      </c>
      <c r="C55" s="39" t="s">
        <v>268</v>
      </c>
      <c r="D55" s="39" t="s">
        <v>157</v>
      </c>
      <c r="E55" s="60">
        <v>4260</v>
      </c>
      <c r="F55" s="35">
        <v>2</v>
      </c>
      <c r="G55" s="44">
        <v>28.45</v>
      </c>
      <c r="H55" s="44">
        <v>26.29</v>
      </c>
      <c r="I55" s="48">
        <v>1.2</v>
      </c>
      <c r="J55" s="44">
        <v>32.979999999999997</v>
      </c>
      <c r="K55" s="44">
        <v>30.48</v>
      </c>
    </row>
    <row r="56" spans="1:11" x14ac:dyDescent="0.25">
      <c r="A56">
        <v>63459</v>
      </c>
      <c r="B56" s="39" t="s">
        <v>269</v>
      </c>
      <c r="C56" s="39" t="s">
        <v>270</v>
      </c>
      <c r="D56" s="39" t="s">
        <v>157</v>
      </c>
      <c r="E56" s="60">
        <v>4260</v>
      </c>
      <c r="F56" s="35">
        <v>2</v>
      </c>
      <c r="G56" s="44">
        <v>28.45</v>
      </c>
      <c r="H56" s="44">
        <v>26.29</v>
      </c>
      <c r="I56" s="48">
        <v>1.2</v>
      </c>
      <c r="J56" s="44">
        <v>32.979999999999997</v>
      </c>
      <c r="K56" s="44">
        <v>30.48</v>
      </c>
    </row>
    <row r="57" spans="1:11" x14ac:dyDescent="0.25">
      <c r="A57">
        <v>63018</v>
      </c>
      <c r="B57" s="39" t="s">
        <v>271</v>
      </c>
      <c r="C57" s="39" t="s">
        <v>272</v>
      </c>
      <c r="D57" s="39" t="s">
        <v>157</v>
      </c>
      <c r="E57" s="60">
        <v>4260</v>
      </c>
      <c r="F57" s="35">
        <v>2</v>
      </c>
      <c r="G57" s="44">
        <v>28.45</v>
      </c>
      <c r="H57" s="44">
        <v>26.29</v>
      </c>
      <c r="I57" s="48">
        <v>1.2</v>
      </c>
      <c r="J57" s="44">
        <v>32.979999999999997</v>
      </c>
      <c r="K57" s="44">
        <v>30.48</v>
      </c>
    </row>
    <row r="58" spans="1:11" x14ac:dyDescent="0.25">
      <c r="B58" s="39"/>
      <c r="C58" s="39"/>
      <c r="D58" s="39"/>
      <c r="E58" s="60"/>
      <c r="F58" s="35"/>
      <c r="G58" s="44"/>
      <c r="H58" s="44"/>
      <c r="I58" s="48"/>
      <c r="J58" s="44"/>
      <c r="K58" s="44"/>
    </row>
    <row r="59" spans="1:11" x14ac:dyDescent="0.25">
      <c r="B59" s="39"/>
      <c r="C59" s="39"/>
      <c r="D59" s="39"/>
      <c r="E59" s="60"/>
      <c r="F59" s="35"/>
      <c r="G59" s="44"/>
      <c r="H59" s="44"/>
      <c r="I59" s="48"/>
      <c r="J59" s="44"/>
      <c r="K59" s="44"/>
    </row>
    <row r="60" spans="1:11" x14ac:dyDescent="0.25">
      <c r="A60" t="s">
        <v>166</v>
      </c>
      <c r="B60" s="39" t="s">
        <v>166</v>
      </c>
      <c r="C60" s="39" t="s">
        <v>166</v>
      </c>
      <c r="D60" s="39" t="s">
        <v>166</v>
      </c>
      <c r="E60" s="60" t="s">
        <v>166</v>
      </c>
      <c r="F60" s="58" t="s">
        <v>166</v>
      </c>
      <c r="G60" s="44" t="s">
        <v>166</v>
      </c>
      <c r="H60" s="44" t="s">
        <v>166</v>
      </c>
      <c r="I60" s="62" t="s">
        <v>166</v>
      </c>
      <c r="J60" s="44" t="s">
        <v>166</v>
      </c>
      <c r="K60" s="44" t="s">
        <v>166</v>
      </c>
    </row>
    <row r="61" spans="1:11" x14ac:dyDescent="0.25">
      <c r="A61" s="46" t="s">
        <v>154</v>
      </c>
      <c r="B61" s="39"/>
      <c r="C61" s="39"/>
      <c r="D61" s="39"/>
      <c r="E61" s="60"/>
      <c r="F61" s="58"/>
      <c r="G61" s="44"/>
      <c r="H61" s="44"/>
      <c r="I61" s="62"/>
      <c r="J61" s="44"/>
      <c r="K61" s="44"/>
    </row>
    <row r="62" spans="1:11" x14ac:dyDescent="0.25">
      <c r="A62" s="47" t="s">
        <v>172</v>
      </c>
      <c r="B62" s="39"/>
      <c r="C62" s="39"/>
      <c r="D62" s="39"/>
      <c r="E62" s="60"/>
      <c r="F62" s="58"/>
      <c r="G62" s="44"/>
      <c r="H62" s="44"/>
      <c r="I62" s="62"/>
      <c r="J62" s="44"/>
      <c r="K62" s="44"/>
    </row>
    <row r="63" spans="1:11" x14ac:dyDescent="0.25">
      <c r="A63">
        <v>17908</v>
      </c>
      <c r="B63" s="39" t="s">
        <v>273</v>
      </c>
      <c r="C63" s="39" t="s">
        <v>274</v>
      </c>
      <c r="D63" s="39" t="s">
        <v>153</v>
      </c>
      <c r="E63" s="60">
        <v>473</v>
      </c>
      <c r="F63" s="35">
        <v>24</v>
      </c>
      <c r="G63" s="44">
        <v>3.7</v>
      </c>
      <c r="H63" s="44">
        <v>3.18</v>
      </c>
      <c r="I63" s="48">
        <v>0.1</v>
      </c>
      <c r="J63" s="44">
        <v>4.29</v>
      </c>
      <c r="K63" s="44">
        <v>3.69</v>
      </c>
    </row>
    <row r="64" spans="1:11" x14ac:dyDescent="0.25">
      <c r="A64">
        <v>71827</v>
      </c>
      <c r="B64" s="39" t="s">
        <v>275</v>
      </c>
      <c r="C64" s="39" t="s">
        <v>276</v>
      </c>
      <c r="D64" s="39" t="s">
        <v>478</v>
      </c>
      <c r="E64" s="60">
        <v>1750</v>
      </c>
      <c r="F64" s="35">
        <v>8</v>
      </c>
      <c r="G64" s="44">
        <v>10.32</v>
      </c>
      <c r="H64" s="44">
        <v>9.2200000000000006</v>
      </c>
      <c r="I64" s="48">
        <v>0.1</v>
      </c>
      <c r="J64" s="44">
        <v>11.97</v>
      </c>
      <c r="K64" s="44">
        <v>10.69</v>
      </c>
    </row>
    <row r="65" spans="1:11" x14ac:dyDescent="0.25">
      <c r="A65" s="47" t="s">
        <v>173</v>
      </c>
      <c r="B65" s="39"/>
      <c r="C65" s="39"/>
      <c r="D65" s="39"/>
      <c r="E65" s="60"/>
      <c r="F65" s="58"/>
      <c r="G65" s="44"/>
      <c r="H65" s="44"/>
      <c r="I65" s="62"/>
      <c r="J65" s="44"/>
      <c r="K65" s="44"/>
    </row>
    <row r="66" spans="1:11" x14ac:dyDescent="0.25">
      <c r="A66">
        <v>32895</v>
      </c>
      <c r="B66" s="39" t="s">
        <v>277</v>
      </c>
      <c r="C66" s="39" t="s">
        <v>278</v>
      </c>
      <c r="D66" s="39" t="s">
        <v>153</v>
      </c>
      <c r="E66" s="60">
        <v>473</v>
      </c>
      <c r="F66" s="35">
        <v>24</v>
      </c>
      <c r="G66" s="44">
        <v>3.88</v>
      </c>
      <c r="H66" s="44">
        <v>3.41</v>
      </c>
      <c r="I66" s="48">
        <v>0.1</v>
      </c>
      <c r="J66" s="44">
        <v>4.5</v>
      </c>
      <c r="K66" s="44">
        <v>3.95</v>
      </c>
    </row>
    <row r="67" spans="1:11" x14ac:dyDescent="0.25">
      <c r="A67">
        <v>39916</v>
      </c>
      <c r="B67" s="39" t="s">
        <v>279</v>
      </c>
      <c r="C67" s="39" t="s">
        <v>280</v>
      </c>
      <c r="D67" s="39" t="s">
        <v>153</v>
      </c>
      <c r="E67" s="60">
        <v>473</v>
      </c>
      <c r="F67" s="35">
        <v>24</v>
      </c>
      <c r="G67" s="44">
        <v>3.88</v>
      </c>
      <c r="H67" s="44">
        <v>3.41</v>
      </c>
      <c r="I67" s="48">
        <v>0.1</v>
      </c>
      <c r="J67" s="44">
        <v>4.5</v>
      </c>
      <c r="K67" s="44">
        <v>3.95</v>
      </c>
    </row>
    <row r="68" spans="1:11" x14ac:dyDescent="0.25">
      <c r="A68" t="s">
        <v>166</v>
      </c>
      <c r="B68" s="39" t="s">
        <v>166</v>
      </c>
      <c r="C68" s="39" t="s">
        <v>166</v>
      </c>
      <c r="D68" s="39" t="s">
        <v>166</v>
      </c>
      <c r="E68" s="60" t="s">
        <v>166</v>
      </c>
      <c r="F68" s="58" t="s">
        <v>166</v>
      </c>
      <c r="G68" s="44" t="s">
        <v>166</v>
      </c>
      <c r="H68" s="44" t="s">
        <v>166</v>
      </c>
      <c r="I68" s="62" t="s">
        <v>166</v>
      </c>
      <c r="J68" s="44" t="s">
        <v>166</v>
      </c>
      <c r="K68" s="44" t="s">
        <v>166</v>
      </c>
    </row>
    <row r="69" spans="1:11" x14ac:dyDescent="0.25">
      <c r="A69" s="46" t="s">
        <v>174</v>
      </c>
      <c r="B69" s="39"/>
      <c r="C69" s="39"/>
      <c r="D69" s="39"/>
      <c r="E69" s="60"/>
      <c r="F69" s="58"/>
      <c r="G69" s="44"/>
      <c r="H69" s="44"/>
      <c r="I69" s="62"/>
      <c r="J69" s="44"/>
      <c r="K69" s="44"/>
    </row>
    <row r="70" spans="1:11" x14ac:dyDescent="0.25">
      <c r="A70" s="47" t="s">
        <v>173</v>
      </c>
      <c r="B70" s="39"/>
      <c r="C70" s="39"/>
      <c r="D70" s="39"/>
      <c r="E70" s="60"/>
      <c r="F70" s="58"/>
      <c r="G70" s="44"/>
      <c r="H70" s="44"/>
      <c r="I70" s="62"/>
      <c r="J70" s="44"/>
      <c r="K70" s="44"/>
    </row>
    <row r="71" spans="1:11" x14ac:dyDescent="0.25">
      <c r="A71">
        <v>72681</v>
      </c>
      <c r="B71" s="39" t="s">
        <v>281</v>
      </c>
      <c r="C71" s="39" t="s">
        <v>282</v>
      </c>
      <c r="D71" s="39" t="s">
        <v>153</v>
      </c>
      <c r="E71" s="60">
        <v>473</v>
      </c>
      <c r="F71" s="35">
        <v>24</v>
      </c>
      <c r="G71" s="44">
        <v>3.88</v>
      </c>
      <c r="H71" s="44">
        <v>3.41</v>
      </c>
      <c r="I71" s="48">
        <v>0.1</v>
      </c>
      <c r="J71" s="44">
        <v>4.5</v>
      </c>
      <c r="K71" s="44">
        <v>3.95</v>
      </c>
    </row>
    <row r="72" spans="1:11" x14ac:dyDescent="0.25">
      <c r="A72" t="s">
        <v>166</v>
      </c>
      <c r="B72" s="39" t="s">
        <v>166</v>
      </c>
      <c r="C72" s="39" t="s">
        <v>166</v>
      </c>
      <c r="D72" s="39" t="s">
        <v>166</v>
      </c>
      <c r="E72" s="60" t="s">
        <v>166</v>
      </c>
      <c r="F72" s="58" t="s">
        <v>166</v>
      </c>
      <c r="G72" s="44" t="s">
        <v>166</v>
      </c>
      <c r="H72" s="44" t="s">
        <v>166</v>
      </c>
      <c r="I72" s="62" t="s">
        <v>166</v>
      </c>
      <c r="J72" s="44" t="s">
        <v>166</v>
      </c>
      <c r="K72" s="44" t="s">
        <v>166</v>
      </c>
    </row>
    <row r="73" spans="1:11" x14ac:dyDescent="0.25">
      <c r="A73" s="46" t="s">
        <v>165</v>
      </c>
      <c r="B73" s="39"/>
      <c r="C73" s="39"/>
      <c r="D73" s="39"/>
      <c r="E73" s="60"/>
      <c r="F73" s="58"/>
      <c r="G73" s="44"/>
      <c r="H73" s="44"/>
      <c r="I73" s="62"/>
      <c r="J73" s="44"/>
      <c r="K73" s="44"/>
    </row>
    <row r="74" spans="1:11" x14ac:dyDescent="0.25">
      <c r="A74" s="47" t="s">
        <v>175</v>
      </c>
      <c r="B74" s="39"/>
      <c r="C74" s="39"/>
      <c r="D74" s="39"/>
      <c r="E74" s="60"/>
      <c r="F74" s="58"/>
      <c r="G74" s="44"/>
      <c r="H74" s="44"/>
      <c r="I74" s="62"/>
      <c r="J74" s="44"/>
      <c r="K74" s="44"/>
    </row>
    <row r="75" spans="1:11" x14ac:dyDescent="0.25">
      <c r="A75">
        <v>72200</v>
      </c>
      <c r="B75" s="39" t="s">
        <v>283</v>
      </c>
      <c r="C75" s="39" t="s">
        <v>284</v>
      </c>
      <c r="D75" s="39" t="s">
        <v>153</v>
      </c>
      <c r="E75" s="60">
        <v>473</v>
      </c>
      <c r="F75" s="35">
        <v>24</v>
      </c>
      <c r="G75" s="44">
        <v>3.84</v>
      </c>
      <c r="H75" s="44">
        <v>3.36</v>
      </c>
      <c r="I75" s="48">
        <v>0.1</v>
      </c>
      <c r="J75" s="44">
        <v>4.45</v>
      </c>
      <c r="K75" s="44">
        <v>3.89</v>
      </c>
    </row>
    <row r="76" spans="1:11" x14ac:dyDescent="0.25">
      <c r="A76" t="s">
        <v>166</v>
      </c>
      <c r="B76" s="39" t="s">
        <v>166</v>
      </c>
      <c r="C76" s="39" t="s">
        <v>166</v>
      </c>
      <c r="D76" s="39" t="s">
        <v>166</v>
      </c>
      <c r="E76" s="60" t="s">
        <v>166</v>
      </c>
      <c r="F76" s="58" t="s">
        <v>166</v>
      </c>
      <c r="G76" s="44" t="s">
        <v>166</v>
      </c>
      <c r="H76" s="44" t="s">
        <v>166</v>
      </c>
      <c r="I76" s="62" t="s">
        <v>166</v>
      </c>
      <c r="J76" s="44" t="s">
        <v>166</v>
      </c>
      <c r="K76" s="44" t="s">
        <v>166</v>
      </c>
    </row>
    <row r="77" spans="1:11" x14ac:dyDescent="0.25">
      <c r="A77" s="63" t="s">
        <v>155</v>
      </c>
      <c r="B77" s="39"/>
      <c r="C77" s="39"/>
      <c r="D77" s="39"/>
      <c r="E77" s="60"/>
      <c r="F77" s="58"/>
      <c r="G77" s="44"/>
      <c r="H77" s="44"/>
      <c r="I77" s="62"/>
      <c r="J77" s="44"/>
      <c r="K77" s="44"/>
    </row>
    <row r="78" spans="1:11" x14ac:dyDescent="0.25">
      <c r="A78" s="47" t="s">
        <v>155</v>
      </c>
      <c r="B78" s="39"/>
      <c r="C78" s="39"/>
      <c r="D78" s="39"/>
      <c r="E78" s="60"/>
      <c r="F78" s="58"/>
      <c r="G78" s="44"/>
      <c r="H78" s="44"/>
      <c r="I78" s="62"/>
      <c r="J78" s="44"/>
      <c r="K78" s="44"/>
    </row>
    <row r="79" spans="1:11" x14ac:dyDescent="0.25">
      <c r="A79">
        <v>63451</v>
      </c>
      <c r="B79" s="39" t="s">
        <v>285</v>
      </c>
      <c r="C79" s="39" t="s">
        <v>286</v>
      </c>
      <c r="D79" s="39" t="s">
        <v>153</v>
      </c>
      <c r="E79" s="60">
        <v>2840</v>
      </c>
      <c r="F79" s="35">
        <v>3</v>
      </c>
      <c r="G79" s="44">
        <v>15.09</v>
      </c>
      <c r="H79" s="44">
        <v>13.36</v>
      </c>
      <c r="I79" s="48">
        <v>0.8</v>
      </c>
      <c r="J79" s="44">
        <v>17.489999999999998</v>
      </c>
      <c r="K79" s="44">
        <v>15.49</v>
      </c>
    </row>
    <row r="80" spans="1:11" x14ac:dyDescent="0.25">
      <c r="A80">
        <v>56910</v>
      </c>
      <c r="B80" s="39" t="s">
        <v>287</v>
      </c>
      <c r="C80" s="39" t="s">
        <v>288</v>
      </c>
      <c r="D80" s="39" t="s">
        <v>153</v>
      </c>
      <c r="E80" s="60">
        <v>473</v>
      </c>
      <c r="F80" s="35">
        <v>24</v>
      </c>
      <c r="G80" s="44">
        <v>3.01</v>
      </c>
      <c r="H80" s="44">
        <v>2.58</v>
      </c>
      <c r="I80" s="48">
        <v>0.1</v>
      </c>
      <c r="J80" s="44">
        <v>3.49</v>
      </c>
      <c r="K80" s="44">
        <v>2.99</v>
      </c>
    </row>
    <row r="81" spans="1:11" x14ac:dyDescent="0.25">
      <c r="A81">
        <v>69171</v>
      </c>
      <c r="B81" s="39" t="s">
        <v>289</v>
      </c>
      <c r="C81" s="39" t="s">
        <v>290</v>
      </c>
      <c r="D81" s="39" t="s">
        <v>153</v>
      </c>
      <c r="E81" s="60">
        <v>5325</v>
      </c>
      <c r="F81" s="35">
        <v>1</v>
      </c>
      <c r="G81" s="44">
        <v>25.87</v>
      </c>
      <c r="H81" s="44">
        <v>23.28</v>
      </c>
      <c r="I81" s="48">
        <v>1.5</v>
      </c>
      <c r="J81" s="44">
        <v>29.99</v>
      </c>
      <c r="K81" s="44">
        <v>26.99</v>
      </c>
    </row>
    <row r="82" spans="1:11" x14ac:dyDescent="0.25">
      <c r="A82">
        <v>70558</v>
      </c>
      <c r="B82" s="39" t="s">
        <v>291</v>
      </c>
      <c r="C82" s="39" t="s">
        <v>292</v>
      </c>
      <c r="D82" s="39" t="s">
        <v>153</v>
      </c>
      <c r="E82" s="60">
        <v>473</v>
      </c>
      <c r="F82" s="35">
        <v>24</v>
      </c>
      <c r="G82" s="44">
        <v>3.44</v>
      </c>
      <c r="H82" s="44">
        <v>2.15</v>
      </c>
      <c r="I82" s="48">
        <v>0.1</v>
      </c>
      <c r="J82" s="44">
        <v>3.99</v>
      </c>
      <c r="K82" s="44">
        <v>2.4900000000000002</v>
      </c>
    </row>
    <row r="83" spans="1:11" x14ac:dyDescent="0.25">
      <c r="A83" t="s">
        <v>166</v>
      </c>
      <c r="B83" s="39" t="s">
        <v>166</v>
      </c>
      <c r="C83" s="39" t="s">
        <v>166</v>
      </c>
      <c r="D83" s="39" t="s">
        <v>166</v>
      </c>
      <c r="E83" s="60" t="s">
        <v>166</v>
      </c>
      <c r="F83" s="58" t="s">
        <v>166</v>
      </c>
      <c r="G83" s="44" t="s">
        <v>166</v>
      </c>
      <c r="H83" s="44" t="s">
        <v>166</v>
      </c>
      <c r="I83" s="62" t="s">
        <v>166</v>
      </c>
      <c r="J83" s="44" t="s">
        <v>166</v>
      </c>
      <c r="K83" s="44" t="s">
        <v>166</v>
      </c>
    </row>
    <row r="84" spans="1:11" x14ac:dyDescent="0.25">
      <c r="A84" s="46" t="s">
        <v>156</v>
      </c>
      <c r="B84" s="39"/>
      <c r="C84" s="39"/>
      <c r="D84" s="39"/>
      <c r="E84" s="60"/>
      <c r="F84" s="58"/>
      <c r="G84" s="44"/>
      <c r="H84" s="44"/>
      <c r="I84" s="62"/>
      <c r="J84" s="44"/>
      <c r="K84" s="44"/>
    </row>
    <row r="85" spans="1:11" x14ac:dyDescent="0.25">
      <c r="A85" s="47" t="s">
        <v>176</v>
      </c>
      <c r="B85" s="39"/>
      <c r="C85" s="39"/>
      <c r="D85" s="39"/>
      <c r="E85" s="60"/>
      <c r="F85" s="58"/>
      <c r="G85" s="44"/>
      <c r="H85" s="44"/>
      <c r="I85" s="62"/>
      <c r="J85" s="44"/>
      <c r="K85" s="44"/>
    </row>
    <row r="86" spans="1:11" x14ac:dyDescent="0.25">
      <c r="A86">
        <v>69811</v>
      </c>
      <c r="B86" s="39" t="s">
        <v>293</v>
      </c>
      <c r="C86" s="39" t="s">
        <v>294</v>
      </c>
      <c r="D86" s="39" t="s">
        <v>157</v>
      </c>
      <c r="E86" s="60">
        <v>473</v>
      </c>
      <c r="F86" s="35">
        <v>24</v>
      </c>
      <c r="G86" s="44">
        <v>3.44</v>
      </c>
      <c r="H86" s="44">
        <v>3.01</v>
      </c>
      <c r="I86" s="48">
        <v>0.1</v>
      </c>
      <c r="J86" s="44">
        <v>3.99</v>
      </c>
      <c r="K86" s="44">
        <v>3.49</v>
      </c>
    </row>
    <row r="87" spans="1:11" x14ac:dyDescent="0.25">
      <c r="A87">
        <v>63103</v>
      </c>
      <c r="B87" s="39" t="s">
        <v>295</v>
      </c>
      <c r="C87" s="39" t="s">
        <v>296</v>
      </c>
      <c r="D87" s="39" t="s">
        <v>157</v>
      </c>
      <c r="E87" s="60">
        <v>4000</v>
      </c>
      <c r="F87" s="35">
        <v>4</v>
      </c>
      <c r="G87" s="44">
        <v>22.42</v>
      </c>
      <c r="H87" s="44">
        <v>20.69</v>
      </c>
      <c r="I87" s="48">
        <v>0</v>
      </c>
      <c r="J87" s="44">
        <v>25.99</v>
      </c>
      <c r="K87" s="44">
        <v>23.99</v>
      </c>
    </row>
    <row r="88" spans="1:11" x14ac:dyDescent="0.25">
      <c r="A88">
        <v>63104</v>
      </c>
      <c r="B88" s="39" t="s">
        <v>297</v>
      </c>
      <c r="C88" s="39" t="s">
        <v>298</v>
      </c>
      <c r="D88" s="39" t="s">
        <v>157</v>
      </c>
      <c r="E88" s="60">
        <v>2840</v>
      </c>
      <c r="F88" s="35">
        <v>3</v>
      </c>
      <c r="G88" s="44">
        <v>20.69</v>
      </c>
      <c r="H88" s="44">
        <v>18.54</v>
      </c>
      <c r="I88" s="48">
        <v>0.8</v>
      </c>
      <c r="J88" s="44">
        <v>23.99</v>
      </c>
      <c r="K88" s="44">
        <v>21.49</v>
      </c>
    </row>
    <row r="89" spans="1:11" x14ac:dyDescent="0.25">
      <c r="A89">
        <v>69813</v>
      </c>
      <c r="B89" s="39" t="s">
        <v>299</v>
      </c>
      <c r="C89" s="39" t="s">
        <v>300</v>
      </c>
      <c r="D89" s="39" t="s">
        <v>157</v>
      </c>
      <c r="E89" s="60">
        <v>473</v>
      </c>
      <c r="F89" s="35">
        <v>24</v>
      </c>
      <c r="G89" s="44">
        <v>3.23</v>
      </c>
      <c r="H89" s="44">
        <v>2.8</v>
      </c>
      <c r="I89" s="48">
        <v>0.1</v>
      </c>
      <c r="J89" s="44">
        <v>3.75</v>
      </c>
      <c r="K89" s="44">
        <v>3.25</v>
      </c>
    </row>
    <row r="90" spans="1:11" x14ac:dyDescent="0.25">
      <c r="A90">
        <v>69814</v>
      </c>
      <c r="B90" s="39" t="s">
        <v>301</v>
      </c>
      <c r="C90" s="39" t="s">
        <v>302</v>
      </c>
      <c r="D90" s="39" t="s">
        <v>157</v>
      </c>
      <c r="E90" s="60">
        <v>4260</v>
      </c>
      <c r="F90" s="35">
        <v>2</v>
      </c>
      <c r="G90" s="44">
        <v>30.18</v>
      </c>
      <c r="H90" s="44">
        <v>28.02</v>
      </c>
      <c r="I90" s="48">
        <v>1.2</v>
      </c>
      <c r="J90" s="44">
        <v>34.99</v>
      </c>
      <c r="K90" s="44">
        <v>32.49</v>
      </c>
    </row>
    <row r="91" spans="1:11" x14ac:dyDescent="0.25">
      <c r="A91">
        <v>69810</v>
      </c>
      <c r="B91" s="39" t="s">
        <v>303</v>
      </c>
      <c r="C91" s="39" t="s">
        <v>304</v>
      </c>
      <c r="D91" s="39" t="s">
        <v>157</v>
      </c>
      <c r="E91" s="60">
        <v>4260</v>
      </c>
      <c r="F91" s="35">
        <v>2</v>
      </c>
      <c r="G91" s="44">
        <v>28.45</v>
      </c>
      <c r="H91" s="44">
        <v>26.3</v>
      </c>
      <c r="I91" s="48">
        <v>1.2</v>
      </c>
      <c r="J91" s="44">
        <v>32.99</v>
      </c>
      <c r="K91" s="44">
        <v>30.49</v>
      </c>
    </row>
    <row r="92" spans="1:11" x14ac:dyDescent="0.25">
      <c r="A92">
        <v>69201</v>
      </c>
      <c r="B92" s="39" t="s">
        <v>305</v>
      </c>
      <c r="C92" s="39" t="s">
        <v>306</v>
      </c>
      <c r="D92" s="39" t="s">
        <v>157</v>
      </c>
      <c r="E92" s="60">
        <v>4260</v>
      </c>
      <c r="F92" s="35">
        <v>2</v>
      </c>
      <c r="G92" s="44">
        <v>24.14</v>
      </c>
      <c r="H92" s="44">
        <v>22.42</v>
      </c>
      <c r="I92" s="48">
        <v>1.2</v>
      </c>
      <c r="J92" s="44">
        <v>27.99</v>
      </c>
      <c r="K92" s="44">
        <v>25.99</v>
      </c>
    </row>
    <row r="93" spans="1:11" x14ac:dyDescent="0.25">
      <c r="A93" s="47" t="s">
        <v>177</v>
      </c>
      <c r="B93" s="39"/>
      <c r="C93" s="39"/>
      <c r="D93" s="39"/>
      <c r="E93" s="60"/>
      <c r="F93" s="58"/>
      <c r="G93" s="44"/>
      <c r="H93" s="44"/>
      <c r="I93" s="62"/>
      <c r="J93" s="44"/>
      <c r="K93" s="44"/>
    </row>
    <row r="94" spans="1:11" x14ac:dyDescent="0.25">
      <c r="A94">
        <v>69691</v>
      </c>
      <c r="B94" s="39" t="s">
        <v>307</v>
      </c>
      <c r="C94" s="39" t="s">
        <v>308</v>
      </c>
      <c r="D94" s="39" t="s">
        <v>157</v>
      </c>
      <c r="E94" s="60">
        <v>710</v>
      </c>
      <c r="F94" s="35">
        <v>12</v>
      </c>
      <c r="G94" s="44">
        <v>4.3099999999999996</v>
      </c>
      <c r="H94" s="44">
        <v>4.17</v>
      </c>
      <c r="I94" s="48">
        <v>0.1</v>
      </c>
      <c r="J94" s="44">
        <v>5</v>
      </c>
      <c r="K94" s="44">
        <v>4.83</v>
      </c>
    </row>
    <row r="95" spans="1:11" x14ac:dyDescent="0.25">
      <c r="A95">
        <v>69320</v>
      </c>
      <c r="B95" s="39" t="s">
        <v>309</v>
      </c>
      <c r="C95" s="39" t="s">
        <v>310</v>
      </c>
      <c r="D95" s="39" t="s">
        <v>157</v>
      </c>
      <c r="E95" s="60">
        <v>4260</v>
      </c>
      <c r="F95" s="35">
        <v>2</v>
      </c>
      <c r="G95" s="44">
        <v>26.73</v>
      </c>
      <c r="H95" s="44">
        <v>24.15</v>
      </c>
      <c r="I95" s="48">
        <v>1.2</v>
      </c>
      <c r="J95" s="44">
        <v>30.99</v>
      </c>
      <c r="K95" s="44">
        <v>28</v>
      </c>
    </row>
    <row r="96" spans="1:11" x14ac:dyDescent="0.25">
      <c r="A96">
        <v>69695</v>
      </c>
      <c r="B96" s="39" t="s">
        <v>311</v>
      </c>
      <c r="C96" s="39" t="s">
        <v>312</v>
      </c>
      <c r="D96" s="39" t="s">
        <v>157</v>
      </c>
      <c r="E96" s="60">
        <v>710</v>
      </c>
      <c r="F96" s="35">
        <v>12</v>
      </c>
      <c r="G96" s="44">
        <v>4.3099999999999996</v>
      </c>
      <c r="H96" s="44">
        <v>4.17</v>
      </c>
      <c r="I96" s="48">
        <v>0.1</v>
      </c>
      <c r="J96" s="44">
        <v>5</v>
      </c>
      <c r="K96" s="44">
        <v>4.83</v>
      </c>
    </row>
    <row r="97" spans="1:11" x14ac:dyDescent="0.25">
      <c r="A97">
        <v>53121</v>
      </c>
      <c r="B97" s="39" t="s">
        <v>313</v>
      </c>
      <c r="C97" s="39" t="s">
        <v>314</v>
      </c>
      <c r="D97" s="39" t="s">
        <v>157</v>
      </c>
      <c r="E97" s="60">
        <v>473</v>
      </c>
      <c r="F97" s="35">
        <v>24</v>
      </c>
      <c r="G97" s="44">
        <v>3.61</v>
      </c>
      <c r="H97" s="44">
        <v>3.17</v>
      </c>
      <c r="I97" s="48">
        <v>0.1</v>
      </c>
      <c r="J97" s="44">
        <v>4.1900000000000004</v>
      </c>
      <c r="K97" s="44">
        <v>3.68</v>
      </c>
    </row>
    <row r="98" spans="1:11" x14ac:dyDescent="0.25">
      <c r="A98">
        <v>62808</v>
      </c>
      <c r="B98" s="39" t="s">
        <v>315</v>
      </c>
      <c r="C98" s="39" t="s">
        <v>316</v>
      </c>
      <c r="D98" s="39" t="s">
        <v>157</v>
      </c>
      <c r="E98" s="60">
        <v>1600</v>
      </c>
      <c r="F98" s="35">
        <v>6</v>
      </c>
      <c r="G98" s="44">
        <v>12.07</v>
      </c>
      <c r="H98" s="44">
        <v>10.77</v>
      </c>
      <c r="I98" s="48">
        <v>0.4</v>
      </c>
      <c r="J98" s="44">
        <v>13.99</v>
      </c>
      <c r="K98" s="44">
        <v>12.49</v>
      </c>
    </row>
    <row r="99" spans="1:11" x14ac:dyDescent="0.25">
      <c r="A99">
        <v>53116</v>
      </c>
      <c r="B99" s="39" t="s">
        <v>317</v>
      </c>
      <c r="C99" s="39" t="s">
        <v>318</v>
      </c>
      <c r="D99" s="39" t="s">
        <v>157</v>
      </c>
      <c r="E99" s="60">
        <v>473</v>
      </c>
      <c r="F99" s="35">
        <v>24</v>
      </c>
      <c r="G99" s="44">
        <v>3.61</v>
      </c>
      <c r="H99" s="44">
        <v>3.17</v>
      </c>
      <c r="I99" s="48">
        <v>0.1</v>
      </c>
      <c r="J99" s="44">
        <v>4.1900000000000004</v>
      </c>
      <c r="K99" s="44">
        <v>3.68</v>
      </c>
    </row>
    <row r="100" spans="1:11" x14ac:dyDescent="0.25">
      <c r="A100">
        <v>53117</v>
      </c>
      <c r="B100" s="39" t="s">
        <v>319</v>
      </c>
      <c r="C100" s="39" t="s">
        <v>320</v>
      </c>
      <c r="D100" s="39" t="s">
        <v>157</v>
      </c>
      <c r="E100" s="60">
        <v>473</v>
      </c>
      <c r="F100" s="35">
        <v>24</v>
      </c>
      <c r="G100" s="44">
        <v>3.61</v>
      </c>
      <c r="H100" s="44">
        <v>3.17</v>
      </c>
      <c r="I100" s="48">
        <v>0.1</v>
      </c>
      <c r="J100" s="44">
        <v>4.1900000000000004</v>
      </c>
      <c r="K100" s="44">
        <v>3.68</v>
      </c>
    </row>
    <row r="101" spans="1:11" x14ac:dyDescent="0.25">
      <c r="A101">
        <v>53095</v>
      </c>
      <c r="B101" s="39" t="s">
        <v>321</v>
      </c>
      <c r="C101" s="39" t="s">
        <v>322</v>
      </c>
      <c r="D101" s="39" t="s">
        <v>157</v>
      </c>
      <c r="E101" s="60">
        <v>1600</v>
      </c>
      <c r="F101" s="35">
        <v>6</v>
      </c>
      <c r="G101" s="44">
        <v>12.07</v>
      </c>
      <c r="H101" s="44">
        <v>10.77</v>
      </c>
      <c r="I101" s="48">
        <v>0.4</v>
      </c>
      <c r="J101" s="44">
        <v>13.99</v>
      </c>
      <c r="K101" s="44">
        <v>12.49</v>
      </c>
    </row>
    <row r="102" spans="1:11" x14ac:dyDescent="0.25">
      <c r="A102">
        <v>53093</v>
      </c>
      <c r="B102" s="39" t="s">
        <v>323</v>
      </c>
      <c r="C102" s="39" t="s">
        <v>324</v>
      </c>
      <c r="D102" s="39" t="s">
        <v>157</v>
      </c>
      <c r="E102" s="60">
        <v>1600</v>
      </c>
      <c r="F102" s="35">
        <v>6</v>
      </c>
      <c r="G102" s="44">
        <v>12.07</v>
      </c>
      <c r="H102" s="44">
        <v>10.77</v>
      </c>
      <c r="I102" s="48">
        <v>0.4</v>
      </c>
      <c r="J102" s="44">
        <v>13.99</v>
      </c>
      <c r="K102" s="44">
        <v>12.49</v>
      </c>
    </row>
    <row r="103" spans="1:11" x14ac:dyDescent="0.25">
      <c r="A103" s="47" t="s">
        <v>178</v>
      </c>
      <c r="B103" s="39"/>
      <c r="C103" s="39"/>
      <c r="D103" s="39"/>
      <c r="E103" s="60"/>
      <c r="F103" s="58"/>
      <c r="G103" s="44"/>
      <c r="H103" s="44"/>
      <c r="I103" s="62"/>
      <c r="J103" s="44"/>
      <c r="K103" s="44"/>
    </row>
    <row r="104" spans="1:11" x14ac:dyDescent="0.25">
      <c r="A104">
        <v>64645</v>
      </c>
      <c r="B104" s="39" t="s">
        <v>325</v>
      </c>
      <c r="C104" s="39" t="s">
        <v>326</v>
      </c>
      <c r="D104" s="39" t="s">
        <v>153</v>
      </c>
      <c r="E104" s="60">
        <v>473</v>
      </c>
      <c r="F104" s="35">
        <v>24</v>
      </c>
      <c r="G104" s="44">
        <v>3.44</v>
      </c>
      <c r="H104" s="44">
        <v>3.01</v>
      </c>
      <c r="I104" s="48">
        <v>0.1</v>
      </c>
      <c r="J104" s="44">
        <v>3.99</v>
      </c>
      <c r="K104" s="44">
        <v>3.49</v>
      </c>
    </row>
    <row r="105" spans="1:11" x14ac:dyDescent="0.25">
      <c r="B105" s="39"/>
      <c r="C105" s="39"/>
      <c r="D105" s="39"/>
      <c r="E105" s="60"/>
      <c r="F105" s="35"/>
      <c r="G105" s="44"/>
      <c r="H105" s="44"/>
      <c r="I105" s="48"/>
      <c r="J105" s="44"/>
      <c r="K105" s="44"/>
    </row>
    <row r="106" spans="1:11" x14ac:dyDescent="0.25">
      <c r="B106" s="39"/>
      <c r="C106" s="39"/>
      <c r="D106" s="39"/>
      <c r="E106" s="60"/>
      <c r="F106" s="35"/>
      <c r="G106" s="44"/>
      <c r="H106" s="44"/>
      <c r="I106" s="48"/>
      <c r="J106" s="44"/>
      <c r="K106" s="44"/>
    </row>
    <row r="107" spans="1:11" x14ac:dyDescent="0.25">
      <c r="B107" s="39"/>
      <c r="C107" s="39"/>
      <c r="D107" s="39"/>
      <c r="E107" s="60"/>
      <c r="F107" s="35"/>
      <c r="G107" s="44"/>
      <c r="H107" s="44"/>
      <c r="I107" s="48"/>
      <c r="J107" s="44"/>
      <c r="K107" s="44"/>
    </row>
    <row r="108" spans="1:11" x14ac:dyDescent="0.25">
      <c r="B108" s="39"/>
      <c r="C108" s="39"/>
      <c r="D108" s="39"/>
      <c r="E108" s="60"/>
      <c r="F108" s="35"/>
      <c r="G108" s="44"/>
      <c r="H108" s="44"/>
      <c r="I108" s="48"/>
      <c r="J108" s="44"/>
      <c r="K108" s="44"/>
    </row>
    <row r="109" spans="1:11" x14ac:dyDescent="0.25">
      <c r="B109" s="39"/>
      <c r="C109" s="39"/>
      <c r="D109" s="39"/>
      <c r="E109" s="60"/>
      <c r="F109" s="35"/>
      <c r="G109" s="44"/>
      <c r="H109" s="44"/>
      <c r="I109" s="48"/>
      <c r="J109" s="44"/>
      <c r="K109" s="44"/>
    </row>
    <row r="110" spans="1:11" x14ac:dyDescent="0.25">
      <c r="B110" s="39"/>
      <c r="C110" s="39"/>
      <c r="D110" s="39"/>
      <c r="E110" s="60"/>
      <c r="F110" s="35"/>
      <c r="G110" s="44"/>
      <c r="H110" s="44"/>
      <c r="I110" s="48"/>
      <c r="J110" s="44"/>
      <c r="K110" s="44"/>
    </row>
    <row r="111" spans="1:11" x14ac:dyDescent="0.25">
      <c r="A111" s="47" t="s">
        <v>179</v>
      </c>
      <c r="B111" s="39"/>
      <c r="C111" s="39"/>
      <c r="D111" s="39"/>
      <c r="E111" s="60"/>
      <c r="F111" s="58"/>
      <c r="G111" s="44"/>
      <c r="H111" s="44"/>
      <c r="I111" s="62"/>
      <c r="J111" s="44"/>
      <c r="K111" s="44"/>
    </row>
    <row r="112" spans="1:11" x14ac:dyDescent="0.25">
      <c r="A112">
        <v>13342</v>
      </c>
      <c r="B112" s="39" t="s">
        <v>327</v>
      </c>
      <c r="C112" s="39" t="s">
        <v>328</v>
      </c>
      <c r="D112" s="39" t="s">
        <v>153</v>
      </c>
      <c r="E112" s="60">
        <v>3960</v>
      </c>
      <c r="F112" s="35">
        <v>1</v>
      </c>
      <c r="G112" s="44">
        <v>27.42</v>
      </c>
      <c r="H112" s="44">
        <v>24.58</v>
      </c>
      <c r="I112" s="48">
        <v>1.2</v>
      </c>
      <c r="J112" s="44">
        <v>31.79</v>
      </c>
      <c r="K112" s="44">
        <v>28.5</v>
      </c>
    </row>
    <row r="113" spans="1:11" x14ac:dyDescent="0.25">
      <c r="A113">
        <v>676551</v>
      </c>
      <c r="B113" s="39" t="s">
        <v>329</v>
      </c>
      <c r="C113" s="39" t="s">
        <v>330</v>
      </c>
      <c r="D113" s="39" t="s">
        <v>153</v>
      </c>
      <c r="E113" s="60">
        <v>473</v>
      </c>
      <c r="F113" s="35">
        <v>24</v>
      </c>
      <c r="G113" s="44">
        <v>3.53</v>
      </c>
      <c r="H113" s="44">
        <v>3.1</v>
      </c>
      <c r="I113" s="48">
        <v>0.1</v>
      </c>
      <c r="J113" s="44">
        <v>4.09</v>
      </c>
      <c r="K113" s="44">
        <v>3.59</v>
      </c>
    </row>
    <row r="114" spans="1:11" x14ac:dyDescent="0.25">
      <c r="A114">
        <v>50978</v>
      </c>
      <c r="B114" s="39" t="s">
        <v>331</v>
      </c>
      <c r="C114" s="39" t="s">
        <v>332</v>
      </c>
      <c r="D114" s="39" t="s">
        <v>190</v>
      </c>
      <c r="E114" s="60">
        <v>1980</v>
      </c>
      <c r="F114" s="35">
        <v>4</v>
      </c>
      <c r="G114" s="44">
        <v>11.89</v>
      </c>
      <c r="H114" s="44">
        <v>10.6</v>
      </c>
      <c r="I114" s="48">
        <v>0</v>
      </c>
      <c r="J114" s="44">
        <v>13.79</v>
      </c>
      <c r="K114" s="44">
        <v>12.29</v>
      </c>
    </row>
    <row r="115" spans="1:11" x14ac:dyDescent="0.25">
      <c r="A115">
        <v>61266</v>
      </c>
      <c r="B115" s="39" t="s">
        <v>333</v>
      </c>
      <c r="C115" s="39" t="s">
        <v>334</v>
      </c>
      <c r="D115" s="39" t="s">
        <v>153</v>
      </c>
      <c r="E115" s="60">
        <v>473</v>
      </c>
      <c r="F115" s="35">
        <v>24</v>
      </c>
      <c r="G115" s="44">
        <v>2.84</v>
      </c>
      <c r="H115" s="44">
        <v>2.4900000000000002</v>
      </c>
      <c r="I115" s="48">
        <v>0.1</v>
      </c>
      <c r="J115" s="44">
        <v>3.29</v>
      </c>
      <c r="K115" s="44">
        <v>2.89</v>
      </c>
    </row>
    <row r="116" spans="1:11" x14ac:dyDescent="0.25">
      <c r="A116">
        <v>61269</v>
      </c>
      <c r="B116" s="39" t="s">
        <v>335</v>
      </c>
      <c r="C116" s="39" t="s">
        <v>336</v>
      </c>
      <c r="D116" s="39" t="s">
        <v>153</v>
      </c>
      <c r="E116" s="60">
        <v>473</v>
      </c>
      <c r="F116" s="35">
        <v>24</v>
      </c>
      <c r="G116" s="44">
        <v>2.84</v>
      </c>
      <c r="H116" s="44">
        <v>2.4900000000000002</v>
      </c>
      <c r="I116" s="48">
        <v>0.1</v>
      </c>
      <c r="J116" s="44">
        <v>3.29</v>
      </c>
      <c r="K116" s="44">
        <v>2.89</v>
      </c>
    </row>
    <row r="117" spans="1:11" x14ac:dyDescent="0.25">
      <c r="A117">
        <v>61270</v>
      </c>
      <c r="B117" s="39" t="s">
        <v>337</v>
      </c>
      <c r="C117" s="39" t="s">
        <v>338</v>
      </c>
      <c r="D117" s="39" t="s">
        <v>153</v>
      </c>
      <c r="E117" s="60">
        <v>473</v>
      </c>
      <c r="F117" s="35">
        <v>24</v>
      </c>
      <c r="G117" s="44">
        <v>2.67</v>
      </c>
      <c r="H117" s="44">
        <v>2.3199999999999998</v>
      </c>
      <c r="I117" s="48">
        <v>0.1</v>
      </c>
      <c r="J117" s="44">
        <v>3.09</v>
      </c>
      <c r="K117" s="44">
        <v>2.69</v>
      </c>
    </row>
    <row r="118" spans="1:11" x14ac:dyDescent="0.25">
      <c r="A118">
        <v>58762</v>
      </c>
      <c r="B118" s="39" t="s">
        <v>339</v>
      </c>
      <c r="C118" s="39" t="s">
        <v>340</v>
      </c>
      <c r="D118" s="39" t="s">
        <v>153</v>
      </c>
      <c r="E118" s="60">
        <v>473</v>
      </c>
      <c r="F118" s="35">
        <v>24</v>
      </c>
      <c r="G118" s="44">
        <v>3.53</v>
      </c>
      <c r="H118" s="44">
        <v>3.1</v>
      </c>
      <c r="I118" s="48">
        <v>0.1</v>
      </c>
      <c r="J118" s="44">
        <v>4.09</v>
      </c>
      <c r="K118" s="44">
        <v>3.59</v>
      </c>
    </row>
    <row r="119" spans="1:11" x14ac:dyDescent="0.25">
      <c r="A119">
        <v>57699</v>
      </c>
      <c r="B119" s="39" t="s">
        <v>341</v>
      </c>
      <c r="C119" s="39" t="s">
        <v>342</v>
      </c>
      <c r="D119" s="39" t="s">
        <v>153</v>
      </c>
      <c r="E119" s="60">
        <v>2130</v>
      </c>
      <c r="F119" s="35">
        <v>4</v>
      </c>
      <c r="G119" s="44">
        <v>15</v>
      </c>
      <c r="H119" s="44">
        <v>13.27</v>
      </c>
      <c r="I119" s="48">
        <v>0.6</v>
      </c>
      <c r="J119" s="44">
        <v>17.39</v>
      </c>
      <c r="K119" s="44">
        <v>15.39</v>
      </c>
    </row>
    <row r="120" spans="1:11" x14ac:dyDescent="0.25">
      <c r="A120">
        <v>60089</v>
      </c>
      <c r="B120" s="39" t="s">
        <v>343</v>
      </c>
      <c r="C120" s="39" t="s">
        <v>344</v>
      </c>
      <c r="D120" s="39" t="s">
        <v>153</v>
      </c>
      <c r="E120" s="60">
        <v>473</v>
      </c>
      <c r="F120" s="35">
        <v>24</v>
      </c>
      <c r="G120" s="44">
        <v>3.53</v>
      </c>
      <c r="H120" s="44">
        <v>3.1</v>
      </c>
      <c r="I120" s="48">
        <v>0.1</v>
      </c>
      <c r="J120" s="44">
        <v>4.09</v>
      </c>
      <c r="K120" s="44">
        <v>3.59</v>
      </c>
    </row>
    <row r="121" spans="1:11" x14ac:dyDescent="0.25">
      <c r="A121">
        <v>60247</v>
      </c>
      <c r="B121" s="39" t="s">
        <v>345</v>
      </c>
      <c r="C121" s="39" t="s">
        <v>346</v>
      </c>
      <c r="D121" s="39" t="s">
        <v>153</v>
      </c>
      <c r="E121" s="60">
        <v>4260</v>
      </c>
      <c r="F121" s="35">
        <v>1</v>
      </c>
      <c r="G121" s="44">
        <v>27.42</v>
      </c>
      <c r="H121" s="44">
        <v>24.4</v>
      </c>
      <c r="I121" s="48">
        <v>1.2</v>
      </c>
      <c r="J121" s="44">
        <v>31.79</v>
      </c>
      <c r="K121" s="44">
        <v>28.29</v>
      </c>
    </row>
    <row r="122" spans="1:11" x14ac:dyDescent="0.25">
      <c r="A122">
        <v>39187</v>
      </c>
      <c r="B122" s="39" t="s">
        <v>347</v>
      </c>
      <c r="C122" s="39" t="s">
        <v>348</v>
      </c>
      <c r="D122" s="39" t="s">
        <v>153</v>
      </c>
      <c r="E122" s="60">
        <v>5325</v>
      </c>
      <c r="F122" s="35">
        <v>1</v>
      </c>
      <c r="G122" s="44">
        <v>31.82</v>
      </c>
      <c r="H122" s="44">
        <v>28.71</v>
      </c>
      <c r="I122" s="48">
        <v>1.5</v>
      </c>
      <c r="J122" s="44">
        <v>36.89</v>
      </c>
      <c r="K122" s="44">
        <v>33.29</v>
      </c>
    </row>
    <row r="123" spans="1:11" x14ac:dyDescent="0.25">
      <c r="A123">
        <v>59741</v>
      </c>
      <c r="B123" s="39" t="s">
        <v>349</v>
      </c>
      <c r="C123" s="39" t="s">
        <v>350</v>
      </c>
      <c r="D123" s="39" t="s">
        <v>153</v>
      </c>
      <c r="E123" s="60">
        <v>2838</v>
      </c>
      <c r="F123" s="35">
        <v>4</v>
      </c>
      <c r="G123" s="44">
        <v>18.54</v>
      </c>
      <c r="H123" s="44">
        <v>16.59</v>
      </c>
      <c r="I123" s="48">
        <v>0.6</v>
      </c>
      <c r="J123" s="44">
        <v>21.49</v>
      </c>
      <c r="K123" s="44">
        <v>19.239999999999998</v>
      </c>
    </row>
    <row r="124" spans="1:11" x14ac:dyDescent="0.25">
      <c r="A124">
        <v>20604</v>
      </c>
      <c r="B124" s="39" t="s">
        <v>351</v>
      </c>
      <c r="C124" s="39" t="s">
        <v>352</v>
      </c>
      <c r="D124" s="39" t="s">
        <v>153</v>
      </c>
      <c r="E124" s="60">
        <v>473</v>
      </c>
      <c r="F124" s="35">
        <v>24</v>
      </c>
      <c r="G124" s="44">
        <v>3.53</v>
      </c>
      <c r="H124" s="44">
        <v>3.1</v>
      </c>
      <c r="I124" s="48">
        <v>0.1</v>
      </c>
      <c r="J124" s="44">
        <v>4.09</v>
      </c>
      <c r="K124" s="44">
        <v>3.59</v>
      </c>
    </row>
    <row r="125" spans="1:11" x14ac:dyDescent="0.25">
      <c r="A125">
        <v>55707</v>
      </c>
      <c r="B125" s="39" t="s">
        <v>353</v>
      </c>
      <c r="C125" s="39" t="s">
        <v>354</v>
      </c>
      <c r="D125" s="39" t="s">
        <v>157</v>
      </c>
      <c r="E125" s="60">
        <v>275</v>
      </c>
      <c r="F125" s="35">
        <v>24</v>
      </c>
      <c r="G125" s="44">
        <v>2.67</v>
      </c>
      <c r="H125" s="44">
        <v>2.3199999999999998</v>
      </c>
      <c r="I125" s="48">
        <v>0</v>
      </c>
      <c r="J125" s="44">
        <v>3.09</v>
      </c>
      <c r="K125" s="44">
        <v>2.69</v>
      </c>
    </row>
    <row r="126" spans="1:11" x14ac:dyDescent="0.25">
      <c r="A126">
        <v>69551</v>
      </c>
      <c r="B126" s="39" t="s">
        <v>355</v>
      </c>
      <c r="C126" s="39" t="s">
        <v>356</v>
      </c>
      <c r="D126" s="39" t="s">
        <v>157</v>
      </c>
      <c r="E126" s="60">
        <v>275</v>
      </c>
      <c r="F126" s="35">
        <v>24</v>
      </c>
      <c r="G126" s="44">
        <v>2.67</v>
      </c>
      <c r="H126" s="44">
        <v>2.3199999999999998</v>
      </c>
      <c r="I126" s="48">
        <v>0</v>
      </c>
      <c r="J126" s="44">
        <v>3.09</v>
      </c>
      <c r="K126" s="44">
        <v>2.69</v>
      </c>
    </row>
    <row r="127" spans="1:11" x14ac:dyDescent="0.25">
      <c r="A127">
        <v>63460</v>
      </c>
      <c r="B127" s="39" t="s">
        <v>357</v>
      </c>
      <c r="C127" s="39" t="s">
        <v>358</v>
      </c>
      <c r="D127" s="39" t="s">
        <v>158</v>
      </c>
      <c r="E127" s="60">
        <v>3784</v>
      </c>
      <c r="F127" s="35">
        <v>3</v>
      </c>
      <c r="G127" s="44">
        <v>28.97</v>
      </c>
      <c r="H127" s="44">
        <v>26.21</v>
      </c>
      <c r="I127" s="48">
        <v>0.8</v>
      </c>
      <c r="J127" s="44">
        <v>33.590000000000003</v>
      </c>
      <c r="K127" s="44">
        <v>30.39</v>
      </c>
    </row>
    <row r="128" spans="1:11" x14ac:dyDescent="0.25">
      <c r="A128">
        <v>55464</v>
      </c>
      <c r="B128" s="39" t="s">
        <v>359</v>
      </c>
      <c r="C128" s="39" t="s">
        <v>360</v>
      </c>
      <c r="D128" s="39" t="s">
        <v>153</v>
      </c>
      <c r="E128" s="60">
        <v>473</v>
      </c>
      <c r="F128" s="35">
        <v>24</v>
      </c>
      <c r="G128" s="44">
        <v>2.92</v>
      </c>
      <c r="H128" s="44">
        <v>2.57</v>
      </c>
      <c r="I128" s="48">
        <v>0.1</v>
      </c>
      <c r="J128" s="44">
        <v>3.39</v>
      </c>
      <c r="K128" s="44">
        <v>2.98</v>
      </c>
    </row>
    <row r="129" spans="1:11" x14ac:dyDescent="0.25">
      <c r="A129" s="47" t="s">
        <v>180</v>
      </c>
      <c r="B129" s="39"/>
      <c r="C129" s="39"/>
      <c r="D129" s="39"/>
      <c r="E129" s="60"/>
      <c r="F129" s="58"/>
      <c r="G129" s="44"/>
      <c r="H129" s="44"/>
      <c r="I129" s="62"/>
      <c r="J129" s="44"/>
      <c r="K129" s="44"/>
    </row>
    <row r="130" spans="1:11" x14ac:dyDescent="0.25">
      <c r="A130">
        <v>799950</v>
      </c>
      <c r="B130" s="39" t="s">
        <v>361</v>
      </c>
      <c r="C130" s="39" t="s">
        <v>362</v>
      </c>
      <c r="D130" s="39" t="s">
        <v>153</v>
      </c>
      <c r="E130" s="60">
        <v>473</v>
      </c>
      <c r="F130" s="35">
        <v>24</v>
      </c>
      <c r="G130" s="44">
        <v>3.44</v>
      </c>
      <c r="H130" s="44">
        <v>3.01</v>
      </c>
      <c r="I130" s="48">
        <v>0.1</v>
      </c>
      <c r="J130" s="44">
        <v>3.99</v>
      </c>
      <c r="K130" s="44">
        <v>3.49</v>
      </c>
    </row>
    <row r="131" spans="1:11" x14ac:dyDescent="0.25">
      <c r="A131">
        <v>20887</v>
      </c>
      <c r="B131" s="39" t="s">
        <v>363</v>
      </c>
      <c r="C131" s="39" t="s">
        <v>364</v>
      </c>
      <c r="D131" s="39" t="s">
        <v>153</v>
      </c>
      <c r="E131" s="60">
        <v>473</v>
      </c>
      <c r="F131" s="35">
        <v>24</v>
      </c>
      <c r="G131" s="44">
        <v>3.44</v>
      </c>
      <c r="H131" s="44">
        <v>3.01</v>
      </c>
      <c r="I131" s="48">
        <v>0.1</v>
      </c>
      <c r="J131" s="44">
        <v>3.99</v>
      </c>
      <c r="K131" s="44">
        <v>3.49</v>
      </c>
    </row>
    <row r="132" spans="1:11" x14ac:dyDescent="0.25">
      <c r="A132" s="47" t="s">
        <v>181</v>
      </c>
      <c r="B132" s="39"/>
      <c r="C132" s="39"/>
      <c r="D132" s="39"/>
      <c r="E132" s="60"/>
      <c r="F132" s="58"/>
      <c r="G132" s="44"/>
      <c r="H132" s="44"/>
      <c r="I132" s="62"/>
      <c r="J132" s="44"/>
      <c r="K132" s="44"/>
    </row>
    <row r="133" spans="1:11" x14ac:dyDescent="0.25">
      <c r="A133">
        <v>42062</v>
      </c>
      <c r="B133" s="39" t="s">
        <v>365</v>
      </c>
      <c r="C133" s="39" t="s">
        <v>366</v>
      </c>
      <c r="D133" s="39" t="s">
        <v>153</v>
      </c>
      <c r="E133" s="60">
        <v>473</v>
      </c>
      <c r="F133" s="35">
        <v>24</v>
      </c>
      <c r="G133" s="44">
        <v>3.8</v>
      </c>
      <c r="H133" s="44">
        <v>3.28</v>
      </c>
      <c r="I133" s="48">
        <v>0.1</v>
      </c>
      <c r="J133" s="44">
        <v>4.4000000000000004</v>
      </c>
      <c r="K133" s="44">
        <v>3.8</v>
      </c>
    </row>
    <row r="134" spans="1:11" x14ac:dyDescent="0.25">
      <c r="A134">
        <v>43626</v>
      </c>
      <c r="B134" s="39" t="s">
        <v>367</v>
      </c>
      <c r="C134" s="39" t="s">
        <v>368</v>
      </c>
      <c r="D134" s="39" t="s">
        <v>153</v>
      </c>
      <c r="E134" s="60">
        <v>473</v>
      </c>
      <c r="F134" s="35">
        <v>24</v>
      </c>
      <c r="G134" s="44">
        <v>3.8</v>
      </c>
      <c r="H134" s="44">
        <v>3.28</v>
      </c>
      <c r="I134" s="48">
        <v>0.1</v>
      </c>
      <c r="J134" s="44">
        <v>4.4000000000000004</v>
      </c>
      <c r="K134" s="44">
        <v>3.8</v>
      </c>
    </row>
    <row r="135" spans="1:11" x14ac:dyDescent="0.25">
      <c r="A135">
        <v>45149</v>
      </c>
      <c r="B135" s="39" t="s">
        <v>369</v>
      </c>
      <c r="C135" s="39" t="s">
        <v>370</v>
      </c>
      <c r="D135" s="39" t="s">
        <v>153</v>
      </c>
      <c r="E135" s="60">
        <v>473</v>
      </c>
      <c r="F135" s="35">
        <v>24</v>
      </c>
      <c r="G135" s="44">
        <v>3.62</v>
      </c>
      <c r="H135" s="44">
        <v>3.15</v>
      </c>
      <c r="I135" s="48">
        <v>0.1</v>
      </c>
      <c r="J135" s="44">
        <v>4.2</v>
      </c>
      <c r="K135" s="44">
        <v>3.65</v>
      </c>
    </row>
    <row r="136" spans="1:11" x14ac:dyDescent="0.25">
      <c r="A136" s="47" t="s">
        <v>182</v>
      </c>
      <c r="B136" s="39"/>
      <c r="C136" s="39"/>
      <c r="D136" s="39"/>
      <c r="E136" s="60"/>
      <c r="F136" s="58"/>
      <c r="G136" s="44"/>
      <c r="H136" s="44"/>
      <c r="I136" s="62"/>
      <c r="J136" s="44"/>
      <c r="K136" s="44"/>
    </row>
    <row r="137" spans="1:11" x14ac:dyDescent="0.25">
      <c r="A137">
        <v>57807</v>
      </c>
      <c r="B137" s="39" t="s">
        <v>371</v>
      </c>
      <c r="C137" s="39" t="s">
        <v>372</v>
      </c>
      <c r="D137" s="39" t="s">
        <v>153</v>
      </c>
      <c r="E137" s="60">
        <v>3784</v>
      </c>
      <c r="F137" s="35">
        <v>3</v>
      </c>
      <c r="G137" s="44">
        <v>24.14</v>
      </c>
      <c r="H137" s="44">
        <v>22.42</v>
      </c>
      <c r="I137" s="48">
        <v>0.8</v>
      </c>
      <c r="J137" s="44">
        <v>27.99</v>
      </c>
      <c r="K137" s="44">
        <v>25.99</v>
      </c>
    </row>
    <row r="138" spans="1:11" x14ac:dyDescent="0.25">
      <c r="A138" s="47" t="s">
        <v>373</v>
      </c>
      <c r="B138" s="39"/>
      <c r="C138" s="39"/>
      <c r="D138" s="39"/>
      <c r="E138" s="60"/>
      <c r="F138" s="58"/>
      <c r="G138" s="44"/>
      <c r="H138" s="44"/>
      <c r="I138" s="62"/>
      <c r="J138" s="44"/>
      <c r="K138" s="44"/>
    </row>
    <row r="139" spans="1:11" x14ac:dyDescent="0.25">
      <c r="A139">
        <v>52777</v>
      </c>
      <c r="B139" s="39" t="s">
        <v>374</v>
      </c>
      <c r="C139" s="39" t="s">
        <v>375</v>
      </c>
      <c r="D139" s="39" t="s">
        <v>153</v>
      </c>
      <c r="E139" s="60">
        <v>473</v>
      </c>
      <c r="F139" s="35">
        <v>24</v>
      </c>
      <c r="G139" s="44">
        <v>3.79</v>
      </c>
      <c r="H139" s="44">
        <v>3.33</v>
      </c>
      <c r="I139" s="48">
        <v>0.1</v>
      </c>
      <c r="J139" s="44">
        <v>4.3899999999999997</v>
      </c>
      <c r="K139" s="44">
        <v>3.86</v>
      </c>
    </row>
    <row r="140" spans="1:11" x14ac:dyDescent="0.25">
      <c r="A140">
        <v>69012</v>
      </c>
      <c r="B140" s="39" t="s">
        <v>376</v>
      </c>
      <c r="C140" s="39" t="s">
        <v>377</v>
      </c>
      <c r="D140" s="39" t="s">
        <v>153</v>
      </c>
      <c r="E140" s="60">
        <v>473</v>
      </c>
      <c r="F140" s="35">
        <v>24</v>
      </c>
      <c r="G140" s="44">
        <v>3.61</v>
      </c>
      <c r="H140" s="44">
        <v>3.17</v>
      </c>
      <c r="I140" s="48">
        <v>0.1</v>
      </c>
      <c r="J140" s="44">
        <v>4.1900000000000004</v>
      </c>
      <c r="K140" s="44">
        <v>3.68</v>
      </c>
    </row>
    <row r="141" spans="1:11" x14ac:dyDescent="0.25">
      <c r="A141" s="47" t="s">
        <v>378</v>
      </c>
      <c r="B141" s="39"/>
      <c r="C141" s="39"/>
      <c r="D141" s="39"/>
      <c r="E141" s="60"/>
      <c r="F141" s="58"/>
      <c r="G141" s="44"/>
      <c r="H141" s="44"/>
      <c r="I141" s="62"/>
      <c r="J141" s="44"/>
      <c r="K141" s="44"/>
    </row>
    <row r="142" spans="1:11" x14ac:dyDescent="0.25">
      <c r="A142">
        <v>57511</v>
      </c>
      <c r="B142" s="39" t="s">
        <v>379</v>
      </c>
      <c r="C142" s="39" t="s">
        <v>380</v>
      </c>
      <c r="D142" s="39" t="s">
        <v>153</v>
      </c>
      <c r="E142" s="60">
        <v>473</v>
      </c>
      <c r="F142" s="35">
        <v>24</v>
      </c>
      <c r="G142" s="44">
        <v>4.01</v>
      </c>
      <c r="H142" s="44">
        <v>3.41</v>
      </c>
      <c r="I142" s="48">
        <v>0.1</v>
      </c>
      <c r="J142" s="44">
        <v>4.6500000000000004</v>
      </c>
      <c r="K142" s="44">
        <v>3.95</v>
      </c>
    </row>
    <row r="143" spans="1:11" x14ac:dyDescent="0.25">
      <c r="A143">
        <v>57506</v>
      </c>
      <c r="B143" s="39" t="s">
        <v>381</v>
      </c>
      <c r="C143" s="39" t="s">
        <v>382</v>
      </c>
      <c r="D143" s="39" t="s">
        <v>153</v>
      </c>
      <c r="E143" s="60">
        <v>473</v>
      </c>
      <c r="F143" s="35">
        <v>24</v>
      </c>
      <c r="G143" s="44">
        <v>3.87</v>
      </c>
      <c r="H143" s="44">
        <v>3.27</v>
      </c>
      <c r="I143" s="48">
        <v>0.1</v>
      </c>
      <c r="J143" s="44">
        <v>4.49</v>
      </c>
      <c r="K143" s="44">
        <v>3.79</v>
      </c>
    </row>
    <row r="144" spans="1:11" x14ac:dyDescent="0.25">
      <c r="A144" s="47" t="s">
        <v>183</v>
      </c>
      <c r="B144" s="39"/>
      <c r="C144" s="39"/>
      <c r="D144" s="39"/>
      <c r="E144" s="60"/>
      <c r="F144" s="58"/>
      <c r="G144" s="44"/>
      <c r="H144" s="44"/>
      <c r="I144" s="62"/>
      <c r="J144" s="44"/>
      <c r="K144" s="44"/>
    </row>
    <row r="145" spans="1:11" x14ac:dyDescent="0.25">
      <c r="A145">
        <v>69431</v>
      </c>
      <c r="B145" s="39" t="s">
        <v>383</v>
      </c>
      <c r="C145" s="39" t="s">
        <v>384</v>
      </c>
      <c r="D145" s="39" t="s">
        <v>479</v>
      </c>
      <c r="E145" s="60">
        <v>1000</v>
      </c>
      <c r="F145" s="35">
        <v>16</v>
      </c>
      <c r="G145" s="44">
        <v>6.89</v>
      </c>
      <c r="H145" s="44">
        <v>6.03</v>
      </c>
      <c r="I145" s="48">
        <v>0.1</v>
      </c>
      <c r="J145" s="44">
        <v>7.99</v>
      </c>
      <c r="K145" s="44">
        <v>6.99</v>
      </c>
    </row>
    <row r="146" spans="1:11" x14ac:dyDescent="0.25">
      <c r="A146">
        <v>65203</v>
      </c>
      <c r="B146" s="39" t="s">
        <v>385</v>
      </c>
      <c r="C146" s="39" t="s">
        <v>386</v>
      </c>
      <c r="D146" s="39" t="s">
        <v>159</v>
      </c>
      <c r="E146" s="60">
        <v>1000</v>
      </c>
      <c r="F146" s="35">
        <v>16</v>
      </c>
      <c r="G146" s="44">
        <v>6.46</v>
      </c>
      <c r="H146" s="44">
        <v>5.6</v>
      </c>
      <c r="I146" s="48">
        <v>0.1</v>
      </c>
      <c r="J146" s="44">
        <v>7.49</v>
      </c>
      <c r="K146" s="44">
        <v>6.49</v>
      </c>
    </row>
    <row r="147" spans="1:11" x14ac:dyDescent="0.25">
      <c r="A147">
        <v>66000</v>
      </c>
      <c r="B147" s="39" t="s">
        <v>387</v>
      </c>
      <c r="C147" s="39" t="s">
        <v>388</v>
      </c>
      <c r="D147" s="39" t="s">
        <v>159</v>
      </c>
      <c r="E147" s="60">
        <v>473</v>
      </c>
      <c r="F147" s="35">
        <v>24</v>
      </c>
      <c r="G147" s="44">
        <v>3.44</v>
      </c>
      <c r="H147" s="44">
        <v>3.01</v>
      </c>
      <c r="I147" s="48">
        <v>0.1</v>
      </c>
      <c r="J147" s="44">
        <v>3.99</v>
      </c>
      <c r="K147" s="44">
        <v>3.49</v>
      </c>
    </row>
    <row r="148" spans="1:11" x14ac:dyDescent="0.25">
      <c r="A148">
        <v>70686</v>
      </c>
      <c r="B148" s="39" t="s">
        <v>389</v>
      </c>
      <c r="C148" s="39" t="s">
        <v>390</v>
      </c>
      <c r="D148" s="39" t="s">
        <v>159</v>
      </c>
      <c r="E148" s="60">
        <v>1420</v>
      </c>
      <c r="F148" s="35">
        <v>6</v>
      </c>
      <c r="G148" s="44">
        <v>11.2</v>
      </c>
      <c r="H148" s="44">
        <v>9.48</v>
      </c>
      <c r="I148" s="48">
        <v>0.4</v>
      </c>
      <c r="J148" s="44">
        <v>12.99</v>
      </c>
      <c r="K148" s="44">
        <v>10.99</v>
      </c>
    </row>
    <row r="149" spans="1:11" x14ac:dyDescent="0.25">
      <c r="A149">
        <v>45637</v>
      </c>
      <c r="B149" s="39" t="s">
        <v>391</v>
      </c>
      <c r="C149" s="39" t="s">
        <v>392</v>
      </c>
      <c r="D149" s="39" t="s">
        <v>153</v>
      </c>
      <c r="E149" s="60">
        <v>473</v>
      </c>
      <c r="F149" s="35">
        <v>24</v>
      </c>
      <c r="G149" s="44">
        <v>2.58</v>
      </c>
      <c r="H149" s="44">
        <v>2.27</v>
      </c>
      <c r="I149" s="48">
        <v>0.1</v>
      </c>
      <c r="J149" s="44">
        <v>2.99</v>
      </c>
      <c r="K149" s="44">
        <v>2.63</v>
      </c>
    </row>
    <row r="150" spans="1:11" x14ac:dyDescent="0.25">
      <c r="A150">
        <v>69779</v>
      </c>
      <c r="B150" s="39" t="s">
        <v>393</v>
      </c>
      <c r="C150" s="39" t="s">
        <v>394</v>
      </c>
      <c r="D150" s="39" t="s">
        <v>159</v>
      </c>
      <c r="E150" s="60">
        <v>1420</v>
      </c>
      <c r="F150" s="35">
        <v>6</v>
      </c>
      <c r="G150" s="44">
        <v>11.2</v>
      </c>
      <c r="H150" s="44">
        <v>9.48</v>
      </c>
      <c r="I150" s="48">
        <v>0.4</v>
      </c>
      <c r="J150" s="44">
        <v>12.99</v>
      </c>
      <c r="K150" s="44">
        <v>10.99</v>
      </c>
    </row>
    <row r="151" spans="1:11" x14ac:dyDescent="0.25">
      <c r="A151">
        <v>73441</v>
      </c>
      <c r="B151" s="39" t="s">
        <v>395</v>
      </c>
      <c r="C151" s="39" t="s">
        <v>396</v>
      </c>
      <c r="D151" s="39" t="s">
        <v>159</v>
      </c>
      <c r="E151" s="60">
        <v>1420</v>
      </c>
      <c r="F151" s="35">
        <v>6</v>
      </c>
      <c r="G151" s="44">
        <v>11.2</v>
      </c>
      <c r="H151" s="44">
        <v>9.86</v>
      </c>
      <c r="I151" s="48">
        <v>0.4</v>
      </c>
      <c r="J151" s="44">
        <v>12.99</v>
      </c>
      <c r="K151" s="44">
        <v>11.43</v>
      </c>
    </row>
    <row r="152" spans="1:11" x14ac:dyDescent="0.25">
      <c r="A152">
        <v>61469</v>
      </c>
      <c r="B152" s="39" t="s">
        <v>397</v>
      </c>
      <c r="C152" s="39" t="s">
        <v>398</v>
      </c>
      <c r="D152" s="39" t="s">
        <v>159</v>
      </c>
      <c r="E152" s="60">
        <v>473</v>
      </c>
      <c r="F152" s="35">
        <v>24</v>
      </c>
      <c r="G152" s="44">
        <v>3.87</v>
      </c>
      <c r="H152" s="44">
        <v>3.4</v>
      </c>
      <c r="I152" s="48">
        <v>0.1</v>
      </c>
      <c r="J152" s="44">
        <v>4.49</v>
      </c>
      <c r="K152" s="44">
        <v>3.94</v>
      </c>
    </row>
    <row r="153" spans="1:11" x14ac:dyDescent="0.25">
      <c r="A153">
        <v>32738</v>
      </c>
      <c r="B153" s="39" t="s">
        <v>399</v>
      </c>
      <c r="C153" s="39" t="s">
        <v>400</v>
      </c>
      <c r="D153" s="39" t="s">
        <v>159</v>
      </c>
      <c r="E153" s="60">
        <v>473</v>
      </c>
      <c r="F153" s="35">
        <v>24</v>
      </c>
      <c r="G153" s="44">
        <v>3.87</v>
      </c>
      <c r="H153" s="44">
        <v>3.4</v>
      </c>
      <c r="I153" s="48">
        <v>0.1</v>
      </c>
      <c r="J153" s="44">
        <v>4.49</v>
      </c>
      <c r="K153" s="44">
        <v>3.94</v>
      </c>
    </row>
    <row r="154" spans="1:11" x14ac:dyDescent="0.25">
      <c r="A154">
        <v>71545</v>
      </c>
      <c r="B154" s="39" t="s">
        <v>401</v>
      </c>
      <c r="C154" s="39" t="s">
        <v>402</v>
      </c>
      <c r="D154" s="39" t="s">
        <v>153</v>
      </c>
      <c r="E154" s="60">
        <v>473</v>
      </c>
      <c r="F154" s="35">
        <v>24</v>
      </c>
      <c r="G154" s="44">
        <v>3.7</v>
      </c>
      <c r="H154" s="44">
        <v>3.23</v>
      </c>
      <c r="I154" s="48">
        <v>0.1</v>
      </c>
      <c r="J154" s="44">
        <v>4.29</v>
      </c>
      <c r="K154" s="44">
        <v>3.74</v>
      </c>
    </row>
    <row r="155" spans="1:11" x14ac:dyDescent="0.25">
      <c r="A155">
        <v>15334</v>
      </c>
      <c r="B155" s="39" t="s">
        <v>403</v>
      </c>
      <c r="C155" s="39" t="s">
        <v>404</v>
      </c>
      <c r="D155" s="39" t="s">
        <v>153</v>
      </c>
      <c r="E155" s="60">
        <v>473</v>
      </c>
      <c r="F155" s="35">
        <v>24</v>
      </c>
      <c r="G155" s="44">
        <v>3.7</v>
      </c>
      <c r="H155" s="44">
        <v>3.25</v>
      </c>
      <c r="I155" s="48">
        <v>0.1</v>
      </c>
      <c r="J155" s="44">
        <v>4.29</v>
      </c>
      <c r="K155" s="44">
        <v>3.77</v>
      </c>
    </row>
    <row r="156" spans="1:11" x14ac:dyDescent="0.25">
      <c r="B156" s="39"/>
      <c r="C156" s="39"/>
      <c r="D156" s="39"/>
      <c r="E156" s="60"/>
      <c r="F156" s="35"/>
      <c r="G156" s="44"/>
      <c r="H156" s="44"/>
      <c r="I156" s="48"/>
      <c r="J156" s="44"/>
      <c r="K156" s="44"/>
    </row>
    <row r="157" spans="1:11" x14ac:dyDescent="0.25">
      <c r="B157" s="39"/>
      <c r="C157" s="39"/>
      <c r="D157" s="39"/>
      <c r="E157" s="60"/>
      <c r="F157" s="35"/>
      <c r="G157" s="44"/>
      <c r="H157" s="44"/>
      <c r="I157" s="48"/>
      <c r="J157" s="44"/>
      <c r="K157" s="44"/>
    </row>
    <row r="158" spans="1:11" x14ac:dyDescent="0.25">
      <c r="B158" s="39"/>
      <c r="C158" s="39"/>
      <c r="D158" s="39"/>
      <c r="E158" s="60"/>
      <c r="F158" s="35"/>
      <c r="G158" s="44"/>
      <c r="H158" s="44"/>
      <c r="I158" s="48"/>
      <c r="J158" s="44"/>
      <c r="K158" s="44"/>
    </row>
    <row r="159" spans="1:11" x14ac:dyDescent="0.25">
      <c r="B159" s="39"/>
      <c r="C159" s="39"/>
      <c r="D159" s="39"/>
      <c r="E159" s="60"/>
      <c r="F159" s="35"/>
      <c r="G159" s="44"/>
      <c r="H159" s="44"/>
      <c r="I159" s="48"/>
      <c r="J159" s="44"/>
      <c r="K159" s="44"/>
    </row>
    <row r="160" spans="1:11" x14ac:dyDescent="0.25">
      <c r="B160" s="39"/>
      <c r="C160" s="39"/>
      <c r="D160" s="39"/>
      <c r="E160" s="60"/>
      <c r="F160" s="35"/>
      <c r="G160" s="44"/>
      <c r="H160" s="44"/>
      <c r="I160" s="48"/>
      <c r="J160" s="44"/>
      <c r="K160" s="44"/>
    </row>
    <row r="161" spans="1:11" x14ac:dyDescent="0.25">
      <c r="A161" s="47" t="s">
        <v>184</v>
      </c>
      <c r="B161" s="39"/>
      <c r="C161" s="39"/>
      <c r="D161" s="39"/>
      <c r="E161" s="60"/>
      <c r="F161" s="58"/>
      <c r="G161" s="44"/>
      <c r="H161" s="44"/>
      <c r="I161" s="62"/>
      <c r="J161" s="44"/>
      <c r="K161" s="44"/>
    </row>
    <row r="162" spans="1:11" x14ac:dyDescent="0.25">
      <c r="A162">
        <v>68937</v>
      </c>
      <c r="B162" s="39" t="s">
        <v>405</v>
      </c>
      <c r="C162" s="39" t="s">
        <v>406</v>
      </c>
      <c r="D162" s="39" t="s">
        <v>478</v>
      </c>
      <c r="E162" s="60">
        <v>473</v>
      </c>
      <c r="F162" s="35">
        <v>24</v>
      </c>
      <c r="G162" s="44">
        <v>3.44</v>
      </c>
      <c r="H162" s="44">
        <v>3.01</v>
      </c>
      <c r="I162" s="48">
        <v>0.1</v>
      </c>
      <c r="J162" s="44">
        <v>3.99</v>
      </c>
      <c r="K162" s="44">
        <v>3.49</v>
      </c>
    </row>
    <row r="163" spans="1:11" x14ac:dyDescent="0.25">
      <c r="A163">
        <v>67473</v>
      </c>
      <c r="B163" s="39" t="s">
        <v>407</v>
      </c>
      <c r="C163" s="39" t="s">
        <v>408</v>
      </c>
      <c r="D163" s="39" t="s">
        <v>478</v>
      </c>
      <c r="E163" s="60">
        <v>473</v>
      </c>
      <c r="F163" s="35">
        <v>24</v>
      </c>
      <c r="G163" s="44">
        <v>3.44</v>
      </c>
      <c r="H163" s="44">
        <v>3.01</v>
      </c>
      <c r="I163" s="48">
        <v>0.1</v>
      </c>
      <c r="J163" s="44">
        <v>3.99</v>
      </c>
      <c r="K163" s="44">
        <v>3.49</v>
      </c>
    </row>
    <row r="164" spans="1:11" x14ac:dyDescent="0.25">
      <c r="A164">
        <v>72429</v>
      </c>
      <c r="B164" s="39" t="s">
        <v>409</v>
      </c>
      <c r="C164" s="39" t="s">
        <v>410</v>
      </c>
      <c r="D164" s="39" t="s">
        <v>478</v>
      </c>
      <c r="E164" s="60">
        <v>473</v>
      </c>
      <c r="F164" s="35">
        <v>24</v>
      </c>
      <c r="G164" s="44">
        <v>3.44</v>
      </c>
      <c r="H164" s="44">
        <v>3.01</v>
      </c>
      <c r="I164" s="48">
        <v>0.1</v>
      </c>
      <c r="J164" s="44">
        <v>3.99</v>
      </c>
      <c r="K164" s="44">
        <v>3.49</v>
      </c>
    </row>
    <row r="165" spans="1:11" x14ac:dyDescent="0.25">
      <c r="A165">
        <v>72709</v>
      </c>
      <c r="B165" s="39" t="s">
        <v>411</v>
      </c>
      <c r="C165" s="39" t="s">
        <v>412</v>
      </c>
      <c r="D165" s="39" t="s">
        <v>478</v>
      </c>
      <c r="E165" s="60">
        <v>473</v>
      </c>
      <c r="F165" s="35">
        <v>24</v>
      </c>
      <c r="G165" s="44">
        <v>3.44</v>
      </c>
      <c r="H165" s="44">
        <v>3.01</v>
      </c>
      <c r="I165" s="48">
        <v>0.1</v>
      </c>
      <c r="J165" s="44">
        <v>3.99</v>
      </c>
      <c r="K165" s="44">
        <v>3.49</v>
      </c>
    </row>
    <row r="166" spans="1:11" x14ac:dyDescent="0.25">
      <c r="A166" s="47" t="s">
        <v>185</v>
      </c>
      <c r="B166" s="39"/>
      <c r="C166" s="39"/>
      <c r="D166" s="39"/>
      <c r="E166" s="60"/>
      <c r="F166" s="58"/>
      <c r="G166" s="44"/>
      <c r="H166" s="44"/>
      <c r="I166" s="62"/>
      <c r="J166" s="44"/>
      <c r="K166" s="44"/>
    </row>
    <row r="167" spans="1:11" x14ac:dyDescent="0.25">
      <c r="A167">
        <v>69830</v>
      </c>
      <c r="B167" s="39" t="s">
        <v>413</v>
      </c>
      <c r="C167" s="39" t="s">
        <v>414</v>
      </c>
      <c r="D167" s="39" t="s">
        <v>157</v>
      </c>
      <c r="E167" s="60">
        <v>710</v>
      </c>
      <c r="F167" s="35">
        <v>12</v>
      </c>
      <c r="G167" s="44">
        <v>4.3</v>
      </c>
      <c r="H167" s="44">
        <v>3.79</v>
      </c>
      <c r="I167" s="48">
        <v>0.1</v>
      </c>
      <c r="J167" s="44">
        <v>4.99</v>
      </c>
      <c r="K167" s="44">
        <v>4.3899999999999997</v>
      </c>
    </row>
    <row r="168" spans="1:11" x14ac:dyDescent="0.25">
      <c r="A168">
        <v>64176</v>
      </c>
      <c r="B168" s="39" t="s">
        <v>415</v>
      </c>
      <c r="C168" s="39" t="s">
        <v>416</v>
      </c>
      <c r="D168" s="39" t="s">
        <v>157</v>
      </c>
      <c r="E168" s="60">
        <v>2000</v>
      </c>
      <c r="F168" s="35">
        <v>5</v>
      </c>
      <c r="G168" s="44">
        <v>15.39</v>
      </c>
      <c r="H168" s="44">
        <v>13.83</v>
      </c>
      <c r="I168" s="48">
        <v>0</v>
      </c>
      <c r="J168" s="44">
        <v>17.84</v>
      </c>
      <c r="K168" s="44">
        <v>16.04</v>
      </c>
    </row>
    <row r="169" spans="1:11" x14ac:dyDescent="0.25">
      <c r="A169">
        <v>62519</v>
      </c>
      <c r="B169" s="39" t="s">
        <v>417</v>
      </c>
      <c r="C169" s="39" t="s">
        <v>418</v>
      </c>
      <c r="D169" s="39" t="s">
        <v>157</v>
      </c>
      <c r="E169" s="60">
        <v>1420</v>
      </c>
      <c r="F169" s="35">
        <v>6</v>
      </c>
      <c r="G169" s="44">
        <v>12.93</v>
      </c>
      <c r="H169" s="44">
        <v>11.38</v>
      </c>
      <c r="I169" s="48">
        <v>0.4</v>
      </c>
      <c r="J169" s="44">
        <v>14.99</v>
      </c>
      <c r="K169" s="44">
        <v>13.19</v>
      </c>
    </row>
    <row r="170" spans="1:11" x14ac:dyDescent="0.25">
      <c r="A170">
        <v>32037</v>
      </c>
      <c r="B170" s="39" t="s">
        <v>419</v>
      </c>
      <c r="C170" s="39" t="s">
        <v>420</v>
      </c>
      <c r="D170" s="39" t="s">
        <v>479</v>
      </c>
      <c r="E170" s="60">
        <v>1420</v>
      </c>
      <c r="F170" s="35">
        <v>6</v>
      </c>
      <c r="G170" s="44">
        <v>14.65</v>
      </c>
      <c r="H170" s="44">
        <v>12.89</v>
      </c>
      <c r="I170" s="48">
        <v>0.4</v>
      </c>
      <c r="J170" s="44">
        <v>16.989999999999998</v>
      </c>
      <c r="K170" s="44">
        <v>14.94</v>
      </c>
    </row>
    <row r="171" spans="1:11" x14ac:dyDescent="0.25">
      <c r="A171" s="47" t="s">
        <v>186</v>
      </c>
      <c r="B171" s="39"/>
      <c r="C171" s="39"/>
      <c r="D171" s="39"/>
      <c r="E171" s="60"/>
      <c r="F171" s="58"/>
      <c r="G171" s="44"/>
      <c r="H171" s="44"/>
      <c r="I171" s="62"/>
      <c r="J171" s="44"/>
      <c r="K171" s="44"/>
    </row>
    <row r="172" spans="1:11" x14ac:dyDescent="0.25">
      <c r="A172">
        <v>50270</v>
      </c>
      <c r="B172" s="39" t="s">
        <v>421</v>
      </c>
      <c r="C172" s="39" t="s">
        <v>422</v>
      </c>
      <c r="D172" s="39" t="s">
        <v>153</v>
      </c>
      <c r="E172" s="60">
        <v>473</v>
      </c>
      <c r="F172" s="35">
        <v>24</v>
      </c>
      <c r="G172" s="44">
        <v>3.2</v>
      </c>
      <c r="H172" s="44">
        <v>2.81</v>
      </c>
      <c r="I172" s="48">
        <v>0.1</v>
      </c>
      <c r="J172" s="44">
        <v>3.71</v>
      </c>
      <c r="K172" s="44">
        <v>3.26</v>
      </c>
    </row>
    <row r="173" spans="1:11" x14ac:dyDescent="0.25">
      <c r="A173">
        <v>8700</v>
      </c>
      <c r="B173" s="39" t="s">
        <v>423</v>
      </c>
      <c r="C173" s="39" t="s">
        <v>424</v>
      </c>
      <c r="D173" s="39" t="s">
        <v>153</v>
      </c>
      <c r="E173" s="60">
        <v>330</v>
      </c>
      <c r="F173" s="35">
        <v>24</v>
      </c>
      <c r="G173" s="44">
        <v>2.46</v>
      </c>
      <c r="H173" s="44">
        <v>2.16</v>
      </c>
      <c r="I173" s="48">
        <v>0.1</v>
      </c>
      <c r="J173" s="44">
        <v>2.85</v>
      </c>
      <c r="K173" s="44">
        <v>2.5</v>
      </c>
    </row>
    <row r="174" spans="1:11" x14ac:dyDescent="0.25">
      <c r="A174" s="47" t="s">
        <v>187</v>
      </c>
      <c r="B174" s="39"/>
      <c r="C174" s="39"/>
      <c r="D174" s="39"/>
      <c r="E174" s="60"/>
      <c r="F174" s="58"/>
      <c r="G174" s="44"/>
      <c r="H174" s="44"/>
      <c r="I174" s="62"/>
      <c r="J174" s="44"/>
      <c r="K174" s="44"/>
    </row>
    <row r="175" spans="1:11" x14ac:dyDescent="0.25">
      <c r="A175">
        <v>42304</v>
      </c>
      <c r="B175" s="39" t="s">
        <v>425</v>
      </c>
      <c r="C175" s="39" t="s">
        <v>426</v>
      </c>
      <c r="D175" s="39" t="s">
        <v>153</v>
      </c>
      <c r="E175" s="60">
        <v>2838</v>
      </c>
      <c r="F175" s="35">
        <v>4</v>
      </c>
      <c r="G175" s="44">
        <v>17.239999999999998</v>
      </c>
      <c r="H175" s="44">
        <v>14.65</v>
      </c>
      <c r="I175" s="48">
        <v>0.6</v>
      </c>
      <c r="J175" s="44">
        <v>19.989999999999998</v>
      </c>
      <c r="K175" s="44">
        <v>16.989999999999998</v>
      </c>
    </row>
    <row r="176" spans="1:11" x14ac:dyDescent="0.25">
      <c r="A176">
        <v>28669</v>
      </c>
      <c r="B176" s="39" t="s">
        <v>427</v>
      </c>
      <c r="C176" s="39" t="s">
        <v>428</v>
      </c>
      <c r="D176" s="39" t="s">
        <v>153</v>
      </c>
      <c r="E176" s="60">
        <v>3784</v>
      </c>
      <c r="F176" s="35">
        <v>3</v>
      </c>
      <c r="G176" s="44">
        <v>25.44</v>
      </c>
      <c r="H176" s="44">
        <v>22.85</v>
      </c>
      <c r="I176" s="48">
        <v>0.8</v>
      </c>
      <c r="J176" s="44">
        <v>29.49</v>
      </c>
      <c r="K176" s="44">
        <v>26.49</v>
      </c>
    </row>
    <row r="177" spans="1:11" x14ac:dyDescent="0.25">
      <c r="A177">
        <v>34979</v>
      </c>
      <c r="B177" s="39" t="s">
        <v>429</v>
      </c>
      <c r="C177" s="39" t="s">
        <v>430</v>
      </c>
      <c r="D177" s="39" t="s">
        <v>153</v>
      </c>
      <c r="E177" s="60">
        <v>3784</v>
      </c>
      <c r="F177" s="35">
        <v>3</v>
      </c>
      <c r="G177" s="44">
        <v>25</v>
      </c>
      <c r="H177" s="44">
        <v>22.42</v>
      </c>
      <c r="I177" s="48">
        <v>0.8</v>
      </c>
      <c r="J177" s="44">
        <v>28.99</v>
      </c>
      <c r="K177" s="44">
        <v>25.99</v>
      </c>
    </row>
    <row r="178" spans="1:11" x14ac:dyDescent="0.25">
      <c r="A178">
        <v>49908</v>
      </c>
      <c r="B178" s="39" t="s">
        <v>431</v>
      </c>
      <c r="C178" s="39" t="s">
        <v>432</v>
      </c>
      <c r="D178" s="39" t="s">
        <v>153</v>
      </c>
      <c r="E178" s="60">
        <v>2838</v>
      </c>
      <c r="F178" s="35">
        <v>4</v>
      </c>
      <c r="G178" s="44">
        <v>17.239999999999998</v>
      </c>
      <c r="H178" s="44">
        <v>15.52</v>
      </c>
      <c r="I178" s="48">
        <v>0.6</v>
      </c>
      <c r="J178" s="44">
        <v>19.989999999999998</v>
      </c>
      <c r="K178" s="44">
        <v>17.989999999999998</v>
      </c>
    </row>
    <row r="179" spans="1:11" x14ac:dyDescent="0.25">
      <c r="A179">
        <v>44667</v>
      </c>
      <c r="B179" s="39" t="s">
        <v>433</v>
      </c>
      <c r="C179" s="39" t="s">
        <v>434</v>
      </c>
      <c r="D179" s="39" t="s">
        <v>153</v>
      </c>
      <c r="E179" s="60">
        <v>4260</v>
      </c>
      <c r="F179" s="35">
        <v>2</v>
      </c>
      <c r="G179" s="44">
        <v>23.28</v>
      </c>
      <c r="H179" s="44">
        <v>20.260000000000002</v>
      </c>
      <c r="I179" s="48">
        <v>1.2</v>
      </c>
      <c r="J179" s="44">
        <v>26.99</v>
      </c>
      <c r="K179" s="44">
        <v>23.49</v>
      </c>
    </row>
    <row r="180" spans="1:11" x14ac:dyDescent="0.25">
      <c r="A180" s="47" t="s">
        <v>188</v>
      </c>
      <c r="B180" s="39"/>
      <c r="C180" s="39"/>
      <c r="D180" s="39"/>
      <c r="E180" s="60"/>
      <c r="F180" s="58"/>
      <c r="G180" s="44"/>
      <c r="H180" s="44"/>
      <c r="I180" s="62"/>
      <c r="J180" s="44"/>
      <c r="K180" s="44"/>
    </row>
    <row r="181" spans="1:11" x14ac:dyDescent="0.25">
      <c r="A181">
        <v>70918</v>
      </c>
      <c r="B181" s="39" t="s">
        <v>435</v>
      </c>
      <c r="C181" s="39" t="s">
        <v>436</v>
      </c>
      <c r="D181" s="39" t="s">
        <v>153</v>
      </c>
      <c r="E181" s="60">
        <v>5325</v>
      </c>
      <c r="F181" s="35">
        <v>1</v>
      </c>
      <c r="G181" s="44">
        <v>32.770000000000003</v>
      </c>
      <c r="H181" s="44">
        <v>29.32</v>
      </c>
      <c r="I181" s="48">
        <v>1.5</v>
      </c>
      <c r="J181" s="44">
        <v>37.99</v>
      </c>
      <c r="K181" s="44">
        <v>33.99</v>
      </c>
    </row>
    <row r="182" spans="1:11" x14ac:dyDescent="0.25">
      <c r="A182">
        <v>32013</v>
      </c>
      <c r="B182" s="39" t="s">
        <v>437</v>
      </c>
      <c r="C182" s="39" t="s">
        <v>438</v>
      </c>
      <c r="D182" s="39" t="s">
        <v>153</v>
      </c>
      <c r="E182" s="60">
        <v>473</v>
      </c>
      <c r="F182" s="35">
        <v>24</v>
      </c>
      <c r="G182" s="44">
        <v>3.79</v>
      </c>
      <c r="H182" s="44">
        <v>3.33</v>
      </c>
      <c r="I182" s="48">
        <v>0.1</v>
      </c>
      <c r="J182" s="44">
        <v>4.3899999999999997</v>
      </c>
      <c r="K182" s="44">
        <v>3.86</v>
      </c>
    </row>
    <row r="183" spans="1:11" x14ac:dyDescent="0.25">
      <c r="A183">
        <v>67660</v>
      </c>
      <c r="B183" s="39" t="s">
        <v>439</v>
      </c>
      <c r="C183" s="39" t="s">
        <v>440</v>
      </c>
      <c r="D183" s="39" t="s">
        <v>153</v>
      </c>
      <c r="E183" s="60">
        <v>473</v>
      </c>
      <c r="F183" s="35">
        <v>24</v>
      </c>
      <c r="G183" s="44">
        <v>3.87</v>
      </c>
      <c r="H183" s="44">
        <v>2.58</v>
      </c>
      <c r="I183" s="48">
        <v>0.1</v>
      </c>
      <c r="J183" s="44">
        <v>4.49</v>
      </c>
      <c r="K183" s="44">
        <v>2.99</v>
      </c>
    </row>
    <row r="184" spans="1:11" x14ac:dyDescent="0.25">
      <c r="A184">
        <v>30305</v>
      </c>
      <c r="B184" s="39" t="s">
        <v>441</v>
      </c>
      <c r="C184" s="39" t="s">
        <v>442</v>
      </c>
      <c r="D184" s="39" t="s">
        <v>153</v>
      </c>
      <c r="E184" s="60">
        <v>473</v>
      </c>
      <c r="F184" s="35">
        <v>24</v>
      </c>
      <c r="G184" s="44">
        <v>4.13</v>
      </c>
      <c r="H184" s="44">
        <v>3.63</v>
      </c>
      <c r="I184" s="48">
        <v>0.1</v>
      </c>
      <c r="J184" s="44">
        <v>4.79</v>
      </c>
      <c r="K184" s="44">
        <v>4.21</v>
      </c>
    </row>
    <row r="185" spans="1:11" x14ac:dyDescent="0.25">
      <c r="A185" s="47" t="s">
        <v>443</v>
      </c>
      <c r="B185" s="39"/>
      <c r="C185" s="39"/>
      <c r="D185" s="39"/>
      <c r="E185" s="60"/>
      <c r="F185" s="58"/>
      <c r="G185" s="44"/>
      <c r="H185" s="44"/>
      <c r="I185" s="62"/>
      <c r="J185" s="44"/>
      <c r="K185" s="44"/>
    </row>
    <row r="186" spans="1:11" x14ac:dyDescent="0.25">
      <c r="A186">
        <v>60310</v>
      </c>
      <c r="B186" s="39" t="s">
        <v>444</v>
      </c>
      <c r="C186" s="39" t="s">
        <v>445</v>
      </c>
      <c r="D186" s="39" t="s">
        <v>157</v>
      </c>
      <c r="E186" s="60">
        <v>473</v>
      </c>
      <c r="F186" s="35">
        <v>24</v>
      </c>
      <c r="G186" s="44">
        <v>3.53</v>
      </c>
      <c r="H186" s="44">
        <v>3.1</v>
      </c>
      <c r="I186" s="48">
        <v>0.1</v>
      </c>
      <c r="J186" s="44">
        <v>4.09</v>
      </c>
      <c r="K186" s="44">
        <v>3.59</v>
      </c>
    </row>
    <row r="187" spans="1:11" x14ac:dyDescent="0.25">
      <c r="A187">
        <v>59844</v>
      </c>
      <c r="B187" s="39" t="s">
        <v>446</v>
      </c>
      <c r="C187" s="39" t="s">
        <v>447</v>
      </c>
      <c r="D187" s="39" t="s">
        <v>157</v>
      </c>
      <c r="E187" s="60">
        <v>473</v>
      </c>
      <c r="F187" s="35">
        <v>24</v>
      </c>
      <c r="G187" s="44">
        <v>3.53</v>
      </c>
      <c r="H187" s="44">
        <v>3.1</v>
      </c>
      <c r="I187" s="48">
        <v>0.1</v>
      </c>
      <c r="J187" s="44">
        <v>4.09</v>
      </c>
      <c r="K187" s="44">
        <v>3.59</v>
      </c>
    </row>
    <row r="188" spans="1:11" x14ac:dyDescent="0.25">
      <c r="A188">
        <v>72165</v>
      </c>
      <c r="B188" s="39" t="s">
        <v>448</v>
      </c>
      <c r="C188" s="39" t="s">
        <v>449</v>
      </c>
      <c r="D188" s="39" t="s">
        <v>157</v>
      </c>
      <c r="E188" s="60">
        <v>473</v>
      </c>
      <c r="F188" s="35">
        <v>24</v>
      </c>
      <c r="G188" s="44">
        <v>3.53</v>
      </c>
      <c r="H188" s="44">
        <v>3.1</v>
      </c>
      <c r="I188" s="48">
        <v>0.1</v>
      </c>
      <c r="J188" s="44">
        <v>4.09</v>
      </c>
      <c r="K188" s="44">
        <v>3.59</v>
      </c>
    </row>
    <row r="189" spans="1:11" x14ac:dyDescent="0.25">
      <c r="A189">
        <v>59846</v>
      </c>
      <c r="B189" s="39" t="s">
        <v>450</v>
      </c>
      <c r="C189" s="39" t="s">
        <v>451</v>
      </c>
      <c r="D189" s="39" t="s">
        <v>157</v>
      </c>
      <c r="E189" s="60">
        <v>473</v>
      </c>
      <c r="F189" s="35">
        <v>24</v>
      </c>
      <c r="G189" s="44">
        <v>3.53</v>
      </c>
      <c r="H189" s="44">
        <v>3.1</v>
      </c>
      <c r="I189" s="48">
        <v>0.1</v>
      </c>
      <c r="J189" s="44">
        <v>4.09</v>
      </c>
      <c r="K189" s="44">
        <v>3.59</v>
      </c>
    </row>
    <row r="190" spans="1:11" x14ac:dyDescent="0.25">
      <c r="A190">
        <v>59841</v>
      </c>
      <c r="B190" s="39" t="s">
        <v>452</v>
      </c>
      <c r="C190" s="39" t="s">
        <v>453</v>
      </c>
      <c r="D190" s="39" t="s">
        <v>157</v>
      </c>
      <c r="E190" s="60">
        <v>473</v>
      </c>
      <c r="F190" s="35">
        <v>24</v>
      </c>
      <c r="G190" s="44">
        <v>3.53</v>
      </c>
      <c r="H190" s="44">
        <v>3.1</v>
      </c>
      <c r="I190" s="48">
        <v>0.1</v>
      </c>
      <c r="J190" s="44">
        <v>4.09</v>
      </c>
      <c r="K190" s="44">
        <v>3.59</v>
      </c>
    </row>
    <row r="191" spans="1:11" x14ac:dyDescent="0.25">
      <c r="A191">
        <v>59851</v>
      </c>
      <c r="B191" s="39" t="s">
        <v>454</v>
      </c>
      <c r="C191" s="39" t="s">
        <v>455</v>
      </c>
      <c r="D191" s="39" t="s">
        <v>157</v>
      </c>
      <c r="E191" s="60">
        <v>473</v>
      </c>
      <c r="F191" s="35">
        <v>24</v>
      </c>
      <c r="G191" s="44">
        <v>3.53</v>
      </c>
      <c r="H191" s="44">
        <v>3.1</v>
      </c>
      <c r="I191" s="48">
        <v>0.1</v>
      </c>
      <c r="J191" s="44">
        <v>4.09</v>
      </c>
      <c r="K191" s="44">
        <v>3.59</v>
      </c>
    </row>
    <row r="192" spans="1:11" x14ac:dyDescent="0.25">
      <c r="A192" s="47" t="s">
        <v>189</v>
      </c>
      <c r="B192" s="39"/>
      <c r="C192" s="39"/>
      <c r="D192" s="39"/>
      <c r="E192" s="60"/>
      <c r="F192" s="58"/>
      <c r="G192" s="44"/>
      <c r="H192" s="44"/>
      <c r="I192" s="62"/>
      <c r="J192" s="44"/>
      <c r="K192" s="44"/>
    </row>
    <row r="193" spans="1:11" x14ac:dyDescent="0.25">
      <c r="A193">
        <v>29614</v>
      </c>
      <c r="B193" s="39" t="s">
        <v>456</v>
      </c>
      <c r="C193" s="39" t="s">
        <v>457</v>
      </c>
      <c r="D193" s="39" t="s">
        <v>153</v>
      </c>
      <c r="E193" s="60">
        <v>8520</v>
      </c>
      <c r="F193" s="35">
        <v>1</v>
      </c>
      <c r="G193" s="44">
        <v>42.25</v>
      </c>
      <c r="H193" s="44">
        <v>38.799999999999997</v>
      </c>
      <c r="I193" s="48">
        <v>2.4</v>
      </c>
      <c r="J193" s="44">
        <v>48.99</v>
      </c>
      <c r="K193" s="44">
        <v>44.99</v>
      </c>
    </row>
    <row r="194" spans="1:11" x14ac:dyDescent="0.25">
      <c r="A194">
        <v>3307</v>
      </c>
      <c r="B194" s="39" t="s">
        <v>458</v>
      </c>
      <c r="C194" s="39" t="s">
        <v>459</v>
      </c>
      <c r="D194" s="39" t="s">
        <v>153</v>
      </c>
      <c r="E194" s="60">
        <v>473</v>
      </c>
      <c r="F194" s="35">
        <v>24</v>
      </c>
      <c r="G194" s="44">
        <v>3.18</v>
      </c>
      <c r="H194" s="44">
        <v>2.79</v>
      </c>
      <c r="I194" s="48">
        <v>0.1</v>
      </c>
      <c r="J194" s="44">
        <v>3.69</v>
      </c>
      <c r="K194" s="44">
        <v>3.24</v>
      </c>
    </row>
    <row r="195" spans="1:11" x14ac:dyDescent="0.25">
      <c r="A195">
        <v>24834</v>
      </c>
      <c r="B195" s="39" t="s">
        <v>460</v>
      </c>
      <c r="C195" s="39" t="s">
        <v>461</v>
      </c>
      <c r="D195" s="39" t="s">
        <v>153</v>
      </c>
      <c r="E195" s="60">
        <v>473</v>
      </c>
      <c r="F195" s="35">
        <v>24</v>
      </c>
      <c r="G195" s="44">
        <v>3.18</v>
      </c>
      <c r="H195" s="44">
        <v>2.79</v>
      </c>
      <c r="I195" s="48">
        <v>0.1</v>
      </c>
      <c r="J195" s="44">
        <v>3.69</v>
      </c>
      <c r="K195" s="44">
        <v>3.24</v>
      </c>
    </row>
    <row r="196" spans="1:11" x14ac:dyDescent="0.25">
      <c r="A196">
        <v>70074</v>
      </c>
      <c r="B196" s="39" t="s">
        <v>462</v>
      </c>
      <c r="C196" s="39" t="s">
        <v>463</v>
      </c>
      <c r="D196" s="39" t="s">
        <v>157</v>
      </c>
      <c r="E196" s="60">
        <v>4260</v>
      </c>
      <c r="F196" s="35">
        <v>2</v>
      </c>
      <c r="G196" s="44">
        <v>28.8</v>
      </c>
      <c r="H196" s="44">
        <v>26.21</v>
      </c>
      <c r="I196" s="48">
        <v>1.2</v>
      </c>
      <c r="J196" s="44">
        <v>33.39</v>
      </c>
      <c r="K196" s="44">
        <v>30.39</v>
      </c>
    </row>
    <row r="197" spans="1:11" x14ac:dyDescent="0.25">
      <c r="A197">
        <v>65581</v>
      </c>
      <c r="B197" s="39" t="s">
        <v>464</v>
      </c>
      <c r="C197" s="39" t="s">
        <v>465</v>
      </c>
      <c r="D197" s="39" t="s">
        <v>157</v>
      </c>
      <c r="E197" s="60">
        <v>2130</v>
      </c>
      <c r="F197" s="35">
        <v>4</v>
      </c>
      <c r="G197" s="44">
        <v>15.69</v>
      </c>
      <c r="H197" s="44">
        <v>13.1</v>
      </c>
      <c r="I197" s="48">
        <v>0.6</v>
      </c>
      <c r="J197" s="44">
        <v>18.190000000000001</v>
      </c>
      <c r="K197" s="44">
        <v>15.19</v>
      </c>
    </row>
    <row r="198" spans="1:11" x14ac:dyDescent="0.25">
      <c r="A198">
        <v>65585</v>
      </c>
      <c r="B198" s="39" t="s">
        <v>466</v>
      </c>
      <c r="C198" s="39" t="s">
        <v>467</v>
      </c>
      <c r="D198" s="39" t="s">
        <v>157</v>
      </c>
      <c r="E198" s="60">
        <v>4260</v>
      </c>
      <c r="F198" s="35">
        <v>2</v>
      </c>
      <c r="G198" s="44">
        <v>28.8</v>
      </c>
      <c r="H198" s="44">
        <v>26.21</v>
      </c>
      <c r="I198" s="48">
        <v>1.2</v>
      </c>
      <c r="J198" s="44">
        <v>33.39</v>
      </c>
      <c r="K198" s="44">
        <v>30.39</v>
      </c>
    </row>
    <row r="199" spans="1:11" x14ac:dyDescent="0.25">
      <c r="A199">
        <v>69608</v>
      </c>
      <c r="B199" s="39" t="s">
        <v>468</v>
      </c>
      <c r="C199" s="39" t="s">
        <v>469</v>
      </c>
      <c r="D199" s="39" t="s">
        <v>157</v>
      </c>
      <c r="E199" s="60">
        <v>4260</v>
      </c>
      <c r="F199" s="35">
        <v>2</v>
      </c>
      <c r="G199" s="44">
        <v>28.8</v>
      </c>
      <c r="H199" s="44">
        <v>25.78</v>
      </c>
      <c r="I199" s="48">
        <v>1.2</v>
      </c>
      <c r="J199" s="44">
        <v>33.39</v>
      </c>
      <c r="K199" s="44">
        <v>29.89</v>
      </c>
    </row>
    <row r="200" spans="1:11" x14ac:dyDescent="0.25">
      <c r="A200">
        <v>43264</v>
      </c>
      <c r="B200" s="39" t="s">
        <v>470</v>
      </c>
      <c r="C200" s="39" t="s">
        <v>471</v>
      </c>
      <c r="D200" s="39" t="s">
        <v>157</v>
      </c>
      <c r="E200" s="60">
        <v>4260</v>
      </c>
      <c r="F200" s="35">
        <v>2</v>
      </c>
      <c r="G200" s="44">
        <v>28.8</v>
      </c>
      <c r="H200" s="44">
        <v>26.21</v>
      </c>
      <c r="I200" s="48">
        <v>1.2</v>
      </c>
      <c r="J200" s="44">
        <v>33.39</v>
      </c>
      <c r="K200" s="44">
        <v>30.39</v>
      </c>
    </row>
    <row r="201" spans="1:11" x14ac:dyDescent="0.25">
      <c r="A201">
        <v>42475</v>
      </c>
      <c r="B201" s="39" t="s">
        <v>472</v>
      </c>
      <c r="C201" s="39" t="s">
        <v>473</v>
      </c>
      <c r="D201" s="39" t="s">
        <v>157</v>
      </c>
      <c r="E201" s="60">
        <v>2130</v>
      </c>
      <c r="F201" s="35">
        <v>4</v>
      </c>
      <c r="G201" s="44">
        <v>15.69</v>
      </c>
      <c r="H201" s="44">
        <v>14.09</v>
      </c>
      <c r="I201" s="48">
        <v>0.6</v>
      </c>
      <c r="J201" s="44">
        <v>18.190000000000001</v>
      </c>
      <c r="K201" s="44">
        <v>16.34</v>
      </c>
    </row>
    <row r="202" spans="1:11" x14ac:dyDescent="0.25">
      <c r="A202">
        <v>43674</v>
      </c>
      <c r="B202" s="39" t="s">
        <v>474</v>
      </c>
      <c r="C202" s="39" t="s">
        <v>475</v>
      </c>
      <c r="D202" s="39" t="s">
        <v>157</v>
      </c>
      <c r="E202" s="60">
        <v>4260</v>
      </c>
      <c r="F202" s="35">
        <v>2</v>
      </c>
      <c r="G202" s="44">
        <v>28.8</v>
      </c>
      <c r="H202" s="44">
        <v>26.21</v>
      </c>
      <c r="I202" s="48">
        <v>1.2</v>
      </c>
      <c r="J202" s="44">
        <v>33.39</v>
      </c>
      <c r="K202" s="44">
        <v>30.39</v>
      </c>
    </row>
    <row r="203" spans="1:11" x14ac:dyDescent="0.25">
      <c r="A203">
        <v>38165</v>
      </c>
      <c r="B203" s="39" t="s">
        <v>476</v>
      </c>
      <c r="C203" s="39" t="s">
        <v>477</v>
      </c>
      <c r="D203" s="39" t="s">
        <v>157</v>
      </c>
      <c r="E203" s="60">
        <v>8520</v>
      </c>
      <c r="F203" s="35">
        <v>1</v>
      </c>
      <c r="G203" s="44">
        <v>50.02</v>
      </c>
      <c r="H203" s="44">
        <v>45.23</v>
      </c>
      <c r="I203" s="48">
        <v>2.4</v>
      </c>
      <c r="J203" s="44">
        <v>57.99</v>
      </c>
      <c r="K203" s="44">
        <v>52.44</v>
      </c>
    </row>
    <row r="204" spans="1:11" x14ac:dyDescent="0.25">
      <c r="B204" s="61"/>
      <c r="C204" s="39"/>
      <c r="D204" s="39"/>
      <c r="E204" s="60"/>
      <c r="F204" s="35"/>
      <c r="G204" s="44"/>
      <c r="H204" s="44"/>
      <c r="I204" s="48"/>
      <c r="J204" s="44"/>
      <c r="K204" s="44"/>
    </row>
  </sheetData>
  <mergeCells count="6"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C54E0-9244-4EDF-9885-45ACC89F3578}">
  <sheetPr filterMode="1"/>
  <dimension ref="A1:T217"/>
  <sheetViews>
    <sheetView workbookViewId="0">
      <selection activeCell="N220" sqref="N220"/>
    </sheetView>
  </sheetViews>
  <sheetFormatPr defaultRowHeight="15" x14ac:dyDescent="0.25"/>
  <cols>
    <col min="3" max="3" width="34.85546875" bestFit="1" customWidth="1"/>
    <col min="13" max="13" width="18.85546875" bestFit="1" customWidth="1"/>
    <col min="14" max="14" width="10.140625" bestFit="1" customWidth="1"/>
    <col min="15" max="15" width="11.140625" bestFit="1" customWidth="1"/>
    <col min="16" max="18" width="10.140625" bestFit="1" customWidth="1"/>
    <col min="19" max="19" width="10" bestFit="1" customWidth="1"/>
    <col min="20" max="20" width="10.140625" bestFit="1" customWidth="1"/>
  </cols>
  <sheetData>
    <row r="1" spans="1:20" ht="18.75" x14ac:dyDescent="0.3">
      <c r="A1" s="65" t="s">
        <v>14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20" ht="18.75" x14ac:dyDescent="0.3">
      <c r="A2" s="65" t="s">
        <v>19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20" x14ac:dyDescent="0.25">
      <c r="A3" s="66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20" x14ac:dyDescent="0.25">
      <c r="A4" s="66" t="s">
        <v>1</v>
      </c>
      <c r="B4" s="66"/>
      <c r="C4" s="66"/>
      <c r="D4" s="66"/>
      <c r="E4" s="66"/>
      <c r="F4" s="66"/>
      <c r="G4" s="66"/>
      <c r="H4" s="66"/>
      <c r="I4" s="66"/>
      <c r="J4" s="66"/>
      <c r="K4" s="66"/>
    </row>
    <row r="5" spans="1:20" x14ac:dyDescent="0.25">
      <c r="A5" s="66" t="s">
        <v>2</v>
      </c>
      <c r="B5" s="66"/>
      <c r="C5" s="66"/>
      <c r="D5" s="66"/>
      <c r="E5" s="66"/>
      <c r="F5" s="66"/>
      <c r="G5" s="66"/>
      <c r="H5" s="66"/>
      <c r="I5" s="66"/>
      <c r="J5" s="66"/>
      <c r="K5" s="66"/>
    </row>
    <row r="6" spans="1:20" ht="15.75" x14ac:dyDescent="0.25">
      <c r="A6" s="64" t="s">
        <v>482</v>
      </c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20" x14ac:dyDescent="0.25">
      <c r="A7" s="14"/>
      <c r="B7" s="15"/>
      <c r="C7" s="14"/>
      <c r="D7" s="14"/>
      <c r="E7" s="16"/>
      <c r="F7" s="16"/>
      <c r="G7" s="3" t="s">
        <v>22</v>
      </c>
      <c r="H7" s="3" t="s">
        <v>20</v>
      </c>
      <c r="I7" s="31"/>
      <c r="J7" s="25"/>
      <c r="K7" s="26"/>
      <c r="M7" s="67"/>
      <c r="N7" s="69"/>
      <c r="O7" s="67"/>
      <c r="P7" s="69"/>
      <c r="Q7" s="68"/>
      <c r="R7" s="69"/>
      <c r="S7" s="68"/>
      <c r="T7" s="69"/>
    </row>
    <row r="8" spans="1:20" x14ac:dyDescent="0.25">
      <c r="A8" s="17"/>
      <c r="B8" s="18"/>
      <c r="C8" s="17"/>
      <c r="D8" s="19" t="s">
        <v>24</v>
      </c>
      <c r="E8" s="19" t="s">
        <v>6</v>
      </c>
      <c r="F8" s="19" t="s">
        <v>7</v>
      </c>
      <c r="G8" s="4" t="s">
        <v>3</v>
      </c>
      <c r="H8" s="4" t="s">
        <v>3</v>
      </c>
      <c r="I8" s="32" t="s">
        <v>9</v>
      </c>
      <c r="J8" s="27" t="s">
        <v>22</v>
      </c>
      <c r="K8" s="28" t="s">
        <v>20</v>
      </c>
      <c r="M8" s="67" t="s">
        <v>509</v>
      </c>
      <c r="N8" s="69" t="s">
        <v>510</v>
      </c>
      <c r="O8" s="67" t="s">
        <v>511</v>
      </c>
      <c r="P8" s="69" t="s">
        <v>510</v>
      </c>
      <c r="Q8" s="68" t="s">
        <v>512</v>
      </c>
      <c r="R8" s="69" t="s">
        <v>510</v>
      </c>
      <c r="S8" s="68" t="s">
        <v>513</v>
      </c>
      <c r="T8" s="69" t="s">
        <v>510</v>
      </c>
    </row>
    <row r="9" spans="1:20" x14ac:dyDescent="0.25">
      <c r="A9" s="20" t="s">
        <v>123</v>
      </c>
      <c r="B9" s="21" t="s">
        <v>4</v>
      </c>
      <c r="C9" s="20" t="s">
        <v>5</v>
      </c>
      <c r="D9" s="19" t="s">
        <v>23</v>
      </c>
      <c r="E9" s="19" t="s">
        <v>10</v>
      </c>
      <c r="F9" s="19" t="s">
        <v>11</v>
      </c>
      <c r="G9" s="4" t="s">
        <v>8</v>
      </c>
      <c r="H9" s="4" t="s">
        <v>8</v>
      </c>
      <c r="I9" s="32" t="s">
        <v>13</v>
      </c>
      <c r="J9" s="27" t="s">
        <v>21</v>
      </c>
      <c r="K9" s="28" t="s">
        <v>21</v>
      </c>
      <c r="M9" s="67"/>
      <c r="N9" s="69"/>
      <c r="O9" s="67"/>
      <c r="P9" s="69"/>
      <c r="Q9" s="68"/>
      <c r="R9" s="69"/>
      <c r="S9" s="68"/>
      <c r="T9" s="69"/>
    </row>
    <row r="10" spans="1:20" x14ac:dyDescent="0.25">
      <c r="A10" s="22"/>
      <c r="B10" s="23"/>
      <c r="C10" s="22"/>
      <c r="D10" s="22"/>
      <c r="E10" s="24"/>
      <c r="F10" s="24"/>
      <c r="G10" s="5" t="s">
        <v>12</v>
      </c>
      <c r="H10" s="5" t="s">
        <v>12</v>
      </c>
      <c r="I10" s="33"/>
      <c r="J10" s="29"/>
      <c r="K10" s="30"/>
      <c r="M10" s="67"/>
      <c r="N10" s="69"/>
      <c r="O10" s="67"/>
      <c r="P10" s="69"/>
      <c r="Q10" s="68"/>
      <c r="R10" s="69"/>
      <c r="S10" s="68"/>
      <c r="T10" s="69"/>
    </row>
    <row r="11" spans="1:20" x14ac:dyDescent="0.25">
      <c r="A11" s="39" t="s">
        <v>152</v>
      </c>
      <c r="B11" s="39"/>
      <c r="C11" s="39"/>
      <c r="D11" s="39"/>
      <c r="E11" s="56"/>
      <c r="F11" s="39"/>
      <c r="G11" s="57"/>
      <c r="H11" s="57"/>
      <c r="I11" s="39"/>
      <c r="J11" s="57"/>
      <c r="K11" s="57"/>
    </row>
    <row r="12" spans="1:20" x14ac:dyDescent="0.25">
      <c r="A12" s="47" t="s">
        <v>167</v>
      </c>
      <c r="B12" s="39"/>
      <c r="C12" s="39"/>
      <c r="D12" s="39"/>
      <c r="E12" s="56"/>
      <c r="F12" s="39"/>
      <c r="G12" s="57"/>
      <c r="H12" s="57"/>
      <c r="I12" s="39"/>
      <c r="J12" s="57"/>
      <c r="K12" s="57"/>
      <c r="M12">
        <f>VLOOKUP(A:A,'Private LTO Bulletin'!A:G,7,0)</f>
        <v>0</v>
      </c>
    </row>
    <row r="13" spans="1:20" hidden="1" x14ac:dyDescent="0.25">
      <c r="A13">
        <v>20451</v>
      </c>
      <c r="B13" s="39" t="s">
        <v>191</v>
      </c>
      <c r="C13" s="39" t="s">
        <v>192</v>
      </c>
      <c r="D13" s="39" t="s">
        <v>153</v>
      </c>
      <c r="E13" s="56">
        <v>2840</v>
      </c>
      <c r="F13" s="39" t="s">
        <v>483</v>
      </c>
      <c r="G13" s="57">
        <v>13.19</v>
      </c>
      <c r="H13" s="57">
        <v>11.46</v>
      </c>
      <c r="I13" s="39" t="s">
        <v>484</v>
      </c>
      <c r="J13" s="57">
        <v>15.29</v>
      </c>
      <c r="K13" s="57">
        <v>13.29</v>
      </c>
      <c r="M13" s="2">
        <f>VLOOKUP(A:A,'Private LTO Bulletin'!A:G,7,0)</f>
        <v>13.19</v>
      </c>
      <c r="N13" s="70">
        <f>M13-G13</f>
        <v>0</v>
      </c>
      <c r="O13">
        <f>VLOOKUP(A:A,'Private LTO Bulletin'!A:H,8,0)</f>
        <v>11.46</v>
      </c>
      <c r="P13" s="70">
        <f>O13-H13</f>
        <v>0</v>
      </c>
      <c r="Q13">
        <f>VLOOKUP(A:A,'Private LTO Bulletin'!A:J,10,0)</f>
        <v>15.29</v>
      </c>
      <c r="R13" s="70">
        <f>Q13-J13</f>
        <v>0</v>
      </c>
      <c r="S13">
        <f>VLOOKUP(A:A,'Private LTO Bulletin'!A:K,11,0)</f>
        <v>13.29</v>
      </c>
      <c r="T13" s="70">
        <f>S13-K13</f>
        <v>0</v>
      </c>
    </row>
    <row r="14" spans="1:20" hidden="1" x14ac:dyDescent="0.25">
      <c r="A14">
        <v>12152</v>
      </c>
      <c r="B14" s="39" t="s">
        <v>193</v>
      </c>
      <c r="C14" s="39" t="s">
        <v>194</v>
      </c>
      <c r="D14" s="39" t="s">
        <v>153</v>
      </c>
      <c r="E14" s="56">
        <v>5325</v>
      </c>
      <c r="F14" s="39" t="s">
        <v>485</v>
      </c>
      <c r="G14" s="57">
        <v>24.14</v>
      </c>
      <c r="H14" s="57">
        <v>21.55</v>
      </c>
      <c r="I14" s="39" t="s">
        <v>486</v>
      </c>
      <c r="J14" s="57">
        <v>27.99</v>
      </c>
      <c r="K14" s="57">
        <v>24.99</v>
      </c>
      <c r="M14" s="2">
        <f>VLOOKUP(A:A,'Private LTO Bulletin'!A:G,7,0)</f>
        <v>24.14</v>
      </c>
      <c r="N14" s="70">
        <f t="shared" ref="N14:N77" si="0">M14-G14</f>
        <v>0</v>
      </c>
      <c r="O14">
        <f>VLOOKUP(A:A,'Private LTO Bulletin'!A:H,8,0)</f>
        <v>21.55</v>
      </c>
      <c r="P14" s="70">
        <f t="shared" ref="P14:P77" si="1">O14-H14</f>
        <v>0</v>
      </c>
      <c r="Q14">
        <f>VLOOKUP(A:A,'Private LTO Bulletin'!A:J,10,0)</f>
        <v>27.99</v>
      </c>
      <c r="R14" s="70">
        <f t="shared" ref="R14:R77" si="2">Q14-J14</f>
        <v>0</v>
      </c>
      <c r="S14">
        <f>VLOOKUP(A:A,'Private LTO Bulletin'!A:K,11,0)</f>
        <v>24.99</v>
      </c>
      <c r="T14" s="70">
        <f t="shared" ref="T14:T77" si="3">S14-K14</f>
        <v>0</v>
      </c>
    </row>
    <row r="15" spans="1:20" hidden="1" x14ac:dyDescent="0.25">
      <c r="A15">
        <v>33684</v>
      </c>
      <c r="B15" s="39" t="s">
        <v>195</v>
      </c>
      <c r="C15" s="39" t="s">
        <v>196</v>
      </c>
      <c r="D15" s="39" t="s">
        <v>153</v>
      </c>
      <c r="E15" s="56">
        <v>5325</v>
      </c>
      <c r="F15" s="39" t="s">
        <v>485</v>
      </c>
      <c r="G15" s="57">
        <v>24.14</v>
      </c>
      <c r="H15" s="57">
        <v>21.55</v>
      </c>
      <c r="I15" s="39" t="s">
        <v>486</v>
      </c>
      <c r="J15" s="57">
        <v>27.99</v>
      </c>
      <c r="K15" s="57">
        <v>24.99</v>
      </c>
      <c r="M15" s="2">
        <f>VLOOKUP(A:A,'Private LTO Bulletin'!A:G,7,0)</f>
        <v>24.14</v>
      </c>
      <c r="N15" s="70">
        <f t="shared" si="0"/>
        <v>0</v>
      </c>
      <c r="O15">
        <f>VLOOKUP(A:A,'Private LTO Bulletin'!A:H,8,0)</f>
        <v>21.55</v>
      </c>
      <c r="P15" s="70">
        <f t="shared" si="1"/>
        <v>0</v>
      </c>
      <c r="Q15">
        <f>VLOOKUP(A:A,'Private LTO Bulletin'!A:J,10,0)</f>
        <v>27.99</v>
      </c>
      <c r="R15" s="70">
        <f t="shared" si="2"/>
        <v>0</v>
      </c>
      <c r="S15">
        <f>VLOOKUP(A:A,'Private LTO Bulletin'!A:K,11,0)</f>
        <v>24.99</v>
      </c>
      <c r="T15" s="70">
        <f t="shared" si="3"/>
        <v>0</v>
      </c>
    </row>
    <row r="16" spans="1:20" hidden="1" x14ac:dyDescent="0.25">
      <c r="A16">
        <v>20929</v>
      </c>
      <c r="B16" s="39" t="s">
        <v>197</v>
      </c>
      <c r="C16" s="39" t="s">
        <v>198</v>
      </c>
      <c r="D16" s="39" t="s">
        <v>153</v>
      </c>
      <c r="E16" s="56">
        <v>4260</v>
      </c>
      <c r="F16" s="39" t="s">
        <v>485</v>
      </c>
      <c r="G16" s="57">
        <v>25.44</v>
      </c>
      <c r="H16" s="57">
        <v>22.85</v>
      </c>
      <c r="I16" s="39" t="s">
        <v>487</v>
      </c>
      <c r="J16" s="57">
        <v>29.49</v>
      </c>
      <c r="K16" s="57">
        <v>26.49</v>
      </c>
      <c r="M16" s="2">
        <f>VLOOKUP(A:A,'Private LTO Bulletin'!A:G,7,0)</f>
        <v>25.44</v>
      </c>
      <c r="N16" s="70">
        <f t="shared" si="0"/>
        <v>0</v>
      </c>
      <c r="O16">
        <f>VLOOKUP(A:A,'Private LTO Bulletin'!A:H,8,0)</f>
        <v>22.85</v>
      </c>
      <c r="P16" s="70">
        <f t="shared" si="1"/>
        <v>0</v>
      </c>
      <c r="Q16">
        <f>VLOOKUP(A:A,'Private LTO Bulletin'!A:J,10,0)</f>
        <v>29.49</v>
      </c>
      <c r="R16" s="70">
        <f t="shared" si="2"/>
        <v>0</v>
      </c>
      <c r="S16">
        <f>VLOOKUP(A:A,'Private LTO Bulletin'!A:K,11,0)</f>
        <v>26.49</v>
      </c>
      <c r="T16" s="70">
        <f t="shared" si="3"/>
        <v>0</v>
      </c>
    </row>
    <row r="17" spans="1:20" hidden="1" x14ac:dyDescent="0.25">
      <c r="A17">
        <v>64931</v>
      </c>
      <c r="B17" s="39" t="s">
        <v>199</v>
      </c>
      <c r="C17" s="39" t="s">
        <v>200</v>
      </c>
      <c r="D17" s="39" t="s">
        <v>153</v>
      </c>
      <c r="E17" s="56">
        <v>5325</v>
      </c>
      <c r="F17" s="39" t="s">
        <v>485</v>
      </c>
      <c r="G17" s="57">
        <v>29.32</v>
      </c>
      <c r="H17" s="57">
        <v>25.87</v>
      </c>
      <c r="I17" s="39" t="s">
        <v>486</v>
      </c>
      <c r="J17" s="57">
        <v>33.99</v>
      </c>
      <c r="K17" s="57">
        <v>29.99</v>
      </c>
      <c r="M17" s="2">
        <f>VLOOKUP(A:A,'Private LTO Bulletin'!A:G,7,0)</f>
        <v>29.32</v>
      </c>
      <c r="N17" s="70">
        <f t="shared" si="0"/>
        <v>0</v>
      </c>
      <c r="O17">
        <f>VLOOKUP(A:A,'Private LTO Bulletin'!A:H,8,0)</f>
        <v>25.87</v>
      </c>
      <c r="P17" s="70">
        <f t="shared" si="1"/>
        <v>0</v>
      </c>
      <c r="Q17">
        <f>VLOOKUP(A:A,'Private LTO Bulletin'!A:J,10,0)</f>
        <v>33.99</v>
      </c>
      <c r="R17" s="70">
        <f t="shared" si="2"/>
        <v>0</v>
      </c>
      <c r="S17">
        <f>VLOOKUP(A:A,'Private LTO Bulletin'!A:K,11,0)</f>
        <v>29.99</v>
      </c>
      <c r="T17" s="70">
        <f t="shared" si="3"/>
        <v>0</v>
      </c>
    </row>
    <row r="18" spans="1:20" hidden="1" x14ac:dyDescent="0.25">
      <c r="A18">
        <v>63764</v>
      </c>
      <c r="B18" s="39" t="s">
        <v>201</v>
      </c>
      <c r="C18" s="39" t="s">
        <v>202</v>
      </c>
      <c r="D18" s="39" t="s">
        <v>488</v>
      </c>
      <c r="E18" s="56">
        <v>4260</v>
      </c>
      <c r="F18" s="39" t="s">
        <v>485</v>
      </c>
      <c r="G18" s="57">
        <v>28.02</v>
      </c>
      <c r="H18" s="57">
        <v>25.44</v>
      </c>
      <c r="I18" s="39" t="s">
        <v>487</v>
      </c>
      <c r="J18" s="57">
        <v>32.49</v>
      </c>
      <c r="K18" s="57">
        <v>29.49</v>
      </c>
      <c r="M18" s="2">
        <f>VLOOKUP(A:A,'Private LTO Bulletin'!A:G,7,0)</f>
        <v>28.02</v>
      </c>
      <c r="N18" s="70">
        <f t="shared" si="0"/>
        <v>0</v>
      </c>
      <c r="O18">
        <f>VLOOKUP(A:A,'Private LTO Bulletin'!A:H,8,0)</f>
        <v>25.44</v>
      </c>
      <c r="P18" s="70">
        <f t="shared" si="1"/>
        <v>0</v>
      </c>
      <c r="Q18">
        <f>VLOOKUP(A:A,'Private LTO Bulletin'!A:J,10,0)</f>
        <v>32.49</v>
      </c>
      <c r="R18" s="70">
        <f t="shared" si="2"/>
        <v>0</v>
      </c>
      <c r="S18">
        <f>VLOOKUP(A:A,'Private LTO Bulletin'!A:K,11,0)</f>
        <v>29.49</v>
      </c>
      <c r="T18" s="70">
        <f t="shared" si="3"/>
        <v>0</v>
      </c>
    </row>
    <row r="19" spans="1:20" hidden="1" x14ac:dyDescent="0.25">
      <c r="A19">
        <v>17021</v>
      </c>
      <c r="B19" s="39" t="s">
        <v>203</v>
      </c>
      <c r="C19" s="39" t="s">
        <v>204</v>
      </c>
      <c r="D19" s="39" t="s">
        <v>153</v>
      </c>
      <c r="E19" s="56">
        <v>4260</v>
      </c>
      <c r="F19" s="39" t="s">
        <v>485</v>
      </c>
      <c r="G19" s="57">
        <v>24.14</v>
      </c>
      <c r="H19" s="57">
        <v>21.55</v>
      </c>
      <c r="I19" s="39" t="s">
        <v>487</v>
      </c>
      <c r="J19" s="57">
        <v>27.99</v>
      </c>
      <c r="K19" s="57">
        <v>24.99</v>
      </c>
      <c r="M19" s="2">
        <f>VLOOKUP(A:A,'Private LTO Bulletin'!A:G,7,0)</f>
        <v>24.14</v>
      </c>
      <c r="N19" s="70">
        <f t="shared" si="0"/>
        <v>0</v>
      </c>
      <c r="O19">
        <f>VLOOKUP(A:A,'Private LTO Bulletin'!A:H,8,0)</f>
        <v>21.55</v>
      </c>
      <c r="P19" s="70">
        <f t="shared" si="1"/>
        <v>0</v>
      </c>
      <c r="Q19">
        <f>VLOOKUP(A:A,'Private LTO Bulletin'!A:J,10,0)</f>
        <v>27.99</v>
      </c>
      <c r="R19" s="70">
        <f t="shared" si="2"/>
        <v>0</v>
      </c>
      <c r="S19">
        <f>VLOOKUP(A:A,'Private LTO Bulletin'!A:K,11,0)</f>
        <v>24.99</v>
      </c>
      <c r="T19" s="70">
        <f t="shared" si="3"/>
        <v>0</v>
      </c>
    </row>
    <row r="20" spans="1:20" hidden="1" x14ac:dyDescent="0.25">
      <c r="A20">
        <v>11739</v>
      </c>
      <c r="B20" s="39" t="s">
        <v>205</v>
      </c>
      <c r="C20" s="39" t="s">
        <v>206</v>
      </c>
      <c r="D20" s="39" t="s">
        <v>153</v>
      </c>
      <c r="E20" s="56">
        <v>1892</v>
      </c>
      <c r="F20" s="39" t="s">
        <v>489</v>
      </c>
      <c r="G20" s="57">
        <v>11.89</v>
      </c>
      <c r="H20" s="57">
        <v>10.6</v>
      </c>
      <c r="I20" s="39" t="s">
        <v>490</v>
      </c>
      <c r="J20" s="57">
        <v>13.79</v>
      </c>
      <c r="K20" s="57">
        <v>12.29</v>
      </c>
      <c r="M20" s="2">
        <f>VLOOKUP(A:A,'Private LTO Bulletin'!A:G,7,0)</f>
        <v>11.89</v>
      </c>
      <c r="N20" s="70">
        <f t="shared" si="0"/>
        <v>0</v>
      </c>
      <c r="O20">
        <f>VLOOKUP(A:A,'Private LTO Bulletin'!A:H,8,0)</f>
        <v>10.6</v>
      </c>
      <c r="P20" s="70">
        <f t="shared" si="1"/>
        <v>0</v>
      </c>
      <c r="Q20">
        <f>VLOOKUP(A:A,'Private LTO Bulletin'!A:J,10,0)</f>
        <v>13.79</v>
      </c>
      <c r="R20" s="70">
        <f t="shared" si="2"/>
        <v>0</v>
      </c>
      <c r="S20">
        <f>VLOOKUP(A:A,'Private LTO Bulletin'!A:K,11,0)</f>
        <v>12.29</v>
      </c>
      <c r="T20" s="70">
        <f t="shared" si="3"/>
        <v>0</v>
      </c>
    </row>
    <row r="21" spans="1:20" hidden="1" x14ac:dyDescent="0.25">
      <c r="A21" t="s">
        <v>166</v>
      </c>
      <c r="B21" s="39" t="s">
        <v>166</v>
      </c>
      <c r="C21" s="39" t="s">
        <v>166</v>
      </c>
      <c r="D21" s="39" t="s">
        <v>166</v>
      </c>
      <c r="E21" s="56" t="s">
        <v>166</v>
      </c>
      <c r="F21" s="39" t="s">
        <v>166</v>
      </c>
      <c r="G21" s="57" t="s">
        <v>166</v>
      </c>
      <c r="H21" s="57" t="s">
        <v>166</v>
      </c>
      <c r="I21" s="39" t="s">
        <v>166</v>
      </c>
      <c r="J21" s="57" t="s">
        <v>166</v>
      </c>
      <c r="K21" s="57" t="s">
        <v>166</v>
      </c>
      <c r="M21" s="2" t="str">
        <f>VLOOKUP(A:A,'Private LTO Bulletin'!A:G,7,0)</f>
        <v/>
      </c>
      <c r="N21" s="70" t="e">
        <f t="shared" si="0"/>
        <v>#VALUE!</v>
      </c>
      <c r="O21" t="str">
        <f>VLOOKUP(A:A,'Private LTO Bulletin'!A:H,8,0)</f>
        <v/>
      </c>
      <c r="P21" s="70" t="e">
        <f t="shared" si="1"/>
        <v>#VALUE!</v>
      </c>
      <c r="Q21" t="str">
        <f>VLOOKUP(A:A,'Private LTO Bulletin'!A:J,10,0)</f>
        <v/>
      </c>
      <c r="R21" s="70" t="e">
        <f t="shared" si="2"/>
        <v>#VALUE!</v>
      </c>
      <c r="S21" t="str">
        <f>VLOOKUP(A:A,'Private LTO Bulletin'!A:K,11,0)</f>
        <v/>
      </c>
      <c r="T21" s="70" t="e">
        <f t="shared" si="3"/>
        <v>#VALUE!</v>
      </c>
    </row>
    <row r="22" spans="1:20" hidden="1" x14ac:dyDescent="0.25">
      <c r="A22" s="47" t="s">
        <v>168</v>
      </c>
      <c r="B22" s="39"/>
      <c r="C22" s="39"/>
      <c r="D22" s="39"/>
      <c r="E22" s="56"/>
      <c r="F22" s="39"/>
      <c r="G22" s="57"/>
      <c r="H22" s="57"/>
      <c r="I22" s="39"/>
      <c r="J22" s="57"/>
      <c r="K22" s="57"/>
      <c r="M22" s="2">
        <f>VLOOKUP(A:A,'Private LTO Bulletin'!A:G,7,0)</f>
        <v>0</v>
      </c>
      <c r="N22" s="70">
        <f t="shared" si="0"/>
        <v>0</v>
      </c>
      <c r="O22">
        <f>VLOOKUP(A:A,'Private LTO Bulletin'!A:H,8,0)</f>
        <v>0</v>
      </c>
      <c r="P22" s="70">
        <f t="shared" si="1"/>
        <v>0</v>
      </c>
      <c r="Q22">
        <f>VLOOKUP(A:A,'Private LTO Bulletin'!A:J,10,0)</f>
        <v>0</v>
      </c>
      <c r="R22" s="70">
        <f t="shared" si="2"/>
        <v>0</v>
      </c>
      <c r="S22">
        <f>VLOOKUP(A:A,'Private LTO Bulletin'!A:K,11,0)</f>
        <v>0</v>
      </c>
      <c r="T22" s="70">
        <f t="shared" si="3"/>
        <v>0</v>
      </c>
    </row>
    <row r="23" spans="1:20" hidden="1" x14ac:dyDescent="0.25">
      <c r="A23">
        <v>39660</v>
      </c>
      <c r="B23" s="39" t="s">
        <v>207</v>
      </c>
      <c r="C23" s="39" t="s">
        <v>208</v>
      </c>
      <c r="D23" s="39" t="s">
        <v>491</v>
      </c>
      <c r="E23" s="56">
        <v>4260</v>
      </c>
      <c r="F23" s="39" t="s">
        <v>485</v>
      </c>
      <c r="G23" s="57">
        <v>27.84</v>
      </c>
      <c r="H23" s="57">
        <v>25.69</v>
      </c>
      <c r="I23" s="39" t="s">
        <v>487</v>
      </c>
      <c r="J23" s="57">
        <v>32.28</v>
      </c>
      <c r="K23" s="57">
        <v>29.78</v>
      </c>
      <c r="M23" s="2">
        <f>VLOOKUP(A:A,'Private LTO Bulletin'!A:G,7,0)</f>
        <v>27.84</v>
      </c>
      <c r="N23" s="70">
        <f t="shared" si="0"/>
        <v>0</v>
      </c>
      <c r="O23">
        <f>VLOOKUP(A:A,'Private LTO Bulletin'!A:H,8,0)</f>
        <v>25.69</v>
      </c>
      <c r="P23" s="70">
        <f t="shared" si="1"/>
        <v>0</v>
      </c>
      <c r="Q23">
        <f>VLOOKUP(A:A,'Private LTO Bulletin'!A:J,10,0)</f>
        <v>32.28</v>
      </c>
      <c r="R23" s="70">
        <f t="shared" si="2"/>
        <v>0</v>
      </c>
      <c r="S23">
        <f>VLOOKUP(A:A,'Private LTO Bulletin'!A:K,11,0)</f>
        <v>29.78</v>
      </c>
      <c r="T23" s="70">
        <f t="shared" si="3"/>
        <v>0</v>
      </c>
    </row>
    <row r="24" spans="1:20" hidden="1" x14ac:dyDescent="0.25">
      <c r="A24">
        <v>43609</v>
      </c>
      <c r="B24" s="39" t="s">
        <v>209</v>
      </c>
      <c r="C24" s="39" t="s">
        <v>210</v>
      </c>
      <c r="D24" s="39" t="s">
        <v>153</v>
      </c>
      <c r="E24" s="56">
        <v>5325</v>
      </c>
      <c r="F24" s="39" t="s">
        <v>485</v>
      </c>
      <c r="G24" s="57">
        <v>35.79</v>
      </c>
      <c r="H24" s="57">
        <v>33.200000000000003</v>
      </c>
      <c r="I24" s="39" t="s">
        <v>486</v>
      </c>
      <c r="J24" s="57">
        <v>41.49</v>
      </c>
      <c r="K24" s="57">
        <v>38.49</v>
      </c>
      <c r="M24" s="2">
        <f>VLOOKUP(A:A,'Private LTO Bulletin'!A:G,7,0)</f>
        <v>35.79</v>
      </c>
      <c r="N24" s="70">
        <f t="shared" si="0"/>
        <v>0</v>
      </c>
      <c r="O24">
        <f>VLOOKUP(A:A,'Private LTO Bulletin'!A:H,8,0)</f>
        <v>33.200000000000003</v>
      </c>
      <c r="P24" s="70">
        <f t="shared" si="1"/>
        <v>0</v>
      </c>
      <c r="Q24">
        <f>VLOOKUP(A:A,'Private LTO Bulletin'!A:J,10,0)</f>
        <v>41.49</v>
      </c>
      <c r="R24" s="70">
        <f t="shared" si="2"/>
        <v>0</v>
      </c>
      <c r="S24">
        <f>VLOOKUP(A:A,'Private LTO Bulletin'!A:K,11,0)</f>
        <v>38.49</v>
      </c>
      <c r="T24" s="70">
        <f t="shared" si="3"/>
        <v>0</v>
      </c>
    </row>
    <row r="25" spans="1:20" hidden="1" x14ac:dyDescent="0.25">
      <c r="A25">
        <v>69911</v>
      </c>
      <c r="B25" s="39" t="s">
        <v>211</v>
      </c>
      <c r="C25" s="39" t="s">
        <v>212</v>
      </c>
      <c r="D25" s="39" t="s">
        <v>488</v>
      </c>
      <c r="E25" s="56">
        <v>4260</v>
      </c>
      <c r="F25" s="39" t="s">
        <v>492</v>
      </c>
      <c r="G25" s="57">
        <v>27.59</v>
      </c>
      <c r="H25" s="57">
        <v>23.28</v>
      </c>
      <c r="I25" s="39" t="s">
        <v>487</v>
      </c>
      <c r="J25" s="57">
        <v>31.99</v>
      </c>
      <c r="K25" s="57">
        <v>26.99</v>
      </c>
      <c r="M25" s="2">
        <f>VLOOKUP(A:A,'Private LTO Bulletin'!A:G,7,0)</f>
        <v>27.59</v>
      </c>
      <c r="N25" s="70">
        <f t="shared" si="0"/>
        <v>0</v>
      </c>
      <c r="O25">
        <f>VLOOKUP(A:A,'Private LTO Bulletin'!A:H,8,0)</f>
        <v>23.28</v>
      </c>
      <c r="P25" s="70">
        <f t="shared" si="1"/>
        <v>0</v>
      </c>
      <c r="Q25">
        <f>VLOOKUP(A:A,'Private LTO Bulletin'!A:J,10,0)</f>
        <v>31.99</v>
      </c>
      <c r="R25" s="70">
        <f t="shared" si="2"/>
        <v>0</v>
      </c>
      <c r="S25">
        <f>VLOOKUP(A:A,'Private LTO Bulletin'!A:K,11,0)</f>
        <v>26.99</v>
      </c>
      <c r="T25" s="70">
        <f t="shared" si="3"/>
        <v>0</v>
      </c>
    </row>
    <row r="26" spans="1:20" hidden="1" x14ac:dyDescent="0.25">
      <c r="A26">
        <v>69854</v>
      </c>
      <c r="B26" s="39" t="s">
        <v>213</v>
      </c>
      <c r="C26" s="39" t="s">
        <v>214</v>
      </c>
      <c r="D26" s="39" t="s">
        <v>488</v>
      </c>
      <c r="E26" s="56">
        <v>2130</v>
      </c>
      <c r="F26" s="39" t="s">
        <v>493</v>
      </c>
      <c r="G26" s="57">
        <v>14.65</v>
      </c>
      <c r="H26" s="57">
        <v>12.93</v>
      </c>
      <c r="I26" s="39" t="s">
        <v>494</v>
      </c>
      <c r="J26" s="57">
        <v>16.989999999999998</v>
      </c>
      <c r="K26" s="57">
        <v>14.99</v>
      </c>
      <c r="M26" s="2">
        <f>VLOOKUP(A:A,'Private LTO Bulletin'!A:G,7,0)</f>
        <v>14.65</v>
      </c>
      <c r="N26" s="70">
        <f t="shared" si="0"/>
        <v>0</v>
      </c>
      <c r="O26">
        <f>VLOOKUP(A:A,'Private LTO Bulletin'!A:H,8,0)</f>
        <v>12.93</v>
      </c>
      <c r="P26" s="70">
        <f t="shared" si="1"/>
        <v>0</v>
      </c>
      <c r="Q26">
        <f>VLOOKUP(A:A,'Private LTO Bulletin'!A:J,10,0)</f>
        <v>16.989999999999998</v>
      </c>
      <c r="R26" s="70">
        <f t="shared" si="2"/>
        <v>0</v>
      </c>
      <c r="S26">
        <f>VLOOKUP(A:A,'Private LTO Bulletin'!A:K,11,0)</f>
        <v>14.99</v>
      </c>
      <c r="T26" s="70">
        <f t="shared" si="3"/>
        <v>0</v>
      </c>
    </row>
    <row r="27" spans="1:20" hidden="1" x14ac:dyDescent="0.25">
      <c r="A27">
        <v>17330</v>
      </c>
      <c r="B27" s="39" t="s">
        <v>215</v>
      </c>
      <c r="C27" s="39" t="s">
        <v>216</v>
      </c>
      <c r="D27" s="39" t="s">
        <v>153</v>
      </c>
      <c r="E27" s="56">
        <v>740</v>
      </c>
      <c r="F27" s="39" t="s">
        <v>495</v>
      </c>
      <c r="G27" s="57">
        <v>3.61</v>
      </c>
      <c r="H27" s="57">
        <v>3.18</v>
      </c>
      <c r="I27" s="39" t="s">
        <v>496</v>
      </c>
      <c r="J27" s="57">
        <v>4.1900000000000004</v>
      </c>
      <c r="K27" s="57">
        <v>3.69</v>
      </c>
      <c r="M27" s="2">
        <f>VLOOKUP(A:A,'Private LTO Bulletin'!A:G,7,0)</f>
        <v>3.61</v>
      </c>
      <c r="N27" s="70">
        <f t="shared" si="0"/>
        <v>0</v>
      </c>
      <c r="O27">
        <f>VLOOKUP(A:A,'Private LTO Bulletin'!A:H,8,0)</f>
        <v>3.18</v>
      </c>
      <c r="P27" s="70">
        <f t="shared" si="1"/>
        <v>0</v>
      </c>
      <c r="Q27">
        <f>VLOOKUP(A:A,'Private LTO Bulletin'!A:J,10,0)</f>
        <v>4.1900000000000004</v>
      </c>
      <c r="R27" s="70">
        <f t="shared" si="2"/>
        <v>0</v>
      </c>
      <c r="S27">
        <f>VLOOKUP(A:A,'Private LTO Bulletin'!A:K,11,0)</f>
        <v>3.69</v>
      </c>
      <c r="T27" s="70">
        <f t="shared" si="3"/>
        <v>0</v>
      </c>
    </row>
    <row r="28" spans="1:20" hidden="1" x14ac:dyDescent="0.25">
      <c r="A28">
        <v>23068</v>
      </c>
      <c r="B28" s="39" t="s">
        <v>217</v>
      </c>
      <c r="C28" s="39" t="s">
        <v>218</v>
      </c>
      <c r="D28" s="39" t="s">
        <v>153</v>
      </c>
      <c r="E28" s="56">
        <v>8520</v>
      </c>
      <c r="F28" s="39" t="s">
        <v>485</v>
      </c>
      <c r="G28" s="57">
        <v>48.29</v>
      </c>
      <c r="H28" s="57">
        <v>43.12</v>
      </c>
      <c r="I28" s="39" t="s">
        <v>497</v>
      </c>
      <c r="J28" s="57">
        <v>55.99</v>
      </c>
      <c r="K28" s="57">
        <v>49.99</v>
      </c>
      <c r="M28" s="2">
        <f>VLOOKUP(A:A,'Private LTO Bulletin'!A:G,7,0)</f>
        <v>48.29</v>
      </c>
      <c r="N28" s="70">
        <f t="shared" si="0"/>
        <v>0</v>
      </c>
      <c r="O28">
        <f>VLOOKUP(A:A,'Private LTO Bulletin'!A:H,8,0)</f>
        <v>43.12</v>
      </c>
      <c r="P28" s="70">
        <f t="shared" si="1"/>
        <v>0</v>
      </c>
      <c r="Q28">
        <f>VLOOKUP(A:A,'Private LTO Bulletin'!A:J,10,0)</f>
        <v>55.99</v>
      </c>
      <c r="R28" s="70">
        <f t="shared" si="2"/>
        <v>0</v>
      </c>
      <c r="S28">
        <f>VLOOKUP(A:A,'Private LTO Bulletin'!A:K,11,0)</f>
        <v>49.99</v>
      </c>
      <c r="T28" s="70">
        <f t="shared" si="3"/>
        <v>0</v>
      </c>
    </row>
    <row r="29" spans="1:20" hidden="1" x14ac:dyDescent="0.25">
      <c r="A29">
        <v>68259</v>
      </c>
      <c r="B29" s="39" t="s">
        <v>219</v>
      </c>
      <c r="C29" s="39" t="s">
        <v>220</v>
      </c>
      <c r="D29" s="39" t="s">
        <v>498</v>
      </c>
      <c r="E29" s="56">
        <v>2130</v>
      </c>
      <c r="F29" s="39" t="s">
        <v>493</v>
      </c>
      <c r="G29" s="57">
        <v>11.2</v>
      </c>
      <c r="H29" s="57">
        <v>9.91</v>
      </c>
      <c r="I29" s="39" t="s">
        <v>499</v>
      </c>
      <c r="J29" s="57">
        <v>12.99</v>
      </c>
      <c r="K29" s="57">
        <v>11.49</v>
      </c>
      <c r="M29" s="2">
        <f>VLOOKUP(A:A,'Private LTO Bulletin'!A:G,7,0)</f>
        <v>11.2</v>
      </c>
      <c r="N29" s="70">
        <f t="shared" si="0"/>
        <v>0</v>
      </c>
      <c r="O29">
        <f>VLOOKUP(A:A,'Private LTO Bulletin'!A:H,8,0)</f>
        <v>9.91</v>
      </c>
      <c r="P29" s="70">
        <f t="shared" si="1"/>
        <v>0</v>
      </c>
      <c r="Q29">
        <f>VLOOKUP(A:A,'Private LTO Bulletin'!A:J,10,0)</f>
        <v>12.99</v>
      </c>
      <c r="R29" s="70">
        <f t="shared" si="2"/>
        <v>0</v>
      </c>
      <c r="S29">
        <f>VLOOKUP(A:A,'Private LTO Bulletin'!A:K,11,0)</f>
        <v>11.49</v>
      </c>
      <c r="T29" s="70">
        <f t="shared" si="3"/>
        <v>0</v>
      </c>
    </row>
    <row r="30" spans="1:20" hidden="1" x14ac:dyDescent="0.25">
      <c r="A30">
        <v>63282</v>
      </c>
      <c r="B30" s="39" t="s">
        <v>221</v>
      </c>
      <c r="C30" s="39" t="s">
        <v>222</v>
      </c>
      <c r="D30" s="39" t="s">
        <v>153</v>
      </c>
      <c r="E30" s="56">
        <v>473</v>
      </c>
      <c r="F30" s="39" t="s">
        <v>500</v>
      </c>
      <c r="G30" s="57">
        <v>3.79</v>
      </c>
      <c r="H30" s="57">
        <v>3.33</v>
      </c>
      <c r="I30" s="39" t="s">
        <v>496</v>
      </c>
      <c r="J30" s="57">
        <v>4.3899999999999997</v>
      </c>
      <c r="K30" s="57">
        <v>3.86</v>
      </c>
      <c r="M30" s="2">
        <f>VLOOKUP(A:A,'Private LTO Bulletin'!A:G,7,0)</f>
        <v>3.79</v>
      </c>
      <c r="N30" s="70">
        <f t="shared" si="0"/>
        <v>0</v>
      </c>
      <c r="O30">
        <f>VLOOKUP(A:A,'Private LTO Bulletin'!A:H,8,0)</f>
        <v>3.33</v>
      </c>
      <c r="P30" s="70">
        <f t="shared" si="1"/>
        <v>0</v>
      </c>
      <c r="Q30">
        <f>VLOOKUP(A:A,'Private LTO Bulletin'!A:J,10,0)</f>
        <v>4.3899999999999997</v>
      </c>
      <c r="R30" s="70">
        <f t="shared" si="2"/>
        <v>0</v>
      </c>
      <c r="S30">
        <f>VLOOKUP(A:A,'Private LTO Bulletin'!A:K,11,0)</f>
        <v>3.86</v>
      </c>
      <c r="T30" s="70">
        <f t="shared" si="3"/>
        <v>0</v>
      </c>
    </row>
    <row r="31" spans="1:20" hidden="1" x14ac:dyDescent="0.25">
      <c r="A31" t="s">
        <v>166</v>
      </c>
      <c r="B31" s="39" t="s">
        <v>166</v>
      </c>
      <c r="C31" s="39" t="s">
        <v>166</v>
      </c>
      <c r="D31" s="39" t="s">
        <v>166</v>
      </c>
      <c r="E31" s="56" t="s">
        <v>166</v>
      </c>
      <c r="F31" s="39" t="s">
        <v>166</v>
      </c>
      <c r="G31" s="57" t="s">
        <v>166</v>
      </c>
      <c r="H31" s="57" t="s">
        <v>166</v>
      </c>
      <c r="I31" s="39" t="s">
        <v>166</v>
      </c>
      <c r="J31" s="57" t="s">
        <v>166</v>
      </c>
      <c r="K31" s="57" t="s">
        <v>166</v>
      </c>
      <c r="M31" s="2" t="str">
        <f>VLOOKUP(A:A,'Private LTO Bulletin'!A:G,7,0)</f>
        <v/>
      </c>
      <c r="N31" s="70" t="e">
        <f t="shared" si="0"/>
        <v>#VALUE!</v>
      </c>
      <c r="O31" t="str">
        <f>VLOOKUP(A:A,'Private LTO Bulletin'!A:H,8,0)</f>
        <v/>
      </c>
      <c r="P31" s="70" t="e">
        <f t="shared" si="1"/>
        <v>#VALUE!</v>
      </c>
      <c r="Q31" t="str">
        <f>VLOOKUP(A:A,'Private LTO Bulletin'!A:J,10,0)</f>
        <v/>
      </c>
      <c r="R31" s="70" t="e">
        <f t="shared" si="2"/>
        <v>#VALUE!</v>
      </c>
      <c r="S31" t="str">
        <f>VLOOKUP(A:A,'Private LTO Bulletin'!A:K,11,0)</f>
        <v/>
      </c>
      <c r="T31" s="70" t="e">
        <f t="shared" si="3"/>
        <v>#VALUE!</v>
      </c>
    </row>
    <row r="32" spans="1:20" hidden="1" x14ac:dyDescent="0.25">
      <c r="A32" s="47" t="s">
        <v>169</v>
      </c>
      <c r="B32" s="39"/>
      <c r="C32" s="39"/>
      <c r="D32" s="39"/>
      <c r="E32" s="56"/>
      <c r="F32" s="39"/>
      <c r="G32" s="57"/>
      <c r="H32" s="57"/>
      <c r="I32" s="39"/>
      <c r="J32" s="57"/>
      <c r="K32" s="57"/>
      <c r="M32" s="2">
        <f>VLOOKUP(A:A,'Private LTO Bulletin'!A:G,7,0)</f>
        <v>0</v>
      </c>
      <c r="N32" s="70">
        <f t="shared" si="0"/>
        <v>0</v>
      </c>
      <c r="O32">
        <f>VLOOKUP(A:A,'Private LTO Bulletin'!A:H,8,0)</f>
        <v>0</v>
      </c>
      <c r="P32" s="70">
        <f t="shared" si="1"/>
        <v>0</v>
      </c>
      <c r="Q32">
        <f>VLOOKUP(A:A,'Private LTO Bulletin'!A:J,10,0)</f>
        <v>0</v>
      </c>
      <c r="R32" s="70">
        <f t="shared" si="2"/>
        <v>0</v>
      </c>
      <c r="S32">
        <f>VLOOKUP(A:A,'Private LTO Bulletin'!A:K,11,0)</f>
        <v>0</v>
      </c>
      <c r="T32" s="70">
        <f t="shared" si="3"/>
        <v>0</v>
      </c>
    </row>
    <row r="33" spans="1:20" hidden="1" x14ac:dyDescent="0.25">
      <c r="A33">
        <v>697888</v>
      </c>
      <c r="B33" s="39" t="s">
        <v>223</v>
      </c>
      <c r="C33" s="39" t="s">
        <v>224</v>
      </c>
      <c r="D33" s="39" t="s">
        <v>153</v>
      </c>
      <c r="E33" s="56">
        <v>2840</v>
      </c>
      <c r="F33" s="39" t="s">
        <v>483</v>
      </c>
      <c r="G33" s="57">
        <v>15.26</v>
      </c>
      <c r="H33" s="57">
        <v>13.53</v>
      </c>
      <c r="I33" s="39" t="s">
        <v>484</v>
      </c>
      <c r="J33" s="57">
        <v>17.690000000000001</v>
      </c>
      <c r="K33" s="57">
        <v>15.69</v>
      </c>
      <c r="M33" s="2">
        <f>VLOOKUP(A:A,'Private LTO Bulletin'!A:G,7,0)</f>
        <v>15.26</v>
      </c>
      <c r="N33" s="70">
        <f t="shared" si="0"/>
        <v>0</v>
      </c>
      <c r="O33">
        <f>VLOOKUP(A:A,'Private LTO Bulletin'!A:H,8,0)</f>
        <v>13.53</v>
      </c>
      <c r="P33" s="70">
        <f t="shared" si="1"/>
        <v>0</v>
      </c>
      <c r="Q33">
        <f>VLOOKUP(A:A,'Private LTO Bulletin'!A:J,10,0)</f>
        <v>17.690000000000001</v>
      </c>
      <c r="R33" s="70">
        <f t="shared" si="2"/>
        <v>0</v>
      </c>
      <c r="S33">
        <f>VLOOKUP(A:A,'Private LTO Bulletin'!A:K,11,0)</f>
        <v>15.69</v>
      </c>
      <c r="T33" s="70">
        <f t="shared" si="3"/>
        <v>0</v>
      </c>
    </row>
    <row r="34" spans="1:20" x14ac:dyDescent="0.25">
      <c r="A34">
        <v>56664</v>
      </c>
      <c r="B34" s="39" t="s">
        <v>225</v>
      </c>
      <c r="C34" s="39" t="s">
        <v>226</v>
      </c>
      <c r="D34" s="39" t="s">
        <v>488</v>
      </c>
      <c r="E34" s="56">
        <v>4260</v>
      </c>
      <c r="F34" s="39" t="s">
        <v>492</v>
      </c>
      <c r="G34" s="57">
        <v>28.45</v>
      </c>
      <c r="H34" s="57">
        <v>25.44</v>
      </c>
      <c r="I34" s="39" t="s">
        <v>487</v>
      </c>
      <c r="J34" s="57">
        <v>32.99</v>
      </c>
      <c r="K34" s="57">
        <v>29.49</v>
      </c>
      <c r="M34" s="2">
        <f>VLOOKUP(A:A,'Private LTO Bulletin'!A:G,7,0)</f>
        <v>28.45</v>
      </c>
      <c r="N34" s="70">
        <f t="shared" si="0"/>
        <v>0</v>
      </c>
      <c r="O34">
        <f>VLOOKUP(A:A,'Private LTO Bulletin'!A:H,8,0)</f>
        <v>25.44</v>
      </c>
      <c r="P34" s="70">
        <f t="shared" si="1"/>
        <v>0</v>
      </c>
      <c r="Q34" s="2">
        <f>VLOOKUP(A:A,'Private LTO Bulletin'!A:J,10,0)</f>
        <v>32.99</v>
      </c>
      <c r="R34" s="70">
        <f t="shared" si="2"/>
        <v>0</v>
      </c>
      <c r="S34">
        <f>VLOOKUP(A:A,'Private LTO Bulletin'!A:K,11,0)</f>
        <v>29.49</v>
      </c>
      <c r="T34" s="70">
        <f t="shared" si="3"/>
        <v>0</v>
      </c>
    </row>
    <row r="35" spans="1:20" hidden="1" x14ac:dyDescent="0.25">
      <c r="A35">
        <v>48669</v>
      </c>
      <c r="B35" s="39" t="s">
        <v>227</v>
      </c>
      <c r="C35" s="39" t="s">
        <v>228</v>
      </c>
      <c r="D35" s="39" t="s">
        <v>488</v>
      </c>
      <c r="E35" s="56">
        <v>4260</v>
      </c>
      <c r="F35" s="39" t="s">
        <v>492</v>
      </c>
      <c r="G35" s="57">
        <v>28.45</v>
      </c>
      <c r="H35" s="57">
        <v>25.44</v>
      </c>
      <c r="I35" s="39" t="s">
        <v>487</v>
      </c>
      <c r="J35" s="57">
        <v>32.99</v>
      </c>
      <c r="K35" s="57">
        <v>29.49</v>
      </c>
      <c r="M35" s="2">
        <f>VLOOKUP(A:A,'Private LTO Bulletin'!A:G,7,0)</f>
        <v>28.45</v>
      </c>
      <c r="N35" s="70">
        <f t="shared" si="0"/>
        <v>0</v>
      </c>
      <c r="O35">
        <f>VLOOKUP(A:A,'Private LTO Bulletin'!A:H,8,0)</f>
        <v>25.44</v>
      </c>
      <c r="P35" s="70">
        <f t="shared" si="1"/>
        <v>0</v>
      </c>
      <c r="Q35">
        <f>VLOOKUP(A:A,'Private LTO Bulletin'!A:J,10,0)</f>
        <v>32.99</v>
      </c>
      <c r="R35" s="70">
        <f t="shared" si="2"/>
        <v>0</v>
      </c>
      <c r="S35">
        <f>VLOOKUP(A:A,'Private LTO Bulletin'!A:K,11,0)</f>
        <v>29.49</v>
      </c>
      <c r="T35" s="70">
        <f t="shared" si="3"/>
        <v>0</v>
      </c>
    </row>
    <row r="36" spans="1:20" hidden="1" x14ac:dyDescent="0.25">
      <c r="A36">
        <v>552554</v>
      </c>
      <c r="B36" s="39" t="s">
        <v>229</v>
      </c>
      <c r="C36" s="39" t="s">
        <v>230</v>
      </c>
      <c r="D36" s="39" t="s">
        <v>153</v>
      </c>
      <c r="E36" s="56">
        <v>4260</v>
      </c>
      <c r="F36" s="39" t="s">
        <v>485</v>
      </c>
      <c r="G36" s="57">
        <v>25.87</v>
      </c>
      <c r="H36" s="57">
        <v>23.28</v>
      </c>
      <c r="I36" s="39" t="s">
        <v>487</v>
      </c>
      <c r="J36" s="57">
        <v>29.99</v>
      </c>
      <c r="K36" s="57">
        <v>26.99</v>
      </c>
      <c r="M36" s="2">
        <f>VLOOKUP(A:A,'Private LTO Bulletin'!A:G,7,0)</f>
        <v>25.87</v>
      </c>
      <c r="N36" s="70">
        <f t="shared" si="0"/>
        <v>0</v>
      </c>
      <c r="O36">
        <f>VLOOKUP(A:A,'Private LTO Bulletin'!A:H,8,0)</f>
        <v>23.28</v>
      </c>
      <c r="P36" s="70">
        <f t="shared" si="1"/>
        <v>0</v>
      </c>
      <c r="Q36">
        <f>VLOOKUP(A:A,'Private LTO Bulletin'!A:J,10,0)</f>
        <v>29.99</v>
      </c>
      <c r="R36" s="70">
        <f t="shared" si="2"/>
        <v>0</v>
      </c>
      <c r="S36">
        <f>VLOOKUP(A:A,'Private LTO Bulletin'!A:K,11,0)</f>
        <v>26.99</v>
      </c>
      <c r="T36" s="70">
        <f t="shared" si="3"/>
        <v>0</v>
      </c>
    </row>
    <row r="37" spans="1:20" hidden="1" x14ac:dyDescent="0.25">
      <c r="A37">
        <v>18582</v>
      </c>
      <c r="B37" s="39" t="s">
        <v>231</v>
      </c>
      <c r="C37" s="39" t="s">
        <v>232</v>
      </c>
      <c r="D37" s="39" t="s">
        <v>153</v>
      </c>
      <c r="E37" s="56">
        <v>8520</v>
      </c>
      <c r="F37" s="39" t="s">
        <v>485</v>
      </c>
      <c r="G37" s="57">
        <v>48.29</v>
      </c>
      <c r="H37" s="57">
        <v>43.12</v>
      </c>
      <c r="I37" s="39" t="s">
        <v>497</v>
      </c>
      <c r="J37" s="57">
        <v>55.99</v>
      </c>
      <c r="K37" s="57">
        <v>49.99</v>
      </c>
      <c r="M37" s="2">
        <f>VLOOKUP(A:A,'Private LTO Bulletin'!A:G,7,0)</f>
        <v>48.29</v>
      </c>
      <c r="N37" s="70">
        <f t="shared" si="0"/>
        <v>0</v>
      </c>
      <c r="O37">
        <f>VLOOKUP(A:A,'Private LTO Bulletin'!A:H,8,0)</f>
        <v>43.12</v>
      </c>
      <c r="P37" s="70">
        <f t="shared" si="1"/>
        <v>0</v>
      </c>
      <c r="Q37">
        <f>VLOOKUP(A:A,'Private LTO Bulletin'!A:J,10,0)</f>
        <v>55.99</v>
      </c>
      <c r="R37" s="70">
        <f t="shared" si="2"/>
        <v>0</v>
      </c>
      <c r="S37">
        <f>VLOOKUP(A:A,'Private LTO Bulletin'!A:K,11,0)</f>
        <v>49.99</v>
      </c>
      <c r="T37" s="70">
        <f t="shared" si="3"/>
        <v>0</v>
      </c>
    </row>
    <row r="38" spans="1:20" hidden="1" x14ac:dyDescent="0.25">
      <c r="A38">
        <v>912253</v>
      </c>
      <c r="B38" s="39" t="s">
        <v>233</v>
      </c>
      <c r="C38" s="39" t="s">
        <v>234</v>
      </c>
      <c r="D38" s="39" t="s">
        <v>153</v>
      </c>
      <c r="E38" s="56">
        <v>8520</v>
      </c>
      <c r="F38" s="39" t="s">
        <v>485</v>
      </c>
      <c r="G38" s="57">
        <v>39.67</v>
      </c>
      <c r="H38" s="57">
        <v>35.35</v>
      </c>
      <c r="I38" s="39" t="s">
        <v>497</v>
      </c>
      <c r="J38" s="57">
        <v>45.99</v>
      </c>
      <c r="K38" s="57">
        <v>40.99</v>
      </c>
      <c r="M38" s="2">
        <f>VLOOKUP(A:A,'Private LTO Bulletin'!A:G,7,0)</f>
        <v>39.67</v>
      </c>
      <c r="N38" s="70">
        <f t="shared" si="0"/>
        <v>0</v>
      </c>
      <c r="O38">
        <f>VLOOKUP(A:A,'Private LTO Bulletin'!A:H,8,0)</f>
        <v>35.35</v>
      </c>
      <c r="P38" s="70">
        <f t="shared" si="1"/>
        <v>0</v>
      </c>
      <c r="Q38">
        <f>VLOOKUP(A:A,'Private LTO Bulletin'!A:J,10,0)</f>
        <v>45.99</v>
      </c>
      <c r="R38" s="70">
        <f t="shared" si="2"/>
        <v>0</v>
      </c>
      <c r="S38">
        <f>VLOOKUP(A:A,'Private LTO Bulletin'!A:K,11,0)</f>
        <v>40.99</v>
      </c>
      <c r="T38" s="70">
        <f t="shared" si="3"/>
        <v>0</v>
      </c>
    </row>
    <row r="39" spans="1:20" hidden="1" x14ac:dyDescent="0.25">
      <c r="A39">
        <v>9550</v>
      </c>
      <c r="B39" s="39" t="s">
        <v>235</v>
      </c>
      <c r="C39" s="39" t="s">
        <v>236</v>
      </c>
      <c r="D39" s="39" t="s">
        <v>153</v>
      </c>
      <c r="E39" s="56">
        <v>710</v>
      </c>
      <c r="F39" s="39" t="s">
        <v>495</v>
      </c>
      <c r="G39" s="57">
        <v>3.53</v>
      </c>
      <c r="H39" s="57">
        <v>3.1</v>
      </c>
      <c r="I39" s="39" t="s">
        <v>496</v>
      </c>
      <c r="J39" s="57">
        <v>4.09</v>
      </c>
      <c r="K39" s="57">
        <v>3.59</v>
      </c>
      <c r="M39" s="2">
        <f>VLOOKUP(A:A,'Private LTO Bulletin'!A:G,7,0)</f>
        <v>3.53</v>
      </c>
      <c r="N39" s="70">
        <f t="shared" si="0"/>
        <v>0</v>
      </c>
      <c r="O39">
        <f>VLOOKUP(A:A,'Private LTO Bulletin'!A:H,8,0)</f>
        <v>3.1</v>
      </c>
      <c r="P39" s="70">
        <f t="shared" si="1"/>
        <v>0</v>
      </c>
      <c r="Q39">
        <f>VLOOKUP(A:A,'Private LTO Bulletin'!A:J,10,0)</f>
        <v>4.09</v>
      </c>
      <c r="R39" s="70">
        <f t="shared" si="2"/>
        <v>0</v>
      </c>
      <c r="S39">
        <f>VLOOKUP(A:A,'Private LTO Bulletin'!A:K,11,0)</f>
        <v>3.59</v>
      </c>
      <c r="T39" s="70">
        <f t="shared" si="3"/>
        <v>0</v>
      </c>
    </row>
    <row r="40" spans="1:20" hidden="1" x14ac:dyDescent="0.25">
      <c r="A40">
        <v>59796</v>
      </c>
      <c r="B40" s="39" t="s">
        <v>237</v>
      </c>
      <c r="C40" s="39" t="s">
        <v>238</v>
      </c>
      <c r="D40" s="39" t="s">
        <v>488</v>
      </c>
      <c r="E40" s="56">
        <v>4260</v>
      </c>
      <c r="F40" s="39" t="s">
        <v>492</v>
      </c>
      <c r="G40" s="57">
        <v>28.45</v>
      </c>
      <c r="H40" s="57">
        <v>25.44</v>
      </c>
      <c r="I40" s="39" t="s">
        <v>487</v>
      </c>
      <c r="J40" s="57">
        <v>32.99</v>
      </c>
      <c r="K40" s="57">
        <v>29.49</v>
      </c>
      <c r="M40" s="2">
        <f>VLOOKUP(A:A,'Private LTO Bulletin'!A:G,7,0)</f>
        <v>28.45</v>
      </c>
      <c r="N40" s="70">
        <f t="shared" si="0"/>
        <v>0</v>
      </c>
      <c r="O40">
        <f>VLOOKUP(A:A,'Private LTO Bulletin'!A:H,8,0)</f>
        <v>25.44</v>
      </c>
      <c r="P40" s="70">
        <f t="shared" si="1"/>
        <v>0</v>
      </c>
      <c r="Q40">
        <f>VLOOKUP(A:A,'Private LTO Bulletin'!A:J,10,0)</f>
        <v>32.99</v>
      </c>
      <c r="R40" s="70">
        <f t="shared" si="2"/>
        <v>0</v>
      </c>
      <c r="S40">
        <f>VLOOKUP(A:A,'Private LTO Bulletin'!A:K,11,0)</f>
        <v>29.49</v>
      </c>
      <c r="T40" s="70">
        <f t="shared" si="3"/>
        <v>0</v>
      </c>
    </row>
    <row r="41" spans="1:20" hidden="1" x14ac:dyDescent="0.25">
      <c r="A41">
        <v>49980</v>
      </c>
      <c r="B41" s="39" t="s">
        <v>239</v>
      </c>
      <c r="C41" s="39" t="s">
        <v>240</v>
      </c>
      <c r="D41" s="39" t="s">
        <v>488</v>
      </c>
      <c r="E41" s="56">
        <v>4260</v>
      </c>
      <c r="F41" s="39" t="s">
        <v>485</v>
      </c>
      <c r="G41" s="57">
        <v>28.71</v>
      </c>
      <c r="H41" s="57">
        <v>25.69</v>
      </c>
      <c r="I41" s="39" t="s">
        <v>487</v>
      </c>
      <c r="J41" s="57">
        <v>33.29</v>
      </c>
      <c r="K41" s="57">
        <v>29.79</v>
      </c>
      <c r="M41" s="2">
        <f>VLOOKUP(A:A,'Private LTO Bulletin'!A:G,7,0)</f>
        <v>28.71</v>
      </c>
      <c r="N41" s="70">
        <f t="shared" si="0"/>
        <v>0</v>
      </c>
      <c r="O41">
        <f>VLOOKUP(A:A,'Private LTO Bulletin'!A:H,8,0)</f>
        <v>25.69</v>
      </c>
      <c r="P41" s="70">
        <f t="shared" si="1"/>
        <v>0</v>
      </c>
      <c r="Q41">
        <f>VLOOKUP(A:A,'Private LTO Bulletin'!A:J,10,0)</f>
        <v>33.29</v>
      </c>
      <c r="R41" s="70">
        <f t="shared" si="2"/>
        <v>0</v>
      </c>
      <c r="S41">
        <f>VLOOKUP(A:A,'Private LTO Bulletin'!A:K,11,0)</f>
        <v>29.79</v>
      </c>
      <c r="T41" s="70">
        <f t="shared" si="3"/>
        <v>0</v>
      </c>
    </row>
    <row r="42" spans="1:20" x14ac:dyDescent="0.25">
      <c r="A42">
        <v>62677</v>
      </c>
      <c r="B42" s="39" t="s">
        <v>241</v>
      </c>
      <c r="C42" s="39" t="s">
        <v>242</v>
      </c>
      <c r="D42" s="39" t="s">
        <v>488</v>
      </c>
      <c r="E42" s="56">
        <v>4260</v>
      </c>
      <c r="F42" s="39" t="s">
        <v>492</v>
      </c>
      <c r="G42" s="57">
        <v>28.71</v>
      </c>
      <c r="H42" s="57">
        <v>25.69</v>
      </c>
      <c r="I42" s="39" t="s">
        <v>487</v>
      </c>
      <c r="J42" s="57">
        <v>33.29</v>
      </c>
      <c r="K42" s="57">
        <v>29.79</v>
      </c>
      <c r="M42" s="2">
        <f>VLOOKUP(A:A,'Private LTO Bulletin'!A:G,7,0)</f>
        <v>28.71</v>
      </c>
      <c r="N42" s="70">
        <f t="shared" si="0"/>
        <v>0</v>
      </c>
      <c r="O42">
        <f>VLOOKUP(A:A,'Private LTO Bulletin'!A:H,8,0)</f>
        <v>25.69</v>
      </c>
      <c r="P42" s="70">
        <f t="shared" si="1"/>
        <v>0</v>
      </c>
      <c r="Q42">
        <f>VLOOKUP(A:A,'Private LTO Bulletin'!A:J,10,0)</f>
        <v>33.29</v>
      </c>
      <c r="R42" s="70">
        <f t="shared" si="2"/>
        <v>0</v>
      </c>
      <c r="S42">
        <f>VLOOKUP(A:A,'Private LTO Bulletin'!A:K,11,0)</f>
        <v>29.79</v>
      </c>
      <c r="T42" s="70">
        <f t="shared" si="3"/>
        <v>0</v>
      </c>
    </row>
    <row r="43" spans="1:20" hidden="1" x14ac:dyDescent="0.25">
      <c r="A43">
        <v>62239</v>
      </c>
      <c r="B43" s="39" t="s">
        <v>243</v>
      </c>
      <c r="C43" s="39" t="s">
        <v>244</v>
      </c>
      <c r="D43" s="39" t="s">
        <v>488</v>
      </c>
      <c r="E43" s="56">
        <v>4260</v>
      </c>
      <c r="F43" s="39" t="s">
        <v>485</v>
      </c>
      <c r="G43" s="57">
        <v>28.71</v>
      </c>
      <c r="H43" s="57">
        <v>25.69</v>
      </c>
      <c r="I43" s="39" t="s">
        <v>487</v>
      </c>
      <c r="J43" s="57">
        <v>33.29</v>
      </c>
      <c r="K43" s="57">
        <v>29.79</v>
      </c>
      <c r="M43" s="2">
        <f>VLOOKUP(A:A,'Private LTO Bulletin'!A:G,7,0)</f>
        <v>28.71</v>
      </c>
      <c r="N43" s="70">
        <f t="shared" si="0"/>
        <v>0</v>
      </c>
      <c r="O43">
        <f>VLOOKUP(A:A,'Private LTO Bulletin'!A:H,8,0)</f>
        <v>25.69</v>
      </c>
      <c r="P43" s="70">
        <f t="shared" si="1"/>
        <v>0</v>
      </c>
      <c r="Q43">
        <f>VLOOKUP(A:A,'Private LTO Bulletin'!A:J,10,0)</f>
        <v>33.29</v>
      </c>
      <c r="R43" s="70">
        <f t="shared" si="2"/>
        <v>0</v>
      </c>
      <c r="S43">
        <f>VLOOKUP(A:A,'Private LTO Bulletin'!A:K,11,0)</f>
        <v>29.79</v>
      </c>
      <c r="T43" s="70">
        <f t="shared" si="3"/>
        <v>0</v>
      </c>
    </row>
    <row r="44" spans="1:20" hidden="1" x14ac:dyDescent="0.25">
      <c r="A44">
        <v>56521</v>
      </c>
      <c r="B44" s="39" t="s">
        <v>245</v>
      </c>
      <c r="C44" s="39" t="s">
        <v>246</v>
      </c>
      <c r="D44" s="39" t="s">
        <v>488</v>
      </c>
      <c r="E44" s="56">
        <v>4260</v>
      </c>
      <c r="F44" s="39" t="s">
        <v>485</v>
      </c>
      <c r="G44" s="57">
        <v>28.71</v>
      </c>
      <c r="H44" s="57">
        <v>25.69</v>
      </c>
      <c r="I44" s="39" t="s">
        <v>487</v>
      </c>
      <c r="J44" s="57">
        <v>33.29</v>
      </c>
      <c r="K44" s="57">
        <v>29.79</v>
      </c>
      <c r="M44" s="2">
        <f>VLOOKUP(A:A,'Private LTO Bulletin'!A:G,7,0)</f>
        <v>28.71</v>
      </c>
      <c r="N44" s="70">
        <f t="shared" si="0"/>
        <v>0</v>
      </c>
      <c r="O44">
        <f>VLOOKUP(A:A,'Private LTO Bulletin'!A:H,8,0)</f>
        <v>25.69</v>
      </c>
      <c r="P44" s="70">
        <f t="shared" si="1"/>
        <v>0</v>
      </c>
      <c r="Q44">
        <f>VLOOKUP(A:A,'Private LTO Bulletin'!A:J,10,0)</f>
        <v>33.29</v>
      </c>
      <c r="R44" s="70">
        <f t="shared" si="2"/>
        <v>0</v>
      </c>
      <c r="S44">
        <f>VLOOKUP(A:A,'Private LTO Bulletin'!A:K,11,0)</f>
        <v>29.79</v>
      </c>
      <c r="T44" s="70">
        <f t="shared" si="3"/>
        <v>0</v>
      </c>
    </row>
    <row r="45" spans="1:20" hidden="1" x14ac:dyDescent="0.25">
      <c r="A45">
        <v>62527</v>
      </c>
      <c r="B45" s="39" t="s">
        <v>247</v>
      </c>
      <c r="C45" s="39" t="s">
        <v>248</v>
      </c>
      <c r="D45" s="39" t="s">
        <v>488</v>
      </c>
      <c r="E45" s="56">
        <v>4260</v>
      </c>
      <c r="F45" s="39" t="s">
        <v>492</v>
      </c>
      <c r="G45" s="57">
        <v>28.45</v>
      </c>
      <c r="H45" s="57">
        <v>25.44</v>
      </c>
      <c r="I45" s="39" t="s">
        <v>487</v>
      </c>
      <c r="J45" s="57">
        <v>32.99</v>
      </c>
      <c r="K45" s="57">
        <v>29.49</v>
      </c>
      <c r="M45" s="2">
        <f>VLOOKUP(A:A,'Private LTO Bulletin'!A:G,7,0)</f>
        <v>28.45</v>
      </c>
      <c r="N45" s="70">
        <f t="shared" si="0"/>
        <v>0</v>
      </c>
      <c r="O45">
        <f>VLOOKUP(A:A,'Private LTO Bulletin'!A:H,8,0)</f>
        <v>25.44</v>
      </c>
      <c r="P45" s="70">
        <f t="shared" si="1"/>
        <v>0</v>
      </c>
      <c r="Q45">
        <f>VLOOKUP(A:A,'Private LTO Bulletin'!A:J,10,0)</f>
        <v>32.99</v>
      </c>
      <c r="R45" s="70">
        <f t="shared" si="2"/>
        <v>0</v>
      </c>
      <c r="S45">
        <f>VLOOKUP(A:A,'Private LTO Bulletin'!A:K,11,0)</f>
        <v>29.49</v>
      </c>
      <c r="T45" s="70">
        <f t="shared" si="3"/>
        <v>0</v>
      </c>
    </row>
    <row r="46" spans="1:20" hidden="1" x14ac:dyDescent="0.25">
      <c r="A46">
        <v>56647</v>
      </c>
      <c r="B46" s="39" t="s">
        <v>249</v>
      </c>
      <c r="C46" s="39" t="s">
        <v>250</v>
      </c>
      <c r="D46" s="39" t="s">
        <v>488</v>
      </c>
      <c r="E46" s="56">
        <v>4260</v>
      </c>
      <c r="F46" s="39" t="s">
        <v>492</v>
      </c>
      <c r="G46" s="57">
        <v>28.45</v>
      </c>
      <c r="H46" s="57">
        <v>25.44</v>
      </c>
      <c r="I46" s="39" t="s">
        <v>487</v>
      </c>
      <c r="J46" s="57">
        <v>32.99</v>
      </c>
      <c r="K46" s="57">
        <v>29.49</v>
      </c>
      <c r="M46" s="2">
        <f>VLOOKUP(A:A,'Private LTO Bulletin'!A:G,7,0)</f>
        <v>28.45</v>
      </c>
      <c r="N46" s="70">
        <f t="shared" si="0"/>
        <v>0</v>
      </c>
      <c r="O46">
        <f>VLOOKUP(A:A,'Private LTO Bulletin'!A:H,8,0)</f>
        <v>25.44</v>
      </c>
      <c r="P46" s="70">
        <f t="shared" si="1"/>
        <v>0</v>
      </c>
      <c r="Q46">
        <f>VLOOKUP(A:A,'Private LTO Bulletin'!A:J,10,0)</f>
        <v>32.99</v>
      </c>
      <c r="R46" s="70">
        <f t="shared" si="2"/>
        <v>0</v>
      </c>
      <c r="S46">
        <f>VLOOKUP(A:A,'Private LTO Bulletin'!A:K,11,0)</f>
        <v>29.49</v>
      </c>
      <c r="T46" s="70">
        <f t="shared" si="3"/>
        <v>0</v>
      </c>
    </row>
    <row r="47" spans="1:20" hidden="1" x14ac:dyDescent="0.25">
      <c r="A47">
        <v>42886</v>
      </c>
      <c r="B47" s="39" t="s">
        <v>251</v>
      </c>
      <c r="C47" s="39" t="s">
        <v>252</v>
      </c>
      <c r="D47" s="39" t="s">
        <v>488</v>
      </c>
      <c r="E47" s="56">
        <v>4260</v>
      </c>
      <c r="F47" s="39" t="s">
        <v>492</v>
      </c>
      <c r="G47" s="57">
        <v>28.45</v>
      </c>
      <c r="H47" s="57">
        <v>25.44</v>
      </c>
      <c r="I47" s="39" t="s">
        <v>487</v>
      </c>
      <c r="J47" s="57">
        <v>32.99</v>
      </c>
      <c r="K47" s="57">
        <v>29.49</v>
      </c>
      <c r="M47" s="2">
        <f>VLOOKUP(A:A,'Private LTO Bulletin'!A:G,7,0)</f>
        <v>28.45</v>
      </c>
      <c r="N47" s="70">
        <f t="shared" si="0"/>
        <v>0</v>
      </c>
      <c r="O47">
        <f>VLOOKUP(A:A,'Private LTO Bulletin'!A:H,8,0)</f>
        <v>25.44</v>
      </c>
      <c r="P47" s="70">
        <f t="shared" si="1"/>
        <v>0</v>
      </c>
      <c r="Q47">
        <f>VLOOKUP(A:A,'Private LTO Bulletin'!A:J,10,0)</f>
        <v>32.99</v>
      </c>
      <c r="R47" s="70">
        <f t="shared" si="2"/>
        <v>0</v>
      </c>
      <c r="S47">
        <f>VLOOKUP(A:A,'Private LTO Bulletin'!A:K,11,0)</f>
        <v>29.49</v>
      </c>
      <c r="T47" s="70">
        <f t="shared" si="3"/>
        <v>0</v>
      </c>
    </row>
    <row r="48" spans="1:20" hidden="1" x14ac:dyDescent="0.25">
      <c r="A48" t="s">
        <v>166</v>
      </c>
      <c r="B48" s="39" t="s">
        <v>166</v>
      </c>
      <c r="C48" s="39" t="s">
        <v>166</v>
      </c>
      <c r="D48" s="39" t="s">
        <v>166</v>
      </c>
      <c r="E48" s="56" t="s">
        <v>166</v>
      </c>
      <c r="F48" s="39" t="s">
        <v>166</v>
      </c>
      <c r="G48" s="57" t="s">
        <v>166</v>
      </c>
      <c r="H48" s="57" t="s">
        <v>166</v>
      </c>
      <c r="I48" s="39" t="s">
        <v>166</v>
      </c>
      <c r="J48" s="57" t="s">
        <v>166</v>
      </c>
      <c r="K48" s="57" t="s">
        <v>166</v>
      </c>
      <c r="M48" s="2" t="str">
        <f>VLOOKUP(A:A,'Private LTO Bulletin'!A:G,7,0)</f>
        <v/>
      </c>
      <c r="N48" s="70" t="e">
        <f t="shared" si="0"/>
        <v>#VALUE!</v>
      </c>
      <c r="O48" t="str">
        <f>VLOOKUP(A:A,'Private LTO Bulletin'!A:H,8,0)</f>
        <v/>
      </c>
      <c r="P48" s="70" t="e">
        <f t="shared" si="1"/>
        <v>#VALUE!</v>
      </c>
      <c r="Q48" t="str">
        <f>VLOOKUP(A:A,'Private LTO Bulletin'!A:J,10,0)</f>
        <v/>
      </c>
      <c r="R48" s="70" t="e">
        <f t="shared" si="2"/>
        <v>#VALUE!</v>
      </c>
      <c r="S48" t="str">
        <f>VLOOKUP(A:A,'Private LTO Bulletin'!A:K,11,0)</f>
        <v/>
      </c>
      <c r="T48" s="70" t="e">
        <f t="shared" si="3"/>
        <v>#VALUE!</v>
      </c>
    </row>
    <row r="49" spans="1:20" hidden="1" x14ac:dyDescent="0.25">
      <c r="A49" s="47" t="s">
        <v>170</v>
      </c>
      <c r="B49" s="39"/>
      <c r="C49" s="39"/>
      <c r="D49" s="39"/>
      <c r="E49" s="56"/>
      <c r="F49" s="39"/>
      <c r="G49" s="57"/>
      <c r="H49" s="57"/>
      <c r="I49" s="39"/>
      <c r="J49" s="57"/>
      <c r="K49" s="57"/>
      <c r="M49" s="2">
        <f>VLOOKUP(A:A,'Private LTO Bulletin'!A:G,7,0)</f>
        <v>0</v>
      </c>
      <c r="N49" s="70">
        <f t="shared" si="0"/>
        <v>0</v>
      </c>
      <c r="O49">
        <f>VLOOKUP(A:A,'Private LTO Bulletin'!A:H,8,0)</f>
        <v>0</v>
      </c>
      <c r="P49" s="70">
        <f t="shared" si="1"/>
        <v>0</v>
      </c>
      <c r="Q49">
        <f>VLOOKUP(A:A,'Private LTO Bulletin'!A:J,10,0)</f>
        <v>0</v>
      </c>
      <c r="R49" s="70">
        <f t="shared" si="2"/>
        <v>0</v>
      </c>
      <c r="S49">
        <f>VLOOKUP(A:A,'Private LTO Bulletin'!A:K,11,0)</f>
        <v>0</v>
      </c>
      <c r="T49" s="70">
        <f t="shared" si="3"/>
        <v>0</v>
      </c>
    </row>
    <row r="50" spans="1:20" hidden="1" x14ac:dyDescent="0.25">
      <c r="A50">
        <v>742971</v>
      </c>
      <c r="B50" s="39" t="s">
        <v>253</v>
      </c>
      <c r="C50" s="39" t="s">
        <v>254</v>
      </c>
      <c r="D50" s="39" t="s">
        <v>153</v>
      </c>
      <c r="E50" s="56">
        <v>5325</v>
      </c>
      <c r="F50" s="39" t="s">
        <v>485</v>
      </c>
      <c r="G50" s="57">
        <v>26.3</v>
      </c>
      <c r="H50" s="57">
        <v>23.28</v>
      </c>
      <c r="I50" s="39" t="s">
        <v>486</v>
      </c>
      <c r="J50" s="57">
        <v>30.49</v>
      </c>
      <c r="K50" s="57">
        <v>26.99</v>
      </c>
      <c r="M50" s="2">
        <f>VLOOKUP(A:A,'Private LTO Bulletin'!A:G,7,0)</f>
        <v>26.3</v>
      </c>
      <c r="N50" s="70">
        <f t="shared" si="0"/>
        <v>0</v>
      </c>
      <c r="O50">
        <f>VLOOKUP(A:A,'Private LTO Bulletin'!A:H,8,0)</f>
        <v>23.28</v>
      </c>
      <c r="P50" s="70">
        <f t="shared" si="1"/>
        <v>0</v>
      </c>
      <c r="Q50">
        <f>VLOOKUP(A:A,'Private LTO Bulletin'!A:J,10,0)</f>
        <v>30.49</v>
      </c>
      <c r="R50" s="70">
        <f t="shared" si="2"/>
        <v>0</v>
      </c>
      <c r="S50">
        <f>VLOOKUP(A:A,'Private LTO Bulletin'!A:K,11,0)</f>
        <v>26.99</v>
      </c>
      <c r="T50" s="70">
        <f t="shared" si="3"/>
        <v>0</v>
      </c>
    </row>
    <row r="51" spans="1:20" hidden="1" x14ac:dyDescent="0.25">
      <c r="A51">
        <v>224501</v>
      </c>
      <c r="B51" s="39" t="s">
        <v>255</v>
      </c>
      <c r="C51" s="39" t="s">
        <v>256</v>
      </c>
      <c r="D51" s="39" t="s">
        <v>153</v>
      </c>
      <c r="E51" s="56">
        <v>500</v>
      </c>
      <c r="F51" s="39" t="s">
        <v>500</v>
      </c>
      <c r="G51" s="57">
        <v>3.44</v>
      </c>
      <c r="H51" s="57">
        <v>3.01</v>
      </c>
      <c r="I51" s="39" t="s">
        <v>496</v>
      </c>
      <c r="J51" s="57">
        <v>3.99</v>
      </c>
      <c r="K51" s="57">
        <v>3.49</v>
      </c>
      <c r="M51" s="2">
        <f>VLOOKUP(A:A,'Private LTO Bulletin'!A:G,7,0)</f>
        <v>3.44</v>
      </c>
      <c r="N51" s="70">
        <f t="shared" si="0"/>
        <v>0</v>
      </c>
      <c r="O51">
        <f>VLOOKUP(A:A,'Private LTO Bulletin'!A:H,8,0)</f>
        <v>3.01</v>
      </c>
      <c r="P51" s="70">
        <f t="shared" si="1"/>
        <v>0</v>
      </c>
      <c r="Q51">
        <f>VLOOKUP(A:A,'Private LTO Bulletin'!A:J,10,0)</f>
        <v>3.99</v>
      </c>
      <c r="R51" s="70">
        <f t="shared" si="2"/>
        <v>0</v>
      </c>
      <c r="S51">
        <f>VLOOKUP(A:A,'Private LTO Bulletin'!A:K,11,0)</f>
        <v>3.49</v>
      </c>
      <c r="T51" s="70">
        <f t="shared" si="3"/>
        <v>0</v>
      </c>
    </row>
    <row r="52" spans="1:20" hidden="1" x14ac:dyDescent="0.25">
      <c r="A52">
        <v>53504</v>
      </c>
      <c r="B52" s="39" t="s">
        <v>257</v>
      </c>
      <c r="C52" s="39" t="s">
        <v>258</v>
      </c>
      <c r="D52" s="39" t="s">
        <v>153</v>
      </c>
      <c r="E52" s="56">
        <v>3000</v>
      </c>
      <c r="F52" s="39" t="s">
        <v>493</v>
      </c>
      <c r="G52" s="57">
        <v>19.399999999999999</v>
      </c>
      <c r="H52" s="57">
        <v>17.46</v>
      </c>
      <c r="I52" s="39" t="s">
        <v>494</v>
      </c>
      <c r="J52" s="57">
        <v>22.49</v>
      </c>
      <c r="K52" s="57">
        <v>20.239999999999998</v>
      </c>
      <c r="M52" s="2">
        <f>VLOOKUP(A:A,'Private LTO Bulletin'!A:G,7,0)</f>
        <v>19.399999999999999</v>
      </c>
      <c r="N52" s="70">
        <f t="shared" si="0"/>
        <v>0</v>
      </c>
      <c r="O52">
        <f>VLOOKUP(A:A,'Private LTO Bulletin'!A:H,8,0)</f>
        <v>17.46</v>
      </c>
      <c r="P52" s="70">
        <f t="shared" si="1"/>
        <v>0</v>
      </c>
      <c r="Q52">
        <f>VLOOKUP(A:A,'Private LTO Bulletin'!A:J,10,0)</f>
        <v>22.49</v>
      </c>
      <c r="R52" s="70">
        <f t="shared" si="2"/>
        <v>0</v>
      </c>
      <c r="S52">
        <f>VLOOKUP(A:A,'Private LTO Bulletin'!A:K,11,0)</f>
        <v>20.239999999999998</v>
      </c>
      <c r="T52" s="70">
        <f t="shared" si="3"/>
        <v>0</v>
      </c>
    </row>
    <row r="53" spans="1:20" hidden="1" x14ac:dyDescent="0.25">
      <c r="A53">
        <v>22145</v>
      </c>
      <c r="B53" s="39" t="s">
        <v>259</v>
      </c>
      <c r="C53" s="39" t="s">
        <v>260</v>
      </c>
      <c r="D53" s="39" t="s">
        <v>153</v>
      </c>
      <c r="E53" s="56">
        <v>2840</v>
      </c>
      <c r="F53" s="39" t="s">
        <v>483</v>
      </c>
      <c r="G53" s="57">
        <v>15.26</v>
      </c>
      <c r="H53" s="57">
        <v>12.89</v>
      </c>
      <c r="I53" s="39" t="s">
        <v>484</v>
      </c>
      <c r="J53" s="57">
        <v>17.690000000000001</v>
      </c>
      <c r="K53" s="57">
        <v>14.94</v>
      </c>
      <c r="M53" s="2">
        <f>VLOOKUP(A:A,'Private LTO Bulletin'!A:G,7,0)</f>
        <v>15.26</v>
      </c>
      <c r="N53" s="70">
        <f t="shared" si="0"/>
        <v>0</v>
      </c>
      <c r="O53">
        <f>VLOOKUP(A:A,'Private LTO Bulletin'!A:H,8,0)</f>
        <v>12.89</v>
      </c>
      <c r="P53" s="70">
        <f t="shared" si="1"/>
        <v>0</v>
      </c>
      <c r="Q53">
        <f>VLOOKUP(A:A,'Private LTO Bulletin'!A:J,10,0)</f>
        <v>17.690000000000001</v>
      </c>
      <c r="R53" s="70">
        <f t="shared" si="2"/>
        <v>0</v>
      </c>
      <c r="S53">
        <f>VLOOKUP(A:A,'Private LTO Bulletin'!A:K,11,0)</f>
        <v>14.94</v>
      </c>
      <c r="T53" s="70">
        <f t="shared" si="3"/>
        <v>0</v>
      </c>
    </row>
    <row r="54" spans="1:20" hidden="1" x14ac:dyDescent="0.25">
      <c r="A54">
        <v>16766</v>
      </c>
      <c r="B54" s="39" t="s">
        <v>261</v>
      </c>
      <c r="C54" s="39" t="s">
        <v>262</v>
      </c>
      <c r="D54" s="39" t="s">
        <v>153</v>
      </c>
      <c r="E54" s="56">
        <v>2840</v>
      </c>
      <c r="F54" s="39" t="s">
        <v>483</v>
      </c>
      <c r="G54" s="57">
        <v>15.26</v>
      </c>
      <c r="H54" s="57">
        <v>12.89</v>
      </c>
      <c r="I54" s="39" t="s">
        <v>484</v>
      </c>
      <c r="J54" s="57">
        <v>17.690000000000001</v>
      </c>
      <c r="K54" s="57">
        <v>14.94</v>
      </c>
      <c r="M54" s="2">
        <f>VLOOKUP(A:A,'Private LTO Bulletin'!A:G,7,0)</f>
        <v>15.26</v>
      </c>
      <c r="N54" s="70">
        <f t="shared" si="0"/>
        <v>0</v>
      </c>
      <c r="O54">
        <f>VLOOKUP(A:A,'Private LTO Bulletin'!A:H,8,0)</f>
        <v>12.89</v>
      </c>
      <c r="P54" s="70">
        <f t="shared" si="1"/>
        <v>0</v>
      </c>
      <c r="Q54">
        <f>VLOOKUP(A:A,'Private LTO Bulletin'!A:J,10,0)</f>
        <v>17.690000000000001</v>
      </c>
      <c r="R54" s="70">
        <f t="shared" si="2"/>
        <v>0</v>
      </c>
      <c r="S54">
        <f>VLOOKUP(A:A,'Private LTO Bulletin'!A:K,11,0)</f>
        <v>14.94</v>
      </c>
      <c r="T54" s="70">
        <f t="shared" si="3"/>
        <v>0</v>
      </c>
    </row>
    <row r="55" spans="1:20" hidden="1" x14ac:dyDescent="0.25">
      <c r="A55" t="s">
        <v>166</v>
      </c>
      <c r="B55" s="39" t="s">
        <v>166</v>
      </c>
      <c r="C55" s="39" t="s">
        <v>166</v>
      </c>
      <c r="D55" s="39" t="s">
        <v>166</v>
      </c>
      <c r="E55" s="56" t="s">
        <v>166</v>
      </c>
      <c r="F55" s="39" t="s">
        <v>166</v>
      </c>
      <c r="G55" s="57" t="s">
        <v>166</v>
      </c>
      <c r="H55" s="57" t="s">
        <v>166</v>
      </c>
      <c r="I55" s="39" t="s">
        <v>166</v>
      </c>
      <c r="J55" s="57" t="s">
        <v>166</v>
      </c>
      <c r="K55" s="57" t="s">
        <v>166</v>
      </c>
      <c r="M55" s="2" t="str">
        <f>VLOOKUP(A:A,'Private LTO Bulletin'!A:G,7,0)</f>
        <v/>
      </c>
      <c r="N55" s="70" t="e">
        <f t="shared" si="0"/>
        <v>#VALUE!</v>
      </c>
      <c r="O55" t="str">
        <f>VLOOKUP(A:A,'Private LTO Bulletin'!A:H,8,0)</f>
        <v/>
      </c>
      <c r="P55" s="70" t="e">
        <f t="shared" si="1"/>
        <v>#VALUE!</v>
      </c>
      <c r="Q55" t="str">
        <f>VLOOKUP(A:A,'Private LTO Bulletin'!A:J,10,0)</f>
        <v/>
      </c>
      <c r="R55" s="70" t="e">
        <f t="shared" si="2"/>
        <v>#VALUE!</v>
      </c>
      <c r="S55" t="str">
        <f>VLOOKUP(A:A,'Private LTO Bulletin'!A:K,11,0)</f>
        <v/>
      </c>
      <c r="T55" s="70" t="e">
        <f t="shared" si="3"/>
        <v>#VALUE!</v>
      </c>
    </row>
    <row r="56" spans="1:20" hidden="1" x14ac:dyDescent="0.25">
      <c r="A56" s="47" t="s">
        <v>171</v>
      </c>
      <c r="B56" s="39"/>
      <c r="C56" s="39"/>
      <c r="D56" s="39"/>
      <c r="E56" s="56"/>
      <c r="F56" s="39"/>
      <c r="G56" s="57"/>
      <c r="H56" s="57"/>
      <c r="I56" s="39"/>
      <c r="J56" s="57"/>
      <c r="K56" s="57"/>
      <c r="M56" s="2">
        <f>VLOOKUP(A:A,'Private LTO Bulletin'!A:G,7,0)</f>
        <v>0</v>
      </c>
      <c r="N56" s="70">
        <f t="shared" si="0"/>
        <v>0</v>
      </c>
      <c r="O56">
        <f>VLOOKUP(A:A,'Private LTO Bulletin'!A:H,8,0)</f>
        <v>0</v>
      </c>
      <c r="P56" s="70">
        <f t="shared" si="1"/>
        <v>0</v>
      </c>
      <c r="Q56">
        <f>VLOOKUP(A:A,'Private LTO Bulletin'!A:J,10,0)</f>
        <v>0</v>
      </c>
      <c r="R56" s="70">
        <f t="shared" si="2"/>
        <v>0</v>
      </c>
      <c r="S56">
        <f>VLOOKUP(A:A,'Private LTO Bulletin'!A:K,11,0)</f>
        <v>0</v>
      </c>
      <c r="T56" s="70">
        <f t="shared" si="3"/>
        <v>0</v>
      </c>
    </row>
    <row r="57" spans="1:20" hidden="1" x14ac:dyDescent="0.25">
      <c r="A57">
        <v>63616</v>
      </c>
      <c r="B57" s="39" t="s">
        <v>263</v>
      </c>
      <c r="C57" s="39" t="s">
        <v>264</v>
      </c>
      <c r="D57" s="39" t="s">
        <v>488</v>
      </c>
      <c r="E57" s="56">
        <v>2840</v>
      </c>
      <c r="F57" s="39" t="s">
        <v>483</v>
      </c>
      <c r="G57" s="57">
        <v>20.86</v>
      </c>
      <c r="H57" s="57">
        <v>18.7</v>
      </c>
      <c r="I57" s="39" t="s">
        <v>484</v>
      </c>
      <c r="J57" s="57">
        <v>24.18</v>
      </c>
      <c r="K57" s="57">
        <v>21.68</v>
      </c>
      <c r="M57" s="2">
        <f>VLOOKUP(A:A,'Private LTO Bulletin'!A:G,7,0)</f>
        <v>20.86</v>
      </c>
      <c r="N57" s="70">
        <f t="shared" si="0"/>
        <v>0</v>
      </c>
      <c r="O57">
        <f>VLOOKUP(A:A,'Private LTO Bulletin'!A:H,8,0)</f>
        <v>18.7</v>
      </c>
      <c r="P57" s="70">
        <f t="shared" si="1"/>
        <v>0</v>
      </c>
      <c r="Q57">
        <f>VLOOKUP(A:A,'Private LTO Bulletin'!A:J,10,0)</f>
        <v>24.18</v>
      </c>
      <c r="R57" s="70">
        <f t="shared" si="2"/>
        <v>0</v>
      </c>
      <c r="S57">
        <f>VLOOKUP(A:A,'Private LTO Bulletin'!A:K,11,0)</f>
        <v>21.68</v>
      </c>
      <c r="T57" s="70">
        <f t="shared" si="3"/>
        <v>0</v>
      </c>
    </row>
    <row r="58" spans="1:20" hidden="1" x14ac:dyDescent="0.25">
      <c r="A58">
        <v>18173</v>
      </c>
      <c r="B58" s="39" t="s">
        <v>265</v>
      </c>
      <c r="C58" s="39" t="s">
        <v>266</v>
      </c>
      <c r="D58" s="39" t="s">
        <v>501</v>
      </c>
      <c r="E58" s="56">
        <v>4260</v>
      </c>
      <c r="F58" s="39" t="s">
        <v>492</v>
      </c>
      <c r="G58" s="57">
        <v>29.58</v>
      </c>
      <c r="H58" s="57">
        <v>27.42</v>
      </c>
      <c r="I58" s="39" t="s">
        <v>487</v>
      </c>
      <c r="J58" s="57">
        <v>34.29</v>
      </c>
      <c r="K58" s="57">
        <v>31.79</v>
      </c>
      <c r="M58" s="2">
        <f>VLOOKUP(A:A,'Private LTO Bulletin'!A:G,7,0)</f>
        <v>29.58</v>
      </c>
      <c r="N58" s="70">
        <f t="shared" si="0"/>
        <v>0</v>
      </c>
      <c r="O58">
        <f>VLOOKUP(A:A,'Private LTO Bulletin'!A:H,8,0)</f>
        <v>27.42</v>
      </c>
      <c r="P58" s="70">
        <f t="shared" si="1"/>
        <v>0</v>
      </c>
      <c r="Q58">
        <f>VLOOKUP(A:A,'Private LTO Bulletin'!A:J,10,0)</f>
        <v>34.29</v>
      </c>
      <c r="R58" s="70">
        <f t="shared" si="2"/>
        <v>0</v>
      </c>
      <c r="S58">
        <f>VLOOKUP(A:A,'Private LTO Bulletin'!A:K,11,0)</f>
        <v>31.79</v>
      </c>
      <c r="T58" s="70">
        <f t="shared" si="3"/>
        <v>0</v>
      </c>
    </row>
    <row r="59" spans="1:20" hidden="1" x14ac:dyDescent="0.25">
      <c r="A59">
        <v>69732</v>
      </c>
      <c r="B59" s="39" t="s">
        <v>267</v>
      </c>
      <c r="C59" s="39" t="s">
        <v>268</v>
      </c>
      <c r="D59" s="39" t="s">
        <v>488</v>
      </c>
      <c r="E59" s="56">
        <v>4260</v>
      </c>
      <c r="F59" s="39" t="s">
        <v>492</v>
      </c>
      <c r="G59" s="57">
        <v>28.45</v>
      </c>
      <c r="H59" s="57">
        <v>26.29</v>
      </c>
      <c r="I59" s="39" t="s">
        <v>487</v>
      </c>
      <c r="J59" s="57">
        <v>32.979999999999997</v>
      </c>
      <c r="K59" s="57">
        <v>30.48</v>
      </c>
      <c r="M59" s="2">
        <f>VLOOKUP(A:A,'Private LTO Bulletin'!A:G,7,0)</f>
        <v>28.45</v>
      </c>
      <c r="N59" s="70">
        <f t="shared" si="0"/>
        <v>0</v>
      </c>
      <c r="O59">
        <f>VLOOKUP(A:A,'Private LTO Bulletin'!A:H,8,0)</f>
        <v>26.29</v>
      </c>
      <c r="P59" s="70">
        <f t="shared" si="1"/>
        <v>0</v>
      </c>
      <c r="Q59">
        <f>VLOOKUP(A:A,'Private LTO Bulletin'!A:J,10,0)</f>
        <v>32.979999999999997</v>
      </c>
      <c r="R59" s="70">
        <f t="shared" si="2"/>
        <v>0</v>
      </c>
      <c r="S59">
        <f>VLOOKUP(A:A,'Private LTO Bulletin'!A:K,11,0)</f>
        <v>30.48</v>
      </c>
      <c r="T59" s="70">
        <f t="shared" si="3"/>
        <v>0</v>
      </c>
    </row>
    <row r="60" spans="1:20" hidden="1" x14ac:dyDescent="0.25">
      <c r="A60">
        <v>63459</v>
      </c>
      <c r="B60" s="39" t="s">
        <v>269</v>
      </c>
      <c r="C60" s="39" t="s">
        <v>270</v>
      </c>
      <c r="D60" s="39" t="s">
        <v>488</v>
      </c>
      <c r="E60" s="56">
        <v>4260</v>
      </c>
      <c r="F60" s="39" t="s">
        <v>492</v>
      </c>
      <c r="G60" s="57">
        <v>28.45</v>
      </c>
      <c r="H60" s="57">
        <v>26.29</v>
      </c>
      <c r="I60" s="39" t="s">
        <v>487</v>
      </c>
      <c r="J60" s="57">
        <v>32.979999999999997</v>
      </c>
      <c r="K60" s="57">
        <v>30.48</v>
      </c>
      <c r="M60" s="2">
        <f>VLOOKUP(A:A,'Private LTO Bulletin'!A:G,7,0)</f>
        <v>28.45</v>
      </c>
      <c r="N60" s="70">
        <f t="shared" si="0"/>
        <v>0</v>
      </c>
      <c r="O60">
        <f>VLOOKUP(A:A,'Private LTO Bulletin'!A:H,8,0)</f>
        <v>26.29</v>
      </c>
      <c r="P60" s="70">
        <f t="shared" si="1"/>
        <v>0</v>
      </c>
      <c r="Q60">
        <f>VLOOKUP(A:A,'Private LTO Bulletin'!A:J,10,0)</f>
        <v>32.979999999999997</v>
      </c>
      <c r="R60" s="70">
        <f t="shared" si="2"/>
        <v>0</v>
      </c>
      <c r="S60">
        <f>VLOOKUP(A:A,'Private LTO Bulletin'!A:K,11,0)</f>
        <v>30.48</v>
      </c>
      <c r="T60" s="70">
        <f t="shared" si="3"/>
        <v>0</v>
      </c>
    </row>
    <row r="61" spans="1:20" hidden="1" x14ac:dyDescent="0.25">
      <c r="A61">
        <v>63018</v>
      </c>
      <c r="B61" s="39" t="s">
        <v>271</v>
      </c>
      <c r="C61" s="39" t="s">
        <v>272</v>
      </c>
      <c r="D61" s="39" t="s">
        <v>488</v>
      </c>
      <c r="E61" s="56">
        <v>4260</v>
      </c>
      <c r="F61" s="39" t="s">
        <v>492</v>
      </c>
      <c r="G61" s="57">
        <v>28.45</v>
      </c>
      <c r="H61" s="57">
        <v>26.29</v>
      </c>
      <c r="I61" s="39" t="s">
        <v>487</v>
      </c>
      <c r="J61" s="57">
        <v>32.979999999999997</v>
      </c>
      <c r="K61" s="57">
        <v>30.48</v>
      </c>
      <c r="M61" s="2">
        <f>VLOOKUP(A:A,'Private LTO Bulletin'!A:G,7,0)</f>
        <v>28.45</v>
      </c>
      <c r="N61" s="70">
        <f t="shared" si="0"/>
        <v>0</v>
      </c>
      <c r="O61">
        <f>VLOOKUP(A:A,'Private LTO Bulletin'!A:H,8,0)</f>
        <v>26.29</v>
      </c>
      <c r="P61" s="70">
        <f t="shared" si="1"/>
        <v>0</v>
      </c>
      <c r="Q61">
        <f>VLOOKUP(A:A,'Private LTO Bulletin'!A:J,10,0)</f>
        <v>32.979999999999997</v>
      </c>
      <c r="R61" s="70">
        <f t="shared" si="2"/>
        <v>0</v>
      </c>
      <c r="S61">
        <f>VLOOKUP(A:A,'Private LTO Bulletin'!A:K,11,0)</f>
        <v>30.48</v>
      </c>
      <c r="T61" s="70">
        <f t="shared" si="3"/>
        <v>0</v>
      </c>
    </row>
    <row r="62" spans="1:20" hidden="1" x14ac:dyDescent="0.25">
      <c r="A62" t="s">
        <v>166</v>
      </c>
      <c r="B62" s="39" t="s">
        <v>166</v>
      </c>
      <c r="C62" s="39" t="s">
        <v>166</v>
      </c>
      <c r="D62" s="39" t="s">
        <v>166</v>
      </c>
      <c r="E62" s="56" t="s">
        <v>166</v>
      </c>
      <c r="F62" s="39" t="s">
        <v>166</v>
      </c>
      <c r="G62" s="57" t="s">
        <v>166</v>
      </c>
      <c r="H62" s="57" t="s">
        <v>166</v>
      </c>
      <c r="I62" s="39" t="s">
        <v>166</v>
      </c>
      <c r="J62" s="57" t="s">
        <v>166</v>
      </c>
      <c r="K62" s="57" t="s">
        <v>166</v>
      </c>
      <c r="M62" s="2" t="str">
        <f>VLOOKUP(A:A,'Private LTO Bulletin'!A:G,7,0)</f>
        <v/>
      </c>
      <c r="N62" s="70" t="e">
        <f t="shared" si="0"/>
        <v>#VALUE!</v>
      </c>
      <c r="O62" t="str">
        <f>VLOOKUP(A:A,'Private LTO Bulletin'!A:H,8,0)</f>
        <v/>
      </c>
      <c r="P62" s="70" t="e">
        <f t="shared" si="1"/>
        <v>#VALUE!</v>
      </c>
      <c r="Q62" t="str">
        <f>VLOOKUP(A:A,'Private LTO Bulletin'!A:J,10,0)</f>
        <v/>
      </c>
      <c r="R62" s="70" t="e">
        <f t="shared" si="2"/>
        <v>#VALUE!</v>
      </c>
      <c r="S62" t="str">
        <f>VLOOKUP(A:A,'Private LTO Bulletin'!A:K,11,0)</f>
        <v/>
      </c>
      <c r="T62" s="70" t="e">
        <f t="shared" si="3"/>
        <v>#VALUE!</v>
      </c>
    </row>
    <row r="63" spans="1:20" hidden="1" x14ac:dyDescent="0.25">
      <c r="A63" t="s">
        <v>166</v>
      </c>
      <c r="B63" s="39" t="s">
        <v>166</v>
      </c>
      <c r="C63" s="39" t="s">
        <v>166</v>
      </c>
      <c r="D63" s="39" t="s">
        <v>166</v>
      </c>
      <c r="E63" s="56" t="s">
        <v>166</v>
      </c>
      <c r="F63" s="39" t="s">
        <v>166</v>
      </c>
      <c r="G63" s="57" t="s">
        <v>166</v>
      </c>
      <c r="H63" s="57" t="s">
        <v>166</v>
      </c>
      <c r="I63" s="39" t="s">
        <v>166</v>
      </c>
      <c r="J63" s="57" t="s">
        <v>166</v>
      </c>
      <c r="K63" s="57" t="s">
        <v>166</v>
      </c>
      <c r="M63" s="2" t="str">
        <f>VLOOKUP(A:A,'Private LTO Bulletin'!A:G,7,0)</f>
        <v/>
      </c>
      <c r="N63" s="70" t="e">
        <f t="shared" si="0"/>
        <v>#VALUE!</v>
      </c>
      <c r="O63" t="str">
        <f>VLOOKUP(A:A,'Private LTO Bulletin'!A:H,8,0)</f>
        <v/>
      </c>
      <c r="P63" s="70" t="e">
        <f t="shared" si="1"/>
        <v>#VALUE!</v>
      </c>
      <c r="Q63" t="str">
        <f>VLOOKUP(A:A,'Private LTO Bulletin'!A:J,10,0)</f>
        <v/>
      </c>
      <c r="R63" s="70" t="e">
        <f t="shared" si="2"/>
        <v>#VALUE!</v>
      </c>
      <c r="S63" t="str">
        <f>VLOOKUP(A:A,'Private LTO Bulletin'!A:K,11,0)</f>
        <v/>
      </c>
      <c r="T63" s="70" t="e">
        <f t="shared" si="3"/>
        <v>#VALUE!</v>
      </c>
    </row>
    <row r="64" spans="1:20" hidden="1" x14ac:dyDescent="0.25">
      <c r="A64" s="39" t="s">
        <v>154</v>
      </c>
      <c r="B64" s="39"/>
      <c r="C64" s="39"/>
      <c r="D64" s="39"/>
      <c r="E64" s="56"/>
      <c r="F64" s="39"/>
      <c r="G64" s="57"/>
      <c r="H64" s="57"/>
      <c r="I64" s="39"/>
      <c r="J64" s="57"/>
      <c r="K64" s="57"/>
      <c r="M64" s="2">
        <f>VLOOKUP(A:A,'Private LTO Bulletin'!A:G,7,0)</f>
        <v>0</v>
      </c>
      <c r="N64" s="70">
        <f t="shared" si="0"/>
        <v>0</v>
      </c>
      <c r="O64">
        <f>VLOOKUP(A:A,'Private LTO Bulletin'!A:H,8,0)</f>
        <v>0</v>
      </c>
      <c r="P64" s="70">
        <f t="shared" si="1"/>
        <v>0</v>
      </c>
      <c r="Q64">
        <f>VLOOKUP(A:A,'Private LTO Bulletin'!A:J,10,0)</f>
        <v>0</v>
      </c>
      <c r="R64" s="70">
        <f t="shared" si="2"/>
        <v>0</v>
      </c>
      <c r="S64">
        <f>VLOOKUP(A:A,'Private LTO Bulletin'!A:K,11,0)</f>
        <v>0</v>
      </c>
      <c r="T64" s="70">
        <f t="shared" si="3"/>
        <v>0</v>
      </c>
    </row>
    <row r="65" spans="1:20" hidden="1" x14ac:dyDescent="0.25">
      <c r="A65" s="47" t="s">
        <v>172</v>
      </c>
      <c r="B65" s="39"/>
      <c r="C65" s="39"/>
      <c r="D65" s="39"/>
      <c r="E65" s="56"/>
      <c r="F65" s="39"/>
      <c r="G65" s="57"/>
      <c r="H65" s="57"/>
      <c r="I65" s="39"/>
      <c r="J65" s="57"/>
      <c r="K65" s="57"/>
      <c r="M65" s="2">
        <f>VLOOKUP(A:A,'Private LTO Bulletin'!A:G,7,0)</f>
        <v>0</v>
      </c>
      <c r="N65" s="70">
        <f t="shared" si="0"/>
        <v>0</v>
      </c>
      <c r="O65">
        <f>VLOOKUP(A:A,'Private LTO Bulletin'!A:H,8,0)</f>
        <v>0</v>
      </c>
      <c r="P65" s="70">
        <f t="shared" si="1"/>
        <v>0</v>
      </c>
      <c r="Q65">
        <f>VLOOKUP(A:A,'Private LTO Bulletin'!A:J,10,0)</f>
        <v>0</v>
      </c>
      <c r="R65" s="70">
        <f t="shared" si="2"/>
        <v>0</v>
      </c>
      <c r="S65">
        <f>VLOOKUP(A:A,'Private LTO Bulletin'!A:K,11,0)</f>
        <v>0</v>
      </c>
      <c r="T65" s="70">
        <f t="shared" si="3"/>
        <v>0</v>
      </c>
    </row>
    <row r="66" spans="1:20" hidden="1" x14ac:dyDescent="0.25">
      <c r="A66">
        <v>17908</v>
      </c>
      <c r="B66" s="39" t="s">
        <v>273</v>
      </c>
      <c r="C66" s="39" t="s">
        <v>274</v>
      </c>
      <c r="D66" s="39" t="s">
        <v>153</v>
      </c>
      <c r="E66" s="56">
        <v>473</v>
      </c>
      <c r="F66" s="39" t="s">
        <v>500</v>
      </c>
      <c r="G66" s="57">
        <v>3.7</v>
      </c>
      <c r="H66" s="57">
        <v>3.18</v>
      </c>
      <c r="I66" s="39" t="s">
        <v>496</v>
      </c>
      <c r="J66" s="57">
        <v>4.29</v>
      </c>
      <c r="K66" s="57">
        <v>3.69</v>
      </c>
      <c r="M66" s="2">
        <f>VLOOKUP(A:A,'Private LTO Bulletin'!A:G,7,0)</f>
        <v>3.7</v>
      </c>
      <c r="N66" s="70">
        <f t="shared" si="0"/>
        <v>0</v>
      </c>
      <c r="O66">
        <f>VLOOKUP(A:A,'Private LTO Bulletin'!A:H,8,0)</f>
        <v>3.18</v>
      </c>
      <c r="P66" s="70">
        <f t="shared" si="1"/>
        <v>0</v>
      </c>
      <c r="Q66">
        <f>VLOOKUP(A:A,'Private LTO Bulletin'!A:J,10,0)</f>
        <v>4.29</v>
      </c>
      <c r="R66" s="70">
        <f t="shared" si="2"/>
        <v>0</v>
      </c>
      <c r="S66">
        <f>VLOOKUP(A:A,'Private LTO Bulletin'!A:K,11,0)</f>
        <v>3.69</v>
      </c>
      <c r="T66" s="70">
        <f t="shared" si="3"/>
        <v>0</v>
      </c>
    </row>
    <row r="67" spans="1:20" hidden="1" x14ac:dyDescent="0.25">
      <c r="A67">
        <v>71827</v>
      </c>
      <c r="B67" s="39" t="s">
        <v>275</v>
      </c>
      <c r="C67" s="39" t="s">
        <v>276</v>
      </c>
      <c r="D67" s="39" t="s">
        <v>502</v>
      </c>
      <c r="E67" s="56">
        <v>1750</v>
      </c>
      <c r="F67" s="39" t="s">
        <v>503</v>
      </c>
      <c r="G67" s="57">
        <v>10.32</v>
      </c>
      <c r="H67" s="57">
        <v>9.2200000000000006</v>
      </c>
      <c r="I67" s="39" t="s">
        <v>496</v>
      </c>
      <c r="J67" s="57">
        <v>11.97</v>
      </c>
      <c r="K67" s="57">
        <v>10.69</v>
      </c>
      <c r="M67" s="2">
        <f>VLOOKUP(A:A,'Private LTO Bulletin'!A:G,7,0)</f>
        <v>10.32</v>
      </c>
      <c r="N67" s="70">
        <f t="shared" si="0"/>
        <v>0</v>
      </c>
      <c r="O67">
        <f>VLOOKUP(A:A,'Private LTO Bulletin'!A:H,8,0)</f>
        <v>9.2200000000000006</v>
      </c>
      <c r="P67" s="70">
        <f t="shared" si="1"/>
        <v>0</v>
      </c>
      <c r="Q67">
        <f>VLOOKUP(A:A,'Private LTO Bulletin'!A:J,10,0)</f>
        <v>11.97</v>
      </c>
      <c r="R67" s="70">
        <f t="shared" si="2"/>
        <v>0</v>
      </c>
      <c r="S67">
        <f>VLOOKUP(A:A,'Private LTO Bulletin'!A:K,11,0)</f>
        <v>10.69</v>
      </c>
      <c r="T67" s="70">
        <f t="shared" si="3"/>
        <v>0</v>
      </c>
    </row>
    <row r="68" spans="1:20" hidden="1" x14ac:dyDescent="0.25">
      <c r="A68" t="s">
        <v>166</v>
      </c>
      <c r="B68" s="39" t="s">
        <v>166</v>
      </c>
      <c r="C68" s="39" t="s">
        <v>166</v>
      </c>
      <c r="D68" s="39" t="s">
        <v>166</v>
      </c>
      <c r="E68" s="56" t="s">
        <v>166</v>
      </c>
      <c r="F68" s="39" t="s">
        <v>166</v>
      </c>
      <c r="G68" s="57" t="s">
        <v>166</v>
      </c>
      <c r="H68" s="57" t="s">
        <v>166</v>
      </c>
      <c r="I68" s="39" t="s">
        <v>166</v>
      </c>
      <c r="J68" s="57" t="s">
        <v>166</v>
      </c>
      <c r="K68" s="57" t="s">
        <v>166</v>
      </c>
      <c r="M68" s="2" t="str">
        <f>VLOOKUP(A:A,'Private LTO Bulletin'!A:G,7,0)</f>
        <v/>
      </c>
      <c r="N68" s="70" t="e">
        <f t="shared" si="0"/>
        <v>#VALUE!</v>
      </c>
      <c r="O68" t="str">
        <f>VLOOKUP(A:A,'Private LTO Bulletin'!A:H,8,0)</f>
        <v/>
      </c>
      <c r="P68" s="70" t="e">
        <f t="shared" si="1"/>
        <v>#VALUE!</v>
      </c>
      <c r="Q68" t="str">
        <f>VLOOKUP(A:A,'Private LTO Bulletin'!A:J,10,0)</f>
        <v/>
      </c>
      <c r="R68" s="70" t="e">
        <f t="shared" si="2"/>
        <v>#VALUE!</v>
      </c>
      <c r="S68" t="str">
        <f>VLOOKUP(A:A,'Private LTO Bulletin'!A:K,11,0)</f>
        <v/>
      </c>
      <c r="T68" s="70" t="e">
        <f t="shared" si="3"/>
        <v>#VALUE!</v>
      </c>
    </row>
    <row r="69" spans="1:20" hidden="1" x14ac:dyDescent="0.25">
      <c r="A69" s="47" t="s">
        <v>173</v>
      </c>
      <c r="B69" s="39"/>
      <c r="C69" s="39"/>
      <c r="D69" s="39"/>
      <c r="E69" s="56"/>
      <c r="F69" s="39"/>
      <c r="G69" s="57"/>
      <c r="H69" s="57"/>
      <c r="I69" s="39"/>
      <c r="J69" s="57"/>
      <c r="K69" s="57"/>
      <c r="M69" s="2">
        <f>VLOOKUP(A:A,'Private LTO Bulletin'!A:G,7,0)</f>
        <v>0</v>
      </c>
      <c r="N69" s="70">
        <f t="shared" si="0"/>
        <v>0</v>
      </c>
      <c r="O69">
        <f>VLOOKUP(A:A,'Private LTO Bulletin'!A:H,8,0)</f>
        <v>0</v>
      </c>
      <c r="P69" s="70">
        <f t="shared" si="1"/>
        <v>0</v>
      </c>
      <c r="Q69">
        <f>VLOOKUP(A:A,'Private LTO Bulletin'!A:J,10,0)</f>
        <v>0</v>
      </c>
      <c r="R69" s="70">
        <f t="shared" si="2"/>
        <v>0</v>
      </c>
      <c r="S69">
        <f>VLOOKUP(A:A,'Private LTO Bulletin'!A:K,11,0)</f>
        <v>0</v>
      </c>
      <c r="T69" s="70">
        <f t="shared" si="3"/>
        <v>0</v>
      </c>
    </row>
    <row r="70" spans="1:20" hidden="1" x14ac:dyDescent="0.25">
      <c r="A70">
        <v>32895</v>
      </c>
      <c r="B70" s="39" t="s">
        <v>277</v>
      </c>
      <c r="C70" s="39" t="s">
        <v>278</v>
      </c>
      <c r="D70" s="39" t="s">
        <v>153</v>
      </c>
      <c r="E70" s="56">
        <v>473</v>
      </c>
      <c r="F70" s="39" t="s">
        <v>500</v>
      </c>
      <c r="G70" s="57">
        <v>3.88</v>
      </c>
      <c r="H70" s="57">
        <v>3.41</v>
      </c>
      <c r="I70" s="39" t="s">
        <v>496</v>
      </c>
      <c r="J70" s="57">
        <v>4.5</v>
      </c>
      <c r="K70" s="57">
        <v>3.95</v>
      </c>
      <c r="M70" s="2">
        <f>VLOOKUP(A:A,'Private LTO Bulletin'!A:G,7,0)</f>
        <v>3.88</v>
      </c>
      <c r="N70" s="70">
        <f t="shared" si="0"/>
        <v>0</v>
      </c>
      <c r="O70">
        <f>VLOOKUP(A:A,'Private LTO Bulletin'!A:H,8,0)</f>
        <v>3.41</v>
      </c>
      <c r="P70" s="70">
        <f t="shared" si="1"/>
        <v>0</v>
      </c>
      <c r="Q70">
        <f>VLOOKUP(A:A,'Private LTO Bulletin'!A:J,10,0)</f>
        <v>4.5</v>
      </c>
      <c r="R70" s="70">
        <f t="shared" si="2"/>
        <v>0</v>
      </c>
      <c r="S70">
        <f>VLOOKUP(A:A,'Private LTO Bulletin'!A:K,11,0)</f>
        <v>3.95</v>
      </c>
      <c r="T70" s="70">
        <f t="shared" si="3"/>
        <v>0</v>
      </c>
    </row>
    <row r="71" spans="1:20" hidden="1" x14ac:dyDescent="0.25">
      <c r="A71">
        <v>39916</v>
      </c>
      <c r="B71" s="39" t="s">
        <v>279</v>
      </c>
      <c r="C71" s="39" t="s">
        <v>280</v>
      </c>
      <c r="D71" s="39" t="s">
        <v>153</v>
      </c>
      <c r="E71" s="56">
        <v>473</v>
      </c>
      <c r="F71" s="39" t="s">
        <v>500</v>
      </c>
      <c r="G71" s="57">
        <v>3.88</v>
      </c>
      <c r="H71" s="57">
        <v>3.41</v>
      </c>
      <c r="I71" s="39" t="s">
        <v>496</v>
      </c>
      <c r="J71" s="57">
        <v>4.5</v>
      </c>
      <c r="K71" s="57">
        <v>3.95</v>
      </c>
      <c r="M71" s="2">
        <f>VLOOKUP(A:A,'Private LTO Bulletin'!A:G,7,0)</f>
        <v>3.88</v>
      </c>
      <c r="N71" s="70">
        <f t="shared" si="0"/>
        <v>0</v>
      </c>
      <c r="O71">
        <f>VLOOKUP(A:A,'Private LTO Bulletin'!A:H,8,0)</f>
        <v>3.41</v>
      </c>
      <c r="P71" s="70">
        <f t="shared" si="1"/>
        <v>0</v>
      </c>
      <c r="Q71">
        <f>VLOOKUP(A:A,'Private LTO Bulletin'!A:J,10,0)</f>
        <v>4.5</v>
      </c>
      <c r="R71" s="70">
        <f t="shared" si="2"/>
        <v>0</v>
      </c>
      <c r="S71">
        <f>VLOOKUP(A:A,'Private LTO Bulletin'!A:K,11,0)</f>
        <v>3.95</v>
      </c>
      <c r="T71" s="70">
        <f t="shared" si="3"/>
        <v>0</v>
      </c>
    </row>
    <row r="72" spans="1:20" hidden="1" x14ac:dyDescent="0.25">
      <c r="A72" t="s">
        <v>166</v>
      </c>
      <c r="B72" s="39" t="s">
        <v>166</v>
      </c>
      <c r="C72" s="39" t="s">
        <v>166</v>
      </c>
      <c r="D72" s="39" t="s">
        <v>166</v>
      </c>
      <c r="E72" s="56" t="s">
        <v>166</v>
      </c>
      <c r="F72" s="39" t="s">
        <v>166</v>
      </c>
      <c r="G72" s="57" t="s">
        <v>166</v>
      </c>
      <c r="H72" s="57" t="s">
        <v>166</v>
      </c>
      <c r="I72" s="39" t="s">
        <v>166</v>
      </c>
      <c r="J72" s="57" t="s">
        <v>166</v>
      </c>
      <c r="K72" s="57" t="s">
        <v>166</v>
      </c>
      <c r="M72" s="2" t="str">
        <f>VLOOKUP(A:A,'Private LTO Bulletin'!A:G,7,0)</f>
        <v/>
      </c>
      <c r="N72" s="70" t="e">
        <f t="shared" si="0"/>
        <v>#VALUE!</v>
      </c>
      <c r="O72" t="str">
        <f>VLOOKUP(A:A,'Private LTO Bulletin'!A:H,8,0)</f>
        <v/>
      </c>
      <c r="P72" s="70" t="e">
        <f t="shared" si="1"/>
        <v>#VALUE!</v>
      </c>
      <c r="Q72" t="str">
        <f>VLOOKUP(A:A,'Private LTO Bulletin'!A:J,10,0)</f>
        <v/>
      </c>
      <c r="R72" s="70" t="e">
        <f t="shared" si="2"/>
        <v>#VALUE!</v>
      </c>
      <c r="S72" t="str">
        <f>VLOOKUP(A:A,'Private LTO Bulletin'!A:K,11,0)</f>
        <v/>
      </c>
      <c r="T72" s="70" t="e">
        <f t="shared" si="3"/>
        <v>#VALUE!</v>
      </c>
    </row>
    <row r="73" spans="1:20" hidden="1" x14ac:dyDescent="0.25">
      <c r="A73" t="s">
        <v>166</v>
      </c>
      <c r="B73" s="39" t="s">
        <v>166</v>
      </c>
      <c r="C73" s="39" t="s">
        <v>166</v>
      </c>
      <c r="D73" s="39" t="s">
        <v>166</v>
      </c>
      <c r="E73" s="56" t="s">
        <v>166</v>
      </c>
      <c r="F73" s="39" t="s">
        <v>166</v>
      </c>
      <c r="G73" s="57" t="s">
        <v>166</v>
      </c>
      <c r="H73" s="57" t="s">
        <v>166</v>
      </c>
      <c r="I73" s="39" t="s">
        <v>166</v>
      </c>
      <c r="J73" s="57" t="s">
        <v>166</v>
      </c>
      <c r="K73" s="57" t="s">
        <v>166</v>
      </c>
      <c r="M73" s="2" t="str">
        <f>VLOOKUP(A:A,'Private LTO Bulletin'!A:G,7,0)</f>
        <v/>
      </c>
      <c r="N73" s="70" t="e">
        <f t="shared" si="0"/>
        <v>#VALUE!</v>
      </c>
      <c r="O73" t="str">
        <f>VLOOKUP(A:A,'Private LTO Bulletin'!A:H,8,0)</f>
        <v/>
      </c>
      <c r="P73" s="70" t="e">
        <f t="shared" si="1"/>
        <v>#VALUE!</v>
      </c>
      <c r="Q73" t="str">
        <f>VLOOKUP(A:A,'Private LTO Bulletin'!A:J,10,0)</f>
        <v/>
      </c>
      <c r="R73" s="70" t="e">
        <f t="shared" si="2"/>
        <v>#VALUE!</v>
      </c>
      <c r="S73" t="str">
        <f>VLOOKUP(A:A,'Private LTO Bulletin'!A:K,11,0)</f>
        <v/>
      </c>
      <c r="T73" s="70" t="e">
        <f t="shared" si="3"/>
        <v>#VALUE!</v>
      </c>
    </row>
    <row r="74" spans="1:20" hidden="1" x14ac:dyDescent="0.25">
      <c r="A74" s="39" t="s">
        <v>174</v>
      </c>
      <c r="B74" s="39"/>
      <c r="C74" s="39"/>
      <c r="D74" s="39"/>
      <c r="E74" s="56"/>
      <c r="F74" s="39"/>
      <c r="G74" s="57"/>
      <c r="H74" s="57"/>
      <c r="I74" s="39"/>
      <c r="J74" s="57"/>
      <c r="K74" s="57"/>
      <c r="M74" s="2">
        <f>VLOOKUP(A:A,'Private LTO Bulletin'!A:G,7,0)</f>
        <v>0</v>
      </c>
      <c r="N74" s="70">
        <f t="shared" si="0"/>
        <v>0</v>
      </c>
      <c r="O74">
        <f>VLOOKUP(A:A,'Private LTO Bulletin'!A:H,8,0)</f>
        <v>0</v>
      </c>
      <c r="P74" s="70">
        <f t="shared" si="1"/>
        <v>0</v>
      </c>
      <c r="Q74">
        <f>VLOOKUP(A:A,'Private LTO Bulletin'!A:J,10,0)</f>
        <v>0</v>
      </c>
      <c r="R74" s="70">
        <f t="shared" si="2"/>
        <v>0</v>
      </c>
      <c r="S74">
        <f>VLOOKUP(A:A,'Private LTO Bulletin'!A:K,11,0)</f>
        <v>0</v>
      </c>
      <c r="T74" s="70">
        <f t="shared" si="3"/>
        <v>0</v>
      </c>
    </row>
    <row r="75" spans="1:20" hidden="1" x14ac:dyDescent="0.25">
      <c r="A75" s="47" t="s">
        <v>173</v>
      </c>
      <c r="B75" s="39"/>
      <c r="C75" s="39"/>
      <c r="D75" s="39"/>
      <c r="E75" s="56"/>
      <c r="F75" s="39"/>
      <c r="G75" s="57"/>
      <c r="H75" s="57"/>
      <c r="I75" s="39"/>
      <c r="J75" s="57"/>
      <c r="K75" s="57"/>
      <c r="M75" s="2">
        <f>VLOOKUP(A:A,'Private LTO Bulletin'!A:G,7,0)</f>
        <v>0</v>
      </c>
      <c r="N75" s="70">
        <f t="shared" si="0"/>
        <v>0</v>
      </c>
      <c r="O75">
        <f>VLOOKUP(A:A,'Private LTO Bulletin'!A:H,8,0)</f>
        <v>0</v>
      </c>
      <c r="P75" s="70">
        <f t="shared" si="1"/>
        <v>0</v>
      </c>
      <c r="Q75">
        <f>VLOOKUP(A:A,'Private LTO Bulletin'!A:J,10,0)</f>
        <v>0</v>
      </c>
      <c r="R75" s="70">
        <f t="shared" si="2"/>
        <v>0</v>
      </c>
      <c r="S75">
        <f>VLOOKUP(A:A,'Private LTO Bulletin'!A:K,11,0)</f>
        <v>0</v>
      </c>
      <c r="T75" s="70">
        <f t="shared" si="3"/>
        <v>0</v>
      </c>
    </row>
    <row r="76" spans="1:20" hidden="1" x14ac:dyDescent="0.25">
      <c r="A76">
        <v>72681</v>
      </c>
      <c r="B76" s="39" t="s">
        <v>281</v>
      </c>
      <c r="C76" s="39" t="s">
        <v>282</v>
      </c>
      <c r="D76" s="39" t="s">
        <v>153</v>
      </c>
      <c r="E76" s="56">
        <v>473</v>
      </c>
      <c r="F76" s="39" t="s">
        <v>500</v>
      </c>
      <c r="G76" s="57">
        <v>3.88</v>
      </c>
      <c r="H76" s="57">
        <v>3.41</v>
      </c>
      <c r="I76" s="39" t="s">
        <v>496</v>
      </c>
      <c r="J76" s="57">
        <v>4.5</v>
      </c>
      <c r="K76" s="57">
        <v>3.95</v>
      </c>
      <c r="M76" s="2">
        <f>VLOOKUP(A:A,'Private LTO Bulletin'!A:G,7,0)</f>
        <v>3.88</v>
      </c>
      <c r="N76" s="70">
        <f t="shared" si="0"/>
        <v>0</v>
      </c>
      <c r="O76">
        <f>VLOOKUP(A:A,'Private LTO Bulletin'!A:H,8,0)</f>
        <v>3.41</v>
      </c>
      <c r="P76" s="70">
        <f t="shared" si="1"/>
        <v>0</v>
      </c>
      <c r="Q76">
        <f>VLOOKUP(A:A,'Private LTO Bulletin'!A:J,10,0)</f>
        <v>4.5</v>
      </c>
      <c r="R76" s="70">
        <f t="shared" si="2"/>
        <v>0</v>
      </c>
      <c r="S76">
        <f>VLOOKUP(A:A,'Private LTO Bulletin'!A:K,11,0)</f>
        <v>3.95</v>
      </c>
      <c r="T76" s="70">
        <f t="shared" si="3"/>
        <v>0</v>
      </c>
    </row>
    <row r="77" spans="1:20" hidden="1" x14ac:dyDescent="0.25">
      <c r="A77" t="s">
        <v>166</v>
      </c>
      <c r="B77" s="39" t="s">
        <v>166</v>
      </c>
      <c r="C77" s="39" t="s">
        <v>166</v>
      </c>
      <c r="D77" s="39" t="s">
        <v>166</v>
      </c>
      <c r="E77" s="56" t="s">
        <v>166</v>
      </c>
      <c r="F77" s="39" t="s">
        <v>166</v>
      </c>
      <c r="G77" s="57" t="s">
        <v>166</v>
      </c>
      <c r="H77" s="57" t="s">
        <v>166</v>
      </c>
      <c r="I77" s="39" t="s">
        <v>166</v>
      </c>
      <c r="J77" s="57" t="s">
        <v>166</v>
      </c>
      <c r="K77" s="57" t="s">
        <v>166</v>
      </c>
      <c r="M77" s="2" t="str">
        <f>VLOOKUP(A:A,'Private LTO Bulletin'!A:G,7,0)</f>
        <v/>
      </c>
      <c r="N77" s="70" t="e">
        <f t="shared" si="0"/>
        <v>#VALUE!</v>
      </c>
      <c r="O77" t="str">
        <f>VLOOKUP(A:A,'Private LTO Bulletin'!A:H,8,0)</f>
        <v/>
      </c>
      <c r="P77" s="70" t="e">
        <f t="shared" si="1"/>
        <v>#VALUE!</v>
      </c>
      <c r="Q77" t="str">
        <f>VLOOKUP(A:A,'Private LTO Bulletin'!A:J,10,0)</f>
        <v/>
      </c>
      <c r="R77" s="70" t="e">
        <f t="shared" si="2"/>
        <v>#VALUE!</v>
      </c>
      <c r="S77" t="str">
        <f>VLOOKUP(A:A,'Private LTO Bulletin'!A:K,11,0)</f>
        <v/>
      </c>
      <c r="T77" s="70" t="e">
        <f t="shared" si="3"/>
        <v>#VALUE!</v>
      </c>
    </row>
    <row r="78" spans="1:20" hidden="1" x14ac:dyDescent="0.25">
      <c r="A78" t="s">
        <v>166</v>
      </c>
      <c r="B78" s="39" t="s">
        <v>166</v>
      </c>
      <c r="C78" s="39" t="s">
        <v>166</v>
      </c>
      <c r="D78" s="39" t="s">
        <v>166</v>
      </c>
      <c r="E78" s="56" t="s">
        <v>166</v>
      </c>
      <c r="F78" s="39" t="s">
        <v>166</v>
      </c>
      <c r="G78" s="57" t="s">
        <v>166</v>
      </c>
      <c r="H78" s="57" t="s">
        <v>166</v>
      </c>
      <c r="I78" s="39" t="s">
        <v>166</v>
      </c>
      <c r="J78" s="57" t="s">
        <v>166</v>
      </c>
      <c r="K78" s="57" t="s">
        <v>166</v>
      </c>
      <c r="M78" s="2" t="str">
        <f>VLOOKUP(A:A,'Private LTO Bulletin'!A:G,7,0)</f>
        <v/>
      </c>
      <c r="N78" s="70" t="e">
        <f t="shared" ref="N78:N141" si="4">M78-G78</f>
        <v>#VALUE!</v>
      </c>
      <c r="O78" t="str">
        <f>VLOOKUP(A:A,'Private LTO Bulletin'!A:H,8,0)</f>
        <v/>
      </c>
      <c r="P78" s="70" t="e">
        <f t="shared" ref="P78:P141" si="5">O78-H78</f>
        <v>#VALUE!</v>
      </c>
      <c r="Q78" t="str">
        <f>VLOOKUP(A:A,'Private LTO Bulletin'!A:J,10,0)</f>
        <v/>
      </c>
      <c r="R78" s="70" t="e">
        <f t="shared" ref="R78:R141" si="6">Q78-J78</f>
        <v>#VALUE!</v>
      </c>
      <c r="S78" t="str">
        <f>VLOOKUP(A:A,'Private LTO Bulletin'!A:K,11,0)</f>
        <v/>
      </c>
      <c r="T78" s="70" t="e">
        <f t="shared" ref="T78:T141" si="7">S78-K78</f>
        <v>#VALUE!</v>
      </c>
    </row>
    <row r="79" spans="1:20" hidden="1" x14ac:dyDescent="0.25">
      <c r="A79" s="39" t="s">
        <v>165</v>
      </c>
      <c r="B79" s="39"/>
      <c r="C79" s="39"/>
      <c r="D79" s="39"/>
      <c r="E79" s="56"/>
      <c r="F79" s="39"/>
      <c r="G79" s="57"/>
      <c r="H79" s="57"/>
      <c r="I79" s="39"/>
      <c r="J79" s="57"/>
      <c r="K79" s="57"/>
      <c r="M79" s="2">
        <f>VLOOKUP(A:A,'Private LTO Bulletin'!A:G,7,0)</f>
        <v>0</v>
      </c>
      <c r="N79" s="70">
        <f t="shared" si="4"/>
        <v>0</v>
      </c>
      <c r="O79">
        <f>VLOOKUP(A:A,'Private LTO Bulletin'!A:H,8,0)</f>
        <v>0</v>
      </c>
      <c r="P79" s="70">
        <f t="shared" si="5"/>
        <v>0</v>
      </c>
      <c r="Q79">
        <f>VLOOKUP(A:A,'Private LTO Bulletin'!A:J,10,0)</f>
        <v>0</v>
      </c>
      <c r="R79" s="70">
        <f t="shared" si="6"/>
        <v>0</v>
      </c>
      <c r="S79">
        <f>VLOOKUP(A:A,'Private LTO Bulletin'!A:K,11,0)</f>
        <v>0</v>
      </c>
      <c r="T79" s="70">
        <f t="shared" si="7"/>
        <v>0</v>
      </c>
    </row>
    <row r="80" spans="1:20" hidden="1" x14ac:dyDescent="0.25">
      <c r="A80" s="47" t="s">
        <v>175</v>
      </c>
      <c r="B80" s="39"/>
      <c r="C80" s="39"/>
      <c r="D80" s="39"/>
      <c r="E80" s="56"/>
      <c r="F80" s="39"/>
      <c r="G80" s="57"/>
      <c r="H80" s="57"/>
      <c r="I80" s="39"/>
      <c r="J80" s="57"/>
      <c r="K80" s="57"/>
      <c r="M80" s="2">
        <f>VLOOKUP(A:A,'Private LTO Bulletin'!A:G,7,0)</f>
        <v>0</v>
      </c>
      <c r="N80" s="70">
        <f t="shared" si="4"/>
        <v>0</v>
      </c>
      <c r="O80">
        <f>VLOOKUP(A:A,'Private LTO Bulletin'!A:H,8,0)</f>
        <v>0</v>
      </c>
      <c r="P80" s="70">
        <f t="shared" si="5"/>
        <v>0</v>
      </c>
      <c r="Q80">
        <f>VLOOKUP(A:A,'Private LTO Bulletin'!A:J,10,0)</f>
        <v>0</v>
      </c>
      <c r="R80" s="70">
        <f t="shared" si="6"/>
        <v>0</v>
      </c>
      <c r="S80">
        <f>VLOOKUP(A:A,'Private LTO Bulletin'!A:K,11,0)</f>
        <v>0</v>
      </c>
      <c r="T80" s="70">
        <f t="shared" si="7"/>
        <v>0</v>
      </c>
    </row>
    <row r="81" spans="1:20" hidden="1" x14ac:dyDescent="0.25">
      <c r="A81">
        <v>72200</v>
      </c>
      <c r="B81" s="39" t="s">
        <v>283</v>
      </c>
      <c r="C81" s="39" t="s">
        <v>284</v>
      </c>
      <c r="D81" s="39" t="s">
        <v>153</v>
      </c>
      <c r="E81" s="56">
        <v>473</v>
      </c>
      <c r="F81" s="39" t="s">
        <v>500</v>
      </c>
      <c r="G81" s="57">
        <v>3.84</v>
      </c>
      <c r="H81" s="57">
        <v>3.36</v>
      </c>
      <c r="I81" s="39" t="s">
        <v>496</v>
      </c>
      <c r="J81" s="57">
        <v>4.45</v>
      </c>
      <c r="K81" s="57">
        <v>3.89</v>
      </c>
      <c r="M81" s="2">
        <f>VLOOKUP(A:A,'Private LTO Bulletin'!A:G,7,0)</f>
        <v>3.84</v>
      </c>
      <c r="N81" s="70">
        <f t="shared" si="4"/>
        <v>0</v>
      </c>
      <c r="O81">
        <f>VLOOKUP(A:A,'Private LTO Bulletin'!A:H,8,0)</f>
        <v>3.36</v>
      </c>
      <c r="P81" s="70">
        <f t="shared" si="5"/>
        <v>0</v>
      </c>
      <c r="Q81">
        <f>VLOOKUP(A:A,'Private LTO Bulletin'!A:J,10,0)</f>
        <v>4.45</v>
      </c>
      <c r="R81" s="70">
        <f t="shared" si="6"/>
        <v>0</v>
      </c>
      <c r="S81">
        <f>VLOOKUP(A:A,'Private LTO Bulletin'!A:K,11,0)</f>
        <v>3.89</v>
      </c>
      <c r="T81" s="70">
        <f t="shared" si="7"/>
        <v>0</v>
      </c>
    </row>
    <row r="82" spans="1:20" hidden="1" x14ac:dyDescent="0.25">
      <c r="A82" t="s">
        <v>166</v>
      </c>
      <c r="B82" s="39" t="s">
        <v>166</v>
      </c>
      <c r="C82" s="39" t="s">
        <v>166</v>
      </c>
      <c r="D82" s="39" t="s">
        <v>166</v>
      </c>
      <c r="E82" s="56" t="s">
        <v>166</v>
      </c>
      <c r="F82" s="39" t="s">
        <v>166</v>
      </c>
      <c r="G82" s="57" t="s">
        <v>166</v>
      </c>
      <c r="H82" s="57" t="s">
        <v>166</v>
      </c>
      <c r="I82" s="39" t="s">
        <v>166</v>
      </c>
      <c r="J82" s="57" t="s">
        <v>166</v>
      </c>
      <c r="K82" s="57" t="s">
        <v>166</v>
      </c>
      <c r="M82" s="2" t="str">
        <f>VLOOKUP(A:A,'Private LTO Bulletin'!A:G,7,0)</f>
        <v/>
      </c>
      <c r="N82" s="70" t="e">
        <f t="shared" si="4"/>
        <v>#VALUE!</v>
      </c>
      <c r="O82" t="str">
        <f>VLOOKUP(A:A,'Private LTO Bulletin'!A:H,8,0)</f>
        <v/>
      </c>
      <c r="P82" s="70" t="e">
        <f t="shared" si="5"/>
        <v>#VALUE!</v>
      </c>
      <c r="Q82" t="str">
        <f>VLOOKUP(A:A,'Private LTO Bulletin'!A:J,10,0)</f>
        <v/>
      </c>
      <c r="R82" s="70" t="e">
        <f t="shared" si="6"/>
        <v>#VALUE!</v>
      </c>
      <c r="S82" t="str">
        <f>VLOOKUP(A:A,'Private LTO Bulletin'!A:K,11,0)</f>
        <v/>
      </c>
      <c r="T82" s="70" t="e">
        <f t="shared" si="7"/>
        <v>#VALUE!</v>
      </c>
    </row>
    <row r="83" spans="1:20" hidden="1" x14ac:dyDescent="0.25">
      <c r="A83" t="s">
        <v>166</v>
      </c>
      <c r="B83" s="39" t="s">
        <v>166</v>
      </c>
      <c r="C83" s="39" t="s">
        <v>166</v>
      </c>
      <c r="D83" s="39" t="s">
        <v>166</v>
      </c>
      <c r="E83" s="56" t="s">
        <v>166</v>
      </c>
      <c r="F83" s="39" t="s">
        <v>166</v>
      </c>
      <c r="G83" s="57" t="s">
        <v>166</v>
      </c>
      <c r="H83" s="57" t="s">
        <v>166</v>
      </c>
      <c r="I83" s="39" t="s">
        <v>166</v>
      </c>
      <c r="J83" s="57" t="s">
        <v>166</v>
      </c>
      <c r="K83" s="57" t="s">
        <v>166</v>
      </c>
      <c r="M83" s="2" t="str">
        <f>VLOOKUP(A:A,'Private LTO Bulletin'!A:G,7,0)</f>
        <v/>
      </c>
      <c r="N83" s="70" t="e">
        <f t="shared" si="4"/>
        <v>#VALUE!</v>
      </c>
      <c r="O83" t="str">
        <f>VLOOKUP(A:A,'Private LTO Bulletin'!A:H,8,0)</f>
        <v/>
      </c>
      <c r="P83" s="70" t="e">
        <f t="shared" si="5"/>
        <v>#VALUE!</v>
      </c>
      <c r="Q83" t="str">
        <f>VLOOKUP(A:A,'Private LTO Bulletin'!A:J,10,0)</f>
        <v/>
      </c>
      <c r="R83" s="70" t="e">
        <f t="shared" si="6"/>
        <v>#VALUE!</v>
      </c>
      <c r="S83" t="str">
        <f>VLOOKUP(A:A,'Private LTO Bulletin'!A:K,11,0)</f>
        <v/>
      </c>
      <c r="T83" s="70" t="e">
        <f t="shared" si="7"/>
        <v>#VALUE!</v>
      </c>
    </row>
    <row r="84" spans="1:20" hidden="1" x14ac:dyDescent="0.25">
      <c r="A84" s="39" t="s">
        <v>504</v>
      </c>
      <c r="B84" s="39"/>
      <c r="C84" s="39"/>
      <c r="D84" s="39"/>
      <c r="E84" s="56"/>
      <c r="F84" s="39"/>
      <c r="G84" s="57"/>
      <c r="H84" s="57"/>
      <c r="I84" s="39"/>
      <c r="J84" s="57"/>
      <c r="K84" s="57"/>
      <c r="M84" s="2" t="e">
        <f>VLOOKUP(A:A,'Private LTO Bulletin'!A:G,7,0)</f>
        <v>#N/A</v>
      </c>
      <c r="N84" s="70" t="e">
        <f t="shared" si="4"/>
        <v>#N/A</v>
      </c>
      <c r="O84" t="e">
        <f>VLOOKUP(A:A,'Private LTO Bulletin'!A:H,8,0)</f>
        <v>#N/A</v>
      </c>
      <c r="P84" s="70" t="e">
        <f t="shared" si="5"/>
        <v>#N/A</v>
      </c>
      <c r="Q84" t="e">
        <f>VLOOKUP(A:A,'Private LTO Bulletin'!A:J,10,0)</f>
        <v>#N/A</v>
      </c>
      <c r="R84" s="70" t="e">
        <f t="shared" si="6"/>
        <v>#N/A</v>
      </c>
      <c r="S84" t="e">
        <f>VLOOKUP(A:A,'Private LTO Bulletin'!A:K,11,0)</f>
        <v>#N/A</v>
      </c>
      <c r="T84" s="70" t="e">
        <f t="shared" si="7"/>
        <v>#N/A</v>
      </c>
    </row>
    <row r="85" spans="1:20" hidden="1" x14ac:dyDescent="0.25">
      <c r="A85" s="47" t="s">
        <v>155</v>
      </c>
      <c r="B85" s="39"/>
      <c r="C85" s="39"/>
      <c r="D85" s="39"/>
      <c r="E85" s="56"/>
      <c r="F85" s="39"/>
      <c r="G85" s="57"/>
      <c r="H85" s="57"/>
      <c r="I85" s="39"/>
      <c r="J85" s="57"/>
      <c r="K85" s="57"/>
      <c r="M85" s="2">
        <f>VLOOKUP(A:A,'Private LTO Bulletin'!A:G,7,0)</f>
        <v>0</v>
      </c>
      <c r="N85" s="70">
        <f t="shared" si="4"/>
        <v>0</v>
      </c>
      <c r="O85">
        <f>VLOOKUP(A:A,'Private LTO Bulletin'!A:H,8,0)</f>
        <v>0</v>
      </c>
      <c r="P85" s="70">
        <f t="shared" si="5"/>
        <v>0</v>
      </c>
      <c r="Q85">
        <f>VLOOKUP(A:A,'Private LTO Bulletin'!A:J,10,0)</f>
        <v>0</v>
      </c>
      <c r="R85" s="70">
        <f t="shared" si="6"/>
        <v>0</v>
      </c>
      <c r="S85">
        <f>VLOOKUP(A:A,'Private LTO Bulletin'!A:K,11,0)</f>
        <v>0</v>
      </c>
      <c r="T85" s="70">
        <f t="shared" si="7"/>
        <v>0</v>
      </c>
    </row>
    <row r="86" spans="1:20" hidden="1" x14ac:dyDescent="0.25">
      <c r="A86">
        <v>63451</v>
      </c>
      <c r="B86" s="39" t="s">
        <v>285</v>
      </c>
      <c r="C86" s="39" t="s">
        <v>286</v>
      </c>
      <c r="D86" s="39" t="s">
        <v>153</v>
      </c>
      <c r="E86" s="56">
        <v>2840</v>
      </c>
      <c r="F86" s="39" t="s">
        <v>483</v>
      </c>
      <c r="G86" s="57">
        <v>15.09</v>
      </c>
      <c r="H86" s="57">
        <v>13.36</v>
      </c>
      <c r="I86" s="39" t="s">
        <v>484</v>
      </c>
      <c r="J86" s="57">
        <v>17.489999999999998</v>
      </c>
      <c r="K86" s="57">
        <v>15.49</v>
      </c>
      <c r="M86" s="2">
        <f>VLOOKUP(A:A,'Private LTO Bulletin'!A:G,7,0)</f>
        <v>15.09</v>
      </c>
      <c r="N86" s="70">
        <f t="shared" si="4"/>
        <v>0</v>
      </c>
      <c r="O86">
        <f>VLOOKUP(A:A,'Private LTO Bulletin'!A:H,8,0)</f>
        <v>13.36</v>
      </c>
      <c r="P86" s="70">
        <f t="shared" si="5"/>
        <v>0</v>
      </c>
      <c r="Q86">
        <f>VLOOKUP(A:A,'Private LTO Bulletin'!A:J,10,0)</f>
        <v>17.489999999999998</v>
      </c>
      <c r="R86" s="70">
        <f t="shared" si="6"/>
        <v>0</v>
      </c>
      <c r="S86">
        <f>VLOOKUP(A:A,'Private LTO Bulletin'!A:K,11,0)</f>
        <v>15.49</v>
      </c>
      <c r="T86" s="70">
        <f t="shared" si="7"/>
        <v>0</v>
      </c>
    </row>
    <row r="87" spans="1:20" hidden="1" x14ac:dyDescent="0.25">
      <c r="A87">
        <v>56910</v>
      </c>
      <c r="B87" s="39" t="s">
        <v>287</v>
      </c>
      <c r="C87" s="39" t="s">
        <v>288</v>
      </c>
      <c r="D87" s="39" t="s">
        <v>153</v>
      </c>
      <c r="E87" s="56">
        <v>473</v>
      </c>
      <c r="F87" s="39" t="s">
        <v>500</v>
      </c>
      <c r="G87" s="57">
        <v>3.01</v>
      </c>
      <c r="H87" s="57">
        <v>2.58</v>
      </c>
      <c r="I87" s="39" t="s">
        <v>496</v>
      </c>
      <c r="J87" s="57">
        <v>3.49</v>
      </c>
      <c r="K87" s="57">
        <v>2.99</v>
      </c>
      <c r="M87" s="2">
        <f>VLOOKUP(A:A,'Private LTO Bulletin'!A:G,7,0)</f>
        <v>3.01</v>
      </c>
      <c r="N87" s="70">
        <f t="shared" si="4"/>
        <v>0</v>
      </c>
      <c r="O87">
        <f>VLOOKUP(A:A,'Private LTO Bulletin'!A:H,8,0)</f>
        <v>2.58</v>
      </c>
      <c r="P87" s="70">
        <f t="shared" si="5"/>
        <v>0</v>
      </c>
      <c r="Q87">
        <f>VLOOKUP(A:A,'Private LTO Bulletin'!A:J,10,0)</f>
        <v>3.49</v>
      </c>
      <c r="R87" s="70">
        <f t="shared" si="6"/>
        <v>0</v>
      </c>
      <c r="S87">
        <f>VLOOKUP(A:A,'Private LTO Bulletin'!A:K,11,0)</f>
        <v>2.99</v>
      </c>
      <c r="T87" s="70">
        <f t="shared" si="7"/>
        <v>0</v>
      </c>
    </row>
    <row r="88" spans="1:20" hidden="1" x14ac:dyDescent="0.25">
      <c r="A88">
        <v>69171</v>
      </c>
      <c r="B88" s="39" t="s">
        <v>289</v>
      </c>
      <c r="C88" s="39" t="s">
        <v>290</v>
      </c>
      <c r="D88" s="39" t="s">
        <v>153</v>
      </c>
      <c r="E88" s="56">
        <v>5325</v>
      </c>
      <c r="F88" s="39" t="s">
        <v>485</v>
      </c>
      <c r="G88" s="57">
        <v>25.87</v>
      </c>
      <c r="H88" s="57">
        <v>23.28</v>
      </c>
      <c r="I88" s="39" t="s">
        <v>486</v>
      </c>
      <c r="J88" s="57">
        <v>29.99</v>
      </c>
      <c r="K88" s="57">
        <v>26.99</v>
      </c>
      <c r="M88" s="2">
        <f>VLOOKUP(A:A,'Private LTO Bulletin'!A:G,7,0)</f>
        <v>25.87</v>
      </c>
      <c r="N88" s="70">
        <f t="shared" si="4"/>
        <v>0</v>
      </c>
      <c r="O88">
        <f>VLOOKUP(A:A,'Private LTO Bulletin'!A:H,8,0)</f>
        <v>23.28</v>
      </c>
      <c r="P88" s="70">
        <f t="shared" si="5"/>
        <v>0</v>
      </c>
      <c r="Q88">
        <f>VLOOKUP(A:A,'Private LTO Bulletin'!A:J,10,0)</f>
        <v>29.99</v>
      </c>
      <c r="R88" s="70">
        <f t="shared" si="6"/>
        <v>0</v>
      </c>
      <c r="S88">
        <f>VLOOKUP(A:A,'Private LTO Bulletin'!A:K,11,0)</f>
        <v>26.99</v>
      </c>
      <c r="T88" s="70">
        <f t="shared" si="7"/>
        <v>0</v>
      </c>
    </row>
    <row r="89" spans="1:20" hidden="1" x14ac:dyDescent="0.25">
      <c r="A89">
        <v>70558</v>
      </c>
      <c r="B89" s="39" t="s">
        <v>291</v>
      </c>
      <c r="C89" s="39" t="s">
        <v>292</v>
      </c>
      <c r="D89" s="39" t="s">
        <v>153</v>
      </c>
      <c r="E89" s="56">
        <v>473</v>
      </c>
      <c r="F89" s="39" t="s">
        <v>500</v>
      </c>
      <c r="G89" s="57">
        <v>3.44</v>
      </c>
      <c r="H89" s="57">
        <v>2.15</v>
      </c>
      <c r="I89" s="39" t="s">
        <v>496</v>
      </c>
      <c r="J89" s="57">
        <v>3.99</v>
      </c>
      <c r="K89" s="57">
        <v>2.4900000000000002</v>
      </c>
      <c r="M89" s="2">
        <f>VLOOKUP(A:A,'Private LTO Bulletin'!A:G,7,0)</f>
        <v>3.44</v>
      </c>
      <c r="N89" s="70">
        <f t="shared" si="4"/>
        <v>0</v>
      </c>
      <c r="O89">
        <f>VLOOKUP(A:A,'Private LTO Bulletin'!A:H,8,0)</f>
        <v>2.15</v>
      </c>
      <c r="P89" s="70">
        <f t="shared" si="5"/>
        <v>0</v>
      </c>
      <c r="Q89">
        <f>VLOOKUP(A:A,'Private LTO Bulletin'!A:J,10,0)</f>
        <v>3.99</v>
      </c>
      <c r="R89" s="70">
        <f t="shared" si="6"/>
        <v>0</v>
      </c>
      <c r="S89">
        <f>VLOOKUP(A:A,'Private LTO Bulletin'!A:K,11,0)</f>
        <v>2.4900000000000002</v>
      </c>
      <c r="T89" s="70">
        <f t="shared" si="7"/>
        <v>0</v>
      </c>
    </row>
    <row r="90" spans="1:20" hidden="1" x14ac:dyDescent="0.25">
      <c r="A90" t="s">
        <v>166</v>
      </c>
      <c r="B90" s="39" t="s">
        <v>166</v>
      </c>
      <c r="C90" s="39" t="s">
        <v>166</v>
      </c>
      <c r="D90" s="39" t="s">
        <v>166</v>
      </c>
      <c r="E90" s="56" t="s">
        <v>166</v>
      </c>
      <c r="F90" s="39" t="s">
        <v>166</v>
      </c>
      <c r="G90" s="57" t="s">
        <v>166</v>
      </c>
      <c r="H90" s="57" t="s">
        <v>166</v>
      </c>
      <c r="I90" s="39" t="s">
        <v>166</v>
      </c>
      <c r="J90" s="57" t="s">
        <v>166</v>
      </c>
      <c r="K90" s="57" t="s">
        <v>166</v>
      </c>
      <c r="M90" s="2" t="str">
        <f>VLOOKUP(A:A,'Private LTO Bulletin'!A:G,7,0)</f>
        <v/>
      </c>
      <c r="N90" s="70" t="e">
        <f t="shared" si="4"/>
        <v>#VALUE!</v>
      </c>
      <c r="O90" t="str">
        <f>VLOOKUP(A:A,'Private LTO Bulletin'!A:H,8,0)</f>
        <v/>
      </c>
      <c r="P90" s="70" t="e">
        <f t="shared" si="5"/>
        <v>#VALUE!</v>
      </c>
      <c r="Q90" t="str">
        <f>VLOOKUP(A:A,'Private LTO Bulletin'!A:J,10,0)</f>
        <v/>
      </c>
      <c r="R90" s="70" t="e">
        <f t="shared" si="6"/>
        <v>#VALUE!</v>
      </c>
      <c r="S90" t="str">
        <f>VLOOKUP(A:A,'Private LTO Bulletin'!A:K,11,0)</f>
        <v/>
      </c>
      <c r="T90" s="70" t="e">
        <f t="shared" si="7"/>
        <v>#VALUE!</v>
      </c>
    </row>
    <row r="91" spans="1:20" hidden="1" x14ac:dyDescent="0.25">
      <c r="A91" t="s">
        <v>166</v>
      </c>
      <c r="B91" s="39" t="s">
        <v>166</v>
      </c>
      <c r="C91" s="39" t="s">
        <v>166</v>
      </c>
      <c r="D91" s="39" t="s">
        <v>166</v>
      </c>
      <c r="E91" s="56" t="s">
        <v>166</v>
      </c>
      <c r="F91" s="39" t="s">
        <v>166</v>
      </c>
      <c r="G91" s="57" t="s">
        <v>166</v>
      </c>
      <c r="H91" s="57" t="s">
        <v>166</v>
      </c>
      <c r="I91" s="39" t="s">
        <v>166</v>
      </c>
      <c r="J91" s="57" t="s">
        <v>166</v>
      </c>
      <c r="K91" s="57" t="s">
        <v>166</v>
      </c>
      <c r="M91" s="2" t="str">
        <f>VLOOKUP(A:A,'Private LTO Bulletin'!A:G,7,0)</f>
        <v/>
      </c>
      <c r="N91" s="70" t="e">
        <f t="shared" si="4"/>
        <v>#VALUE!</v>
      </c>
      <c r="O91" t="str">
        <f>VLOOKUP(A:A,'Private LTO Bulletin'!A:H,8,0)</f>
        <v/>
      </c>
      <c r="P91" s="70" t="e">
        <f t="shared" si="5"/>
        <v>#VALUE!</v>
      </c>
      <c r="Q91" t="str">
        <f>VLOOKUP(A:A,'Private LTO Bulletin'!A:J,10,0)</f>
        <v/>
      </c>
      <c r="R91" s="70" t="e">
        <f t="shared" si="6"/>
        <v>#VALUE!</v>
      </c>
      <c r="S91" t="str">
        <f>VLOOKUP(A:A,'Private LTO Bulletin'!A:K,11,0)</f>
        <v/>
      </c>
      <c r="T91" s="70" t="e">
        <f t="shared" si="7"/>
        <v>#VALUE!</v>
      </c>
    </row>
    <row r="92" spans="1:20" hidden="1" x14ac:dyDescent="0.25">
      <c r="A92" s="39" t="s">
        <v>505</v>
      </c>
      <c r="B92" s="39"/>
      <c r="C92" s="39"/>
      <c r="D92" s="39"/>
      <c r="E92" s="56"/>
      <c r="F92" s="39"/>
      <c r="G92" s="57"/>
      <c r="H92" s="57"/>
      <c r="I92" s="39"/>
      <c r="J92" s="57"/>
      <c r="K92" s="57"/>
      <c r="M92" s="2" t="e">
        <f>VLOOKUP(A:A,'Private LTO Bulletin'!A:G,7,0)</f>
        <v>#N/A</v>
      </c>
      <c r="N92" s="70" t="e">
        <f t="shared" si="4"/>
        <v>#N/A</v>
      </c>
      <c r="O92" t="e">
        <f>VLOOKUP(A:A,'Private LTO Bulletin'!A:H,8,0)</f>
        <v>#N/A</v>
      </c>
      <c r="P92" s="70" t="e">
        <f t="shared" si="5"/>
        <v>#N/A</v>
      </c>
      <c r="Q92" t="e">
        <f>VLOOKUP(A:A,'Private LTO Bulletin'!A:J,10,0)</f>
        <v>#N/A</v>
      </c>
      <c r="R92" s="70" t="e">
        <f t="shared" si="6"/>
        <v>#N/A</v>
      </c>
      <c r="S92" t="e">
        <f>VLOOKUP(A:A,'Private LTO Bulletin'!A:K,11,0)</f>
        <v>#N/A</v>
      </c>
      <c r="T92" s="70" t="e">
        <f t="shared" si="7"/>
        <v>#N/A</v>
      </c>
    </row>
    <row r="93" spans="1:20" hidden="1" x14ac:dyDescent="0.25">
      <c r="A93" s="47" t="s">
        <v>176</v>
      </c>
      <c r="B93" s="39"/>
      <c r="C93" s="39"/>
      <c r="D93" s="39"/>
      <c r="E93" s="56"/>
      <c r="F93" s="39"/>
      <c r="G93" s="57"/>
      <c r="H93" s="57"/>
      <c r="I93" s="39"/>
      <c r="J93" s="57"/>
      <c r="K93" s="57"/>
      <c r="M93" s="2">
        <f>VLOOKUP(A:A,'Private LTO Bulletin'!A:G,7,0)</f>
        <v>0</v>
      </c>
      <c r="N93" s="70">
        <f t="shared" si="4"/>
        <v>0</v>
      </c>
      <c r="O93">
        <f>VLOOKUP(A:A,'Private LTO Bulletin'!A:H,8,0)</f>
        <v>0</v>
      </c>
      <c r="P93" s="70">
        <f t="shared" si="5"/>
        <v>0</v>
      </c>
      <c r="Q93">
        <f>VLOOKUP(A:A,'Private LTO Bulletin'!A:J,10,0)</f>
        <v>0</v>
      </c>
      <c r="R93" s="70">
        <f t="shared" si="6"/>
        <v>0</v>
      </c>
      <c r="S93">
        <f>VLOOKUP(A:A,'Private LTO Bulletin'!A:K,11,0)</f>
        <v>0</v>
      </c>
      <c r="T93" s="70">
        <f t="shared" si="7"/>
        <v>0</v>
      </c>
    </row>
    <row r="94" spans="1:20" hidden="1" x14ac:dyDescent="0.25">
      <c r="A94">
        <v>69811</v>
      </c>
      <c r="B94" s="39" t="s">
        <v>293</v>
      </c>
      <c r="C94" s="39" t="s">
        <v>294</v>
      </c>
      <c r="D94" s="39" t="s">
        <v>488</v>
      </c>
      <c r="E94" s="56">
        <v>473</v>
      </c>
      <c r="F94" s="39" t="s">
        <v>500</v>
      </c>
      <c r="G94" s="57">
        <v>3.44</v>
      </c>
      <c r="H94" s="57">
        <v>3.01</v>
      </c>
      <c r="I94" s="39" t="s">
        <v>496</v>
      </c>
      <c r="J94" s="57">
        <v>3.99</v>
      </c>
      <c r="K94" s="57">
        <v>3.49</v>
      </c>
      <c r="M94" s="2">
        <f>VLOOKUP(A:A,'Private LTO Bulletin'!A:G,7,0)</f>
        <v>3.44</v>
      </c>
      <c r="N94" s="70">
        <f t="shared" si="4"/>
        <v>0</v>
      </c>
      <c r="O94">
        <f>VLOOKUP(A:A,'Private LTO Bulletin'!A:H,8,0)</f>
        <v>3.01</v>
      </c>
      <c r="P94" s="70">
        <f t="shared" si="5"/>
        <v>0</v>
      </c>
      <c r="Q94">
        <f>VLOOKUP(A:A,'Private LTO Bulletin'!A:J,10,0)</f>
        <v>3.99</v>
      </c>
      <c r="R94" s="70">
        <f t="shared" si="6"/>
        <v>0</v>
      </c>
      <c r="S94">
        <f>VLOOKUP(A:A,'Private LTO Bulletin'!A:K,11,0)</f>
        <v>3.49</v>
      </c>
      <c r="T94" s="70">
        <f t="shared" si="7"/>
        <v>0</v>
      </c>
    </row>
    <row r="95" spans="1:20" hidden="1" x14ac:dyDescent="0.25">
      <c r="A95">
        <v>63103</v>
      </c>
      <c r="B95" s="39" t="s">
        <v>295</v>
      </c>
      <c r="C95" s="39" t="s">
        <v>296</v>
      </c>
      <c r="D95" s="39" t="s">
        <v>488</v>
      </c>
      <c r="E95" s="56">
        <v>4000</v>
      </c>
      <c r="F95" s="39" t="s">
        <v>493</v>
      </c>
      <c r="G95" s="57">
        <v>22.42</v>
      </c>
      <c r="H95" s="57">
        <v>20.69</v>
      </c>
      <c r="I95" s="39" t="s">
        <v>499</v>
      </c>
      <c r="J95" s="57">
        <v>25.99</v>
      </c>
      <c r="K95" s="57">
        <v>23.99</v>
      </c>
      <c r="M95" s="2">
        <f>VLOOKUP(A:A,'Private LTO Bulletin'!A:G,7,0)</f>
        <v>22.42</v>
      </c>
      <c r="N95" s="70">
        <f t="shared" si="4"/>
        <v>0</v>
      </c>
      <c r="O95">
        <f>VLOOKUP(A:A,'Private LTO Bulletin'!A:H,8,0)</f>
        <v>20.69</v>
      </c>
      <c r="P95" s="70">
        <f t="shared" si="5"/>
        <v>0</v>
      </c>
      <c r="Q95">
        <f>VLOOKUP(A:A,'Private LTO Bulletin'!A:J,10,0)</f>
        <v>25.99</v>
      </c>
      <c r="R95" s="70">
        <f t="shared" si="6"/>
        <v>0</v>
      </c>
      <c r="S95">
        <f>VLOOKUP(A:A,'Private LTO Bulletin'!A:K,11,0)</f>
        <v>23.99</v>
      </c>
      <c r="T95" s="70">
        <f t="shared" si="7"/>
        <v>0</v>
      </c>
    </row>
    <row r="96" spans="1:20" hidden="1" x14ac:dyDescent="0.25">
      <c r="A96">
        <v>63104</v>
      </c>
      <c r="B96" s="39" t="s">
        <v>297</v>
      </c>
      <c r="C96" s="39" t="s">
        <v>298</v>
      </c>
      <c r="D96" s="39" t="s">
        <v>488</v>
      </c>
      <c r="E96" s="56">
        <v>2840</v>
      </c>
      <c r="F96" s="39" t="s">
        <v>483</v>
      </c>
      <c r="G96" s="57">
        <v>20.69</v>
      </c>
      <c r="H96" s="57">
        <v>18.54</v>
      </c>
      <c r="I96" s="39" t="s">
        <v>484</v>
      </c>
      <c r="J96" s="57">
        <v>23.99</v>
      </c>
      <c r="K96" s="57">
        <v>21.49</v>
      </c>
      <c r="M96" s="2">
        <f>VLOOKUP(A:A,'Private LTO Bulletin'!A:G,7,0)</f>
        <v>20.69</v>
      </c>
      <c r="N96" s="70">
        <f t="shared" si="4"/>
        <v>0</v>
      </c>
      <c r="O96">
        <f>VLOOKUP(A:A,'Private LTO Bulletin'!A:H,8,0)</f>
        <v>18.54</v>
      </c>
      <c r="P96" s="70">
        <f t="shared" si="5"/>
        <v>0</v>
      </c>
      <c r="Q96">
        <f>VLOOKUP(A:A,'Private LTO Bulletin'!A:J,10,0)</f>
        <v>23.99</v>
      </c>
      <c r="R96" s="70">
        <f t="shared" si="6"/>
        <v>0</v>
      </c>
      <c r="S96">
        <f>VLOOKUP(A:A,'Private LTO Bulletin'!A:K,11,0)</f>
        <v>21.49</v>
      </c>
      <c r="T96" s="70">
        <f t="shared" si="7"/>
        <v>0</v>
      </c>
    </row>
    <row r="97" spans="1:20" hidden="1" x14ac:dyDescent="0.25">
      <c r="A97">
        <v>69813</v>
      </c>
      <c r="B97" s="39" t="s">
        <v>299</v>
      </c>
      <c r="C97" s="39" t="s">
        <v>300</v>
      </c>
      <c r="D97" s="39" t="s">
        <v>488</v>
      </c>
      <c r="E97" s="56">
        <v>473</v>
      </c>
      <c r="F97" s="39" t="s">
        <v>500</v>
      </c>
      <c r="G97" s="57">
        <v>3.23</v>
      </c>
      <c r="H97" s="57">
        <v>2.8</v>
      </c>
      <c r="I97" s="39" t="s">
        <v>496</v>
      </c>
      <c r="J97" s="57">
        <v>3.75</v>
      </c>
      <c r="K97" s="57">
        <v>3.25</v>
      </c>
      <c r="M97" s="2">
        <f>VLOOKUP(A:A,'Private LTO Bulletin'!A:G,7,0)</f>
        <v>3.23</v>
      </c>
      <c r="N97" s="70">
        <f t="shared" si="4"/>
        <v>0</v>
      </c>
      <c r="O97">
        <f>VLOOKUP(A:A,'Private LTO Bulletin'!A:H,8,0)</f>
        <v>2.8</v>
      </c>
      <c r="P97" s="70">
        <f t="shared" si="5"/>
        <v>0</v>
      </c>
      <c r="Q97">
        <f>VLOOKUP(A:A,'Private LTO Bulletin'!A:J,10,0)</f>
        <v>3.75</v>
      </c>
      <c r="R97" s="70">
        <f t="shared" si="6"/>
        <v>0</v>
      </c>
      <c r="S97">
        <f>VLOOKUP(A:A,'Private LTO Bulletin'!A:K,11,0)</f>
        <v>3.25</v>
      </c>
      <c r="T97" s="70">
        <f t="shared" si="7"/>
        <v>0</v>
      </c>
    </row>
    <row r="98" spans="1:20" hidden="1" x14ac:dyDescent="0.25">
      <c r="A98">
        <v>69814</v>
      </c>
      <c r="B98" s="39" t="s">
        <v>301</v>
      </c>
      <c r="C98" s="39" t="s">
        <v>302</v>
      </c>
      <c r="D98" s="39" t="s">
        <v>488</v>
      </c>
      <c r="E98" s="56">
        <v>4260</v>
      </c>
      <c r="F98" s="39" t="s">
        <v>492</v>
      </c>
      <c r="G98" s="57">
        <v>30.18</v>
      </c>
      <c r="H98" s="57">
        <v>28.02</v>
      </c>
      <c r="I98" s="39" t="s">
        <v>487</v>
      </c>
      <c r="J98" s="57">
        <v>34.99</v>
      </c>
      <c r="K98" s="57">
        <v>32.49</v>
      </c>
      <c r="M98" s="2">
        <f>VLOOKUP(A:A,'Private LTO Bulletin'!A:G,7,0)</f>
        <v>30.18</v>
      </c>
      <c r="N98" s="70">
        <f t="shared" si="4"/>
        <v>0</v>
      </c>
      <c r="O98">
        <f>VLOOKUP(A:A,'Private LTO Bulletin'!A:H,8,0)</f>
        <v>28.02</v>
      </c>
      <c r="P98" s="70">
        <f t="shared" si="5"/>
        <v>0</v>
      </c>
      <c r="Q98">
        <f>VLOOKUP(A:A,'Private LTO Bulletin'!A:J,10,0)</f>
        <v>34.99</v>
      </c>
      <c r="R98" s="70">
        <f t="shared" si="6"/>
        <v>0</v>
      </c>
      <c r="S98">
        <f>VLOOKUP(A:A,'Private LTO Bulletin'!A:K,11,0)</f>
        <v>32.49</v>
      </c>
      <c r="T98" s="70">
        <f t="shared" si="7"/>
        <v>0</v>
      </c>
    </row>
    <row r="99" spans="1:20" hidden="1" x14ac:dyDescent="0.25">
      <c r="A99">
        <v>69810</v>
      </c>
      <c r="B99" s="39" t="s">
        <v>303</v>
      </c>
      <c r="C99" s="39" t="s">
        <v>304</v>
      </c>
      <c r="D99" s="39" t="s">
        <v>488</v>
      </c>
      <c r="E99" s="56">
        <v>4260</v>
      </c>
      <c r="F99" s="39" t="s">
        <v>492</v>
      </c>
      <c r="G99" s="57">
        <v>28.45</v>
      </c>
      <c r="H99" s="57">
        <v>26.3</v>
      </c>
      <c r="I99" s="39" t="s">
        <v>487</v>
      </c>
      <c r="J99" s="57">
        <v>32.99</v>
      </c>
      <c r="K99" s="57">
        <v>30.49</v>
      </c>
      <c r="M99" s="2">
        <f>VLOOKUP(A:A,'Private LTO Bulletin'!A:G,7,0)</f>
        <v>28.45</v>
      </c>
      <c r="N99" s="70">
        <f t="shared" si="4"/>
        <v>0</v>
      </c>
      <c r="O99">
        <f>VLOOKUP(A:A,'Private LTO Bulletin'!A:H,8,0)</f>
        <v>26.3</v>
      </c>
      <c r="P99" s="70">
        <f t="shared" si="5"/>
        <v>0</v>
      </c>
      <c r="Q99">
        <f>VLOOKUP(A:A,'Private LTO Bulletin'!A:J,10,0)</f>
        <v>32.99</v>
      </c>
      <c r="R99" s="70">
        <f t="shared" si="6"/>
        <v>0</v>
      </c>
      <c r="S99">
        <f>VLOOKUP(A:A,'Private LTO Bulletin'!A:K,11,0)</f>
        <v>30.49</v>
      </c>
      <c r="T99" s="70">
        <f t="shared" si="7"/>
        <v>0</v>
      </c>
    </row>
    <row r="100" spans="1:20" hidden="1" x14ac:dyDescent="0.25">
      <c r="A100">
        <v>69201</v>
      </c>
      <c r="B100" s="39" t="s">
        <v>305</v>
      </c>
      <c r="C100" s="39" t="s">
        <v>306</v>
      </c>
      <c r="D100" s="39" t="s">
        <v>488</v>
      </c>
      <c r="E100" s="56">
        <v>4260</v>
      </c>
      <c r="F100" s="39" t="s">
        <v>492</v>
      </c>
      <c r="G100" s="57">
        <v>24.14</v>
      </c>
      <c r="H100" s="57">
        <v>22.42</v>
      </c>
      <c r="I100" s="39" t="s">
        <v>487</v>
      </c>
      <c r="J100" s="57">
        <v>27.99</v>
      </c>
      <c r="K100" s="57">
        <v>25.99</v>
      </c>
      <c r="M100" s="2">
        <f>VLOOKUP(A:A,'Private LTO Bulletin'!A:G,7,0)</f>
        <v>24.14</v>
      </c>
      <c r="N100" s="70">
        <f t="shared" si="4"/>
        <v>0</v>
      </c>
      <c r="O100">
        <f>VLOOKUP(A:A,'Private LTO Bulletin'!A:H,8,0)</f>
        <v>22.42</v>
      </c>
      <c r="P100" s="70">
        <f t="shared" si="5"/>
        <v>0</v>
      </c>
      <c r="Q100">
        <f>VLOOKUP(A:A,'Private LTO Bulletin'!A:J,10,0)</f>
        <v>27.99</v>
      </c>
      <c r="R100" s="70">
        <f t="shared" si="6"/>
        <v>0</v>
      </c>
      <c r="S100">
        <f>VLOOKUP(A:A,'Private LTO Bulletin'!A:K,11,0)</f>
        <v>25.99</v>
      </c>
      <c r="T100" s="70">
        <f t="shared" si="7"/>
        <v>0</v>
      </c>
    </row>
    <row r="101" spans="1:20" hidden="1" x14ac:dyDescent="0.25">
      <c r="A101" t="s">
        <v>166</v>
      </c>
      <c r="B101" s="39" t="s">
        <v>166</v>
      </c>
      <c r="C101" s="39" t="s">
        <v>166</v>
      </c>
      <c r="D101" s="39" t="s">
        <v>166</v>
      </c>
      <c r="E101" s="56" t="s">
        <v>166</v>
      </c>
      <c r="F101" s="39" t="s">
        <v>166</v>
      </c>
      <c r="G101" s="57" t="s">
        <v>166</v>
      </c>
      <c r="H101" s="57" t="s">
        <v>166</v>
      </c>
      <c r="I101" s="39" t="s">
        <v>166</v>
      </c>
      <c r="J101" s="57" t="s">
        <v>166</v>
      </c>
      <c r="K101" s="57" t="s">
        <v>166</v>
      </c>
      <c r="M101" s="2" t="str">
        <f>VLOOKUP(A:A,'Private LTO Bulletin'!A:G,7,0)</f>
        <v/>
      </c>
      <c r="N101" s="70" t="e">
        <f t="shared" si="4"/>
        <v>#VALUE!</v>
      </c>
      <c r="O101" t="str">
        <f>VLOOKUP(A:A,'Private LTO Bulletin'!A:H,8,0)</f>
        <v/>
      </c>
      <c r="P101" s="70" t="e">
        <f t="shared" si="5"/>
        <v>#VALUE!</v>
      </c>
      <c r="Q101" t="str">
        <f>VLOOKUP(A:A,'Private LTO Bulletin'!A:J,10,0)</f>
        <v/>
      </c>
      <c r="R101" s="70" t="e">
        <f t="shared" si="6"/>
        <v>#VALUE!</v>
      </c>
      <c r="S101" t="str">
        <f>VLOOKUP(A:A,'Private LTO Bulletin'!A:K,11,0)</f>
        <v/>
      </c>
      <c r="T101" s="70" t="e">
        <f t="shared" si="7"/>
        <v>#VALUE!</v>
      </c>
    </row>
    <row r="102" spans="1:20" hidden="1" x14ac:dyDescent="0.25">
      <c r="A102" s="47" t="s">
        <v>177</v>
      </c>
      <c r="B102" s="39"/>
      <c r="C102" s="39"/>
      <c r="D102" s="39"/>
      <c r="E102" s="56"/>
      <c r="F102" s="39"/>
      <c r="G102" s="57"/>
      <c r="H102" s="57"/>
      <c r="I102" s="39"/>
      <c r="J102" s="57"/>
      <c r="K102" s="57"/>
      <c r="M102" s="2">
        <f>VLOOKUP(A:A,'Private LTO Bulletin'!A:G,7,0)</f>
        <v>0</v>
      </c>
      <c r="N102" s="70">
        <f t="shared" si="4"/>
        <v>0</v>
      </c>
      <c r="O102">
        <f>VLOOKUP(A:A,'Private LTO Bulletin'!A:H,8,0)</f>
        <v>0</v>
      </c>
      <c r="P102" s="70">
        <f t="shared" si="5"/>
        <v>0</v>
      </c>
      <c r="Q102">
        <f>VLOOKUP(A:A,'Private LTO Bulletin'!A:J,10,0)</f>
        <v>0</v>
      </c>
      <c r="R102" s="70">
        <f t="shared" si="6"/>
        <v>0</v>
      </c>
      <c r="S102">
        <f>VLOOKUP(A:A,'Private LTO Bulletin'!A:K,11,0)</f>
        <v>0</v>
      </c>
      <c r="T102" s="70">
        <f t="shared" si="7"/>
        <v>0</v>
      </c>
    </row>
    <row r="103" spans="1:20" x14ac:dyDescent="0.25">
      <c r="A103">
        <v>69691</v>
      </c>
      <c r="B103" s="39" t="s">
        <v>307</v>
      </c>
      <c r="C103" s="39" t="s">
        <v>308</v>
      </c>
      <c r="D103" s="39" t="s">
        <v>488</v>
      </c>
      <c r="E103" s="56">
        <v>710</v>
      </c>
      <c r="F103" s="39" t="s">
        <v>495</v>
      </c>
      <c r="G103" s="57">
        <v>4.74</v>
      </c>
      <c r="H103" s="57">
        <v>4.17</v>
      </c>
      <c r="I103" s="39" t="s">
        <v>496</v>
      </c>
      <c r="J103" s="57">
        <v>5.49</v>
      </c>
      <c r="K103" s="57">
        <v>4.83</v>
      </c>
      <c r="M103" s="2">
        <f>VLOOKUP(A:A,'Private LTO Bulletin'!A:G,7,0)</f>
        <v>4.74</v>
      </c>
      <c r="N103" s="70">
        <f t="shared" si="4"/>
        <v>0</v>
      </c>
      <c r="O103">
        <f>VLOOKUP(A:A,'Private LTO Bulletin'!A:H,8,0)</f>
        <v>4.17</v>
      </c>
      <c r="P103" s="70">
        <f t="shared" si="5"/>
        <v>0</v>
      </c>
      <c r="Q103">
        <f>VLOOKUP(A:A,'Private LTO Bulletin'!A:J,10,0)</f>
        <v>5.49</v>
      </c>
      <c r="R103" s="70">
        <f t="shared" si="6"/>
        <v>0</v>
      </c>
      <c r="S103">
        <f>VLOOKUP(A:A,'Private LTO Bulletin'!A:K,11,0)</f>
        <v>4.83</v>
      </c>
      <c r="T103" s="70">
        <f t="shared" si="7"/>
        <v>0</v>
      </c>
    </row>
    <row r="104" spans="1:20" hidden="1" x14ac:dyDescent="0.25">
      <c r="A104">
        <v>69320</v>
      </c>
      <c r="B104" s="39" t="s">
        <v>309</v>
      </c>
      <c r="C104" s="39" t="s">
        <v>310</v>
      </c>
      <c r="D104" s="39" t="s">
        <v>488</v>
      </c>
      <c r="E104" s="56">
        <v>4260</v>
      </c>
      <c r="F104" s="39" t="s">
        <v>492</v>
      </c>
      <c r="G104" s="57">
        <v>26.73</v>
      </c>
      <c r="H104" s="57">
        <v>24.15</v>
      </c>
      <c r="I104" s="39" t="s">
        <v>487</v>
      </c>
      <c r="J104" s="57">
        <v>30.99</v>
      </c>
      <c r="K104" s="57">
        <v>28</v>
      </c>
      <c r="M104" s="2">
        <f>VLOOKUP(A:A,'Private LTO Bulletin'!A:G,7,0)</f>
        <v>26.73</v>
      </c>
      <c r="N104" s="70">
        <f t="shared" si="4"/>
        <v>0</v>
      </c>
      <c r="O104">
        <f>VLOOKUP(A:A,'Private LTO Bulletin'!A:H,8,0)</f>
        <v>24.15</v>
      </c>
      <c r="P104" s="70">
        <f t="shared" si="5"/>
        <v>0</v>
      </c>
      <c r="Q104">
        <f>VLOOKUP(A:A,'Private LTO Bulletin'!A:J,10,0)</f>
        <v>30.99</v>
      </c>
      <c r="R104" s="70">
        <f t="shared" si="6"/>
        <v>0</v>
      </c>
      <c r="S104">
        <f>VLOOKUP(A:A,'Private LTO Bulletin'!A:K,11,0)</f>
        <v>28</v>
      </c>
      <c r="T104" s="70">
        <f t="shared" si="7"/>
        <v>0</v>
      </c>
    </row>
    <row r="105" spans="1:20" x14ac:dyDescent="0.25">
      <c r="A105">
        <v>69695</v>
      </c>
      <c r="B105" s="39" t="s">
        <v>311</v>
      </c>
      <c r="C105" s="39" t="s">
        <v>312</v>
      </c>
      <c r="D105" s="39" t="s">
        <v>488</v>
      </c>
      <c r="E105" s="56">
        <v>710</v>
      </c>
      <c r="F105" s="39" t="s">
        <v>495</v>
      </c>
      <c r="G105" s="57">
        <v>4.74</v>
      </c>
      <c r="H105" s="57">
        <v>4.17</v>
      </c>
      <c r="I105" s="39" t="s">
        <v>496</v>
      </c>
      <c r="J105" s="57">
        <v>5.49</v>
      </c>
      <c r="K105" s="57">
        <v>4.83</v>
      </c>
      <c r="M105" s="2">
        <f>VLOOKUP(A:A,'Private LTO Bulletin'!A:G,7,0)</f>
        <v>4.74</v>
      </c>
      <c r="N105" s="70">
        <f t="shared" si="4"/>
        <v>0</v>
      </c>
      <c r="O105">
        <f>VLOOKUP(A:A,'Private LTO Bulletin'!A:H,8,0)</f>
        <v>4.17</v>
      </c>
      <c r="P105" s="70">
        <f t="shared" si="5"/>
        <v>0</v>
      </c>
      <c r="Q105">
        <f>VLOOKUP(A:A,'Private LTO Bulletin'!A:J,10,0)</f>
        <v>5.49</v>
      </c>
      <c r="R105" s="70">
        <f t="shared" si="6"/>
        <v>0</v>
      </c>
      <c r="S105">
        <f>VLOOKUP(A:A,'Private LTO Bulletin'!A:K,11,0)</f>
        <v>4.83</v>
      </c>
      <c r="T105" s="70">
        <f t="shared" si="7"/>
        <v>0</v>
      </c>
    </row>
    <row r="106" spans="1:20" hidden="1" x14ac:dyDescent="0.25">
      <c r="A106">
        <v>53121</v>
      </c>
      <c r="B106" s="39" t="s">
        <v>313</v>
      </c>
      <c r="C106" s="39" t="s">
        <v>314</v>
      </c>
      <c r="D106" s="39" t="s">
        <v>488</v>
      </c>
      <c r="E106" s="56">
        <v>473</v>
      </c>
      <c r="F106" s="39" t="s">
        <v>500</v>
      </c>
      <c r="G106" s="57">
        <v>3.61</v>
      </c>
      <c r="H106" s="57">
        <v>3.17</v>
      </c>
      <c r="I106" s="39" t="s">
        <v>496</v>
      </c>
      <c r="J106" s="57">
        <v>4.1900000000000004</v>
      </c>
      <c r="K106" s="57">
        <v>3.68</v>
      </c>
      <c r="M106" s="2">
        <f>VLOOKUP(A:A,'Private LTO Bulletin'!A:G,7,0)</f>
        <v>3.61</v>
      </c>
      <c r="N106" s="70">
        <f t="shared" si="4"/>
        <v>0</v>
      </c>
      <c r="O106">
        <f>VLOOKUP(A:A,'Private LTO Bulletin'!A:H,8,0)</f>
        <v>3.17</v>
      </c>
      <c r="P106" s="70">
        <f t="shared" si="5"/>
        <v>0</v>
      </c>
      <c r="Q106">
        <f>VLOOKUP(A:A,'Private LTO Bulletin'!A:J,10,0)</f>
        <v>4.1900000000000004</v>
      </c>
      <c r="R106" s="70">
        <f t="shared" si="6"/>
        <v>0</v>
      </c>
      <c r="S106">
        <f>VLOOKUP(A:A,'Private LTO Bulletin'!A:K,11,0)</f>
        <v>3.68</v>
      </c>
      <c r="T106" s="70">
        <f t="shared" si="7"/>
        <v>0</v>
      </c>
    </row>
    <row r="107" spans="1:20" hidden="1" x14ac:dyDescent="0.25">
      <c r="A107">
        <v>62808</v>
      </c>
      <c r="B107" s="39" t="s">
        <v>315</v>
      </c>
      <c r="C107" s="39" t="s">
        <v>316</v>
      </c>
      <c r="D107" s="39" t="s">
        <v>488</v>
      </c>
      <c r="E107" s="56">
        <v>1600</v>
      </c>
      <c r="F107" s="39" t="s">
        <v>489</v>
      </c>
      <c r="G107" s="57">
        <v>12.07</v>
      </c>
      <c r="H107" s="57">
        <v>10.77</v>
      </c>
      <c r="I107" s="39" t="s">
        <v>490</v>
      </c>
      <c r="J107" s="57">
        <v>13.99</v>
      </c>
      <c r="K107" s="57">
        <v>12.49</v>
      </c>
      <c r="M107" s="2">
        <f>VLOOKUP(A:A,'Private LTO Bulletin'!A:G,7,0)</f>
        <v>12.07</v>
      </c>
      <c r="N107" s="70">
        <f t="shared" si="4"/>
        <v>0</v>
      </c>
      <c r="O107">
        <f>VLOOKUP(A:A,'Private LTO Bulletin'!A:H,8,0)</f>
        <v>10.77</v>
      </c>
      <c r="P107" s="70">
        <f t="shared" si="5"/>
        <v>0</v>
      </c>
      <c r="Q107">
        <f>VLOOKUP(A:A,'Private LTO Bulletin'!A:J,10,0)</f>
        <v>13.99</v>
      </c>
      <c r="R107" s="70">
        <f t="shared" si="6"/>
        <v>0</v>
      </c>
      <c r="S107">
        <f>VLOOKUP(A:A,'Private LTO Bulletin'!A:K,11,0)</f>
        <v>12.49</v>
      </c>
      <c r="T107" s="70">
        <f t="shared" si="7"/>
        <v>0</v>
      </c>
    </row>
    <row r="108" spans="1:20" hidden="1" x14ac:dyDescent="0.25">
      <c r="A108">
        <v>53116</v>
      </c>
      <c r="B108" s="39" t="s">
        <v>317</v>
      </c>
      <c r="C108" s="39" t="s">
        <v>318</v>
      </c>
      <c r="D108" s="39" t="s">
        <v>488</v>
      </c>
      <c r="E108" s="56">
        <v>473</v>
      </c>
      <c r="F108" s="39" t="s">
        <v>500</v>
      </c>
      <c r="G108" s="57">
        <v>3.61</v>
      </c>
      <c r="H108" s="57">
        <v>3.17</v>
      </c>
      <c r="I108" s="39" t="s">
        <v>496</v>
      </c>
      <c r="J108" s="57">
        <v>4.1900000000000004</v>
      </c>
      <c r="K108" s="57">
        <v>3.68</v>
      </c>
      <c r="M108" s="2">
        <f>VLOOKUP(A:A,'Private LTO Bulletin'!A:G,7,0)</f>
        <v>3.61</v>
      </c>
      <c r="N108" s="70">
        <f t="shared" si="4"/>
        <v>0</v>
      </c>
      <c r="O108">
        <f>VLOOKUP(A:A,'Private LTO Bulletin'!A:H,8,0)</f>
        <v>3.17</v>
      </c>
      <c r="P108" s="70">
        <f t="shared" si="5"/>
        <v>0</v>
      </c>
      <c r="Q108">
        <f>VLOOKUP(A:A,'Private LTO Bulletin'!A:J,10,0)</f>
        <v>4.1900000000000004</v>
      </c>
      <c r="R108" s="70">
        <f t="shared" si="6"/>
        <v>0</v>
      </c>
      <c r="S108">
        <f>VLOOKUP(A:A,'Private LTO Bulletin'!A:K,11,0)</f>
        <v>3.68</v>
      </c>
      <c r="T108" s="70">
        <f t="shared" si="7"/>
        <v>0</v>
      </c>
    </row>
    <row r="109" spans="1:20" hidden="1" x14ac:dyDescent="0.25">
      <c r="A109">
        <v>53117</v>
      </c>
      <c r="B109" s="39" t="s">
        <v>319</v>
      </c>
      <c r="C109" s="39" t="s">
        <v>320</v>
      </c>
      <c r="D109" s="39" t="s">
        <v>488</v>
      </c>
      <c r="E109" s="56">
        <v>473</v>
      </c>
      <c r="F109" s="39" t="s">
        <v>500</v>
      </c>
      <c r="G109" s="57">
        <v>3.61</v>
      </c>
      <c r="H109" s="57">
        <v>3.17</v>
      </c>
      <c r="I109" s="39" t="s">
        <v>496</v>
      </c>
      <c r="J109" s="57">
        <v>4.1900000000000004</v>
      </c>
      <c r="K109" s="57">
        <v>3.68</v>
      </c>
      <c r="M109" s="2">
        <f>VLOOKUP(A:A,'Private LTO Bulletin'!A:G,7,0)</f>
        <v>3.61</v>
      </c>
      <c r="N109" s="70">
        <f t="shared" si="4"/>
        <v>0</v>
      </c>
      <c r="O109">
        <f>VLOOKUP(A:A,'Private LTO Bulletin'!A:H,8,0)</f>
        <v>3.17</v>
      </c>
      <c r="P109" s="70">
        <f t="shared" si="5"/>
        <v>0</v>
      </c>
      <c r="Q109">
        <f>VLOOKUP(A:A,'Private LTO Bulletin'!A:J,10,0)</f>
        <v>4.1900000000000004</v>
      </c>
      <c r="R109" s="70">
        <f t="shared" si="6"/>
        <v>0</v>
      </c>
      <c r="S109">
        <f>VLOOKUP(A:A,'Private LTO Bulletin'!A:K,11,0)</f>
        <v>3.68</v>
      </c>
      <c r="T109" s="70">
        <f t="shared" si="7"/>
        <v>0</v>
      </c>
    </row>
    <row r="110" spans="1:20" hidden="1" x14ac:dyDescent="0.25">
      <c r="A110">
        <v>53095</v>
      </c>
      <c r="B110" s="39" t="s">
        <v>321</v>
      </c>
      <c r="C110" s="39" t="s">
        <v>322</v>
      </c>
      <c r="D110" s="39" t="s">
        <v>488</v>
      </c>
      <c r="E110" s="56">
        <v>1600</v>
      </c>
      <c r="F110" s="39" t="s">
        <v>489</v>
      </c>
      <c r="G110" s="57">
        <v>12.07</v>
      </c>
      <c r="H110" s="57">
        <v>10.77</v>
      </c>
      <c r="I110" s="39" t="s">
        <v>490</v>
      </c>
      <c r="J110" s="57">
        <v>13.99</v>
      </c>
      <c r="K110" s="57">
        <v>12.49</v>
      </c>
      <c r="M110" s="2">
        <f>VLOOKUP(A:A,'Private LTO Bulletin'!A:G,7,0)</f>
        <v>12.07</v>
      </c>
      <c r="N110" s="70">
        <f t="shared" si="4"/>
        <v>0</v>
      </c>
      <c r="O110">
        <f>VLOOKUP(A:A,'Private LTO Bulletin'!A:H,8,0)</f>
        <v>10.77</v>
      </c>
      <c r="P110" s="70">
        <f t="shared" si="5"/>
        <v>0</v>
      </c>
      <c r="Q110">
        <f>VLOOKUP(A:A,'Private LTO Bulletin'!A:J,10,0)</f>
        <v>13.99</v>
      </c>
      <c r="R110" s="70">
        <f t="shared" si="6"/>
        <v>0</v>
      </c>
      <c r="S110">
        <f>VLOOKUP(A:A,'Private LTO Bulletin'!A:K,11,0)</f>
        <v>12.49</v>
      </c>
      <c r="T110" s="70">
        <f t="shared" si="7"/>
        <v>0</v>
      </c>
    </row>
    <row r="111" spans="1:20" hidden="1" x14ac:dyDescent="0.25">
      <c r="A111">
        <v>53093</v>
      </c>
      <c r="B111" s="39" t="s">
        <v>323</v>
      </c>
      <c r="C111" s="39" t="s">
        <v>324</v>
      </c>
      <c r="D111" s="39" t="s">
        <v>488</v>
      </c>
      <c r="E111" s="56">
        <v>1600</v>
      </c>
      <c r="F111" s="39" t="s">
        <v>489</v>
      </c>
      <c r="G111" s="57">
        <v>12.07</v>
      </c>
      <c r="H111" s="57">
        <v>10.77</v>
      </c>
      <c r="I111" s="39" t="s">
        <v>490</v>
      </c>
      <c r="J111" s="57">
        <v>13.99</v>
      </c>
      <c r="K111" s="57">
        <v>12.49</v>
      </c>
      <c r="M111" s="2">
        <f>VLOOKUP(A:A,'Private LTO Bulletin'!A:G,7,0)</f>
        <v>12.07</v>
      </c>
      <c r="N111" s="70">
        <f t="shared" si="4"/>
        <v>0</v>
      </c>
      <c r="O111">
        <f>VLOOKUP(A:A,'Private LTO Bulletin'!A:H,8,0)</f>
        <v>10.77</v>
      </c>
      <c r="P111" s="70">
        <f t="shared" si="5"/>
        <v>0</v>
      </c>
      <c r="Q111">
        <f>VLOOKUP(A:A,'Private LTO Bulletin'!A:J,10,0)</f>
        <v>13.99</v>
      </c>
      <c r="R111" s="70">
        <f t="shared" si="6"/>
        <v>0</v>
      </c>
      <c r="S111">
        <f>VLOOKUP(A:A,'Private LTO Bulletin'!A:K,11,0)</f>
        <v>12.49</v>
      </c>
      <c r="T111" s="70">
        <f t="shared" si="7"/>
        <v>0</v>
      </c>
    </row>
    <row r="112" spans="1:20" hidden="1" x14ac:dyDescent="0.25">
      <c r="A112" t="s">
        <v>166</v>
      </c>
      <c r="B112" s="39" t="s">
        <v>166</v>
      </c>
      <c r="C112" s="39" t="s">
        <v>166</v>
      </c>
      <c r="D112" s="39" t="s">
        <v>166</v>
      </c>
      <c r="E112" s="56" t="s">
        <v>166</v>
      </c>
      <c r="F112" s="39" t="s">
        <v>166</v>
      </c>
      <c r="G112" s="57" t="s">
        <v>166</v>
      </c>
      <c r="H112" s="57" t="s">
        <v>166</v>
      </c>
      <c r="I112" s="39" t="s">
        <v>166</v>
      </c>
      <c r="J112" s="57" t="s">
        <v>166</v>
      </c>
      <c r="K112" s="57" t="s">
        <v>166</v>
      </c>
      <c r="M112" s="2" t="str">
        <f>VLOOKUP(A:A,'Private LTO Bulletin'!A:G,7,0)</f>
        <v/>
      </c>
      <c r="N112" s="70" t="e">
        <f t="shared" si="4"/>
        <v>#VALUE!</v>
      </c>
      <c r="O112" t="str">
        <f>VLOOKUP(A:A,'Private LTO Bulletin'!A:H,8,0)</f>
        <v/>
      </c>
      <c r="P112" s="70" t="e">
        <f t="shared" si="5"/>
        <v>#VALUE!</v>
      </c>
      <c r="Q112" t="str">
        <f>VLOOKUP(A:A,'Private LTO Bulletin'!A:J,10,0)</f>
        <v/>
      </c>
      <c r="R112" s="70" t="e">
        <f t="shared" si="6"/>
        <v>#VALUE!</v>
      </c>
      <c r="S112" t="str">
        <f>VLOOKUP(A:A,'Private LTO Bulletin'!A:K,11,0)</f>
        <v/>
      </c>
      <c r="T112" s="70" t="e">
        <f t="shared" si="7"/>
        <v>#VALUE!</v>
      </c>
    </row>
    <row r="113" spans="1:20" hidden="1" x14ac:dyDescent="0.25">
      <c r="A113" s="47" t="s">
        <v>178</v>
      </c>
      <c r="B113" s="39"/>
      <c r="C113" s="39"/>
      <c r="D113" s="39"/>
      <c r="E113" s="56"/>
      <c r="F113" s="39"/>
      <c r="G113" s="57"/>
      <c r="H113" s="57"/>
      <c r="I113" s="39"/>
      <c r="J113" s="57"/>
      <c r="K113" s="57"/>
      <c r="M113" s="2">
        <f>VLOOKUP(A:A,'Private LTO Bulletin'!A:G,7,0)</f>
        <v>0</v>
      </c>
      <c r="N113" s="70">
        <f t="shared" si="4"/>
        <v>0</v>
      </c>
      <c r="O113">
        <f>VLOOKUP(A:A,'Private LTO Bulletin'!A:H,8,0)</f>
        <v>0</v>
      </c>
      <c r="P113" s="70">
        <f t="shared" si="5"/>
        <v>0</v>
      </c>
      <c r="Q113">
        <f>VLOOKUP(A:A,'Private LTO Bulletin'!A:J,10,0)</f>
        <v>0</v>
      </c>
      <c r="R113" s="70">
        <f t="shared" si="6"/>
        <v>0</v>
      </c>
      <c r="S113">
        <f>VLOOKUP(A:A,'Private LTO Bulletin'!A:K,11,0)</f>
        <v>0</v>
      </c>
      <c r="T113" s="70">
        <f t="shared" si="7"/>
        <v>0</v>
      </c>
    </row>
    <row r="114" spans="1:20" hidden="1" x14ac:dyDescent="0.25">
      <c r="A114">
        <v>64645</v>
      </c>
      <c r="B114" s="39" t="s">
        <v>325</v>
      </c>
      <c r="C114" s="39" t="s">
        <v>326</v>
      </c>
      <c r="D114" s="39" t="s">
        <v>153</v>
      </c>
      <c r="E114" s="56">
        <v>473</v>
      </c>
      <c r="F114" s="39" t="s">
        <v>500</v>
      </c>
      <c r="G114" s="57">
        <v>3.44</v>
      </c>
      <c r="H114" s="57">
        <v>3.01</v>
      </c>
      <c r="I114" s="39" t="s">
        <v>496</v>
      </c>
      <c r="J114" s="57">
        <v>3.99</v>
      </c>
      <c r="K114" s="57">
        <v>3.49</v>
      </c>
      <c r="M114" s="2">
        <f>VLOOKUP(A:A,'Private LTO Bulletin'!A:G,7,0)</f>
        <v>3.44</v>
      </c>
      <c r="N114" s="70">
        <f t="shared" si="4"/>
        <v>0</v>
      </c>
      <c r="O114">
        <f>VLOOKUP(A:A,'Private LTO Bulletin'!A:H,8,0)</f>
        <v>3.01</v>
      </c>
      <c r="P114" s="70">
        <f t="shared" si="5"/>
        <v>0</v>
      </c>
      <c r="Q114">
        <f>VLOOKUP(A:A,'Private LTO Bulletin'!A:J,10,0)</f>
        <v>3.99</v>
      </c>
      <c r="R114" s="70">
        <f t="shared" si="6"/>
        <v>0</v>
      </c>
      <c r="S114">
        <f>VLOOKUP(A:A,'Private LTO Bulletin'!A:K,11,0)</f>
        <v>3.49</v>
      </c>
      <c r="T114" s="70">
        <f t="shared" si="7"/>
        <v>0</v>
      </c>
    </row>
    <row r="115" spans="1:20" hidden="1" x14ac:dyDescent="0.25">
      <c r="A115" t="s">
        <v>166</v>
      </c>
      <c r="B115" s="39" t="s">
        <v>166</v>
      </c>
      <c r="C115" s="39" t="s">
        <v>166</v>
      </c>
      <c r="D115" s="39" t="s">
        <v>166</v>
      </c>
      <c r="E115" s="56" t="s">
        <v>166</v>
      </c>
      <c r="F115" s="39" t="s">
        <v>166</v>
      </c>
      <c r="G115" s="57" t="s">
        <v>166</v>
      </c>
      <c r="H115" s="57" t="s">
        <v>166</v>
      </c>
      <c r="I115" s="39" t="s">
        <v>166</v>
      </c>
      <c r="J115" s="57" t="s">
        <v>166</v>
      </c>
      <c r="K115" s="57" t="s">
        <v>166</v>
      </c>
      <c r="M115" s="2" t="str">
        <f>VLOOKUP(A:A,'Private LTO Bulletin'!A:G,7,0)</f>
        <v/>
      </c>
      <c r="N115" s="70" t="e">
        <f t="shared" si="4"/>
        <v>#VALUE!</v>
      </c>
      <c r="O115" t="str">
        <f>VLOOKUP(A:A,'Private LTO Bulletin'!A:H,8,0)</f>
        <v/>
      </c>
      <c r="P115" s="70" t="e">
        <f t="shared" si="5"/>
        <v>#VALUE!</v>
      </c>
      <c r="Q115" t="str">
        <f>VLOOKUP(A:A,'Private LTO Bulletin'!A:J,10,0)</f>
        <v/>
      </c>
      <c r="R115" s="70" t="e">
        <f t="shared" si="6"/>
        <v>#VALUE!</v>
      </c>
      <c r="S115" t="str">
        <f>VLOOKUP(A:A,'Private LTO Bulletin'!A:K,11,0)</f>
        <v/>
      </c>
      <c r="T115" s="70" t="e">
        <f t="shared" si="7"/>
        <v>#VALUE!</v>
      </c>
    </row>
    <row r="116" spans="1:20" hidden="1" x14ac:dyDescent="0.25">
      <c r="A116" s="47" t="s">
        <v>179</v>
      </c>
      <c r="B116" s="39"/>
      <c r="C116" s="39"/>
      <c r="D116" s="39"/>
      <c r="E116" s="56"/>
      <c r="F116" s="39"/>
      <c r="G116" s="57"/>
      <c r="H116" s="57"/>
      <c r="I116" s="39"/>
      <c r="J116" s="57"/>
      <c r="K116" s="57"/>
      <c r="M116" s="2">
        <f>VLOOKUP(A:A,'Private LTO Bulletin'!A:G,7,0)</f>
        <v>0</v>
      </c>
      <c r="N116" s="70">
        <f t="shared" si="4"/>
        <v>0</v>
      </c>
      <c r="O116">
        <f>VLOOKUP(A:A,'Private LTO Bulletin'!A:H,8,0)</f>
        <v>0</v>
      </c>
      <c r="P116" s="70">
        <f t="shared" si="5"/>
        <v>0</v>
      </c>
      <c r="Q116">
        <f>VLOOKUP(A:A,'Private LTO Bulletin'!A:J,10,0)</f>
        <v>0</v>
      </c>
      <c r="R116" s="70">
        <f t="shared" si="6"/>
        <v>0</v>
      </c>
      <c r="S116">
        <f>VLOOKUP(A:A,'Private LTO Bulletin'!A:K,11,0)</f>
        <v>0</v>
      </c>
      <c r="T116" s="70">
        <f t="shared" si="7"/>
        <v>0</v>
      </c>
    </row>
    <row r="117" spans="1:20" hidden="1" x14ac:dyDescent="0.25">
      <c r="A117">
        <v>13342</v>
      </c>
      <c r="B117" s="39" t="s">
        <v>327</v>
      </c>
      <c r="C117" s="39" t="s">
        <v>328</v>
      </c>
      <c r="D117" s="39" t="s">
        <v>153</v>
      </c>
      <c r="E117" s="56">
        <v>3960</v>
      </c>
      <c r="F117" s="39" t="s">
        <v>485</v>
      </c>
      <c r="G117" s="57">
        <v>27.42</v>
      </c>
      <c r="H117" s="57">
        <v>24.58</v>
      </c>
      <c r="I117" s="39" t="s">
        <v>487</v>
      </c>
      <c r="J117" s="57">
        <v>31.79</v>
      </c>
      <c r="K117" s="57">
        <v>28.5</v>
      </c>
      <c r="M117" s="2">
        <f>VLOOKUP(A:A,'Private LTO Bulletin'!A:G,7,0)</f>
        <v>27.42</v>
      </c>
      <c r="N117" s="70">
        <f t="shared" si="4"/>
        <v>0</v>
      </c>
      <c r="O117">
        <f>VLOOKUP(A:A,'Private LTO Bulletin'!A:H,8,0)</f>
        <v>24.58</v>
      </c>
      <c r="P117" s="70">
        <f t="shared" si="5"/>
        <v>0</v>
      </c>
      <c r="Q117">
        <f>VLOOKUP(A:A,'Private LTO Bulletin'!A:J,10,0)</f>
        <v>31.79</v>
      </c>
      <c r="R117" s="70">
        <f t="shared" si="6"/>
        <v>0</v>
      </c>
      <c r="S117">
        <f>VLOOKUP(A:A,'Private LTO Bulletin'!A:K,11,0)</f>
        <v>28.5</v>
      </c>
      <c r="T117" s="70">
        <f t="shared" si="7"/>
        <v>0</v>
      </c>
    </row>
    <row r="118" spans="1:20" hidden="1" x14ac:dyDescent="0.25">
      <c r="A118">
        <v>676551</v>
      </c>
      <c r="B118" s="39" t="s">
        <v>329</v>
      </c>
      <c r="C118" s="39" t="s">
        <v>330</v>
      </c>
      <c r="D118" s="39" t="s">
        <v>153</v>
      </c>
      <c r="E118" s="56">
        <v>473</v>
      </c>
      <c r="F118" s="39" t="s">
        <v>500</v>
      </c>
      <c r="G118" s="57">
        <v>3.53</v>
      </c>
      <c r="H118" s="57">
        <v>3.1</v>
      </c>
      <c r="I118" s="39" t="s">
        <v>496</v>
      </c>
      <c r="J118" s="57">
        <v>4.09</v>
      </c>
      <c r="K118" s="57">
        <v>3.59</v>
      </c>
      <c r="M118" s="2">
        <f>VLOOKUP(A:A,'Private LTO Bulletin'!A:G,7,0)</f>
        <v>3.53</v>
      </c>
      <c r="N118" s="70">
        <f t="shared" si="4"/>
        <v>0</v>
      </c>
      <c r="O118">
        <f>VLOOKUP(A:A,'Private LTO Bulletin'!A:H,8,0)</f>
        <v>3.1</v>
      </c>
      <c r="P118" s="70">
        <f t="shared" si="5"/>
        <v>0</v>
      </c>
      <c r="Q118">
        <f>VLOOKUP(A:A,'Private LTO Bulletin'!A:J,10,0)</f>
        <v>4.09</v>
      </c>
      <c r="R118" s="70">
        <f t="shared" si="6"/>
        <v>0</v>
      </c>
      <c r="S118">
        <f>VLOOKUP(A:A,'Private LTO Bulletin'!A:K,11,0)</f>
        <v>3.59</v>
      </c>
      <c r="T118" s="70">
        <f t="shared" si="7"/>
        <v>0</v>
      </c>
    </row>
    <row r="119" spans="1:20" hidden="1" x14ac:dyDescent="0.25">
      <c r="A119">
        <v>50978</v>
      </c>
      <c r="B119" s="39" t="s">
        <v>331</v>
      </c>
      <c r="C119" s="39" t="s">
        <v>332</v>
      </c>
      <c r="D119" s="39" t="s">
        <v>498</v>
      </c>
      <c r="E119" s="56">
        <v>1980</v>
      </c>
      <c r="F119" s="39" t="s">
        <v>493</v>
      </c>
      <c r="G119" s="57">
        <v>11.89</v>
      </c>
      <c r="H119" s="57">
        <v>10.6</v>
      </c>
      <c r="I119" s="39" t="s">
        <v>499</v>
      </c>
      <c r="J119" s="57">
        <v>13.79</v>
      </c>
      <c r="K119" s="57">
        <v>12.29</v>
      </c>
      <c r="M119" s="2">
        <f>VLOOKUP(A:A,'Private LTO Bulletin'!A:G,7,0)</f>
        <v>11.89</v>
      </c>
      <c r="N119" s="70">
        <f t="shared" si="4"/>
        <v>0</v>
      </c>
      <c r="O119">
        <f>VLOOKUP(A:A,'Private LTO Bulletin'!A:H,8,0)</f>
        <v>10.6</v>
      </c>
      <c r="P119" s="70">
        <f t="shared" si="5"/>
        <v>0</v>
      </c>
      <c r="Q119">
        <f>VLOOKUP(A:A,'Private LTO Bulletin'!A:J,10,0)</f>
        <v>13.79</v>
      </c>
      <c r="R119" s="70">
        <f t="shared" si="6"/>
        <v>0</v>
      </c>
      <c r="S119">
        <f>VLOOKUP(A:A,'Private LTO Bulletin'!A:K,11,0)</f>
        <v>12.29</v>
      </c>
      <c r="T119" s="70">
        <f t="shared" si="7"/>
        <v>0</v>
      </c>
    </row>
    <row r="120" spans="1:20" hidden="1" x14ac:dyDescent="0.25">
      <c r="A120">
        <v>61266</v>
      </c>
      <c r="B120" s="39" t="s">
        <v>333</v>
      </c>
      <c r="C120" s="39" t="s">
        <v>334</v>
      </c>
      <c r="D120" s="39" t="s">
        <v>153</v>
      </c>
      <c r="E120" s="56">
        <v>473</v>
      </c>
      <c r="F120" s="39" t="s">
        <v>500</v>
      </c>
      <c r="G120" s="57">
        <v>2.84</v>
      </c>
      <c r="H120" s="57">
        <v>2.4900000000000002</v>
      </c>
      <c r="I120" s="39" t="s">
        <v>496</v>
      </c>
      <c r="J120" s="57">
        <v>3.29</v>
      </c>
      <c r="K120" s="57">
        <v>2.89</v>
      </c>
      <c r="M120" s="2">
        <f>VLOOKUP(A:A,'Private LTO Bulletin'!A:G,7,0)</f>
        <v>2.84</v>
      </c>
      <c r="N120" s="70">
        <f t="shared" si="4"/>
        <v>0</v>
      </c>
      <c r="O120">
        <f>VLOOKUP(A:A,'Private LTO Bulletin'!A:H,8,0)</f>
        <v>2.4900000000000002</v>
      </c>
      <c r="P120" s="70">
        <f t="shared" si="5"/>
        <v>0</v>
      </c>
      <c r="Q120">
        <f>VLOOKUP(A:A,'Private LTO Bulletin'!A:J,10,0)</f>
        <v>3.29</v>
      </c>
      <c r="R120" s="70">
        <f t="shared" si="6"/>
        <v>0</v>
      </c>
      <c r="S120">
        <f>VLOOKUP(A:A,'Private LTO Bulletin'!A:K,11,0)</f>
        <v>2.89</v>
      </c>
      <c r="T120" s="70">
        <f t="shared" si="7"/>
        <v>0</v>
      </c>
    </row>
    <row r="121" spans="1:20" hidden="1" x14ac:dyDescent="0.25">
      <c r="A121">
        <v>61269</v>
      </c>
      <c r="B121" s="39" t="s">
        <v>335</v>
      </c>
      <c r="C121" s="39" t="s">
        <v>336</v>
      </c>
      <c r="D121" s="39" t="s">
        <v>153</v>
      </c>
      <c r="E121" s="56">
        <v>473</v>
      </c>
      <c r="F121" s="39" t="s">
        <v>500</v>
      </c>
      <c r="G121" s="57">
        <v>2.84</v>
      </c>
      <c r="H121" s="57">
        <v>2.4900000000000002</v>
      </c>
      <c r="I121" s="39" t="s">
        <v>496</v>
      </c>
      <c r="J121" s="57">
        <v>3.29</v>
      </c>
      <c r="K121" s="57">
        <v>2.89</v>
      </c>
      <c r="M121" s="2">
        <f>VLOOKUP(A:A,'Private LTO Bulletin'!A:G,7,0)</f>
        <v>2.84</v>
      </c>
      <c r="N121" s="70">
        <f t="shared" si="4"/>
        <v>0</v>
      </c>
      <c r="O121">
        <f>VLOOKUP(A:A,'Private LTO Bulletin'!A:H,8,0)</f>
        <v>2.4900000000000002</v>
      </c>
      <c r="P121" s="70">
        <f t="shared" si="5"/>
        <v>0</v>
      </c>
      <c r="Q121">
        <f>VLOOKUP(A:A,'Private LTO Bulletin'!A:J,10,0)</f>
        <v>3.29</v>
      </c>
      <c r="R121" s="70">
        <f t="shared" si="6"/>
        <v>0</v>
      </c>
      <c r="S121">
        <f>VLOOKUP(A:A,'Private LTO Bulletin'!A:K,11,0)</f>
        <v>2.89</v>
      </c>
      <c r="T121" s="70">
        <f t="shared" si="7"/>
        <v>0</v>
      </c>
    </row>
    <row r="122" spans="1:20" hidden="1" x14ac:dyDescent="0.25">
      <c r="A122">
        <v>61270</v>
      </c>
      <c r="B122" s="39" t="s">
        <v>337</v>
      </c>
      <c r="C122" s="39" t="s">
        <v>338</v>
      </c>
      <c r="D122" s="39" t="s">
        <v>153</v>
      </c>
      <c r="E122" s="56">
        <v>473</v>
      </c>
      <c r="F122" s="39" t="s">
        <v>500</v>
      </c>
      <c r="G122" s="57">
        <v>2.67</v>
      </c>
      <c r="H122" s="57">
        <v>2.3199999999999998</v>
      </c>
      <c r="I122" s="39" t="s">
        <v>496</v>
      </c>
      <c r="J122" s="57">
        <v>3.09</v>
      </c>
      <c r="K122" s="57">
        <v>2.69</v>
      </c>
      <c r="M122" s="2">
        <f>VLOOKUP(A:A,'Private LTO Bulletin'!A:G,7,0)</f>
        <v>2.67</v>
      </c>
      <c r="N122" s="70">
        <f t="shared" si="4"/>
        <v>0</v>
      </c>
      <c r="O122">
        <f>VLOOKUP(A:A,'Private LTO Bulletin'!A:H,8,0)</f>
        <v>2.3199999999999998</v>
      </c>
      <c r="P122" s="70">
        <f t="shared" si="5"/>
        <v>0</v>
      </c>
      <c r="Q122">
        <f>VLOOKUP(A:A,'Private LTO Bulletin'!A:J,10,0)</f>
        <v>3.09</v>
      </c>
      <c r="R122" s="70">
        <f t="shared" si="6"/>
        <v>0</v>
      </c>
      <c r="S122">
        <f>VLOOKUP(A:A,'Private LTO Bulletin'!A:K,11,0)</f>
        <v>2.69</v>
      </c>
      <c r="T122" s="70">
        <f t="shared" si="7"/>
        <v>0</v>
      </c>
    </row>
    <row r="123" spans="1:20" hidden="1" x14ac:dyDescent="0.25">
      <c r="A123">
        <v>58762</v>
      </c>
      <c r="B123" s="39" t="s">
        <v>339</v>
      </c>
      <c r="C123" s="39" t="s">
        <v>340</v>
      </c>
      <c r="D123" s="39" t="s">
        <v>153</v>
      </c>
      <c r="E123" s="56">
        <v>473</v>
      </c>
      <c r="F123" s="39" t="s">
        <v>500</v>
      </c>
      <c r="G123" s="57">
        <v>3.53</v>
      </c>
      <c r="H123" s="57">
        <v>3.1</v>
      </c>
      <c r="I123" s="39" t="s">
        <v>496</v>
      </c>
      <c r="J123" s="57">
        <v>4.09</v>
      </c>
      <c r="K123" s="57">
        <v>3.59</v>
      </c>
      <c r="M123" s="2">
        <f>VLOOKUP(A:A,'Private LTO Bulletin'!A:G,7,0)</f>
        <v>3.53</v>
      </c>
      <c r="N123" s="70">
        <f t="shared" si="4"/>
        <v>0</v>
      </c>
      <c r="O123">
        <f>VLOOKUP(A:A,'Private LTO Bulletin'!A:H,8,0)</f>
        <v>3.1</v>
      </c>
      <c r="P123" s="70">
        <f t="shared" si="5"/>
        <v>0</v>
      </c>
      <c r="Q123">
        <f>VLOOKUP(A:A,'Private LTO Bulletin'!A:J,10,0)</f>
        <v>4.09</v>
      </c>
      <c r="R123" s="70">
        <f t="shared" si="6"/>
        <v>0</v>
      </c>
      <c r="S123">
        <f>VLOOKUP(A:A,'Private LTO Bulletin'!A:K,11,0)</f>
        <v>3.59</v>
      </c>
      <c r="T123" s="70">
        <f t="shared" si="7"/>
        <v>0</v>
      </c>
    </row>
    <row r="124" spans="1:20" hidden="1" x14ac:dyDescent="0.25">
      <c r="A124">
        <v>57699</v>
      </c>
      <c r="B124" s="39" t="s">
        <v>341</v>
      </c>
      <c r="C124" s="39" t="s">
        <v>342</v>
      </c>
      <c r="D124" s="39" t="s">
        <v>153</v>
      </c>
      <c r="E124" s="56">
        <v>2130</v>
      </c>
      <c r="F124" s="39" t="s">
        <v>493</v>
      </c>
      <c r="G124" s="57">
        <v>15</v>
      </c>
      <c r="H124" s="57">
        <v>13.27</v>
      </c>
      <c r="I124" s="39" t="s">
        <v>494</v>
      </c>
      <c r="J124" s="57">
        <v>17.39</v>
      </c>
      <c r="K124" s="57">
        <v>15.39</v>
      </c>
      <c r="M124" s="2">
        <f>VLOOKUP(A:A,'Private LTO Bulletin'!A:G,7,0)</f>
        <v>15</v>
      </c>
      <c r="N124" s="70">
        <f t="shared" si="4"/>
        <v>0</v>
      </c>
      <c r="O124">
        <f>VLOOKUP(A:A,'Private LTO Bulletin'!A:H,8,0)</f>
        <v>13.27</v>
      </c>
      <c r="P124" s="70">
        <f t="shared" si="5"/>
        <v>0</v>
      </c>
      <c r="Q124">
        <f>VLOOKUP(A:A,'Private LTO Bulletin'!A:J,10,0)</f>
        <v>17.39</v>
      </c>
      <c r="R124" s="70">
        <f t="shared" si="6"/>
        <v>0</v>
      </c>
      <c r="S124">
        <f>VLOOKUP(A:A,'Private LTO Bulletin'!A:K,11,0)</f>
        <v>15.39</v>
      </c>
      <c r="T124" s="70">
        <f t="shared" si="7"/>
        <v>0</v>
      </c>
    </row>
    <row r="125" spans="1:20" hidden="1" x14ac:dyDescent="0.25">
      <c r="A125">
        <v>60089</v>
      </c>
      <c r="B125" s="39" t="s">
        <v>343</v>
      </c>
      <c r="C125" s="39" t="s">
        <v>344</v>
      </c>
      <c r="D125" s="39" t="s">
        <v>153</v>
      </c>
      <c r="E125" s="56">
        <v>473</v>
      </c>
      <c r="F125" s="39" t="s">
        <v>500</v>
      </c>
      <c r="G125" s="57">
        <v>3.53</v>
      </c>
      <c r="H125" s="57">
        <v>3.1</v>
      </c>
      <c r="I125" s="39" t="s">
        <v>496</v>
      </c>
      <c r="J125" s="57">
        <v>4.09</v>
      </c>
      <c r="K125" s="57">
        <v>3.59</v>
      </c>
      <c r="M125" s="2">
        <f>VLOOKUP(A:A,'Private LTO Bulletin'!A:G,7,0)</f>
        <v>3.53</v>
      </c>
      <c r="N125" s="70">
        <f t="shared" si="4"/>
        <v>0</v>
      </c>
      <c r="O125">
        <f>VLOOKUP(A:A,'Private LTO Bulletin'!A:H,8,0)</f>
        <v>3.1</v>
      </c>
      <c r="P125" s="70">
        <f t="shared" si="5"/>
        <v>0</v>
      </c>
      <c r="Q125">
        <f>VLOOKUP(A:A,'Private LTO Bulletin'!A:J,10,0)</f>
        <v>4.09</v>
      </c>
      <c r="R125" s="70">
        <f t="shared" si="6"/>
        <v>0</v>
      </c>
      <c r="S125">
        <f>VLOOKUP(A:A,'Private LTO Bulletin'!A:K,11,0)</f>
        <v>3.59</v>
      </c>
      <c r="T125" s="70">
        <f t="shared" si="7"/>
        <v>0</v>
      </c>
    </row>
    <row r="126" spans="1:20" hidden="1" x14ac:dyDescent="0.25">
      <c r="A126">
        <v>60247</v>
      </c>
      <c r="B126" s="39" t="s">
        <v>345</v>
      </c>
      <c r="C126" s="39" t="s">
        <v>346</v>
      </c>
      <c r="D126" s="39" t="s">
        <v>153</v>
      </c>
      <c r="E126" s="56">
        <v>4260</v>
      </c>
      <c r="F126" s="39" t="s">
        <v>485</v>
      </c>
      <c r="G126" s="57">
        <v>27.42</v>
      </c>
      <c r="H126" s="57">
        <v>24.4</v>
      </c>
      <c r="I126" s="39" t="s">
        <v>487</v>
      </c>
      <c r="J126" s="57">
        <v>31.79</v>
      </c>
      <c r="K126" s="57">
        <v>28.29</v>
      </c>
      <c r="M126" s="2">
        <f>VLOOKUP(A:A,'Private LTO Bulletin'!A:G,7,0)</f>
        <v>27.42</v>
      </c>
      <c r="N126" s="70">
        <f t="shared" si="4"/>
        <v>0</v>
      </c>
      <c r="O126">
        <f>VLOOKUP(A:A,'Private LTO Bulletin'!A:H,8,0)</f>
        <v>24.4</v>
      </c>
      <c r="P126" s="70">
        <f t="shared" si="5"/>
        <v>0</v>
      </c>
      <c r="Q126">
        <f>VLOOKUP(A:A,'Private LTO Bulletin'!A:J,10,0)</f>
        <v>31.79</v>
      </c>
      <c r="R126" s="70">
        <f t="shared" si="6"/>
        <v>0</v>
      </c>
      <c r="S126">
        <f>VLOOKUP(A:A,'Private LTO Bulletin'!A:K,11,0)</f>
        <v>28.29</v>
      </c>
      <c r="T126" s="70">
        <f t="shared" si="7"/>
        <v>0</v>
      </c>
    </row>
    <row r="127" spans="1:20" hidden="1" x14ac:dyDescent="0.25">
      <c r="A127">
        <v>39187</v>
      </c>
      <c r="B127" s="39" t="s">
        <v>347</v>
      </c>
      <c r="C127" s="39" t="s">
        <v>348</v>
      </c>
      <c r="D127" s="39" t="s">
        <v>153</v>
      </c>
      <c r="E127" s="56">
        <v>5325</v>
      </c>
      <c r="F127" s="39" t="s">
        <v>485</v>
      </c>
      <c r="G127" s="57">
        <v>31.82</v>
      </c>
      <c r="H127" s="57">
        <v>28.71</v>
      </c>
      <c r="I127" s="39" t="s">
        <v>486</v>
      </c>
      <c r="J127" s="57">
        <v>36.89</v>
      </c>
      <c r="K127" s="57">
        <v>33.29</v>
      </c>
      <c r="M127" s="2">
        <f>VLOOKUP(A:A,'Private LTO Bulletin'!A:G,7,0)</f>
        <v>31.82</v>
      </c>
      <c r="N127" s="70">
        <f t="shared" si="4"/>
        <v>0</v>
      </c>
      <c r="O127">
        <f>VLOOKUP(A:A,'Private LTO Bulletin'!A:H,8,0)</f>
        <v>28.71</v>
      </c>
      <c r="P127" s="70">
        <f t="shared" si="5"/>
        <v>0</v>
      </c>
      <c r="Q127">
        <f>VLOOKUP(A:A,'Private LTO Bulletin'!A:J,10,0)</f>
        <v>36.89</v>
      </c>
      <c r="R127" s="70">
        <f t="shared" si="6"/>
        <v>0</v>
      </c>
      <c r="S127">
        <f>VLOOKUP(A:A,'Private LTO Bulletin'!A:K,11,0)</f>
        <v>33.29</v>
      </c>
      <c r="T127" s="70">
        <f t="shared" si="7"/>
        <v>0</v>
      </c>
    </row>
    <row r="128" spans="1:20" hidden="1" x14ac:dyDescent="0.25">
      <c r="A128">
        <v>59741</v>
      </c>
      <c r="B128" s="39" t="s">
        <v>349</v>
      </c>
      <c r="C128" s="39" t="s">
        <v>350</v>
      </c>
      <c r="D128" s="39" t="s">
        <v>153</v>
      </c>
      <c r="E128" s="56">
        <v>2838</v>
      </c>
      <c r="F128" s="39" t="s">
        <v>493</v>
      </c>
      <c r="G128" s="57">
        <v>18.54</v>
      </c>
      <c r="H128" s="57">
        <v>16.59</v>
      </c>
      <c r="I128" s="39" t="s">
        <v>494</v>
      </c>
      <c r="J128" s="57">
        <v>21.49</v>
      </c>
      <c r="K128" s="57">
        <v>19.239999999999998</v>
      </c>
      <c r="M128" s="2">
        <f>VLOOKUP(A:A,'Private LTO Bulletin'!A:G,7,0)</f>
        <v>18.54</v>
      </c>
      <c r="N128" s="70">
        <f t="shared" si="4"/>
        <v>0</v>
      </c>
      <c r="O128">
        <f>VLOOKUP(A:A,'Private LTO Bulletin'!A:H,8,0)</f>
        <v>16.59</v>
      </c>
      <c r="P128" s="70">
        <f t="shared" si="5"/>
        <v>0</v>
      </c>
      <c r="Q128">
        <f>VLOOKUP(A:A,'Private LTO Bulletin'!A:J,10,0)</f>
        <v>21.49</v>
      </c>
      <c r="R128" s="70">
        <f t="shared" si="6"/>
        <v>0</v>
      </c>
      <c r="S128">
        <f>VLOOKUP(A:A,'Private LTO Bulletin'!A:K,11,0)</f>
        <v>19.239999999999998</v>
      </c>
      <c r="T128" s="70">
        <f t="shared" si="7"/>
        <v>0</v>
      </c>
    </row>
    <row r="129" spans="1:20" hidden="1" x14ac:dyDescent="0.25">
      <c r="A129">
        <v>20604</v>
      </c>
      <c r="B129" s="39" t="s">
        <v>351</v>
      </c>
      <c r="C129" s="39" t="s">
        <v>352</v>
      </c>
      <c r="D129" s="39" t="s">
        <v>153</v>
      </c>
      <c r="E129" s="56">
        <v>473</v>
      </c>
      <c r="F129" s="39" t="s">
        <v>500</v>
      </c>
      <c r="G129" s="57">
        <v>3.53</v>
      </c>
      <c r="H129" s="57">
        <v>3.1</v>
      </c>
      <c r="I129" s="39" t="s">
        <v>496</v>
      </c>
      <c r="J129" s="57">
        <v>4.09</v>
      </c>
      <c r="K129" s="57">
        <v>3.59</v>
      </c>
      <c r="M129" s="2">
        <f>VLOOKUP(A:A,'Private LTO Bulletin'!A:G,7,0)</f>
        <v>3.53</v>
      </c>
      <c r="N129" s="70">
        <f t="shared" si="4"/>
        <v>0</v>
      </c>
      <c r="O129">
        <f>VLOOKUP(A:A,'Private LTO Bulletin'!A:H,8,0)</f>
        <v>3.1</v>
      </c>
      <c r="P129" s="70">
        <f t="shared" si="5"/>
        <v>0</v>
      </c>
      <c r="Q129">
        <f>VLOOKUP(A:A,'Private LTO Bulletin'!A:J,10,0)</f>
        <v>4.09</v>
      </c>
      <c r="R129" s="70">
        <f t="shared" si="6"/>
        <v>0</v>
      </c>
      <c r="S129">
        <f>VLOOKUP(A:A,'Private LTO Bulletin'!A:K,11,0)</f>
        <v>3.59</v>
      </c>
      <c r="T129" s="70">
        <f t="shared" si="7"/>
        <v>0</v>
      </c>
    </row>
    <row r="130" spans="1:20" hidden="1" x14ac:dyDescent="0.25">
      <c r="A130">
        <v>55707</v>
      </c>
      <c r="B130" s="39" t="s">
        <v>353</v>
      </c>
      <c r="C130" s="39" t="s">
        <v>354</v>
      </c>
      <c r="D130" s="39" t="s">
        <v>488</v>
      </c>
      <c r="E130" s="56">
        <v>275</v>
      </c>
      <c r="F130" s="39" t="s">
        <v>500</v>
      </c>
      <c r="G130" s="57">
        <v>2.67</v>
      </c>
      <c r="H130" s="57">
        <v>2.3199999999999998</v>
      </c>
      <c r="I130" s="39" t="s">
        <v>499</v>
      </c>
      <c r="J130" s="57">
        <v>3.09</v>
      </c>
      <c r="K130" s="57">
        <v>2.69</v>
      </c>
      <c r="M130" s="2">
        <f>VLOOKUP(A:A,'Private LTO Bulletin'!A:G,7,0)</f>
        <v>2.67</v>
      </c>
      <c r="N130" s="70">
        <f t="shared" si="4"/>
        <v>0</v>
      </c>
      <c r="O130">
        <f>VLOOKUP(A:A,'Private LTO Bulletin'!A:H,8,0)</f>
        <v>2.3199999999999998</v>
      </c>
      <c r="P130" s="70">
        <f t="shared" si="5"/>
        <v>0</v>
      </c>
      <c r="Q130">
        <f>VLOOKUP(A:A,'Private LTO Bulletin'!A:J,10,0)</f>
        <v>3.09</v>
      </c>
      <c r="R130" s="70">
        <f t="shared" si="6"/>
        <v>0</v>
      </c>
      <c r="S130">
        <f>VLOOKUP(A:A,'Private LTO Bulletin'!A:K,11,0)</f>
        <v>2.69</v>
      </c>
      <c r="T130" s="70">
        <f t="shared" si="7"/>
        <v>0</v>
      </c>
    </row>
    <row r="131" spans="1:20" hidden="1" x14ac:dyDescent="0.25">
      <c r="A131">
        <v>69551</v>
      </c>
      <c r="B131" s="39" t="s">
        <v>355</v>
      </c>
      <c r="C131" s="39" t="s">
        <v>356</v>
      </c>
      <c r="D131" s="39" t="s">
        <v>488</v>
      </c>
      <c r="E131" s="56">
        <v>275</v>
      </c>
      <c r="F131" s="39" t="s">
        <v>500</v>
      </c>
      <c r="G131" s="57">
        <v>2.67</v>
      </c>
      <c r="H131" s="57">
        <v>2.3199999999999998</v>
      </c>
      <c r="I131" s="39" t="s">
        <v>499</v>
      </c>
      <c r="J131" s="57">
        <v>3.09</v>
      </c>
      <c r="K131" s="57">
        <v>2.69</v>
      </c>
      <c r="M131" s="2">
        <f>VLOOKUP(A:A,'Private LTO Bulletin'!A:G,7,0)</f>
        <v>2.67</v>
      </c>
      <c r="N131" s="70">
        <f t="shared" si="4"/>
        <v>0</v>
      </c>
      <c r="O131">
        <f>VLOOKUP(A:A,'Private LTO Bulletin'!A:H,8,0)</f>
        <v>2.3199999999999998</v>
      </c>
      <c r="P131" s="70">
        <f t="shared" si="5"/>
        <v>0</v>
      </c>
      <c r="Q131">
        <f>VLOOKUP(A:A,'Private LTO Bulletin'!A:J,10,0)</f>
        <v>3.09</v>
      </c>
      <c r="R131" s="70">
        <f t="shared" si="6"/>
        <v>0</v>
      </c>
      <c r="S131">
        <f>VLOOKUP(A:A,'Private LTO Bulletin'!A:K,11,0)</f>
        <v>2.69</v>
      </c>
      <c r="T131" s="70">
        <f t="shared" si="7"/>
        <v>0</v>
      </c>
    </row>
    <row r="132" spans="1:20" hidden="1" x14ac:dyDescent="0.25">
      <c r="A132">
        <v>63460</v>
      </c>
      <c r="B132" s="39" t="s">
        <v>357</v>
      </c>
      <c r="C132" s="39" t="s">
        <v>358</v>
      </c>
      <c r="D132" s="39" t="s">
        <v>501</v>
      </c>
      <c r="E132" s="56">
        <v>3784</v>
      </c>
      <c r="F132" s="39" t="s">
        <v>483</v>
      </c>
      <c r="G132" s="57">
        <v>28.97</v>
      </c>
      <c r="H132" s="57">
        <v>26.21</v>
      </c>
      <c r="I132" s="39" t="s">
        <v>484</v>
      </c>
      <c r="J132" s="57">
        <v>33.590000000000003</v>
      </c>
      <c r="K132" s="57">
        <v>30.39</v>
      </c>
      <c r="M132" s="2">
        <f>VLOOKUP(A:A,'Private LTO Bulletin'!A:G,7,0)</f>
        <v>28.97</v>
      </c>
      <c r="N132" s="70">
        <f t="shared" si="4"/>
        <v>0</v>
      </c>
      <c r="O132">
        <f>VLOOKUP(A:A,'Private LTO Bulletin'!A:H,8,0)</f>
        <v>26.21</v>
      </c>
      <c r="P132" s="70">
        <f t="shared" si="5"/>
        <v>0</v>
      </c>
      <c r="Q132">
        <f>VLOOKUP(A:A,'Private LTO Bulletin'!A:J,10,0)</f>
        <v>33.590000000000003</v>
      </c>
      <c r="R132" s="70">
        <f t="shared" si="6"/>
        <v>0</v>
      </c>
      <c r="S132">
        <f>VLOOKUP(A:A,'Private LTO Bulletin'!A:K,11,0)</f>
        <v>30.39</v>
      </c>
      <c r="T132" s="70">
        <f t="shared" si="7"/>
        <v>0</v>
      </c>
    </row>
    <row r="133" spans="1:20" hidden="1" x14ac:dyDescent="0.25">
      <c r="A133">
        <v>55464</v>
      </c>
      <c r="B133" s="39" t="s">
        <v>359</v>
      </c>
      <c r="C133" s="39" t="s">
        <v>360</v>
      </c>
      <c r="D133" s="39" t="s">
        <v>153</v>
      </c>
      <c r="E133" s="56">
        <v>473</v>
      </c>
      <c r="F133" s="39" t="s">
        <v>500</v>
      </c>
      <c r="G133" s="57">
        <v>2.92</v>
      </c>
      <c r="H133" s="57">
        <v>2.57</v>
      </c>
      <c r="I133" s="39" t="s">
        <v>496</v>
      </c>
      <c r="J133" s="57">
        <v>3.39</v>
      </c>
      <c r="K133" s="57">
        <v>2.98</v>
      </c>
      <c r="M133" s="2">
        <f>VLOOKUP(A:A,'Private LTO Bulletin'!A:G,7,0)</f>
        <v>2.92</v>
      </c>
      <c r="N133" s="70">
        <f t="shared" si="4"/>
        <v>0</v>
      </c>
      <c r="O133">
        <f>VLOOKUP(A:A,'Private LTO Bulletin'!A:H,8,0)</f>
        <v>2.57</v>
      </c>
      <c r="P133" s="70">
        <f t="shared" si="5"/>
        <v>0</v>
      </c>
      <c r="Q133">
        <f>VLOOKUP(A:A,'Private LTO Bulletin'!A:J,10,0)</f>
        <v>3.39</v>
      </c>
      <c r="R133" s="70">
        <f t="shared" si="6"/>
        <v>0</v>
      </c>
      <c r="S133">
        <f>VLOOKUP(A:A,'Private LTO Bulletin'!A:K,11,0)</f>
        <v>2.98</v>
      </c>
      <c r="T133" s="70">
        <f t="shared" si="7"/>
        <v>0</v>
      </c>
    </row>
    <row r="134" spans="1:20" hidden="1" x14ac:dyDescent="0.25">
      <c r="A134" t="s">
        <v>166</v>
      </c>
      <c r="B134" s="39" t="s">
        <v>166</v>
      </c>
      <c r="C134" s="39" t="s">
        <v>166</v>
      </c>
      <c r="D134" s="39" t="s">
        <v>166</v>
      </c>
      <c r="E134" s="56" t="s">
        <v>166</v>
      </c>
      <c r="F134" s="39" t="s">
        <v>166</v>
      </c>
      <c r="G134" s="57" t="s">
        <v>166</v>
      </c>
      <c r="H134" s="57" t="s">
        <v>166</v>
      </c>
      <c r="I134" s="39" t="s">
        <v>166</v>
      </c>
      <c r="J134" s="57" t="s">
        <v>166</v>
      </c>
      <c r="K134" s="57" t="s">
        <v>166</v>
      </c>
      <c r="M134" s="2" t="str">
        <f>VLOOKUP(A:A,'Private LTO Bulletin'!A:G,7,0)</f>
        <v/>
      </c>
      <c r="N134" s="70" t="e">
        <f t="shared" si="4"/>
        <v>#VALUE!</v>
      </c>
      <c r="O134" t="str">
        <f>VLOOKUP(A:A,'Private LTO Bulletin'!A:H,8,0)</f>
        <v/>
      </c>
      <c r="P134" s="70" t="e">
        <f t="shared" si="5"/>
        <v>#VALUE!</v>
      </c>
      <c r="Q134" t="str">
        <f>VLOOKUP(A:A,'Private LTO Bulletin'!A:J,10,0)</f>
        <v/>
      </c>
      <c r="R134" s="70" t="e">
        <f t="shared" si="6"/>
        <v>#VALUE!</v>
      </c>
      <c r="S134" t="str">
        <f>VLOOKUP(A:A,'Private LTO Bulletin'!A:K,11,0)</f>
        <v/>
      </c>
      <c r="T134" s="70" t="e">
        <f t="shared" si="7"/>
        <v>#VALUE!</v>
      </c>
    </row>
    <row r="135" spans="1:20" hidden="1" x14ac:dyDescent="0.25">
      <c r="A135" s="47" t="s">
        <v>180</v>
      </c>
      <c r="B135" s="39"/>
      <c r="C135" s="39"/>
      <c r="D135" s="39"/>
      <c r="E135" s="56"/>
      <c r="F135" s="39"/>
      <c r="G135" s="57"/>
      <c r="H135" s="57"/>
      <c r="I135" s="39"/>
      <c r="J135" s="57"/>
      <c r="K135" s="57"/>
      <c r="M135" s="2">
        <f>VLOOKUP(A:A,'Private LTO Bulletin'!A:G,7,0)</f>
        <v>0</v>
      </c>
      <c r="N135" s="70">
        <f t="shared" si="4"/>
        <v>0</v>
      </c>
      <c r="O135">
        <f>VLOOKUP(A:A,'Private LTO Bulletin'!A:H,8,0)</f>
        <v>0</v>
      </c>
      <c r="P135" s="70">
        <f t="shared" si="5"/>
        <v>0</v>
      </c>
      <c r="Q135">
        <f>VLOOKUP(A:A,'Private LTO Bulletin'!A:J,10,0)</f>
        <v>0</v>
      </c>
      <c r="R135" s="70">
        <f t="shared" si="6"/>
        <v>0</v>
      </c>
      <c r="S135">
        <f>VLOOKUP(A:A,'Private LTO Bulletin'!A:K,11,0)</f>
        <v>0</v>
      </c>
      <c r="T135" s="70">
        <f t="shared" si="7"/>
        <v>0</v>
      </c>
    </row>
    <row r="136" spans="1:20" hidden="1" x14ac:dyDescent="0.25">
      <c r="A136">
        <v>799950</v>
      </c>
      <c r="B136" s="39" t="s">
        <v>361</v>
      </c>
      <c r="C136" s="39" t="s">
        <v>362</v>
      </c>
      <c r="D136" s="39" t="s">
        <v>153</v>
      </c>
      <c r="E136" s="56">
        <v>473</v>
      </c>
      <c r="F136" s="39" t="s">
        <v>500</v>
      </c>
      <c r="G136" s="57">
        <v>3.44</v>
      </c>
      <c r="H136" s="57">
        <v>3.01</v>
      </c>
      <c r="I136" s="39" t="s">
        <v>496</v>
      </c>
      <c r="J136" s="57">
        <v>3.99</v>
      </c>
      <c r="K136" s="57">
        <v>3.49</v>
      </c>
      <c r="M136" s="2">
        <f>VLOOKUP(A:A,'Private LTO Bulletin'!A:G,7,0)</f>
        <v>3.44</v>
      </c>
      <c r="N136" s="70">
        <f t="shared" si="4"/>
        <v>0</v>
      </c>
      <c r="O136">
        <f>VLOOKUP(A:A,'Private LTO Bulletin'!A:H,8,0)</f>
        <v>3.01</v>
      </c>
      <c r="P136" s="70">
        <f t="shared" si="5"/>
        <v>0</v>
      </c>
      <c r="Q136">
        <f>VLOOKUP(A:A,'Private LTO Bulletin'!A:J,10,0)</f>
        <v>3.99</v>
      </c>
      <c r="R136" s="70">
        <f t="shared" si="6"/>
        <v>0</v>
      </c>
      <c r="S136">
        <f>VLOOKUP(A:A,'Private LTO Bulletin'!A:K,11,0)</f>
        <v>3.49</v>
      </c>
      <c r="T136" s="70">
        <f t="shared" si="7"/>
        <v>0</v>
      </c>
    </row>
    <row r="137" spans="1:20" hidden="1" x14ac:dyDescent="0.25">
      <c r="A137">
        <v>20887</v>
      </c>
      <c r="B137" s="39" t="s">
        <v>363</v>
      </c>
      <c r="C137" s="39" t="s">
        <v>364</v>
      </c>
      <c r="D137" s="39" t="s">
        <v>153</v>
      </c>
      <c r="E137" s="56">
        <v>473</v>
      </c>
      <c r="F137" s="39" t="s">
        <v>500</v>
      </c>
      <c r="G137" s="57">
        <v>3.44</v>
      </c>
      <c r="H137" s="57">
        <v>3.01</v>
      </c>
      <c r="I137" s="39" t="s">
        <v>496</v>
      </c>
      <c r="J137" s="57">
        <v>3.99</v>
      </c>
      <c r="K137" s="57">
        <v>3.49</v>
      </c>
      <c r="M137" s="2">
        <f>VLOOKUP(A:A,'Private LTO Bulletin'!A:G,7,0)</f>
        <v>3.44</v>
      </c>
      <c r="N137" s="70">
        <f t="shared" si="4"/>
        <v>0</v>
      </c>
      <c r="O137">
        <f>VLOOKUP(A:A,'Private LTO Bulletin'!A:H,8,0)</f>
        <v>3.01</v>
      </c>
      <c r="P137" s="70">
        <f t="shared" si="5"/>
        <v>0</v>
      </c>
      <c r="Q137">
        <f>VLOOKUP(A:A,'Private LTO Bulletin'!A:J,10,0)</f>
        <v>3.99</v>
      </c>
      <c r="R137" s="70">
        <f t="shared" si="6"/>
        <v>0</v>
      </c>
      <c r="S137">
        <f>VLOOKUP(A:A,'Private LTO Bulletin'!A:K,11,0)</f>
        <v>3.49</v>
      </c>
      <c r="T137" s="70">
        <f t="shared" si="7"/>
        <v>0</v>
      </c>
    </row>
    <row r="138" spans="1:20" hidden="1" x14ac:dyDescent="0.25">
      <c r="A138" t="s">
        <v>166</v>
      </c>
      <c r="B138" s="39" t="s">
        <v>166</v>
      </c>
      <c r="C138" s="39" t="s">
        <v>166</v>
      </c>
      <c r="D138" s="39" t="s">
        <v>166</v>
      </c>
      <c r="E138" s="56" t="s">
        <v>166</v>
      </c>
      <c r="F138" s="39" t="s">
        <v>166</v>
      </c>
      <c r="G138" s="57" t="s">
        <v>166</v>
      </c>
      <c r="H138" s="57" t="s">
        <v>166</v>
      </c>
      <c r="I138" s="39" t="s">
        <v>166</v>
      </c>
      <c r="J138" s="57" t="s">
        <v>166</v>
      </c>
      <c r="K138" s="57" t="s">
        <v>166</v>
      </c>
      <c r="M138" s="2" t="str">
        <f>VLOOKUP(A:A,'Private LTO Bulletin'!A:G,7,0)</f>
        <v/>
      </c>
      <c r="N138" s="70" t="e">
        <f t="shared" si="4"/>
        <v>#VALUE!</v>
      </c>
      <c r="O138" t="str">
        <f>VLOOKUP(A:A,'Private LTO Bulletin'!A:H,8,0)</f>
        <v/>
      </c>
      <c r="P138" s="70" t="e">
        <f t="shared" si="5"/>
        <v>#VALUE!</v>
      </c>
      <c r="Q138" t="str">
        <f>VLOOKUP(A:A,'Private LTO Bulletin'!A:J,10,0)</f>
        <v/>
      </c>
      <c r="R138" s="70" t="e">
        <f t="shared" si="6"/>
        <v>#VALUE!</v>
      </c>
      <c r="S138" t="str">
        <f>VLOOKUP(A:A,'Private LTO Bulletin'!A:K,11,0)</f>
        <v/>
      </c>
      <c r="T138" s="70" t="e">
        <f t="shared" si="7"/>
        <v>#VALUE!</v>
      </c>
    </row>
    <row r="139" spans="1:20" hidden="1" x14ac:dyDescent="0.25">
      <c r="A139" s="47" t="s">
        <v>181</v>
      </c>
      <c r="B139" s="39"/>
      <c r="C139" s="39"/>
      <c r="D139" s="39"/>
      <c r="E139" s="56"/>
      <c r="F139" s="39"/>
      <c r="G139" s="57"/>
      <c r="H139" s="57"/>
      <c r="I139" s="39"/>
      <c r="J139" s="57"/>
      <c r="K139" s="57"/>
      <c r="M139" s="2">
        <f>VLOOKUP(A:A,'Private LTO Bulletin'!A:G,7,0)</f>
        <v>0</v>
      </c>
      <c r="N139" s="70">
        <f t="shared" si="4"/>
        <v>0</v>
      </c>
      <c r="O139">
        <f>VLOOKUP(A:A,'Private LTO Bulletin'!A:H,8,0)</f>
        <v>0</v>
      </c>
      <c r="P139" s="70">
        <f t="shared" si="5"/>
        <v>0</v>
      </c>
      <c r="Q139">
        <f>VLOOKUP(A:A,'Private LTO Bulletin'!A:J,10,0)</f>
        <v>0</v>
      </c>
      <c r="R139" s="70">
        <f t="shared" si="6"/>
        <v>0</v>
      </c>
      <c r="S139">
        <f>VLOOKUP(A:A,'Private LTO Bulletin'!A:K,11,0)</f>
        <v>0</v>
      </c>
      <c r="T139" s="70">
        <f t="shared" si="7"/>
        <v>0</v>
      </c>
    </row>
    <row r="140" spans="1:20" hidden="1" x14ac:dyDescent="0.25">
      <c r="A140">
        <v>42062</v>
      </c>
      <c r="B140" s="39" t="s">
        <v>365</v>
      </c>
      <c r="C140" s="39" t="s">
        <v>366</v>
      </c>
      <c r="D140" s="39" t="s">
        <v>153</v>
      </c>
      <c r="E140" s="56">
        <v>473</v>
      </c>
      <c r="F140" s="39" t="s">
        <v>500</v>
      </c>
      <c r="G140" s="57">
        <v>3.8</v>
      </c>
      <c r="H140" s="57">
        <v>3.28</v>
      </c>
      <c r="I140" s="39" t="s">
        <v>496</v>
      </c>
      <c r="J140" s="57">
        <v>4.4000000000000004</v>
      </c>
      <c r="K140" s="57">
        <v>3.8</v>
      </c>
      <c r="M140" s="2">
        <f>VLOOKUP(A:A,'Private LTO Bulletin'!A:G,7,0)</f>
        <v>3.8</v>
      </c>
      <c r="N140" s="70">
        <f t="shared" si="4"/>
        <v>0</v>
      </c>
      <c r="O140">
        <f>VLOOKUP(A:A,'Private LTO Bulletin'!A:H,8,0)</f>
        <v>3.28</v>
      </c>
      <c r="P140" s="70">
        <f t="shared" si="5"/>
        <v>0</v>
      </c>
      <c r="Q140">
        <f>VLOOKUP(A:A,'Private LTO Bulletin'!A:J,10,0)</f>
        <v>4.4000000000000004</v>
      </c>
      <c r="R140" s="70">
        <f t="shared" si="6"/>
        <v>0</v>
      </c>
      <c r="S140">
        <f>VLOOKUP(A:A,'Private LTO Bulletin'!A:K,11,0)</f>
        <v>3.8</v>
      </c>
      <c r="T140" s="70">
        <f t="shared" si="7"/>
        <v>0</v>
      </c>
    </row>
    <row r="141" spans="1:20" hidden="1" x14ac:dyDescent="0.25">
      <c r="A141">
        <v>43626</v>
      </c>
      <c r="B141" s="39" t="s">
        <v>367</v>
      </c>
      <c r="C141" s="39" t="s">
        <v>368</v>
      </c>
      <c r="D141" s="39" t="s">
        <v>153</v>
      </c>
      <c r="E141" s="56">
        <v>473</v>
      </c>
      <c r="F141" s="39" t="s">
        <v>500</v>
      </c>
      <c r="G141" s="57">
        <v>3.8</v>
      </c>
      <c r="H141" s="57">
        <v>3.28</v>
      </c>
      <c r="I141" s="39" t="s">
        <v>496</v>
      </c>
      <c r="J141" s="57">
        <v>4.4000000000000004</v>
      </c>
      <c r="K141" s="57">
        <v>3.8</v>
      </c>
      <c r="M141" s="2">
        <f>VLOOKUP(A:A,'Private LTO Bulletin'!A:G,7,0)</f>
        <v>3.8</v>
      </c>
      <c r="N141" s="70">
        <f t="shared" si="4"/>
        <v>0</v>
      </c>
      <c r="O141">
        <f>VLOOKUP(A:A,'Private LTO Bulletin'!A:H,8,0)</f>
        <v>3.28</v>
      </c>
      <c r="P141" s="70">
        <f t="shared" si="5"/>
        <v>0</v>
      </c>
      <c r="Q141">
        <f>VLOOKUP(A:A,'Private LTO Bulletin'!A:J,10,0)</f>
        <v>4.4000000000000004</v>
      </c>
      <c r="R141" s="70">
        <f t="shared" si="6"/>
        <v>0</v>
      </c>
      <c r="S141">
        <f>VLOOKUP(A:A,'Private LTO Bulletin'!A:K,11,0)</f>
        <v>3.8</v>
      </c>
      <c r="T141" s="70">
        <f t="shared" si="7"/>
        <v>0</v>
      </c>
    </row>
    <row r="142" spans="1:20" hidden="1" x14ac:dyDescent="0.25">
      <c r="A142">
        <v>45149</v>
      </c>
      <c r="B142" s="39" t="s">
        <v>369</v>
      </c>
      <c r="C142" s="39" t="s">
        <v>370</v>
      </c>
      <c r="D142" s="39" t="s">
        <v>153</v>
      </c>
      <c r="E142" s="56">
        <v>473</v>
      </c>
      <c r="F142" s="39" t="s">
        <v>500</v>
      </c>
      <c r="G142" s="57">
        <v>3.62</v>
      </c>
      <c r="H142" s="57">
        <v>3.15</v>
      </c>
      <c r="I142" s="39" t="s">
        <v>496</v>
      </c>
      <c r="J142" s="57">
        <v>4.2</v>
      </c>
      <c r="K142" s="57">
        <v>3.65</v>
      </c>
      <c r="M142" s="2">
        <f>VLOOKUP(A:A,'Private LTO Bulletin'!A:G,7,0)</f>
        <v>3.62</v>
      </c>
      <c r="N142" s="70">
        <f t="shared" ref="N142:N205" si="8">M142-G142</f>
        <v>0</v>
      </c>
      <c r="O142">
        <f>VLOOKUP(A:A,'Private LTO Bulletin'!A:H,8,0)</f>
        <v>3.15</v>
      </c>
      <c r="P142" s="70">
        <f t="shared" ref="P142:P205" si="9">O142-H142</f>
        <v>0</v>
      </c>
      <c r="Q142">
        <f>VLOOKUP(A:A,'Private LTO Bulletin'!A:J,10,0)</f>
        <v>4.2</v>
      </c>
      <c r="R142" s="70">
        <f t="shared" ref="R142:R205" si="10">Q142-J142</f>
        <v>0</v>
      </c>
      <c r="S142">
        <f>VLOOKUP(A:A,'Private LTO Bulletin'!A:K,11,0)</f>
        <v>3.65</v>
      </c>
      <c r="T142" s="70">
        <f t="shared" ref="T142:T205" si="11">S142-K142</f>
        <v>0</v>
      </c>
    </row>
    <row r="143" spans="1:20" hidden="1" x14ac:dyDescent="0.25">
      <c r="A143" t="s">
        <v>166</v>
      </c>
      <c r="B143" s="39" t="s">
        <v>166</v>
      </c>
      <c r="C143" s="39" t="s">
        <v>166</v>
      </c>
      <c r="D143" s="39" t="s">
        <v>166</v>
      </c>
      <c r="E143" s="56" t="s">
        <v>166</v>
      </c>
      <c r="F143" s="39" t="s">
        <v>166</v>
      </c>
      <c r="G143" s="57" t="s">
        <v>166</v>
      </c>
      <c r="H143" s="57" t="s">
        <v>166</v>
      </c>
      <c r="I143" s="39" t="s">
        <v>166</v>
      </c>
      <c r="J143" s="57" t="s">
        <v>166</v>
      </c>
      <c r="K143" s="57" t="s">
        <v>166</v>
      </c>
      <c r="M143" s="2" t="str">
        <f>VLOOKUP(A:A,'Private LTO Bulletin'!A:G,7,0)</f>
        <v/>
      </c>
      <c r="N143" s="70" t="e">
        <f t="shared" si="8"/>
        <v>#VALUE!</v>
      </c>
      <c r="O143" t="str">
        <f>VLOOKUP(A:A,'Private LTO Bulletin'!A:H,8,0)</f>
        <v/>
      </c>
      <c r="P143" s="70" t="e">
        <f t="shared" si="9"/>
        <v>#VALUE!</v>
      </c>
      <c r="Q143" t="str">
        <f>VLOOKUP(A:A,'Private LTO Bulletin'!A:J,10,0)</f>
        <v/>
      </c>
      <c r="R143" s="70" t="e">
        <f t="shared" si="10"/>
        <v>#VALUE!</v>
      </c>
      <c r="S143" t="str">
        <f>VLOOKUP(A:A,'Private LTO Bulletin'!A:K,11,0)</f>
        <v/>
      </c>
      <c r="T143" s="70" t="e">
        <f t="shared" si="11"/>
        <v>#VALUE!</v>
      </c>
    </row>
    <row r="144" spans="1:20" hidden="1" x14ac:dyDescent="0.25">
      <c r="A144" s="47" t="s">
        <v>182</v>
      </c>
      <c r="B144" s="39"/>
      <c r="C144" s="39"/>
      <c r="D144" s="39"/>
      <c r="E144" s="56"/>
      <c r="F144" s="39"/>
      <c r="G144" s="57"/>
      <c r="H144" s="57"/>
      <c r="I144" s="39"/>
      <c r="J144" s="57"/>
      <c r="K144" s="57"/>
      <c r="M144" s="2">
        <f>VLOOKUP(A:A,'Private LTO Bulletin'!A:G,7,0)</f>
        <v>0</v>
      </c>
      <c r="N144" s="70">
        <f t="shared" si="8"/>
        <v>0</v>
      </c>
      <c r="O144">
        <f>VLOOKUP(A:A,'Private LTO Bulletin'!A:H,8,0)</f>
        <v>0</v>
      </c>
      <c r="P144" s="70">
        <f t="shared" si="9"/>
        <v>0</v>
      </c>
      <c r="Q144">
        <f>VLOOKUP(A:A,'Private LTO Bulletin'!A:J,10,0)</f>
        <v>0</v>
      </c>
      <c r="R144" s="70">
        <f t="shared" si="10"/>
        <v>0</v>
      </c>
      <c r="S144">
        <f>VLOOKUP(A:A,'Private LTO Bulletin'!A:K,11,0)</f>
        <v>0</v>
      </c>
      <c r="T144" s="70">
        <f t="shared" si="11"/>
        <v>0</v>
      </c>
    </row>
    <row r="145" spans="1:20" hidden="1" x14ac:dyDescent="0.25">
      <c r="A145">
        <v>57807</v>
      </c>
      <c r="B145" s="39" t="s">
        <v>371</v>
      </c>
      <c r="C145" s="39" t="s">
        <v>372</v>
      </c>
      <c r="D145" s="39" t="s">
        <v>153</v>
      </c>
      <c r="E145" s="56">
        <v>3784</v>
      </c>
      <c r="F145" s="39" t="s">
        <v>483</v>
      </c>
      <c r="G145" s="57">
        <v>24.14</v>
      </c>
      <c r="H145" s="57">
        <v>22.42</v>
      </c>
      <c r="I145" s="39" t="s">
        <v>484</v>
      </c>
      <c r="J145" s="57">
        <v>27.99</v>
      </c>
      <c r="K145" s="57">
        <v>25.99</v>
      </c>
      <c r="M145" s="2">
        <f>VLOOKUP(A:A,'Private LTO Bulletin'!A:G,7,0)</f>
        <v>24.14</v>
      </c>
      <c r="N145" s="70">
        <f t="shared" si="8"/>
        <v>0</v>
      </c>
      <c r="O145">
        <f>VLOOKUP(A:A,'Private LTO Bulletin'!A:H,8,0)</f>
        <v>22.42</v>
      </c>
      <c r="P145" s="70">
        <f t="shared" si="9"/>
        <v>0</v>
      </c>
      <c r="Q145">
        <f>VLOOKUP(A:A,'Private LTO Bulletin'!A:J,10,0)</f>
        <v>27.99</v>
      </c>
      <c r="R145" s="70">
        <f t="shared" si="10"/>
        <v>0</v>
      </c>
      <c r="S145">
        <f>VLOOKUP(A:A,'Private LTO Bulletin'!A:K,11,0)</f>
        <v>25.99</v>
      </c>
      <c r="T145" s="70">
        <f t="shared" si="11"/>
        <v>0</v>
      </c>
    </row>
    <row r="146" spans="1:20" hidden="1" x14ac:dyDescent="0.25">
      <c r="A146" t="s">
        <v>166</v>
      </c>
      <c r="B146" s="39" t="s">
        <v>166</v>
      </c>
      <c r="C146" s="39" t="s">
        <v>166</v>
      </c>
      <c r="D146" s="39" t="s">
        <v>166</v>
      </c>
      <c r="E146" s="56" t="s">
        <v>166</v>
      </c>
      <c r="F146" s="39" t="s">
        <v>166</v>
      </c>
      <c r="G146" s="57" t="s">
        <v>166</v>
      </c>
      <c r="H146" s="57" t="s">
        <v>166</v>
      </c>
      <c r="I146" s="39" t="s">
        <v>166</v>
      </c>
      <c r="J146" s="57" t="s">
        <v>166</v>
      </c>
      <c r="K146" s="57" t="s">
        <v>166</v>
      </c>
      <c r="M146" s="2" t="str">
        <f>VLOOKUP(A:A,'Private LTO Bulletin'!A:G,7,0)</f>
        <v/>
      </c>
      <c r="N146" s="70" t="e">
        <f t="shared" si="8"/>
        <v>#VALUE!</v>
      </c>
      <c r="O146" t="str">
        <f>VLOOKUP(A:A,'Private LTO Bulletin'!A:H,8,0)</f>
        <v/>
      </c>
      <c r="P146" s="70" t="e">
        <f t="shared" si="9"/>
        <v>#VALUE!</v>
      </c>
      <c r="Q146" t="str">
        <f>VLOOKUP(A:A,'Private LTO Bulletin'!A:J,10,0)</f>
        <v/>
      </c>
      <c r="R146" s="70" t="e">
        <f t="shared" si="10"/>
        <v>#VALUE!</v>
      </c>
      <c r="S146" t="str">
        <f>VLOOKUP(A:A,'Private LTO Bulletin'!A:K,11,0)</f>
        <v/>
      </c>
      <c r="T146" s="70" t="e">
        <f t="shared" si="11"/>
        <v>#VALUE!</v>
      </c>
    </row>
    <row r="147" spans="1:20" hidden="1" x14ac:dyDescent="0.25">
      <c r="A147" s="47" t="s">
        <v>373</v>
      </c>
      <c r="B147" s="39"/>
      <c r="C147" s="39"/>
      <c r="D147" s="39"/>
      <c r="E147" s="56"/>
      <c r="F147" s="39"/>
      <c r="G147" s="57"/>
      <c r="H147" s="57"/>
      <c r="I147" s="39"/>
      <c r="J147" s="57"/>
      <c r="K147" s="57"/>
      <c r="M147" s="2">
        <f>VLOOKUP(A:A,'Private LTO Bulletin'!A:G,7,0)</f>
        <v>0</v>
      </c>
      <c r="N147" s="70">
        <f t="shared" si="8"/>
        <v>0</v>
      </c>
      <c r="O147">
        <f>VLOOKUP(A:A,'Private LTO Bulletin'!A:H,8,0)</f>
        <v>0</v>
      </c>
      <c r="P147" s="70">
        <f t="shared" si="9"/>
        <v>0</v>
      </c>
      <c r="Q147">
        <f>VLOOKUP(A:A,'Private LTO Bulletin'!A:J,10,0)</f>
        <v>0</v>
      </c>
      <c r="R147" s="70">
        <f t="shared" si="10"/>
        <v>0</v>
      </c>
      <c r="S147">
        <f>VLOOKUP(A:A,'Private LTO Bulletin'!A:K,11,0)</f>
        <v>0</v>
      </c>
      <c r="T147" s="70">
        <f t="shared" si="11"/>
        <v>0</v>
      </c>
    </row>
    <row r="148" spans="1:20" hidden="1" x14ac:dyDescent="0.25">
      <c r="A148">
        <v>52777</v>
      </c>
      <c r="B148" s="39" t="s">
        <v>374</v>
      </c>
      <c r="C148" s="39" t="s">
        <v>375</v>
      </c>
      <c r="D148" s="39" t="s">
        <v>153</v>
      </c>
      <c r="E148" s="56">
        <v>473</v>
      </c>
      <c r="F148" s="39" t="s">
        <v>500</v>
      </c>
      <c r="G148" s="57">
        <v>3.79</v>
      </c>
      <c r="H148" s="57">
        <v>3.33</v>
      </c>
      <c r="I148" s="39" t="s">
        <v>496</v>
      </c>
      <c r="J148" s="57">
        <v>4.3899999999999997</v>
      </c>
      <c r="K148" s="57">
        <v>3.86</v>
      </c>
      <c r="M148" s="2">
        <f>VLOOKUP(A:A,'Private LTO Bulletin'!A:G,7,0)</f>
        <v>3.79</v>
      </c>
      <c r="N148" s="70">
        <f t="shared" si="8"/>
        <v>0</v>
      </c>
      <c r="O148">
        <f>VLOOKUP(A:A,'Private LTO Bulletin'!A:H,8,0)</f>
        <v>3.33</v>
      </c>
      <c r="P148" s="70">
        <f t="shared" si="9"/>
        <v>0</v>
      </c>
      <c r="Q148">
        <f>VLOOKUP(A:A,'Private LTO Bulletin'!A:J,10,0)</f>
        <v>4.3899999999999997</v>
      </c>
      <c r="R148" s="70">
        <f t="shared" si="10"/>
        <v>0</v>
      </c>
      <c r="S148">
        <f>VLOOKUP(A:A,'Private LTO Bulletin'!A:K,11,0)</f>
        <v>3.86</v>
      </c>
      <c r="T148" s="70">
        <f t="shared" si="11"/>
        <v>0</v>
      </c>
    </row>
    <row r="149" spans="1:20" hidden="1" x14ac:dyDescent="0.25">
      <c r="A149">
        <v>69012</v>
      </c>
      <c r="B149" s="39" t="s">
        <v>376</v>
      </c>
      <c r="C149" s="39" t="s">
        <v>377</v>
      </c>
      <c r="D149" s="39" t="s">
        <v>153</v>
      </c>
      <c r="E149" s="56">
        <v>473</v>
      </c>
      <c r="F149" s="39" t="s">
        <v>500</v>
      </c>
      <c r="G149" s="57">
        <v>3.61</v>
      </c>
      <c r="H149" s="57">
        <v>3.17</v>
      </c>
      <c r="I149" s="39" t="s">
        <v>496</v>
      </c>
      <c r="J149" s="57">
        <v>4.1900000000000004</v>
      </c>
      <c r="K149" s="57">
        <v>3.68</v>
      </c>
      <c r="M149" s="2">
        <f>VLOOKUP(A:A,'Private LTO Bulletin'!A:G,7,0)</f>
        <v>3.61</v>
      </c>
      <c r="N149" s="70">
        <f t="shared" si="8"/>
        <v>0</v>
      </c>
      <c r="O149">
        <f>VLOOKUP(A:A,'Private LTO Bulletin'!A:H,8,0)</f>
        <v>3.17</v>
      </c>
      <c r="P149" s="70">
        <f t="shared" si="9"/>
        <v>0</v>
      </c>
      <c r="Q149">
        <f>VLOOKUP(A:A,'Private LTO Bulletin'!A:J,10,0)</f>
        <v>4.1900000000000004</v>
      </c>
      <c r="R149" s="70">
        <f t="shared" si="10"/>
        <v>0</v>
      </c>
      <c r="S149">
        <f>VLOOKUP(A:A,'Private LTO Bulletin'!A:K,11,0)</f>
        <v>3.68</v>
      </c>
      <c r="T149" s="70">
        <f t="shared" si="11"/>
        <v>0</v>
      </c>
    </row>
    <row r="150" spans="1:20" hidden="1" x14ac:dyDescent="0.25">
      <c r="A150" t="s">
        <v>166</v>
      </c>
      <c r="B150" s="39" t="s">
        <v>166</v>
      </c>
      <c r="C150" s="39" t="s">
        <v>166</v>
      </c>
      <c r="D150" s="39" t="s">
        <v>166</v>
      </c>
      <c r="E150" s="56" t="s">
        <v>166</v>
      </c>
      <c r="F150" s="39" t="s">
        <v>166</v>
      </c>
      <c r="G150" s="57" t="s">
        <v>166</v>
      </c>
      <c r="H150" s="57" t="s">
        <v>166</v>
      </c>
      <c r="I150" s="39" t="s">
        <v>166</v>
      </c>
      <c r="J150" s="57" t="s">
        <v>166</v>
      </c>
      <c r="K150" s="57" t="s">
        <v>166</v>
      </c>
      <c r="M150" s="2" t="str">
        <f>VLOOKUP(A:A,'Private LTO Bulletin'!A:G,7,0)</f>
        <v/>
      </c>
      <c r="N150" s="70" t="e">
        <f t="shared" si="8"/>
        <v>#VALUE!</v>
      </c>
      <c r="O150" t="str">
        <f>VLOOKUP(A:A,'Private LTO Bulletin'!A:H,8,0)</f>
        <v/>
      </c>
      <c r="P150" s="70" t="e">
        <f t="shared" si="9"/>
        <v>#VALUE!</v>
      </c>
      <c r="Q150" t="str">
        <f>VLOOKUP(A:A,'Private LTO Bulletin'!A:J,10,0)</f>
        <v/>
      </c>
      <c r="R150" s="70" t="e">
        <f t="shared" si="10"/>
        <v>#VALUE!</v>
      </c>
      <c r="S150" t="str">
        <f>VLOOKUP(A:A,'Private LTO Bulletin'!A:K,11,0)</f>
        <v/>
      </c>
      <c r="T150" s="70" t="e">
        <f t="shared" si="11"/>
        <v>#VALUE!</v>
      </c>
    </row>
    <row r="151" spans="1:20" hidden="1" x14ac:dyDescent="0.25">
      <c r="A151" s="47" t="s">
        <v>378</v>
      </c>
      <c r="B151" s="39"/>
      <c r="C151" s="39"/>
      <c r="D151" s="39"/>
      <c r="E151" s="56"/>
      <c r="F151" s="39"/>
      <c r="G151" s="57"/>
      <c r="H151" s="57"/>
      <c r="I151" s="39"/>
      <c r="J151" s="57"/>
      <c r="K151" s="57"/>
      <c r="M151" s="2">
        <f>VLOOKUP(A:A,'Private LTO Bulletin'!A:G,7,0)</f>
        <v>0</v>
      </c>
      <c r="N151" s="70">
        <f t="shared" si="8"/>
        <v>0</v>
      </c>
      <c r="O151">
        <f>VLOOKUP(A:A,'Private LTO Bulletin'!A:H,8,0)</f>
        <v>0</v>
      </c>
      <c r="P151" s="70">
        <f t="shared" si="9"/>
        <v>0</v>
      </c>
      <c r="Q151">
        <f>VLOOKUP(A:A,'Private LTO Bulletin'!A:J,10,0)</f>
        <v>0</v>
      </c>
      <c r="R151" s="70">
        <f t="shared" si="10"/>
        <v>0</v>
      </c>
      <c r="S151">
        <f>VLOOKUP(A:A,'Private LTO Bulletin'!A:K,11,0)</f>
        <v>0</v>
      </c>
      <c r="T151" s="70">
        <f t="shared" si="11"/>
        <v>0</v>
      </c>
    </row>
    <row r="152" spans="1:20" hidden="1" x14ac:dyDescent="0.25">
      <c r="A152">
        <v>57511</v>
      </c>
      <c r="B152" s="39" t="s">
        <v>379</v>
      </c>
      <c r="C152" s="39" t="s">
        <v>380</v>
      </c>
      <c r="D152" s="39" t="s">
        <v>153</v>
      </c>
      <c r="E152" s="56">
        <v>473</v>
      </c>
      <c r="F152" s="39" t="s">
        <v>500</v>
      </c>
      <c r="G152" s="57">
        <v>4.01</v>
      </c>
      <c r="H152" s="57">
        <v>3.41</v>
      </c>
      <c r="I152" s="39" t="s">
        <v>496</v>
      </c>
      <c r="J152" s="57">
        <v>4.6500000000000004</v>
      </c>
      <c r="K152" s="57">
        <v>3.95</v>
      </c>
      <c r="M152" s="2">
        <f>VLOOKUP(A:A,'Private LTO Bulletin'!A:G,7,0)</f>
        <v>4.01</v>
      </c>
      <c r="N152" s="70">
        <f t="shared" si="8"/>
        <v>0</v>
      </c>
      <c r="O152">
        <f>VLOOKUP(A:A,'Private LTO Bulletin'!A:H,8,0)</f>
        <v>3.41</v>
      </c>
      <c r="P152" s="70">
        <f t="shared" si="9"/>
        <v>0</v>
      </c>
      <c r="Q152">
        <f>VLOOKUP(A:A,'Private LTO Bulletin'!A:J,10,0)</f>
        <v>4.6500000000000004</v>
      </c>
      <c r="R152" s="70">
        <f t="shared" si="10"/>
        <v>0</v>
      </c>
      <c r="S152">
        <f>VLOOKUP(A:A,'Private LTO Bulletin'!A:K,11,0)</f>
        <v>3.95</v>
      </c>
      <c r="T152" s="70">
        <f t="shared" si="11"/>
        <v>0</v>
      </c>
    </row>
    <row r="153" spans="1:20" hidden="1" x14ac:dyDescent="0.25">
      <c r="A153">
        <v>57506</v>
      </c>
      <c r="B153" s="39" t="s">
        <v>381</v>
      </c>
      <c r="C153" s="39" t="s">
        <v>382</v>
      </c>
      <c r="D153" s="39" t="s">
        <v>153</v>
      </c>
      <c r="E153" s="56">
        <v>473</v>
      </c>
      <c r="F153" s="39" t="s">
        <v>500</v>
      </c>
      <c r="G153" s="57">
        <v>3.87</v>
      </c>
      <c r="H153" s="57">
        <v>3.27</v>
      </c>
      <c r="I153" s="39" t="s">
        <v>496</v>
      </c>
      <c r="J153" s="57">
        <v>4.49</v>
      </c>
      <c r="K153" s="57">
        <v>3.79</v>
      </c>
      <c r="M153" s="2">
        <f>VLOOKUP(A:A,'Private LTO Bulletin'!A:G,7,0)</f>
        <v>3.87</v>
      </c>
      <c r="N153" s="70">
        <f t="shared" si="8"/>
        <v>0</v>
      </c>
      <c r="O153">
        <f>VLOOKUP(A:A,'Private LTO Bulletin'!A:H,8,0)</f>
        <v>3.27</v>
      </c>
      <c r="P153" s="70">
        <f t="shared" si="9"/>
        <v>0</v>
      </c>
      <c r="Q153">
        <f>VLOOKUP(A:A,'Private LTO Bulletin'!A:J,10,0)</f>
        <v>4.49</v>
      </c>
      <c r="R153" s="70">
        <f t="shared" si="10"/>
        <v>0</v>
      </c>
      <c r="S153">
        <f>VLOOKUP(A:A,'Private LTO Bulletin'!A:K,11,0)</f>
        <v>3.79</v>
      </c>
      <c r="T153" s="70">
        <f t="shared" si="11"/>
        <v>0</v>
      </c>
    </row>
    <row r="154" spans="1:20" hidden="1" x14ac:dyDescent="0.25">
      <c r="A154" t="s">
        <v>166</v>
      </c>
      <c r="B154" s="39" t="s">
        <v>166</v>
      </c>
      <c r="C154" s="39" t="s">
        <v>166</v>
      </c>
      <c r="D154" s="39" t="s">
        <v>166</v>
      </c>
      <c r="E154" s="56" t="s">
        <v>166</v>
      </c>
      <c r="F154" s="39" t="s">
        <v>166</v>
      </c>
      <c r="G154" s="57" t="s">
        <v>166</v>
      </c>
      <c r="H154" s="57" t="s">
        <v>166</v>
      </c>
      <c r="I154" s="39" t="s">
        <v>166</v>
      </c>
      <c r="J154" s="57" t="s">
        <v>166</v>
      </c>
      <c r="K154" s="57" t="s">
        <v>166</v>
      </c>
      <c r="M154" s="2" t="str">
        <f>VLOOKUP(A:A,'Private LTO Bulletin'!A:G,7,0)</f>
        <v/>
      </c>
      <c r="N154" s="70" t="e">
        <f t="shared" si="8"/>
        <v>#VALUE!</v>
      </c>
      <c r="O154" t="str">
        <f>VLOOKUP(A:A,'Private LTO Bulletin'!A:H,8,0)</f>
        <v/>
      </c>
      <c r="P154" s="70" t="e">
        <f t="shared" si="9"/>
        <v>#VALUE!</v>
      </c>
      <c r="Q154" t="str">
        <f>VLOOKUP(A:A,'Private LTO Bulletin'!A:J,10,0)</f>
        <v/>
      </c>
      <c r="R154" s="70" t="e">
        <f t="shared" si="10"/>
        <v>#VALUE!</v>
      </c>
      <c r="S154" t="str">
        <f>VLOOKUP(A:A,'Private LTO Bulletin'!A:K,11,0)</f>
        <v/>
      </c>
      <c r="T154" s="70" t="e">
        <f t="shared" si="11"/>
        <v>#VALUE!</v>
      </c>
    </row>
    <row r="155" spans="1:20" hidden="1" x14ac:dyDescent="0.25">
      <c r="A155" s="47" t="s">
        <v>183</v>
      </c>
      <c r="B155" s="39"/>
      <c r="C155" s="39"/>
      <c r="D155" s="39"/>
      <c r="E155" s="56"/>
      <c r="F155" s="39"/>
      <c r="G155" s="57"/>
      <c r="H155" s="57"/>
      <c r="I155" s="39"/>
      <c r="J155" s="57"/>
      <c r="K155" s="57"/>
      <c r="M155" s="2">
        <f>VLOOKUP(A:A,'Private LTO Bulletin'!A:G,7,0)</f>
        <v>0</v>
      </c>
      <c r="N155" s="70">
        <f t="shared" si="8"/>
        <v>0</v>
      </c>
      <c r="O155">
        <f>VLOOKUP(A:A,'Private LTO Bulletin'!A:H,8,0)</f>
        <v>0</v>
      </c>
      <c r="P155" s="70">
        <f t="shared" si="9"/>
        <v>0</v>
      </c>
      <c r="Q155">
        <f>VLOOKUP(A:A,'Private LTO Bulletin'!A:J,10,0)</f>
        <v>0</v>
      </c>
      <c r="R155" s="70">
        <f t="shared" si="10"/>
        <v>0</v>
      </c>
      <c r="S155">
        <f>VLOOKUP(A:A,'Private LTO Bulletin'!A:K,11,0)</f>
        <v>0</v>
      </c>
      <c r="T155" s="70">
        <f t="shared" si="11"/>
        <v>0</v>
      </c>
    </row>
    <row r="156" spans="1:20" hidden="1" x14ac:dyDescent="0.25">
      <c r="A156">
        <v>69431</v>
      </c>
      <c r="B156" s="39" t="s">
        <v>383</v>
      </c>
      <c r="C156" s="39" t="s">
        <v>384</v>
      </c>
      <c r="D156" s="39" t="s">
        <v>506</v>
      </c>
      <c r="E156" s="56">
        <v>1000</v>
      </c>
      <c r="F156" s="39" t="s">
        <v>507</v>
      </c>
      <c r="G156" s="57">
        <v>6.89</v>
      </c>
      <c r="H156" s="57">
        <v>6.03</v>
      </c>
      <c r="I156" s="39" t="s">
        <v>496</v>
      </c>
      <c r="J156" s="57">
        <v>7.99</v>
      </c>
      <c r="K156" s="57">
        <v>6.99</v>
      </c>
      <c r="M156" s="2">
        <f>VLOOKUP(A:A,'Private LTO Bulletin'!A:G,7,0)</f>
        <v>6.89</v>
      </c>
      <c r="N156" s="70">
        <f t="shared" si="8"/>
        <v>0</v>
      </c>
      <c r="O156">
        <f>VLOOKUP(A:A,'Private LTO Bulletin'!A:H,8,0)</f>
        <v>6.03</v>
      </c>
      <c r="P156" s="70">
        <f t="shared" si="9"/>
        <v>0</v>
      </c>
      <c r="Q156">
        <f>VLOOKUP(A:A,'Private LTO Bulletin'!A:J,10,0)</f>
        <v>7.99</v>
      </c>
      <c r="R156" s="70">
        <f t="shared" si="10"/>
        <v>0</v>
      </c>
      <c r="S156">
        <f>VLOOKUP(A:A,'Private LTO Bulletin'!A:K,11,0)</f>
        <v>6.99</v>
      </c>
      <c r="T156" s="70">
        <f t="shared" si="11"/>
        <v>0</v>
      </c>
    </row>
    <row r="157" spans="1:20" hidden="1" x14ac:dyDescent="0.25">
      <c r="A157">
        <v>65203</v>
      </c>
      <c r="B157" s="39" t="s">
        <v>385</v>
      </c>
      <c r="C157" s="39" t="s">
        <v>386</v>
      </c>
      <c r="D157" s="39" t="s">
        <v>491</v>
      </c>
      <c r="E157" s="56">
        <v>1000</v>
      </c>
      <c r="F157" s="39" t="s">
        <v>507</v>
      </c>
      <c r="G157" s="57">
        <v>6.46</v>
      </c>
      <c r="H157" s="57">
        <v>5.6</v>
      </c>
      <c r="I157" s="39" t="s">
        <v>496</v>
      </c>
      <c r="J157" s="57">
        <v>7.49</v>
      </c>
      <c r="K157" s="57">
        <v>6.49</v>
      </c>
      <c r="M157" s="2">
        <f>VLOOKUP(A:A,'Private LTO Bulletin'!A:G,7,0)</f>
        <v>6.46</v>
      </c>
      <c r="N157" s="70">
        <f t="shared" si="8"/>
        <v>0</v>
      </c>
      <c r="O157">
        <f>VLOOKUP(A:A,'Private LTO Bulletin'!A:H,8,0)</f>
        <v>5.6</v>
      </c>
      <c r="P157" s="70">
        <f t="shared" si="9"/>
        <v>0</v>
      </c>
      <c r="Q157">
        <f>VLOOKUP(A:A,'Private LTO Bulletin'!A:J,10,0)</f>
        <v>7.49</v>
      </c>
      <c r="R157" s="70">
        <f t="shared" si="10"/>
        <v>0</v>
      </c>
      <c r="S157">
        <f>VLOOKUP(A:A,'Private LTO Bulletin'!A:K,11,0)</f>
        <v>6.49</v>
      </c>
      <c r="T157" s="70">
        <f t="shared" si="11"/>
        <v>0</v>
      </c>
    </row>
    <row r="158" spans="1:20" hidden="1" x14ac:dyDescent="0.25">
      <c r="A158">
        <v>66000</v>
      </c>
      <c r="B158" s="39" t="s">
        <v>387</v>
      </c>
      <c r="C158" s="39" t="s">
        <v>388</v>
      </c>
      <c r="D158" s="39" t="s">
        <v>491</v>
      </c>
      <c r="E158" s="56">
        <v>473</v>
      </c>
      <c r="F158" s="39" t="s">
        <v>500</v>
      </c>
      <c r="G158" s="57">
        <v>3.44</v>
      </c>
      <c r="H158" s="57">
        <v>3.01</v>
      </c>
      <c r="I158" s="39" t="s">
        <v>496</v>
      </c>
      <c r="J158" s="57">
        <v>3.99</v>
      </c>
      <c r="K158" s="57">
        <v>3.49</v>
      </c>
      <c r="M158" s="2">
        <f>VLOOKUP(A:A,'Private LTO Bulletin'!A:G,7,0)</f>
        <v>3.44</v>
      </c>
      <c r="N158" s="70">
        <f t="shared" si="8"/>
        <v>0</v>
      </c>
      <c r="O158">
        <f>VLOOKUP(A:A,'Private LTO Bulletin'!A:H,8,0)</f>
        <v>3.01</v>
      </c>
      <c r="P158" s="70">
        <f t="shared" si="9"/>
        <v>0</v>
      </c>
      <c r="Q158">
        <f>VLOOKUP(A:A,'Private LTO Bulletin'!A:J,10,0)</f>
        <v>3.99</v>
      </c>
      <c r="R158" s="70">
        <f t="shared" si="10"/>
        <v>0</v>
      </c>
      <c r="S158">
        <f>VLOOKUP(A:A,'Private LTO Bulletin'!A:K,11,0)</f>
        <v>3.49</v>
      </c>
      <c r="T158" s="70">
        <f t="shared" si="11"/>
        <v>0</v>
      </c>
    </row>
    <row r="159" spans="1:20" hidden="1" x14ac:dyDescent="0.25">
      <c r="A159">
        <v>70686</v>
      </c>
      <c r="B159" s="39" t="s">
        <v>389</v>
      </c>
      <c r="C159" s="39" t="s">
        <v>390</v>
      </c>
      <c r="D159" s="39" t="s">
        <v>491</v>
      </c>
      <c r="E159" s="56">
        <v>1420</v>
      </c>
      <c r="F159" s="39" t="s">
        <v>489</v>
      </c>
      <c r="G159" s="57">
        <v>11.2</v>
      </c>
      <c r="H159" s="57">
        <v>9.48</v>
      </c>
      <c r="I159" s="39" t="s">
        <v>490</v>
      </c>
      <c r="J159" s="57">
        <v>12.99</v>
      </c>
      <c r="K159" s="57">
        <v>10.99</v>
      </c>
      <c r="M159" s="2">
        <f>VLOOKUP(A:A,'Private LTO Bulletin'!A:G,7,0)</f>
        <v>11.2</v>
      </c>
      <c r="N159" s="70">
        <f t="shared" si="8"/>
        <v>0</v>
      </c>
      <c r="O159">
        <f>VLOOKUP(A:A,'Private LTO Bulletin'!A:H,8,0)</f>
        <v>9.48</v>
      </c>
      <c r="P159" s="70">
        <f t="shared" si="9"/>
        <v>0</v>
      </c>
      <c r="Q159">
        <f>VLOOKUP(A:A,'Private LTO Bulletin'!A:J,10,0)</f>
        <v>12.99</v>
      </c>
      <c r="R159" s="70">
        <f t="shared" si="10"/>
        <v>0</v>
      </c>
      <c r="S159">
        <f>VLOOKUP(A:A,'Private LTO Bulletin'!A:K,11,0)</f>
        <v>10.99</v>
      </c>
      <c r="T159" s="70">
        <f t="shared" si="11"/>
        <v>0</v>
      </c>
    </row>
    <row r="160" spans="1:20" hidden="1" x14ac:dyDescent="0.25">
      <c r="A160">
        <v>45637</v>
      </c>
      <c r="B160" s="39" t="s">
        <v>391</v>
      </c>
      <c r="C160" s="39" t="s">
        <v>392</v>
      </c>
      <c r="D160" s="39" t="s">
        <v>153</v>
      </c>
      <c r="E160" s="56">
        <v>473</v>
      </c>
      <c r="F160" s="39" t="s">
        <v>500</v>
      </c>
      <c r="G160" s="57">
        <v>2.58</v>
      </c>
      <c r="H160" s="57">
        <v>2.27</v>
      </c>
      <c r="I160" s="39" t="s">
        <v>496</v>
      </c>
      <c r="J160" s="57">
        <v>2.99</v>
      </c>
      <c r="K160" s="57">
        <v>2.63</v>
      </c>
      <c r="M160" s="2">
        <f>VLOOKUP(A:A,'Private LTO Bulletin'!A:G,7,0)</f>
        <v>2.58</v>
      </c>
      <c r="N160" s="70">
        <f t="shared" si="8"/>
        <v>0</v>
      </c>
      <c r="O160">
        <f>VLOOKUP(A:A,'Private LTO Bulletin'!A:H,8,0)</f>
        <v>2.27</v>
      </c>
      <c r="P160" s="70">
        <f t="shared" si="9"/>
        <v>0</v>
      </c>
      <c r="Q160">
        <f>VLOOKUP(A:A,'Private LTO Bulletin'!A:J,10,0)</f>
        <v>2.99</v>
      </c>
      <c r="R160" s="70">
        <f t="shared" si="10"/>
        <v>0</v>
      </c>
      <c r="S160">
        <f>VLOOKUP(A:A,'Private LTO Bulletin'!A:K,11,0)</f>
        <v>2.63</v>
      </c>
      <c r="T160" s="70">
        <f t="shared" si="11"/>
        <v>0</v>
      </c>
    </row>
    <row r="161" spans="1:20" hidden="1" x14ac:dyDescent="0.25">
      <c r="A161">
        <v>69779</v>
      </c>
      <c r="B161" s="39" t="s">
        <v>393</v>
      </c>
      <c r="C161" s="39" t="s">
        <v>394</v>
      </c>
      <c r="D161" s="39" t="s">
        <v>491</v>
      </c>
      <c r="E161" s="56">
        <v>1420</v>
      </c>
      <c r="F161" s="39" t="s">
        <v>489</v>
      </c>
      <c r="G161" s="57">
        <v>11.2</v>
      </c>
      <c r="H161" s="57">
        <v>9.48</v>
      </c>
      <c r="I161" s="39" t="s">
        <v>490</v>
      </c>
      <c r="J161" s="57">
        <v>12.99</v>
      </c>
      <c r="K161" s="57">
        <v>10.99</v>
      </c>
      <c r="M161" s="2">
        <f>VLOOKUP(A:A,'Private LTO Bulletin'!A:G,7,0)</f>
        <v>11.2</v>
      </c>
      <c r="N161" s="70">
        <f t="shared" si="8"/>
        <v>0</v>
      </c>
      <c r="O161">
        <f>VLOOKUP(A:A,'Private LTO Bulletin'!A:H,8,0)</f>
        <v>9.48</v>
      </c>
      <c r="P161" s="70">
        <f t="shared" si="9"/>
        <v>0</v>
      </c>
      <c r="Q161">
        <f>VLOOKUP(A:A,'Private LTO Bulletin'!A:J,10,0)</f>
        <v>12.99</v>
      </c>
      <c r="R161" s="70">
        <f t="shared" si="10"/>
        <v>0</v>
      </c>
      <c r="S161">
        <f>VLOOKUP(A:A,'Private LTO Bulletin'!A:K,11,0)</f>
        <v>10.99</v>
      </c>
      <c r="T161" s="70">
        <f t="shared" si="11"/>
        <v>0</v>
      </c>
    </row>
    <row r="162" spans="1:20" hidden="1" x14ac:dyDescent="0.25">
      <c r="A162">
        <v>73441</v>
      </c>
      <c r="B162" s="39" t="s">
        <v>395</v>
      </c>
      <c r="C162" s="39" t="s">
        <v>396</v>
      </c>
      <c r="D162" s="39" t="s">
        <v>491</v>
      </c>
      <c r="E162" s="56">
        <v>1420</v>
      </c>
      <c r="F162" s="39" t="s">
        <v>489</v>
      </c>
      <c r="G162" s="57">
        <v>11.2</v>
      </c>
      <c r="H162" s="57">
        <v>9.86</v>
      </c>
      <c r="I162" s="39" t="s">
        <v>490</v>
      </c>
      <c r="J162" s="57">
        <v>12.99</v>
      </c>
      <c r="K162" s="57">
        <v>11.43</v>
      </c>
      <c r="M162" s="2">
        <f>VLOOKUP(A:A,'Private LTO Bulletin'!A:G,7,0)</f>
        <v>11.2</v>
      </c>
      <c r="N162" s="70">
        <f t="shared" si="8"/>
        <v>0</v>
      </c>
      <c r="O162">
        <f>VLOOKUP(A:A,'Private LTO Bulletin'!A:H,8,0)</f>
        <v>9.86</v>
      </c>
      <c r="P162" s="70">
        <f t="shared" si="9"/>
        <v>0</v>
      </c>
      <c r="Q162">
        <f>VLOOKUP(A:A,'Private LTO Bulletin'!A:J,10,0)</f>
        <v>12.99</v>
      </c>
      <c r="R162" s="70">
        <f t="shared" si="10"/>
        <v>0</v>
      </c>
      <c r="S162">
        <f>VLOOKUP(A:A,'Private LTO Bulletin'!A:K,11,0)</f>
        <v>11.43</v>
      </c>
      <c r="T162" s="70">
        <f t="shared" si="11"/>
        <v>0</v>
      </c>
    </row>
    <row r="163" spans="1:20" hidden="1" x14ac:dyDescent="0.25">
      <c r="A163">
        <v>61469</v>
      </c>
      <c r="B163" s="39" t="s">
        <v>397</v>
      </c>
      <c r="C163" s="39" t="s">
        <v>398</v>
      </c>
      <c r="D163" s="39" t="s">
        <v>491</v>
      </c>
      <c r="E163" s="56">
        <v>473</v>
      </c>
      <c r="F163" s="39" t="s">
        <v>500</v>
      </c>
      <c r="G163" s="57">
        <v>3.87</v>
      </c>
      <c r="H163" s="57">
        <v>3.4</v>
      </c>
      <c r="I163" s="39" t="s">
        <v>496</v>
      </c>
      <c r="J163" s="57">
        <v>4.49</v>
      </c>
      <c r="K163" s="57">
        <v>3.94</v>
      </c>
      <c r="M163" s="2">
        <f>VLOOKUP(A:A,'Private LTO Bulletin'!A:G,7,0)</f>
        <v>3.87</v>
      </c>
      <c r="N163" s="70">
        <f t="shared" si="8"/>
        <v>0</v>
      </c>
      <c r="O163">
        <f>VLOOKUP(A:A,'Private LTO Bulletin'!A:H,8,0)</f>
        <v>3.4</v>
      </c>
      <c r="P163" s="70">
        <f t="shared" si="9"/>
        <v>0</v>
      </c>
      <c r="Q163">
        <f>VLOOKUP(A:A,'Private LTO Bulletin'!A:J,10,0)</f>
        <v>4.49</v>
      </c>
      <c r="R163" s="70">
        <f t="shared" si="10"/>
        <v>0</v>
      </c>
      <c r="S163">
        <f>VLOOKUP(A:A,'Private LTO Bulletin'!A:K,11,0)</f>
        <v>3.94</v>
      </c>
      <c r="T163" s="70">
        <f t="shared" si="11"/>
        <v>0</v>
      </c>
    </row>
    <row r="164" spans="1:20" hidden="1" x14ac:dyDescent="0.25">
      <c r="A164">
        <v>32738</v>
      </c>
      <c r="B164" s="39" t="s">
        <v>399</v>
      </c>
      <c r="C164" s="39" t="s">
        <v>400</v>
      </c>
      <c r="D164" s="39" t="s">
        <v>491</v>
      </c>
      <c r="E164" s="56">
        <v>473</v>
      </c>
      <c r="F164" s="39" t="s">
        <v>500</v>
      </c>
      <c r="G164" s="57">
        <v>3.87</v>
      </c>
      <c r="H164" s="57">
        <v>3.4</v>
      </c>
      <c r="I164" s="39" t="s">
        <v>496</v>
      </c>
      <c r="J164" s="57">
        <v>4.49</v>
      </c>
      <c r="K164" s="57">
        <v>3.94</v>
      </c>
      <c r="M164" s="2">
        <f>VLOOKUP(A:A,'Private LTO Bulletin'!A:G,7,0)</f>
        <v>3.87</v>
      </c>
      <c r="N164" s="70">
        <f t="shared" si="8"/>
        <v>0</v>
      </c>
      <c r="O164">
        <f>VLOOKUP(A:A,'Private LTO Bulletin'!A:H,8,0)</f>
        <v>3.4</v>
      </c>
      <c r="P164" s="70">
        <f t="shared" si="9"/>
        <v>0</v>
      </c>
      <c r="Q164">
        <f>VLOOKUP(A:A,'Private LTO Bulletin'!A:J,10,0)</f>
        <v>4.49</v>
      </c>
      <c r="R164" s="70">
        <f t="shared" si="10"/>
        <v>0</v>
      </c>
      <c r="S164">
        <f>VLOOKUP(A:A,'Private LTO Bulletin'!A:K,11,0)</f>
        <v>3.94</v>
      </c>
      <c r="T164" s="70">
        <f t="shared" si="11"/>
        <v>0</v>
      </c>
    </row>
    <row r="165" spans="1:20" hidden="1" x14ac:dyDescent="0.25">
      <c r="A165">
        <v>71545</v>
      </c>
      <c r="B165" s="39" t="s">
        <v>401</v>
      </c>
      <c r="C165" s="39" t="s">
        <v>402</v>
      </c>
      <c r="D165" s="39" t="s">
        <v>153</v>
      </c>
      <c r="E165" s="56">
        <v>473</v>
      </c>
      <c r="F165" s="39" t="s">
        <v>500</v>
      </c>
      <c r="G165" s="57">
        <v>3.7</v>
      </c>
      <c r="H165" s="57">
        <v>3.23</v>
      </c>
      <c r="I165" s="39" t="s">
        <v>496</v>
      </c>
      <c r="J165" s="57">
        <v>4.29</v>
      </c>
      <c r="K165" s="57">
        <v>3.74</v>
      </c>
      <c r="M165" s="2">
        <f>VLOOKUP(A:A,'Private LTO Bulletin'!A:G,7,0)</f>
        <v>3.7</v>
      </c>
      <c r="N165" s="70">
        <f t="shared" si="8"/>
        <v>0</v>
      </c>
      <c r="O165">
        <f>VLOOKUP(A:A,'Private LTO Bulletin'!A:H,8,0)</f>
        <v>3.23</v>
      </c>
      <c r="P165" s="70">
        <f t="shared" si="9"/>
        <v>0</v>
      </c>
      <c r="Q165">
        <f>VLOOKUP(A:A,'Private LTO Bulletin'!A:J,10,0)</f>
        <v>4.29</v>
      </c>
      <c r="R165" s="70">
        <f t="shared" si="10"/>
        <v>0</v>
      </c>
      <c r="S165">
        <f>VLOOKUP(A:A,'Private LTO Bulletin'!A:K,11,0)</f>
        <v>3.74</v>
      </c>
      <c r="T165" s="70">
        <f t="shared" si="11"/>
        <v>0</v>
      </c>
    </row>
    <row r="166" spans="1:20" hidden="1" x14ac:dyDescent="0.25">
      <c r="A166">
        <v>15334</v>
      </c>
      <c r="B166" s="39" t="s">
        <v>403</v>
      </c>
      <c r="C166" s="39" t="s">
        <v>404</v>
      </c>
      <c r="D166" s="39" t="s">
        <v>153</v>
      </c>
      <c r="E166" s="56">
        <v>473</v>
      </c>
      <c r="F166" s="39" t="s">
        <v>500</v>
      </c>
      <c r="G166" s="57">
        <v>3.7</v>
      </c>
      <c r="H166" s="57">
        <v>3.25</v>
      </c>
      <c r="I166" s="39" t="s">
        <v>496</v>
      </c>
      <c r="J166" s="57">
        <v>4.29</v>
      </c>
      <c r="K166" s="57">
        <v>3.77</v>
      </c>
      <c r="M166" s="2">
        <f>VLOOKUP(A:A,'Private LTO Bulletin'!A:G,7,0)</f>
        <v>3.7</v>
      </c>
      <c r="N166" s="70">
        <f t="shared" si="8"/>
        <v>0</v>
      </c>
      <c r="O166">
        <f>VLOOKUP(A:A,'Private LTO Bulletin'!A:H,8,0)</f>
        <v>3.25</v>
      </c>
      <c r="P166" s="70">
        <f t="shared" si="9"/>
        <v>0</v>
      </c>
      <c r="Q166">
        <f>VLOOKUP(A:A,'Private LTO Bulletin'!A:J,10,0)</f>
        <v>4.29</v>
      </c>
      <c r="R166" s="70">
        <f t="shared" si="10"/>
        <v>0</v>
      </c>
      <c r="S166">
        <f>VLOOKUP(A:A,'Private LTO Bulletin'!A:K,11,0)</f>
        <v>3.77</v>
      </c>
      <c r="T166" s="70">
        <f t="shared" si="11"/>
        <v>0</v>
      </c>
    </row>
    <row r="167" spans="1:20" hidden="1" x14ac:dyDescent="0.25">
      <c r="A167" t="s">
        <v>166</v>
      </c>
      <c r="B167" s="39" t="s">
        <v>166</v>
      </c>
      <c r="C167" s="39" t="s">
        <v>166</v>
      </c>
      <c r="D167" s="39" t="s">
        <v>166</v>
      </c>
      <c r="E167" s="56" t="s">
        <v>166</v>
      </c>
      <c r="F167" s="39" t="s">
        <v>166</v>
      </c>
      <c r="G167" s="57" t="s">
        <v>166</v>
      </c>
      <c r="H167" s="57" t="s">
        <v>166</v>
      </c>
      <c r="I167" s="39" t="s">
        <v>166</v>
      </c>
      <c r="J167" s="57" t="s">
        <v>166</v>
      </c>
      <c r="K167" s="57" t="s">
        <v>166</v>
      </c>
      <c r="M167" s="2" t="str">
        <f>VLOOKUP(A:A,'Private LTO Bulletin'!A:G,7,0)</f>
        <v/>
      </c>
      <c r="N167" s="70" t="e">
        <f t="shared" si="8"/>
        <v>#VALUE!</v>
      </c>
      <c r="O167" t="str">
        <f>VLOOKUP(A:A,'Private LTO Bulletin'!A:H,8,0)</f>
        <v/>
      </c>
      <c r="P167" s="70" t="e">
        <f t="shared" si="9"/>
        <v>#VALUE!</v>
      </c>
      <c r="Q167" t="str">
        <f>VLOOKUP(A:A,'Private LTO Bulletin'!A:J,10,0)</f>
        <v/>
      </c>
      <c r="R167" s="70" t="e">
        <f t="shared" si="10"/>
        <v>#VALUE!</v>
      </c>
      <c r="S167" t="str">
        <f>VLOOKUP(A:A,'Private LTO Bulletin'!A:K,11,0)</f>
        <v/>
      </c>
      <c r="T167" s="70" t="e">
        <f t="shared" si="11"/>
        <v>#VALUE!</v>
      </c>
    </row>
    <row r="168" spans="1:20" hidden="1" x14ac:dyDescent="0.25">
      <c r="A168" s="47" t="s">
        <v>184</v>
      </c>
      <c r="B168" s="39"/>
      <c r="C168" s="39"/>
      <c r="D168" s="39"/>
      <c r="E168" s="56"/>
      <c r="F168" s="39"/>
      <c r="G168" s="57"/>
      <c r="H168" s="57"/>
      <c r="I168" s="39"/>
      <c r="J168" s="57"/>
      <c r="K168" s="57"/>
      <c r="M168" s="2">
        <f>VLOOKUP(A:A,'Private LTO Bulletin'!A:G,7,0)</f>
        <v>0</v>
      </c>
      <c r="N168" s="70">
        <f t="shared" si="8"/>
        <v>0</v>
      </c>
      <c r="O168">
        <f>VLOOKUP(A:A,'Private LTO Bulletin'!A:H,8,0)</f>
        <v>0</v>
      </c>
      <c r="P168" s="70">
        <f t="shared" si="9"/>
        <v>0</v>
      </c>
      <c r="Q168">
        <f>VLOOKUP(A:A,'Private LTO Bulletin'!A:J,10,0)</f>
        <v>0</v>
      </c>
      <c r="R168" s="70">
        <f t="shared" si="10"/>
        <v>0</v>
      </c>
      <c r="S168">
        <f>VLOOKUP(A:A,'Private LTO Bulletin'!A:K,11,0)</f>
        <v>0</v>
      </c>
      <c r="T168" s="70">
        <f t="shared" si="11"/>
        <v>0</v>
      </c>
    </row>
    <row r="169" spans="1:20" hidden="1" x14ac:dyDescent="0.25">
      <c r="A169">
        <v>68937</v>
      </c>
      <c r="B169" s="39" t="s">
        <v>405</v>
      </c>
      <c r="C169" s="39" t="s">
        <v>406</v>
      </c>
      <c r="D169" s="39" t="s">
        <v>502</v>
      </c>
      <c r="E169" s="56">
        <v>473</v>
      </c>
      <c r="F169" s="39" t="s">
        <v>500</v>
      </c>
      <c r="G169" s="57">
        <v>3.44</v>
      </c>
      <c r="H169" s="57">
        <v>3.01</v>
      </c>
      <c r="I169" s="39" t="s">
        <v>496</v>
      </c>
      <c r="J169" s="57">
        <v>3.99</v>
      </c>
      <c r="K169" s="57">
        <v>3.49</v>
      </c>
      <c r="M169" s="2">
        <f>VLOOKUP(A:A,'Private LTO Bulletin'!A:G,7,0)</f>
        <v>3.44</v>
      </c>
      <c r="N169" s="70">
        <f t="shared" si="8"/>
        <v>0</v>
      </c>
      <c r="O169">
        <f>VLOOKUP(A:A,'Private LTO Bulletin'!A:H,8,0)</f>
        <v>3.01</v>
      </c>
      <c r="P169" s="70">
        <f t="shared" si="9"/>
        <v>0</v>
      </c>
      <c r="Q169">
        <f>VLOOKUP(A:A,'Private LTO Bulletin'!A:J,10,0)</f>
        <v>3.99</v>
      </c>
      <c r="R169" s="70">
        <f t="shared" si="10"/>
        <v>0</v>
      </c>
      <c r="S169">
        <f>VLOOKUP(A:A,'Private LTO Bulletin'!A:K,11,0)</f>
        <v>3.49</v>
      </c>
      <c r="T169" s="70">
        <f t="shared" si="11"/>
        <v>0</v>
      </c>
    </row>
    <row r="170" spans="1:20" hidden="1" x14ac:dyDescent="0.25">
      <c r="A170">
        <v>67473</v>
      </c>
      <c r="B170" s="39" t="s">
        <v>407</v>
      </c>
      <c r="C170" s="39" t="s">
        <v>408</v>
      </c>
      <c r="D170" s="39" t="s">
        <v>502</v>
      </c>
      <c r="E170" s="56">
        <v>473</v>
      </c>
      <c r="F170" s="39" t="s">
        <v>500</v>
      </c>
      <c r="G170" s="57">
        <v>3.44</v>
      </c>
      <c r="H170" s="57">
        <v>3.01</v>
      </c>
      <c r="I170" s="39" t="s">
        <v>496</v>
      </c>
      <c r="J170" s="57">
        <v>3.99</v>
      </c>
      <c r="K170" s="57">
        <v>3.49</v>
      </c>
      <c r="M170" s="2">
        <f>VLOOKUP(A:A,'Private LTO Bulletin'!A:G,7,0)</f>
        <v>3.44</v>
      </c>
      <c r="N170" s="70">
        <f t="shared" si="8"/>
        <v>0</v>
      </c>
      <c r="O170">
        <f>VLOOKUP(A:A,'Private LTO Bulletin'!A:H,8,0)</f>
        <v>3.01</v>
      </c>
      <c r="P170" s="70">
        <f t="shared" si="9"/>
        <v>0</v>
      </c>
      <c r="Q170">
        <f>VLOOKUP(A:A,'Private LTO Bulletin'!A:J,10,0)</f>
        <v>3.99</v>
      </c>
      <c r="R170" s="70">
        <f t="shared" si="10"/>
        <v>0</v>
      </c>
      <c r="S170">
        <f>VLOOKUP(A:A,'Private LTO Bulletin'!A:K,11,0)</f>
        <v>3.49</v>
      </c>
      <c r="T170" s="70">
        <f t="shared" si="11"/>
        <v>0</v>
      </c>
    </row>
    <row r="171" spans="1:20" hidden="1" x14ac:dyDescent="0.25">
      <c r="A171">
        <v>72429</v>
      </c>
      <c r="B171" s="39" t="s">
        <v>409</v>
      </c>
      <c r="C171" s="39" t="s">
        <v>410</v>
      </c>
      <c r="D171" s="39" t="s">
        <v>502</v>
      </c>
      <c r="E171" s="56">
        <v>473</v>
      </c>
      <c r="F171" s="39" t="s">
        <v>500</v>
      </c>
      <c r="G171" s="57">
        <v>3.44</v>
      </c>
      <c r="H171" s="57">
        <v>3.01</v>
      </c>
      <c r="I171" s="39" t="s">
        <v>496</v>
      </c>
      <c r="J171" s="57">
        <v>3.99</v>
      </c>
      <c r="K171" s="57">
        <v>3.49</v>
      </c>
      <c r="M171" s="2">
        <f>VLOOKUP(A:A,'Private LTO Bulletin'!A:G,7,0)</f>
        <v>3.44</v>
      </c>
      <c r="N171" s="70">
        <f t="shared" si="8"/>
        <v>0</v>
      </c>
      <c r="O171">
        <f>VLOOKUP(A:A,'Private LTO Bulletin'!A:H,8,0)</f>
        <v>3.01</v>
      </c>
      <c r="P171" s="70">
        <f t="shared" si="9"/>
        <v>0</v>
      </c>
      <c r="Q171">
        <f>VLOOKUP(A:A,'Private LTO Bulletin'!A:J,10,0)</f>
        <v>3.99</v>
      </c>
      <c r="R171" s="70">
        <f t="shared" si="10"/>
        <v>0</v>
      </c>
      <c r="S171">
        <f>VLOOKUP(A:A,'Private LTO Bulletin'!A:K,11,0)</f>
        <v>3.49</v>
      </c>
      <c r="T171" s="70">
        <f t="shared" si="11"/>
        <v>0</v>
      </c>
    </row>
    <row r="172" spans="1:20" hidden="1" x14ac:dyDescent="0.25">
      <c r="A172">
        <v>72709</v>
      </c>
      <c r="B172" s="39" t="s">
        <v>411</v>
      </c>
      <c r="C172" s="39" t="s">
        <v>412</v>
      </c>
      <c r="D172" s="39" t="s">
        <v>502</v>
      </c>
      <c r="E172" s="56">
        <v>473</v>
      </c>
      <c r="F172" s="39" t="s">
        <v>500</v>
      </c>
      <c r="G172" s="57">
        <v>3.44</v>
      </c>
      <c r="H172" s="57">
        <v>3.01</v>
      </c>
      <c r="I172" s="39" t="s">
        <v>496</v>
      </c>
      <c r="J172" s="57">
        <v>3.99</v>
      </c>
      <c r="K172" s="57">
        <v>3.49</v>
      </c>
      <c r="M172" s="2">
        <f>VLOOKUP(A:A,'Private LTO Bulletin'!A:G,7,0)</f>
        <v>3.44</v>
      </c>
      <c r="N172" s="70">
        <f t="shared" si="8"/>
        <v>0</v>
      </c>
      <c r="O172">
        <f>VLOOKUP(A:A,'Private LTO Bulletin'!A:H,8,0)</f>
        <v>3.01</v>
      </c>
      <c r="P172" s="70">
        <f t="shared" si="9"/>
        <v>0</v>
      </c>
      <c r="Q172">
        <f>VLOOKUP(A:A,'Private LTO Bulletin'!A:J,10,0)</f>
        <v>3.99</v>
      </c>
      <c r="R172" s="70">
        <f t="shared" si="10"/>
        <v>0</v>
      </c>
      <c r="S172">
        <f>VLOOKUP(A:A,'Private LTO Bulletin'!A:K,11,0)</f>
        <v>3.49</v>
      </c>
      <c r="T172" s="70">
        <f t="shared" si="11"/>
        <v>0</v>
      </c>
    </row>
    <row r="173" spans="1:20" hidden="1" x14ac:dyDescent="0.25">
      <c r="A173" t="s">
        <v>166</v>
      </c>
      <c r="B173" s="39" t="s">
        <v>166</v>
      </c>
      <c r="C173" s="39" t="s">
        <v>166</v>
      </c>
      <c r="D173" s="39" t="s">
        <v>166</v>
      </c>
      <c r="E173" s="56" t="s">
        <v>166</v>
      </c>
      <c r="F173" s="39" t="s">
        <v>166</v>
      </c>
      <c r="G173" s="57" t="s">
        <v>166</v>
      </c>
      <c r="H173" s="57" t="s">
        <v>166</v>
      </c>
      <c r="I173" s="39" t="s">
        <v>166</v>
      </c>
      <c r="J173" s="57" t="s">
        <v>166</v>
      </c>
      <c r="K173" s="57" t="s">
        <v>166</v>
      </c>
      <c r="M173" s="2" t="str">
        <f>VLOOKUP(A:A,'Private LTO Bulletin'!A:G,7,0)</f>
        <v/>
      </c>
      <c r="N173" s="70" t="e">
        <f t="shared" si="8"/>
        <v>#VALUE!</v>
      </c>
      <c r="O173" t="str">
        <f>VLOOKUP(A:A,'Private LTO Bulletin'!A:H,8,0)</f>
        <v/>
      </c>
      <c r="P173" s="70" t="e">
        <f t="shared" si="9"/>
        <v>#VALUE!</v>
      </c>
      <c r="Q173" t="str">
        <f>VLOOKUP(A:A,'Private LTO Bulletin'!A:J,10,0)</f>
        <v/>
      </c>
      <c r="R173" s="70" t="e">
        <f t="shared" si="10"/>
        <v>#VALUE!</v>
      </c>
      <c r="S173" t="str">
        <f>VLOOKUP(A:A,'Private LTO Bulletin'!A:K,11,0)</f>
        <v/>
      </c>
      <c r="T173" s="70" t="e">
        <f t="shared" si="11"/>
        <v>#VALUE!</v>
      </c>
    </row>
    <row r="174" spans="1:20" hidden="1" x14ac:dyDescent="0.25">
      <c r="A174" s="47" t="s">
        <v>185</v>
      </c>
      <c r="B174" s="39"/>
      <c r="C174" s="39"/>
      <c r="D174" s="39"/>
      <c r="E174" s="56"/>
      <c r="F174" s="39"/>
      <c r="G174" s="57"/>
      <c r="H174" s="57"/>
      <c r="I174" s="39"/>
      <c r="J174" s="57"/>
      <c r="K174" s="57"/>
      <c r="M174" s="2">
        <f>VLOOKUP(A:A,'Private LTO Bulletin'!A:G,7,0)</f>
        <v>0</v>
      </c>
      <c r="N174" s="70">
        <f t="shared" si="8"/>
        <v>0</v>
      </c>
      <c r="O174">
        <f>VLOOKUP(A:A,'Private LTO Bulletin'!A:H,8,0)</f>
        <v>0</v>
      </c>
      <c r="P174" s="70">
        <f t="shared" si="9"/>
        <v>0</v>
      </c>
      <c r="Q174">
        <f>VLOOKUP(A:A,'Private LTO Bulletin'!A:J,10,0)</f>
        <v>0</v>
      </c>
      <c r="R174" s="70">
        <f t="shared" si="10"/>
        <v>0</v>
      </c>
      <c r="S174">
        <f>VLOOKUP(A:A,'Private LTO Bulletin'!A:K,11,0)</f>
        <v>0</v>
      </c>
      <c r="T174" s="70">
        <f t="shared" si="11"/>
        <v>0</v>
      </c>
    </row>
    <row r="175" spans="1:20" hidden="1" x14ac:dyDescent="0.25">
      <c r="A175">
        <v>69830</v>
      </c>
      <c r="B175" s="39" t="s">
        <v>413</v>
      </c>
      <c r="C175" s="39" t="s">
        <v>414</v>
      </c>
      <c r="D175" s="39" t="s">
        <v>488</v>
      </c>
      <c r="E175" s="56">
        <v>710</v>
      </c>
      <c r="F175" s="39" t="s">
        <v>495</v>
      </c>
      <c r="G175" s="57">
        <v>4.3</v>
      </c>
      <c r="H175" s="57">
        <v>3.79</v>
      </c>
      <c r="I175" s="39" t="s">
        <v>496</v>
      </c>
      <c r="J175" s="57">
        <v>4.99</v>
      </c>
      <c r="K175" s="57">
        <v>4.3899999999999997</v>
      </c>
      <c r="M175" s="2">
        <f>VLOOKUP(A:A,'Private LTO Bulletin'!A:G,7,0)</f>
        <v>4.3</v>
      </c>
      <c r="N175" s="70">
        <f t="shared" si="8"/>
        <v>0</v>
      </c>
      <c r="O175">
        <f>VLOOKUP(A:A,'Private LTO Bulletin'!A:H,8,0)</f>
        <v>3.79</v>
      </c>
      <c r="P175" s="70">
        <f t="shared" si="9"/>
        <v>0</v>
      </c>
      <c r="Q175">
        <f>VLOOKUP(A:A,'Private LTO Bulletin'!A:J,10,0)</f>
        <v>4.99</v>
      </c>
      <c r="R175" s="70">
        <f t="shared" si="10"/>
        <v>0</v>
      </c>
      <c r="S175">
        <f>VLOOKUP(A:A,'Private LTO Bulletin'!A:K,11,0)</f>
        <v>4.3899999999999997</v>
      </c>
      <c r="T175" s="70">
        <f t="shared" si="11"/>
        <v>0</v>
      </c>
    </row>
    <row r="176" spans="1:20" hidden="1" x14ac:dyDescent="0.25">
      <c r="A176">
        <v>64176</v>
      </c>
      <c r="B176" s="39" t="s">
        <v>415</v>
      </c>
      <c r="C176" s="39" t="s">
        <v>416</v>
      </c>
      <c r="D176" s="39" t="s">
        <v>488</v>
      </c>
      <c r="E176" s="56">
        <v>2000</v>
      </c>
      <c r="F176" s="39" t="s">
        <v>508</v>
      </c>
      <c r="G176" s="57">
        <v>15.39</v>
      </c>
      <c r="H176" s="57">
        <v>13.83</v>
      </c>
      <c r="I176" s="39" t="s">
        <v>499</v>
      </c>
      <c r="J176" s="57">
        <v>17.84</v>
      </c>
      <c r="K176" s="57">
        <v>16.04</v>
      </c>
      <c r="M176" s="2">
        <f>VLOOKUP(A:A,'Private LTO Bulletin'!A:G,7,0)</f>
        <v>15.39</v>
      </c>
      <c r="N176" s="70">
        <f t="shared" si="8"/>
        <v>0</v>
      </c>
      <c r="O176">
        <f>VLOOKUP(A:A,'Private LTO Bulletin'!A:H,8,0)</f>
        <v>13.83</v>
      </c>
      <c r="P176" s="70">
        <f t="shared" si="9"/>
        <v>0</v>
      </c>
      <c r="Q176">
        <f>VLOOKUP(A:A,'Private LTO Bulletin'!A:J,10,0)</f>
        <v>17.84</v>
      </c>
      <c r="R176" s="70">
        <f t="shared" si="10"/>
        <v>0</v>
      </c>
      <c r="S176">
        <f>VLOOKUP(A:A,'Private LTO Bulletin'!A:K,11,0)</f>
        <v>16.04</v>
      </c>
      <c r="T176" s="70">
        <f t="shared" si="11"/>
        <v>0</v>
      </c>
    </row>
    <row r="177" spans="1:20" hidden="1" x14ac:dyDescent="0.25">
      <c r="A177">
        <v>62519</v>
      </c>
      <c r="B177" s="39" t="s">
        <v>417</v>
      </c>
      <c r="C177" s="39" t="s">
        <v>418</v>
      </c>
      <c r="D177" s="39" t="s">
        <v>488</v>
      </c>
      <c r="E177" s="56">
        <v>1420</v>
      </c>
      <c r="F177" s="39" t="s">
        <v>489</v>
      </c>
      <c r="G177" s="57">
        <v>12.93</v>
      </c>
      <c r="H177" s="57">
        <v>11.38</v>
      </c>
      <c r="I177" s="39" t="s">
        <v>490</v>
      </c>
      <c r="J177" s="57">
        <v>14.99</v>
      </c>
      <c r="K177" s="57">
        <v>13.19</v>
      </c>
      <c r="M177" s="2">
        <f>VLOOKUP(A:A,'Private LTO Bulletin'!A:G,7,0)</f>
        <v>12.93</v>
      </c>
      <c r="N177" s="70">
        <f t="shared" si="8"/>
        <v>0</v>
      </c>
      <c r="O177">
        <f>VLOOKUP(A:A,'Private LTO Bulletin'!A:H,8,0)</f>
        <v>11.38</v>
      </c>
      <c r="P177" s="70">
        <f t="shared" si="9"/>
        <v>0</v>
      </c>
      <c r="Q177">
        <f>VLOOKUP(A:A,'Private LTO Bulletin'!A:J,10,0)</f>
        <v>14.99</v>
      </c>
      <c r="R177" s="70">
        <f t="shared" si="10"/>
        <v>0</v>
      </c>
      <c r="S177">
        <f>VLOOKUP(A:A,'Private LTO Bulletin'!A:K,11,0)</f>
        <v>13.19</v>
      </c>
      <c r="T177" s="70">
        <f t="shared" si="11"/>
        <v>0</v>
      </c>
    </row>
    <row r="178" spans="1:20" hidden="1" x14ac:dyDescent="0.25">
      <c r="A178">
        <v>32037</v>
      </c>
      <c r="B178" s="39" t="s">
        <v>419</v>
      </c>
      <c r="C178" s="39" t="s">
        <v>420</v>
      </c>
      <c r="D178" s="39" t="s">
        <v>506</v>
      </c>
      <c r="E178" s="56">
        <v>1420</v>
      </c>
      <c r="F178" s="39" t="s">
        <v>489</v>
      </c>
      <c r="G178" s="57">
        <v>14.65</v>
      </c>
      <c r="H178" s="57">
        <v>12.89</v>
      </c>
      <c r="I178" s="39" t="s">
        <v>490</v>
      </c>
      <c r="J178" s="57">
        <v>16.989999999999998</v>
      </c>
      <c r="K178" s="57">
        <v>14.94</v>
      </c>
      <c r="M178" s="2">
        <f>VLOOKUP(A:A,'Private LTO Bulletin'!A:G,7,0)</f>
        <v>14.65</v>
      </c>
      <c r="N178" s="70">
        <f t="shared" si="8"/>
        <v>0</v>
      </c>
      <c r="O178">
        <f>VLOOKUP(A:A,'Private LTO Bulletin'!A:H,8,0)</f>
        <v>12.89</v>
      </c>
      <c r="P178" s="70">
        <f t="shared" si="9"/>
        <v>0</v>
      </c>
      <c r="Q178">
        <f>VLOOKUP(A:A,'Private LTO Bulletin'!A:J,10,0)</f>
        <v>16.989999999999998</v>
      </c>
      <c r="R178" s="70">
        <f t="shared" si="10"/>
        <v>0</v>
      </c>
      <c r="S178">
        <f>VLOOKUP(A:A,'Private LTO Bulletin'!A:K,11,0)</f>
        <v>14.94</v>
      </c>
      <c r="T178" s="70">
        <f t="shared" si="11"/>
        <v>0</v>
      </c>
    </row>
    <row r="179" spans="1:20" hidden="1" x14ac:dyDescent="0.25">
      <c r="A179" t="s">
        <v>166</v>
      </c>
      <c r="B179" s="39" t="s">
        <v>166</v>
      </c>
      <c r="C179" s="39" t="s">
        <v>166</v>
      </c>
      <c r="D179" s="39" t="s">
        <v>166</v>
      </c>
      <c r="E179" s="56" t="s">
        <v>166</v>
      </c>
      <c r="F179" s="39" t="s">
        <v>166</v>
      </c>
      <c r="G179" s="57" t="s">
        <v>166</v>
      </c>
      <c r="H179" s="57" t="s">
        <v>166</v>
      </c>
      <c r="I179" s="39" t="s">
        <v>166</v>
      </c>
      <c r="J179" s="57" t="s">
        <v>166</v>
      </c>
      <c r="K179" s="57" t="s">
        <v>166</v>
      </c>
      <c r="M179" s="2" t="str">
        <f>VLOOKUP(A:A,'Private LTO Bulletin'!A:G,7,0)</f>
        <v/>
      </c>
      <c r="N179" s="70" t="e">
        <f t="shared" si="8"/>
        <v>#VALUE!</v>
      </c>
      <c r="O179" t="str">
        <f>VLOOKUP(A:A,'Private LTO Bulletin'!A:H,8,0)</f>
        <v/>
      </c>
      <c r="P179" s="70" t="e">
        <f t="shared" si="9"/>
        <v>#VALUE!</v>
      </c>
      <c r="Q179" t="str">
        <f>VLOOKUP(A:A,'Private LTO Bulletin'!A:J,10,0)</f>
        <v/>
      </c>
      <c r="R179" s="70" t="e">
        <f t="shared" si="10"/>
        <v>#VALUE!</v>
      </c>
      <c r="S179" t="str">
        <f>VLOOKUP(A:A,'Private LTO Bulletin'!A:K,11,0)</f>
        <v/>
      </c>
      <c r="T179" s="70" t="e">
        <f t="shared" si="11"/>
        <v>#VALUE!</v>
      </c>
    </row>
    <row r="180" spans="1:20" hidden="1" x14ac:dyDescent="0.25">
      <c r="A180" s="47" t="s">
        <v>186</v>
      </c>
      <c r="B180" s="39"/>
      <c r="C180" s="39"/>
      <c r="D180" s="39"/>
      <c r="E180" s="56"/>
      <c r="F180" s="39"/>
      <c r="G180" s="57"/>
      <c r="H180" s="57"/>
      <c r="I180" s="39"/>
      <c r="J180" s="57"/>
      <c r="K180" s="57"/>
      <c r="M180" s="2">
        <f>VLOOKUP(A:A,'Private LTO Bulletin'!A:G,7,0)</f>
        <v>0</v>
      </c>
      <c r="N180" s="70">
        <f t="shared" si="8"/>
        <v>0</v>
      </c>
      <c r="O180">
        <f>VLOOKUP(A:A,'Private LTO Bulletin'!A:H,8,0)</f>
        <v>0</v>
      </c>
      <c r="P180" s="70">
        <f t="shared" si="9"/>
        <v>0</v>
      </c>
      <c r="Q180">
        <f>VLOOKUP(A:A,'Private LTO Bulletin'!A:J,10,0)</f>
        <v>0</v>
      </c>
      <c r="R180" s="70">
        <f t="shared" si="10"/>
        <v>0</v>
      </c>
      <c r="S180">
        <f>VLOOKUP(A:A,'Private LTO Bulletin'!A:K,11,0)</f>
        <v>0</v>
      </c>
      <c r="T180" s="70">
        <f t="shared" si="11"/>
        <v>0</v>
      </c>
    </row>
    <row r="181" spans="1:20" hidden="1" x14ac:dyDescent="0.25">
      <c r="A181">
        <v>50270</v>
      </c>
      <c r="B181" s="39" t="s">
        <v>421</v>
      </c>
      <c r="C181" s="39" t="s">
        <v>422</v>
      </c>
      <c r="D181" s="39" t="s">
        <v>153</v>
      </c>
      <c r="E181" s="56">
        <v>473</v>
      </c>
      <c r="F181" s="39" t="s">
        <v>500</v>
      </c>
      <c r="G181" s="57">
        <v>3.2</v>
      </c>
      <c r="H181" s="57">
        <v>2.81</v>
      </c>
      <c r="I181" s="39" t="s">
        <v>496</v>
      </c>
      <c r="J181" s="57">
        <v>3.71</v>
      </c>
      <c r="K181" s="57">
        <v>3.26</v>
      </c>
      <c r="M181" s="2">
        <f>VLOOKUP(A:A,'Private LTO Bulletin'!A:G,7,0)</f>
        <v>3.2</v>
      </c>
      <c r="N181" s="70">
        <f t="shared" si="8"/>
        <v>0</v>
      </c>
      <c r="O181">
        <f>VLOOKUP(A:A,'Private LTO Bulletin'!A:H,8,0)</f>
        <v>2.81</v>
      </c>
      <c r="P181" s="70">
        <f t="shared" si="9"/>
        <v>0</v>
      </c>
      <c r="Q181">
        <f>VLOOKUP(A:A,'Private LTO Bulletin'!A:J,10,0)</f>
        <v>3.71</v>
      </c>
      <c r="R181" s="70">
        <f t="shared" si="10"/>
        <v>0</v>
      </c>
      <c r="S181">
        <f>VLOOKUP(A:A,'Private LTO Bulletin'!A:K,11,0)</f>
        <v>3.26</v>
      </c>
      <c r="T181" s="70">
        <f t="shared" si="11"/>
        <v>0</v>
      </c>
    </row>
    <row r="182" spans="1:20" hidden="1" x14ac:dyDescent="0.25">
      <c r="A182">
        <v>8700</v>
      </c>
      <c r="B182" s="39" t="s">
        <v>423</v>
      </c>
      <c r="C182" s="39" t="s">
        <v>424</v>
      </c>
      <c r="D182" s="39" t="s">
        <v>153</v>
      </c>
      <c r="E182" s="56">
        <v>330</v>
      </c>
      <c r="F182" s="39" t="s">
        <v>500</v>
      </c>
      <c r="G182" s="57">
        <v>2.46</v>
      </c>
      <c r="H182" s="57">
        <v>2.16</v>
      </c>
      <c r="I182" s="39" t="s">
        <v>496</v>
      </c>
      <c r="J182" s="57">
        <v>2.85</v>
      </c>
      <c r="K182" s="57">
        <v>2.5</v>
      </c>
      <c r="M182" s="2">
        <f>VLOOKUP(A:A,'Private LTO Bulletin'!A:G,7,0)</f>
        <v>2.46</v>
      </c>
      <c r="N182" s="70">
        <f t="shared" si="8"/>
        <v>0</v>
      </c>
      <c r="O182">
        <f>VLOOKUP(A:A,'Private LTO Bulletin'!A:H,8,0)</f>
        <v>2.16</v>
      </c>
      <c r="P182" s="70">
        <f t="shared" si="9"/>
        <v>0</v>
      </c>
      <c r="Q182">
        <f>VLOOKUP(A:A,'Private LTO Bulletin'!A:J,10,0)</f>
        <v>2.85</v>
      </c>
      <c r="R182" s="70">
        <f t="shared" si="10"/>
        <v>0</v>
      </c>
      <c r="S182">
        <f>VLOOKUP(A:A,'Private LTO Bulletin'!A:K,11,0)</f>
        <v>2.5</v>
      </c>
      <c r="T182" s="70">
        <f t="shared" si="11"/>
        <v>0</v>
      </c>
    </row>
    <row r="183" spans="1:20" hidden="1" x14ac:dyDescent="0.25">
      <c r="A183" t="s">
        <v>166</v>
      </c>
      <c r="B183" s="39" t="s">
        <v>166</v>
      </c>
      <c r="C183" s="39" t="s">
        <v>166</v>
      </c>
      <c r="D183" s="39" t="s">
        <v>166</v>
      </c>
      <c r="E183" s="56" t="s">
        <v>166</v>
      </c>
      <c r="F183" s="39" t="s">
        <v>166</v>
      </c>
      <c r="G183" s="57" t="s">
        <v>166</v>
      </c>
      <c r="H183" s="57" t="s">
        <v>166</v>
      </c>
      <c r="I183" s="39" t="s">
        <v>166</v>
      </c>
      <c r="J183" s="57" t="s">
        <v>166</v>
      </c>
      <c r="K183" s="57" t="s">
        <v>166</v>
      </c>
      <c r="M183" s="2" t="str">
        <f>VLOOKUP(A:A,'Private LTO Bulletin'!A:G,7,0)</f>
        <v/>
      </c>
      <c r="N183" s="70" t="e">
        <f t="shared" si="8"/>
        <v>#VALUE!</v>
      </c>
      <c r="O183" t="str">
        <f>VLOOKUP(A:A,'Private LTO Bulletin'!A:H,8,0)</f>
        <v/>
      </c>
      <c r="P183" s="70" t="e">
        <f t="shared" si="9"/>
        <v>#VALUE!</v>
      </c>
      <c r="Q183" t="str">
        <f>VLOOKUP(A:A,'Private LTO Bulletin'!A:J,10,0)</f>
        <v/>
      </c>
      <c r="R183" s="70" t="e">
        <f t="shared" si="10"/>
        <v>#VALUE!</v>
      </c>
      <c r="S183" t="str">
        <f>VLOOKUP(A:A,'Private LTO Bulletin'!A:K,11,0)</f>
        <v/>
      </c>
      <c r="T183" s="70" t="e">
        <f t="shared" si="11"/>
        <v>#VALUE!</v>
      </c>
    </row>
    <row r="184" spans="1:20" hidden="1" x14ac:dyDescent="0.25">
      <c r="A184" s="47" t="s">
        <v>187</v>
      </c>
      <c r="B184" s="39"/>
      <c r="C184" s="39"/>
      <c r="D184" s="39"/>
      <c r="E184" s="56"/>
      <c r="F184" s="39"/>
      <c r="G184" s="57"/>
      <c r="H184" s="57"/>
      <c r="I184" s="39"/>
      <c r="J184" s="57"/>
      <c r="K184" s="57"/>
      <c r="M184" s="2">
        <f>VLOOKUP(A:A,'Private LTO Bulletin'!A:G,7,0)</f>
        <v>0</v>
      </c>
      <c r="N184" s="70">
        <f t="shared" si="8"/>
        <v>0</v>
      </c>
      <c r="O184">
        <f>VLOOKUP(A:A,'Private LTO Bulletin'!A:H,8,0)</f>
        <v>0</v>
      </c>
      <c r="P184" s="70">
        <f t="shared" si="9"/>
        <v>0</v>
      </c>
      <c r="Q184">
        <f>VLOOKUP(A:A,'Private LTO Bulletin'!A:J,10,0)</f>
        <v>0</v>
      </c>
      <c r="R184" s="70">
        <f t="shared" si="10"/>
        <v>0</v>
      </c>
      <c r="S184">
        <f>VLOOKUP(A:A,'Private LTO Bulletin'!A:K,11,0)</f>
        <v>0</v>
      </c>
      <c r="T184" s="70">
        <f t="shared" si="11"/>
        <v>0</v>
      </c>
    </row>
    <row r="185" spans="1:20" hidden="1" x14ac:dyDescent="0.25">
      <c r="A185">
        <v>42304</v>
      </c>
      <c r="B185" s="39" t="s">
        <v>425</v>
      </c>
      <c r="C185" s="39" t="s">
        <v>426</v>
      </c>
      <c r="D185" s="39" t="s">
        <v>153</v>
      </c>
      <c r="E185" s="56">
        <v>2838</v>
      </c>
      <c r="F185" s="39" t="s">
        <v>493</v>
      </c>
      <c r="G185" s="57">
        <v>17.239999999999998</v>
      </c>
      <c r="H185" s="57">
        <v>14.65</v>
      </c>
      <c r="I185" s="39" t="s">
        <v>494</v>
      </c>
      <c r="J185" s="57">
        <v>19.989999999999998</v>
      </c>
      <c r="K185" s="57">
        <v>16.989999999999998</v>
      </c>
      <c r="M185" s="2">
        <f>VLOOKUP(A:A,'Private LTO Bulletin'!A:G,7,0)</f>
        <v>17.239999999999998</v>
      </c>
      <c r="N185" s="70">
        <f t="shared" si="8"/>
        <v>0</v>
      </c>
      <c r="O185">
        <f>VLOOKUP(A:A,'Private LTO Bulletin'!A:H,8,0)</f>
        <v>14.65</v>
      </c>
      <c r="P185" s="70">
        <f t="shared" si="9"/>
        <v>0</v>
      </c>
      <c r="Q185">
        <f>VLOOKUP(A:A,'Private LTO Bulletin'!A:J,10,0)</f>
        <v>19.989999999999998</v>
      </c>
      <c r="R185" s="70">
        <f t="shared" si="10"/>
        <v>0</v>
      </c>
      <c r="S185">
        <f>VLOOKUP(A:A,'Private LTO Bulletin'!A:K,11,0)</f>
        <v>16.989999999999998</v>
      </c>
      <c r="T185" s="70">
        <f t="shared" si="11"/>
        <v>0</v>
      </c>
    </row>
    <row r="186" spans="1:20" hidden="1" x14ac:dyDescent="0.25">
      <c r="A186">
        <v>28669</v>
      </c>
      <c r="B186" s="39" t="s">
        <v>427</v>
      </c>
      <c r="C186" s="39" t="s">
        <v>428</v>
      </c>
      <c r="D186" s="39" t="s">
        <v>153</v>
      </c>
      <c r="E186" s="56">
        <v>3784</v>
      </c>
      <c r="F186" s="39" t="s">
        <v>483</v>
      </c>
      <c r="G186" s="57">
        <v>25.44</v>
      </c>
      <c r="H186" s="57">
        <v>22.85</v>
      </c>
      <c r="I186" s="39" t="s">
        <v>484</v>
      </c>
      <c r="J186" s="57">
        <v>29.49</v>
      </c>
      <c r="K186" s="57">
        <v>26.49</v>
      </c>
      <c r="M186" s="2">
        <f>VLOOKUP(A:A,'Private LTO Bulletin'!A:G,7,0)</f>
        <v>25.44</v>
      </c>
      <c r="N186" s="70">
        <f t="shared" si="8"/>
        <v>0</v>
      </c>
      <c r="O186">
        <f>VLOOKUP(A:A,'Private LTO Bulletin'!A:H,8,0)</f>
        <v>22.85</v>
      </c>
      <c r="P186" s="70">
        <f t="shared" si="9"/>
        <v>0</v>
      </c>
      <c r="Q186">
        <f>VLOOKUP(A:A,'Private LTO Bulletin'!A:J,10,0)</f>
        <v>29.49</v>
      </c>
      <c r="R186" s="70">
        <f t="shared" si="10"/>
        <v>0</v>
      </c>
      <c r="S186">
        <f>VLOOKUP(A:A,'Private LTO Bulletin'!A:K,11,0)</f>
        <v>26.49</v>
      </c>
      <c r="T186" s="70">
        <f t="shared" si="11"/>
        <v>0</v>
      </c>
    </row>
    <row r="187" spans="1:20" hidden="1" x14ac:dyDescent="0.25">
      <c r="A187">
        <v>34979</v>
      </c>
      <c r="B187" s="39" t="s">
        <v>429</v>
      </c>
      <c r="C187" s="39" t="s">
        <v>430</v>
      </c>
      <c r="D187" s="39" t="s">
        <v>153</v>
      </c>
      <c r="E187" s="56">
        <v>3784</v>
      </c>
      <c r="F187" s="39" t="s">
        <v>483</v>
      </c>
      <c r="G187" s="57">
        <v>25</v>
      </c>
      <c r="H187" s="57">
        <v>22.42</v>
      </c>
      <c r="I187" s="39" t="s">
        <v>484</v>
      </c>
      <c r="J187" s="57">
        <v>28.99</v>
      </c>
      <c r="K187" s="57">
        <v>25.99</v>
      </c>
      <c r="M187" s="2">
        <f>VLOOKUP(A:A,'Private LTO Bulletin'!A:G,7,0)</f>
        <v>25</v>
      </c>
      <c r="N187" s="70">
        <f t="shared" si="8"/>
        <v>0</v>
      </c>
      <c r="O187">
        <f>VLOOKUP(A:A,'Private LTO Bulletin'!A:H,8,0)</f>
        <v>22.42</v>
      </c>
      <c r="P187" s="70">
        <f t="shared" si="9"/>
        <v>0</v>
      </c>
      <c r="Q187">
        <f>VLOOKUP(A:A,'Private LTO Bulletin'!A:J,10,0)</f>
        <v>28.99</v>
      </c>
      <c r="R187" s="70">
        <f t="shared" si="10"/>
        <v>0</v>
      </c>
      <c r="S187">
        <f>VLOOKUP(A:A,'Private LTO Bulletin'!A:K,11,0)</f>
        <v>25.99</v>
      </c>
      <c r="T187" s="70">
        <f t="shared" si="11"/>
        <v>0</v>
      </c>
    </row>
    <row r="188" spans="1:20" hidden="1" x14ac:dyDescent="0.25">
      <c r="A188">
        <v>49908</v>
      </c>
      <c r="B188" s="39" t="s">
        <v>431</v>
      </c>
      <c r="C188" s="39" t="s">
        <v>432</v>
      </c>
      <c r="D188" s="39" t="s">
        <v>153</v>
      </c>
      <c r="E188" s="56">
        <v>2838</v>
      </c>
      <c r="F188" s="39" t="s">
        <v>493</v>
      </c>
      <c r="G188" s="57">
        <v>17.239999999999998</v>
      </c>
      <c r="H188" s="57">
        <v>15.52</v>
      </c>
      <c r="I188" s="39" t="s">
        <v>494</v>
      </c>
      <c r="J188" s="57">
        <v>19.989999999999998</v>
      </c>
      <c r="K188" s="57">
        <v>17.989999999999998</v>
      </c>
      <c r="M188" s="2">
        <f>VLOOKUP(A:A,'Private LTO Bulletin'!A:G,7,0)</f>
        <v>17.239999999999998</v>
      </c>
      <c r="N188" s="70">
        <f t="shared" si="8"/>
        <v>0</v>
      </c>
      <c r="O188">
        <f>VLOOKUP(A:A,'Private LTO Bulletin'!A:H,8,0)</f>
        <v>15.52</v>
      </c>
      <c r="P188" s="70">
        <f t="shared" si="9"/>
        <v>0</v>
      </c>
      <c r="Q188">
        <f>VLOOKUP(A:A,'Private LTO Bulletin'!A:J,10,0)</f>
        <v>19.989999999999998</v>
      </c>
      <c r="R188" s="70">
        <f t="shared" si="10"/>
        <v>0</v>
      </c>
      <c r="S188">
        <f>VLOOKUP(A:A,'Private LTO Bulletin'!A:K,11,0)</f>
        <v>17.989999999999998</v>
      </c>
      <c r="T188" s="70">
        <f t="shared" si="11"/>
        <v>0</v>
      </c>
    </row>
    <row r="189" spans="1:20" hidden="1" x14ac:dyDescent="0.25">
      <c r="A189">
        <v>44667</v>
      </c>
      <c r="B189" s="39" t="s">
        <v>433</v>
      </c>
      <c r="C189" s="39" t="s">
        <v>434</v>
      </c>
      <c r="D189" s="39" t="s">
        <v>153</v>
      </c>
      <c r="E189" s="56">
        <v>4260</v>
      </c>
      <c r="F189" s="39" t="s">
        <v>492</v>
      </c>
      <c r="G189" s="57">
        <v>23.28</v>
      </c>
      <c r="H189" s="57">
        <v>20.260000000000002</v>
      </c>
      <c r="I189" s="39" t="s">
        <v>487</v>
      </c>
      <c r="J189" s="57">
        <v>26.99</v>
      </c>
      <c r="K189" s="57">
        <v>23.49</v>
      </c>
      <c r="M189" s="2">
        <f>VLOOKUP(A:A,'Private LTO Bulletin'!A:G,7,0)</f>
        <v>23.28</v>
      </c>
      <c r="N189" s="70">
        <f t="shared" si="8"/>
        <v>0</v>
      </c>
      <c r="O189">
        <f>VLOOKUP(A:A,'Private LTO Bulletin'!A:H,8,0)</f>
        <v>20.260000000000002</v>
      </c>
      <c r="P189" s="70">
        <f t="shared" si="9"/>
        <v>0</v>
      </c>
      <c r="Q189">
        <f>VLOOKUP(A:A,'Private LTO Bulletin'!A:J,10,0)</f>
        <v>26.99</v>
      </c>
      <c r="R189" s="70">
        <f t="shared" si="10"/>
        <v>0</v>
      </c>
      <c r="S189">
        <f>VLOOKUP(A:A,'Private LTO Bulletin'!A:K,11,0)</f>
        <v>23.49</v>
      </c>
      <c r="T189" s="70">
        <f t="shared" si="11"/>
        <v>0</v>
      </c>
    </row>
    <row r="190" spans="1:20" hidden="1" x14ac:dyDescent="0.25">
      <c r="A190" t="s">
        <v>166</v>
      </c>
      <c r="B190" s="39" t="s">
        <v>166</v>
      </c>
      <c r="C190" s="39" t="s">
        <v>166</v>
      </c>
      <c r="D190" s="39" t="s">
        <v>166</v>
      </c>
      <c r="E190" s="56" t="s">
        <v>166</v>
      </c>
      <c r="F190" s="39" t="s">
        <v>166</v>
      </c>
      <c r="G190" s="57" t="s">
        <v>166</v>
      </c>
      <c r="H190" s="57" t="s">
        <v>166</v>
      </c>
      <c r="I190" s="39" t="s">
        <v>166</v>
      </c>
      <c r="J190" s="57" t="s">
        <v>166</v>
      </c>
      <c r="K190" s="57" t="s">
        <v>166</v>
      </c>
      <c r="M190" s="2" t="str">
        <f>VLOOKUP(A:A,'Private LTO Bulletin'!A:G,7,0)</f>
        <v/>
      </c>
      <c r="N190" s="70" t="e">
        <f t="shared" si="8"/>
        <v>#VALUE!</v>
      </c>
      <c r="O190" t="str">
        <f>VLOOKUP(A:A,'Private LTO Bulletin'!A:H,8,0)</f>
        <v/>
      </c>
      <c r="P190" s="70" t="e">
        <f t="shared" si="9"/>
        <v>#VALUE!</v>
      </c>
      <c r="Q190" t="str">
        <f>VLOOKUP(A:A,'Private LTO Bulletin'!A:J,10,0)</f>
        <v/>
      </c>
      <c r="R190" s="70" t="e">
        <f t="shared" si="10"/>
        <v>#VALUE!</v>
      </c>
      <c r="S190" t="str">
        <f>VLOOKUP(A:A,'Private LTO Bulletin'!A:K,11,0)</f>
        <v/>
      </c>
      <c r="T190" s="70" t="e">
        <f t="shared" si="11"/>
        <v>#VALUE!</v>
      </c>
    </row>
    <row r="191" spans="1:20" hidden="1" x14ac:dyDescent="0.25">
      <c r="A191" s="47" t="s">
        <v>188</v>
      </c>
      <c r="B191" s="39"/>
      <c r="C191" s="39"/>
      <c r="D191" s="39"/>
      <c r="E191" s="56"/>
      <c r="F191" s="39"/>
      <c r="G191" s="57"/>
      <c r="H191" s="57"/>
      <c r="I191" s="39"/>
      <c r="J191" s="57"/>
      <c r="K191" s="57"/>
      <c r="M191" s="2">
        <f>VLOOKUP(A:A,'Private LTO Bulletin'!A:G,7,0)</f>
        <v>0</v>
      </c>
      <c r="N191" s="70">
        <f t="shared" si="8"/>
        <v>0</v>
      </c>
      <c r="O191">
        <f>VLOOKUP(A:A,'Private LTO Bulletin'!A:H,8,0)</f>
        <v>0</v>
      </c>
      <c r="P191" s="70">
        <f t="shared" si="9"/>
        <v>0</v>
      </c>
      <c r="Q191">
        <f>VLOOKUP(A:A,'Private LTO Bulletin'!A:J,10,0)</f>
        <v>0</v>
      </c>
      <c r="R191" s="70">
        <f t="shared" si="10"/>
        <v>0</v>
      </c>
      <c r="S191">
        <f>VLOOKUP(A:A,'Private LTO Bulletin'!A:K,11,0)</f>
        <v>0</v>
      </c>
      <c r="T191" s="70">
        <f t="shared" si="11"/>
        <v>0</v>
      </c>
    </row>
    <row r="192" spans="1:20" hidden="1" x14ac:dyDescent="0.25">
      <c r="A192">
        <v>70918</v>
      </c>
      <c r="B192" s="39" t="s">
        <v>435</v>
      </c>
      <c r="C192" s="39" t="s">
        <v>436</v>
      </c>
      <c r="D192" s="39" t="s">
        <v>153</v>
      </c>
      <c r="E192" s="56">
        <v>5325</v>
      </c>
      <c r="F192" s="39" t="s">
        <v>485</v>
      </c>
      <c r="G192" s="57">
        <v>32.770000000000003</v>
      </c>
      <c r="H192" s="57">
        <v>29.32</v>
      </c>
      <c r="I192" s="39" t="s">
        <v>486</v>
      </c>
      <c r="J192" s="57">
        <v>37.99</v>
      </c>
      <c r="K192" s="57">
        <v>33.99</v>
      </c>
      <c r="M192" s="2">
        <f>VLOOKUP(A:A,'Private LTO Bulletin'!A:G,7,0)</f>
        <v>32.770000000000003</v>
      </c>
      <c r="N192" s="70">
        <f t="shared" si="8"/>
        <v>0</v>
      </c>
      <c r="O192">
        <f>VLOOKUP(A:A,'Private LTO Bulletin'!A:H,8,0)</f>
        <v>29.32</v>
      </c>
      <c r="P192" s="70">
        <f t="shared" si="9"/>
        <v>0</v>
      </c>
      <c r="Q192">
        <f>VLOOKUP(A:A,'Private LTO Bulletin'!A:J,10,0)</f>
        <v>37.99</v>
      </c>
      <c r="R192" s="70">
        <f t="shared" si="10"/>
        <v>0</v>
      </c>
      <c r="S192">
        <f>VLOOKUP(A:A,'Private LTO Bulletin'!A:K,11,0)</f>
        <v>33.99</v>
      </c>
      <c r="T192" s="70">
        <f t="shared" si="11"/>
        <v>0</v>
      </c>
    </row>
    <row r="193" spans="1:20" hidden="1" x14ac:dyDescent="0.25">
      <c r="A193">
        <v>32013</v>
      </c>
      <c r="B193" s="39" t="s">
        <v>437</v>
      </c>
      <c r="C193" s="39" t="s">
        <v>438</v>
      </c>
      <c r="D193" s="39" t="s">
        <v>153</v>
      </c>
      <c r="E193" s="56">
        <v>473</v>
      </c>
      <c r="F193" s="39" t="s">
        <v>500</v>
      </c>
      <c r="G193" s="57">
        <v>3.79</v>
      </c>
      <c r="H193" s="57">
        <v>3.33</v>
      </c>
      <c r="I193" s="39" t="s">
        <v>496</v>
      </c>
      <c r="J193" s="57">
        <v>4.3899999999999997</v>
      </c>
      <c r="K193" s="57">
        <v>3.86</v>
      </c>
      <c r="M193" s="2">
        <f>VLOOKUP(A:A,'Private LTO Bulletin'!A:G,7,0)</f>
        <v>3.79</v>
      </c>
      <c r="N193" s="70">
        <f t="shared" si="8"/>
        <v>0</v>
      </c>
      <c r="O193">
        <f>VLOOKUP(A:A,'Private LTO Bulletin'!A:H,8,0)</f>
        <v>3.33</v>
      </c>
      <c r="P193" s="70">
        <f t="shared" si="9"/>
        <v>0</v>
      </c>
      <c r="Q193">
        <f>VLOOKUP(A:A,'Private LTO Bulletin'!A:J,10,0)</f>
        <v>4.3899999999999997</v>
      </c>
      <c r="R193" s="70">
        <f t="shared" si="10"/>
        <v>0</v>
      </c>
      <c r="S193">
        <f>VLOOKUP(A:A,'Private LTO Bulletin'!A:K,11,0)</f>
        <v>3.86</v>
      </c>
      <c r="T193" s="70">
        <f t="shared" si="11"/>
        <v>0</v>
      </c>
    </row>
    <row r="194" spans="1:20" hidden="1" x14ac:dyDescent="0.25">
      <c r="A194">
        <v>67660</v>
      </c>
      <c r="B194" s="39" t="s">
        <v>439</v>
      </c>
      <c r="C194" s="39" t="s">
        <v>440</v>
      </c>
      <c r="D194" s="39" t="s">
        <v>153</v>
      </c>
      <c r="E194" s="56">
        <v>473</v>
      </c>
      <c r="F194" s="39" t="s">
        <v>500</v>
      </c>
      <c r="G194" s="57">
        <v>3.87</v>
      </c>
      <c r="H194" s="57">
        <v>2.58</v>
      </c>
      <c r="I194" s="39" t="s">
        <v>496</v>
      </c>
      <c r="J194" s="57">
        <v>4.49</v>
      </c>
      <c r="K194" s="57">
        <v>2.99</v>
      </c>
      <c r="M194" s="2">
        <f>VLOOKUP(A:A,'Private LTO Bulletin'!A:G,7,0)</f>
        <v>3.87</v>
      </c>
      <c r="N194" s="70">
        <f t="shared" si="8"/>
        <v>0</v>
      </c>
      <c r="O194">
        <f>VLOOKUP(A:A,'Private LTO Bulletin'!A:H,8,0)</f>
        <v>2.58</v>
      </c>
      <c r="P194" s="70">
        <f t="shared" si="9"/>
        <v>0</v>
      </c>
      <c r="Q194">
        <f>VLOOKUP(A:A,'Private LTO Bulletin'!A:J,10,0)</f>
        <v>4.49</v>
      </c>
      <c r="R194" s="70">
        <f t="shared" si="10"/>
        <v>0</v>
      </c>
      <c r="S194">
        <f>VLOOKUP(A:A,'Private LTO Bulletin'!A:K,11,0)</f>
        <v>2.99</v>
      </c>
      <c r="T194" s="70">
        <f t="shared" si="11"/>
        <v>0</v>
      </c>
    </row>
    <row r="195" spans="1:20" hidden="1" x14ac:dyDescent="0.25">
      <c r="A195">
        <v>30305</v>
      </c>
      <c r="B195" s="39" t="s">
        <v>441</v>
      </c>
      <c r="C195" s="39" t="s">
        <v>442</v>
      </c>
      <c r="D195" s="39" t="s">
        <v>153</v>
      </c>
      <c r="E195" s="56">
        <v>473</v>
      </c>
      <c r="F195" s="39" t="s">
        <v>500</v>
      </c>
      <c r="G195" s="57">
        <v>4.13</v>
      </c>
      <c r="H195" s="57">
        <v>3.63</v>
      </c>
      <c r="I195" s="39" t="s">
        <v>496</v>
      </c>
      <c r="J195" s="57">
        <v>4.79</v>
      </c>
      <c r="K195" s="57">
        <v>4.21</v>
      </c>
      <c r="M195" s="2">
        <f>VLOOKUP(A:A,'Private LTO Bulletin'!A:G,7,0)</f>
        <v>4.13</v>
      </c>
      <c r="N195" s="70">
        <f t="shared" si="8"/>
        <v>0</v>
      </c>
      <c r="O195">
        <f>VLOOKUP(A:A,'Private LTO Bulletin'!A:H,8,0)</f>
        <v>3.63</v>
      </c>
      <c r="P195" s="70">
        <f t="shared" si="9"/>
        <v>0</v>
      </c>
      <c r="Q195">
        <f>VLOOKUP(A:A,'Private LTO Bulletin'!A:J,10,0)</f>
        <v>4.79</v>
      </c>
      <c r="R195" s="70">
        <f t="shared" si="10"/>
        <v>0</v>
      </c>
      <c r="S195">
        <f>VLOOKUP(A:A,'Private LTO Bulletin'!A:K,11,0)</f>
        <v>4.21</v>
      </c>
      <c r="T195" s="70">
        <f t="shared" si="11"/>
        <v>0</v>
      </c>
    </row>
    <row r="196" spans="1:20" hidden="1" x14ac:dyDescent="0.25">
      <c r="A196" t="s">
        <v>166</v>
      </c>
      <c r="B196" s="39" t="s">
        <v>166</v>
      </c>
      <c r="C196" s="39" t="s">
        <v>166</v>
      </c>
      <c r="D196" s="39" t="s">
        <v>166</v>
      </c>
      <c r="E196" s="56" t="s">
        <v>166</v>
      </c>
      <c r="F196" s="39" t="s">
        <v>166</v>
      </c>
      <c r="G196" s="57" t="s">
        <v>166</v>
      </c>
      <c r="H196" s="57" t="s">
        <v>166</v>
      </c>
      <c r="I196" s="39" t="s">
        <v>166</v>
      </c>
      <c r="J196" s="57" t="s">
        <v>166</v>
      </c>
      <c r="K196" s="57" t="s">
        <v>166</v>
      </c>
      <c r="M196" s="2" t="str">
        <f>VLOOKUP(A:A,'Private LTO Bulletin'!A:G,7,0)</f>
        <v/>
      </c>
      <c r="N196" s="70" t="e">
        <f t="shared" si="8"/>
        <v>#VALUE!</v>
      </c>
      <c r="O196" t="str">
        <f>VLOOKUP(A:A,'Private LTO Bulletin'!A:H,8,0)</f>
        <v/>
      </c>
      <c r="P196" s="70" t="e">
        <f t="shared" si="9"/>
        <v>#VALUE!</v>
      </c>
      <c r="Q196" t="str">
        <f>VLOOKUP(A:A,'Private LTO Bulletin'!A:J,10,0)</f>
        <v/>
      </c>
      <c r="R196" s="70" t="e">
        <f t="shared" si="10"/>
        <v>#VALUE!</v>
      </c>
      <c r="S196" t="str">
        <f>VLOOKUP(A:A,'Private LTO Bulletin'!A:K,11,0)</f>
        <v/>
      </c>
      <c r="T196" s="70" t="e">
        <f t="shared" si="11"/>
        <v>#VALUE!</v>
      </c>
    </row>
    <row r="197" spans="1:20" hidden="1" x14ac:dyDescent="0.25">
      <c r="A197" s="47" t="s">
        <v>443</v>
      </c>
      <c r="B197" s="39"/>
      <c r="C197" s="39"/>
      <c r="D197" s="39"/>
      <c r="E197" s="56"/>
      <c r="F197" s="39"/>
      <c r="G197" s="57"/>
      <c r="H197" s="57"/>
      <c r="I197" s="39"/>
      <c r="J197" s="57"/>
      <c r="K197" s="57"/>
      <c r="M197" s="2">
        <f>VLOOKUP(A:A,'Private LTO Bulletin'!A:G,7,0)</f>
        <v>0</v>
      </c>
      <c r="N197" s="70">
        <f t="shared" si="8"/>
        <v>0</v>
      </c>
      <c r="O197">
        <f>VLOOKUP(A:A,'Private LTO Bulletin'!A:H,8,0)</f>
        <v>0</v>
      </c>
      <c r="P197" s="70">
        <f t="shared" si="9"/>
        <v>0</v>
      </c>
      <c r="Q197">
        <f>VLOOKUP(A:A,'Private LTO Bulletin'!A:J,10,0)</f>
        <v>0</v>
      </c>
      <c r="R197" s="70">
        <f t="shared" si="10"/>
        <v>0</v>
      </c>
      <c r="S197">
        <f>VLOOKUP(A:A,'Private LTO Bulletin'!A:K,11,0)</f>
        <v>0</v>
      </c>
      <c r="T197" s="70">
        <f t="shared" si="11"/>
        <v>0</v>
      </c>
    </row>
    <row r="198" spans="1:20" hidden="1" x14ac:dyDescent="0.25">
      <c r="A198">
        <v>60310</v>
      </c>
      <c r="B198" s="39" t="s">
        <v>444</v>
      </c>
      <c r="C198" s="39" t="s">
        <v>445</v>
      </c>
      <c r="D198" s="39" t="s">
        <v>488</v>
      </c>
      <c r="E198" s="56">
        <v>473</v>
      </c>
      <c r="F198" s="39" t="s">
        <v>500</v>
      </c>
      <c r="G198" s="57">
        <v>3.53</v>
      </c>
      <c r="H198" s="57">
        <v>3.1</v>
      </c>
      <c r="I198" s="39" t="s">
        <v>496</v>
      </c>
      <c r="J198" s="57">
        <v>4.09</v>
      </c>
      <c r="K198" s="57">
        <v>3.59</v>
      </c>
      <c r="M198" s="2">
        <f>VLOOKUP(A:A,'Private LTO Bulletin'!A:G,7,0)</f>
        <v>3.53</v>
      </c>
      <c r="N198" s="70">
        <f t="shared" si="8"/>
        <v>0</v>
      </c>
      <c r="O198">
        <f>VLOOKUP(A:A,'Private LTO Bulletin'!A:H,8,0)</f>
        <v>3.1</v>
      </c>
      <c r="P198" s="70">
        <f t="shared" si="9"/>
        <v>0</v>
      </c>
      <c r="Q198">
        <f>VLOOKUP(A:A,'Private LTO Bulletin'!A:J,10,0)</f>
        <v>4.09</v>
      </c>
      <c r="R198" s="70">
        <f t="shared" si="10"/>
        <v>0</v>
      </c>
      <c r="S198">
        <f>VLOOKUP(A:A,'Private LTO Bulletin'!A:K,11,0)</f>
        <v>3.59</v>
      </c>
      <c r="T198" s="70">
        <f t="shared" si="11"/>
        <v>0</v>
      </c>
    </row>
    <row r="199" spans="1:20" hidden="1" x14ac:dyDescent="0.25">
      <c r="A199">
        <v>59844</v>
      </c>
      <c r="B199" s="39" t="s">
        <v>446</v>
      </c>
      <c r="C199" s="39" t="s">
        <v>447</v>
      </c>
      <c r="D199" s="39" t="s">
        <v>488</v>
      </c>
      <c r="E199" s="56">
        <v>473</v>
      </c>
      <c r="F199" s="39" t="s">
        <v>500</v>
      </c>
      <c r="G199" s="57">
        <v>3.53</v>
      </c>
      <c r="H199" s="57">
        <v>3.1</v>
      </c>
      <c r="I199" s="39" t="s">
        <v>496</v>
      </c>
      <c r="J199" s="57">
        <v>4.09</v>
      </c>
      <c r="K199" s="57">
        <v>3.59</v>
      </c>
      <c r="M199" s="2">
        <f>VLOOKUP(A:A,'Private LTO Bulletin'!A:G,7,0)</f>
        <v>3.53</v>
      </c>
      <c r="N199" s="70">
        <f t="shared" si="8"/>
        <v>0</v>
      </c>
      <c r="O199">
        <f>VLOOKUP(A:A,'Private LTO Bulletin'!A:H,8,0)</f>
        <v>3.1</v>
      </c>
      <c r="P199" s="70">
        <f t="shared" si="9"/>
        <v>0</v>
      </c>
      <c r="Q199">
        <f>VLOOKUP(A:A,'Private LTO Bulletin'!A:J,10,0)</f>
        <v>4.09</v>
      </c>
      <c r="R199" s="70">
        <f t="shared" si="10"/>
        <v>0</v>
      </c>
      <c r="S199">
        <f>VLOOKUP(A:A,'Private LTO Bulletin'!A:K,11,0)</f>
        <v>3.59</v>
      </c>
      <c r="T199" s="70">
        <f t="shared" si="11"/>
        <v>0</v>
      </c>
    </row>
    <row r="200" spans="1:20" hidden="1" x14ac:dyDescent="0.25">
      <c r="A200">
        <v>72165</v>
      </c>
      <c r="B200" s="39" t="s">
        <v>448</v>
      </c>
      <c r="C200" s="39" t="s">
        <v>449</v>
      </c>
      <c r="D200" s="39" t="s">
        <v>488</v>
      </c>
      <c r="E200" s="56">
        <v>473</v>
      </c>
      <c r="F200" s="39" t="s">
        <v>500</v>
      </c>
      <c r="G200" s="57">
        <v>3.53</v>
      </c>
      <c r="H200" s="57">
        <v>3.1</v>
      </c>
      <c r="I200" s="39" t="s">
        <v>496</v>
      </c>
      <c r="J200" s="57">
        <v>4.09</v>
      </c>
      <c r="K200" s="57">
        <v>3.59</v>
      </c>
      <c r="M200" s="2">
        <f>VLOOKUP(A:A,'Private LTO Bulletin'!A:G,7,0)</f>
        <v>3.53</v>
      </c>
      <c r="N200" s="70">
        <f t="shared" si="8"/>
        <v>0</v>
      </c>
      <c r="O200">
        <f>VLOOKUP(A:A,'Private LTO Bulletin'!A:H,8,0)</f>
        <v>3.1</v>
      </c>
      <c r="P200" s="70">
        <f t="shared" si="9"/>
        <v>0</v>
      </c>
      <c r="Q200">
        <f>VLOOKUP(A:A,'Private LTO Bulletin'!A:J,10,0)</f>
        <v>4.09</v>
      </c>
      <c r="R200" s="70">
        <f t="shared" si="10"/>
        <v>0</v>
      </c>
      <c r="S200">
        <f>VLOOKUP(A:A,'Private LTO Bulletin'!A:K,11,0)</f>
        <v>3.59</v>
      </c>
      <c r="T200" s="70">
        <f t="shared" si="11"/>
        <v>0</v>
      </c>
    </row>
    <row r="201" spans="1:20" hidden="1" x14ac:dyDescent="0.25">
      <c r="A201">
        <v>59846</v>
      </c>
      <c r="B201" s="39" t="s">
        <v>450</v>
      </c>
      <c r="C201" s="39" t="s">
        <v>451</v>
      </c>
      <c r="D201" s="39" t="s">
        <v>488</v>
      </c>
      <c r="E201" s="56">
        <v>473</v>
      </c>
      <c r="F201" s="39" t="s">
        <v>500</v>
      </c>
      <c r="G201" s="57">
        <v>3.53</v>
      </c>
      <c r="H201" s="57">
        <v>3.1</v>
      </c>
      <c r="I201" s="39" t="s">
        <v>496</v>
      </c>
      <c r="J201" s="57">
        <v>4.09</v>
      </c>
      <c r="K201" s="57">
        <v>3.59</v>
      </c>
      <c r="M201" s="2">
        <f>VLOOKUP(A:A,'Private LTO Bulletin'!A:G,7,0)</f>
        <v>3.53</v>
      </c>
      <c r="N201" s="70">
        <f t="shared" si="8"/>
        <v>0</v>
      </c>
      <c r="O201">
        <f>VLOOKUP(A:A,'Private LTO Bulletin'!A:H,8,0)</f>
        <v>3.1</v>
      </c>
      <c r="P201" s="70">
        <f t="shared" si="9"/>
        <v>0</v>
      </c>
      <c r="Q201">
        <f>VLOOKUP(A:A,'Private LTO Bulletin'!A:J,10,0)</f>
        <v>4.09</v>
      </c>
      <c r="R201" s="70">
        <f t="shared" si="10"/>
        <v>0</v>
      </c>
      <c r="S201">
        <f>VLOOKUP(A:A,'Private LTO Bulletin'!A:K,11,0)</f>
        <v>3.59</v>
      </c>
      <c r="T201" s="70">
        <f t="shared" si="11"/>
        <v>0</v>
      </c>
    </row>
    <row r="202" spans="1:20" hidden="1" x14ac:dyDescent="0.25">
      <c r="A202">
        <v>59841</v>
      </c>
      <c r="B202" s="39" t="s">
        <v>452</v>
      </c>
      <c r="C202" s="39" t="s">
        <v>453</v>
      </c>
      <c r="D202" s="39" t="s">
        <v>488</v>
      </c>
      <c r="E202" s="56">
        <v>473</v>
      </c>
      <c r="F202" s="39" t="s">
        <v>500</v>
      </c>
      <c r="G202" s="57">
        <v>3.53</v>
      </c>
      <c r="H202" s="57">
        <v>3.1</v>
      </c>
      <c r="I202" s="39" t="s">
        <v>496</v>
      </c>
      <c r="J202" s="57">
        <v>4.09</v>
      </c>
      <c r="K202" s="57">
        <v>3.59</v>
      </c>
      <c r="M202" s="2">
        <f>VLOOKUP(A:A,'Private LTO Bulletin'!A:G,7,0)</f>
        <v>3.53</v>
      </c>
      <c r="N202" s="70">
        <f t="shared" si="8"/>
        <v>0</v>
      </c>
      <c r="O202">
        <f>VLOOKUP(A:A,'Private LTO Bulletin'!A:H,8,0)</f>
        <v>3.1</v>
      </c>
      <c r="P202" s="70">
        <f t="shared" si="9"/>
        <v>0</v>
      </c>
      <c r="Q202">
        <f>VLOOKUP(A:A,'Private LTO Bulletin'!A:J,10,0)</f>
        <v>4.09</v>
      </c>
      <c r="R202" s="70">
        <f t="shared" si="10"/>
        <v>0</v>
      </c>
      <c r="S202">
        <f>VLOOKUP(A:A,'Private LTO Bulletin'!A:K,11,0)</f>
        <v>3.59</v>
      </c>
      <c r="T202" s="70">
        <f t="shared" si="11"/>
        <v>0</v>
      </c>
    </row>
    <row r="203" spans="1:20" hidden="1" x14ac:dyDescent="0.25">
      <c r="A203">
        <v>59851</v>
      </c>
      <c r="B203" s="39" t="s">
        <v>454</v>
      </c>
      <c r="C203" s="39" t="s">
        <v>455</v>
      </c>
      <c r="D203" s="39" t="s">
        <v>488</v>
      </c>
      <c r="E203" s="56">
        <v>473</v>
      </c>
      <c r="F203" s="39" t="s">
        <v>500</v>
      </c>
      <c r="G203" s="57">
        <v>3.53</v>
      </c>
      <c r="H203" s="57">
        <v>3.1</v>
      </c>
      <c r="I203" s="39" t="s">
        <v>496</v>
      </c>
      <c r="J203" s="57">
        <v>4.09</v>
      </c>
      <c r="K203" s="57">
        <v>3.59</v>
      </c>
      <c r="M203" s="2">
        <f>VLOOKUP(A:A,'Private LTO Bulletin'!A:G,7,0)</f>
        <v>3.53</v>
      </c>
      <c r="N203" s="70">
        <f t="shared" si="8"/>
        <v>0</v>
      </c>
      <c r="O203">
        <f>VLOOKUP(A:A,'Private LTO Bulletin'!A:H,8,0)</f>
        <v>3.1</v>
      </c>
      <c r="P203" s="70">
        <f t="shared" si="9"/>
        <v>0</v>
      </c>
      <c r="Q203">
        <f>VLOOKUP(A:A,'Private LTO Bulletin'!A:J,10,0)</f>
        <v>4.09</v>
      </c>
      <c r="R203" s="70">
        <f t="shared" si="10"/>
        <v>0</v>
      </c>
      <c r="S203">
        <f>VLOOKUP(A:A,'Private LTO Bulletin'!A:K,11,0)</f>
        <v>3.59</v>
      </c>
      <c r="T203" s="70">
        <f t="shared" si="11"/>
        <v>0</v>
      </c>
    </row>
    <row r="204" spans="1:20" hidden="1" x14ac:dyDescent="0.25">
      <c r="A204" t="s">
        <v>166</v>
      </c>
      <c r="B204" s="39" t="s">
        <v>166</v>
      </c>
      <c r="C204" s="39" t="s">
        <v>166</v>
      </c>
      <c r="D204" s="39" t="s">
        <v>166</v>
      </c>
      <c r="E204" s="56" t="s">
        <v>166</v>
      </c>
      <c r="F204" s="39" t="s">
        <v>166</v>
      </c>
      <c r="G204" s="57" t="s">
        <v>166</v>
      </c>
      <c r="H204" s="57" t="s">
        <v>166</v>
      </c>
      <c r="I204" s="39" t="s">
        <v>166</v>
      </c>
      <c r="J204" s="57" t="s">
        <v>166</v>
      </c>
      <c r="K204" s="57" t="s">
        <v>166</v>
      </c>
      <c r="M204" s="2" t="str">
        <f>VLOOKUP(A:A,'Private LTO Bulletin'!A:G,7,0)</f>
        <v/>
      </c>
      <c r="N204" s="70" t="e">
        <f t="shared" si="8"/>
        <v>#VALUE!</v>
      </c>
      <c r="O204" t="str">
        <f>VLOOKUP(A:A,'Private LTO Bulletin'!A:H,8,0)</f>
        <v/>
      </c>
      <c r="P204" s="70" t="e">
        <f t="shared" si="9"/>
        <v>#VALUE!</v>
      </c>
      <c r="Q204" t="str">
        <f>VLOOKUP(A:A,'Private LTO Bulletin'!A:J,10,0)</f>
        <v/>
      </c>
      <c r="R204" s="70" t="e">
        <f t="shared" si="10"/>
        <v>#VALUE!</v>
      </c>
      <c r="S204" t="str">
        <f>VLOOKUP(A:A,'Private LTO Bulletin'!A:K,11,0)</f>
        <v/>
      </c>
      <c r="T204" s="70" t="e">
        <f t="shared" si="11"/>
        <v>#VALUE!</v>
      </c>
    </row>
    <row r="205" spans="1:20" hidden="1" x14ac:dyDescent="0.25">
      <c r="A205" s="47" t="s">
        <v>189</v>
      </c>
      <c r="B205" s="39"/>
      <c r="C205" s="39"/>
      <c r="D205" s="39"/>
      <c r="E205" s="56"/>
      <c r="F205" s="39"/>
      <c r="G205" s="57"/>
      <c r="H205" s="57"/>
      <c r="I205" s="39"/>
      <c r="J205" s="57"/>
      <c r="K205" s="57"/>
      <c r="M205" s="2">
        <f>VLOOKUP(A:A,'Private LTO Bulletin'!A:G,7,0)</f>
        <v>0</v>
      </c>
      <c r="N205" s="70">
        <f t="shared" si="8"/>
        <v>0</v>
      </c>
      <c r="O205">
        <f>VLOOKUP(A:A,'Private LTO Bulletin'!A:H,8,0)</f>
        <v>0</v>
      </c>
      <c r="P205" s="70">
        <f t="shared" si="9"/>
        <v>0</v>
      </c>
      <c r="Q205">
        <f>VLOOKUP(A:A,'Private LTO Bulletin'!A:J,10,0)</f>
        <v>0</v>
      </c>
      <c r="R205" s="70">
        <f t="shared" si="10"/>
        <v>0</v>
      </c>
      <c r="S205">
        <f>VLOOKUP(A:A,'Private LTO Bulletin'!A:K,11,0)</f>
        <v>0</v>
      </c>
      <c r="T205" s="70">
        <f t="shared" si="11"/>
        <v>0</v>
      </c>
    </row>
    <row r="206" spans="1:20" hidden="1" x14ac:dyDescent="0.25">
      <c r="A206">
        <v>29614</v>
      </c>
      <c r="B206" s="39" t="s">
        <v>456</v>
      </c>
      <c r="C206" s="39" t="s">
        <v>457</v>
      </c>
      <c r="D206" s="39" t="s">
        <v>153</v>
      </c>
      <c r="E206" s="56">
        <v>8520</v>
      </c>
      <c r="F206" s="39" t="s">
        <v>485</v>
      </c>
      <c r="G206" s="57">
        <v>42.25</v>
      </c>
      <c r="H206" s="57">
        <v>38.799999999999997</v>
      </c>
      <c r="I206" s="39" t="s">
        <v>497</v>
      </c>
      <c r="J206" s="57">
        <v>48.99</v>
      </c>
      <c r="K206" s="57">
        <v>44.99</v>
      </c>
      <c r="M206" s="2">
        <f>VLOOKUP(A:A,'Private LTO Bulletin'!A:G,7,0)</f>
        <v>42.25</v>
      </c>
      <c r="N206" s="70">
        <f t="shared" ref="N206:N216" si="12">M206-G206</f>
        <v>0</v>
      </c>
      <c r="O206">
        <f>VLOOKUP(A:A,'Private LTO Bulletin'!A:H,8,0)</f>
        <v>38.799999999999997</v>
      </c>
      <c r="P206" s="70">
        <f t="shared" ref="P206:P216" si="13">O206-H206</f>
        <v>0</v>
      </c>
      <c r="Q206">
        <f>VLOOKUP(A:A,'Private LTO Bulletin'!A:J,10,0)</f>
        <v>48.99</v>
      </c>
      <c r="R206" s="70">
        <f t="shared" ref="R206:R217" si="14">Q206-J206</f>
        <v>0</v>
      </c>
      <c r="S206">
        <f>VLOOKUP(A:A,'Private LTO Bulletin'!A:K,11,0)</f>
        <v>44.99</v>
      </c>
      <c r="T206" s="70">
        <f t="shared" ref="T206:T217" si="15">S206-K206</f>
        <v>0</v>
      </c>
    </row>
    <row r="207" spans="1:20" hidden="1" x14ac:dyDescent="0.25">
      <c r="A207">
        <v>3307</v>
      </c>
      <c r="B207" s="39" t="s">
        <v>458</v>
      </c>
      <c r="C207" s="39" t="s">
        <v>459</v>
      </c>
      <c r="D207" s="39" t="s">
        <v>153</v>
      </c>
      <c r="E207" s="56">
        <v>473</v>
      </c>
      <c r="F207" s="39" t="s">
        <v>500</v>
      </c>
      <c r="G207" s="57">
        <v>3.18</v>
      </c>
      <c r="H207" s="57">
        <v>2.79</v>
      </c>
      <c r="I207" s="39" t="s">
        <v>496</v>
      </c>
      <c r="J207" s="57">
        <v>3.69</v>
      </c>
      <c r="K207" s="57">
        <v>3.24</v>
      </c>
      <c r="M207" s="2">
        <f>VLOOKUP(A:A,'Private LTO Bulletin'!A:G,7,0)</f>
        <v>3.18</v>
      </c>
      <c r="N207" s="70">
        <f t="shared" si="12"/>
        <v>0</v>
      </c>
      <c r="O207">
        <f>VLOOKUP(A:A,'Private LTO Bulletin'!A:H,8,0)</f>
        <v>2.79</v>
      </c>
      <c r="P207" s="70">
        <f t="shared" si="13"/>
        <v>0</v>
      </c>
      <c r="Q207">
        <f>VLOOKUP(A:A,'Private LTO Bulletin'!A:J,10,0)</f>
        <v>3.69</v>
      </c>
      <c r="R207" s="70">
        <f t="shared" si="14"/>
        <v>0</v>
      </c>
      <c r="S207">
        <f>VLOOKUP(A:A,'Private LTO Bulletin'!A:K,11,0)</f>
        <v>3.24</v>
      </c>
      <c r="T207" s="70">
        <f t="shared" si="15"/>
        <v>0</v>
      </c>
    </row>
    <row r="208" spans="1:20" hidden="1" x14ac:dyDescent="0.25">
      <c r="A208">
        <v>24834</v>
      </c>
      <c r="B208" s="39" t="s">
        <v>460</v>
      </c>
      <c r="C208" s="39" t="s">
        <v>461</v>
      </c>
      <c r="D208" s="39" t="s">
        <v>153</v>
      </c>
      <c r="E208" s="56">
        <v>473</v>
      </c>
      <c r="F208" s="39" t="s">
        <v>500</v>
      </c>
      <c r="G208" s="57">
        <v>3.18</v>
      </c>
      <c r="H208" s="57">
        <v>2.79</v>
      </c>
      <c r="I208" s="39" t="s">
        <v>496</v>
      </c>
      <c r="J208" s="57">
        <v>3.69</v>
      </c>
      <c r="K208" s="57">
        <v>3.24</v>
      </c>
      <c r="M208" s="2">
        <f>VLOOKUP(A:A,'Private LTO Bulletin'!A:G,7,0)</f>
        <v>3.18</v>
      </c>
      <c r="N208" s="70">
        <f t="shared" si="12"/>
        <v>0</v>
      </c>
      <c r="O208">
        <f>VLOOKUP(A:A,'Private LTO Bulletin'!A:H,8,0)</f>
        <v>2.79</v>
      </c>
      <c r="P208" s="70">
        <f t="shared" si="13"/>
        <v>0</v>
      </c>
      <c r="Q208">
        <f>VLOOKUP(A:A,'Private LTO Bulletin'!A:J,10,0)</f>
        <v>3.69</v>
      </c>
      <c r="R208" s="70">
        <f t="shared" si="14"/>
        <v>0</v>
      </c>
      <c r="S208">
        <f>VLOOKUP(A:A,'Private LTO Bulletin'!A:K,11,0)</f>
        <v>3.24</v>
      </c>
      <c r="T208" s="70">
        <f t="shared" si="15"/>
        <v>0</v>
      </c>
    </row>
    <row r="209" spans="1:20" hidden="1" x14ac:dyDescent="0.25">
      <c r="A209">
        <v>70074</v>
      </c>
      <c r="B209" s="39" t="s">
        <v>462</v>
      </c>
      <c r="C209" s="39" t="s">
        <v>463</v>
      </c>
      <c r="D209" s="39" t="s">
        <v>488</v>
      </c>
      <c r="E209" s="56">
        <v>4260</v>
      </c>
      <c r="F209" s="39" t="s">
        <v>492</v>
      </c>
      <c r="G209" s="57">
        <v>28.8</v>
      </c>
      <c r="H209" s="57">
        <v>26.21</v>
      </c>
      <c r="I209" s="39" t="s">
        <v>487</v>
      </c>
      <c r="J209" s="57">
        <v>33.39</v>
      </c>
      <c r="K209" s="57">
        <v>30.39</v>
      </c>
      <c r="M209" s="2">
        <f>VLOOKUP(A:A,'Private LTO Bulletin'!A:G,7,0)</f>
        <v>28.8</v>
      </c>
      <c r="N209" s="70">
        <f t="shared" si="12"/>
        <v>0</v>
      </c>
      <c r="O209">
        <f>VLOOKUP(A:A,'Private LTO Bulletin'!A:H,8,0)</f>
        <v>26.21</v>
      </c>
      <c r="P209" s="70">
        <f t="shared" si="13"/>
        <v>0</v>
      </c>
      <c r="Q209">
        <f>VLOOKUP(A:A,'Private LTO Bulletin'!A:J,10,0)</f>
        <v>33.39</v>
      </c>
      <c r="R209" s="70">
        <f t="shared" si="14"/>
        <v>0</v>
      </c>
      <c r="S209">
        <f>VLOOKUP(A:A,'Private LTO Bulletin'!A:K,11,0)</f>
        <v>30.39</v>
      </c>
      <c r="T209" s="70">
        <f t="shared" si="15"/>
        <v>0</v>
      </c>
    </row>
    <row r="210" spans="1:20" hidden="1" x14ac:dyDescent="0.25">
      <c r="A210">
        <v>65581</v>
      </c>
      <c r="B210" s="39" t="s">
        <v>464</v>
      </c>
      <c r="C210" s="39" t="s">
        <v>465</v>
      </c>
      <c r="D210" s="39" t="s">
        <v>488</v>
      </c>
      <c r="E210" s="56">
        <v>2130</v>
      </c>
      <c r="F210" s="39" t="s">
        <v>493</v>
      </c>
      <c r="G210" s="57">
        <v>15.69</v>
      </c>
      <c r="H210" s="57">
        <v>13.1</v>
      </c>
      <c r="I210" s="39" t="s">
        <v>494</v>
      </c>
      <c r="J210" s="57">
        <v>18.190000000000001</v>
      </c>
      <c r="K210" s="57">
        <v>15.19</v>
      </c>
      <c r="M210" s="2">
        <f>VLOOKUP(A:A,'Private LTO Bulletin'!A:G,7,0)</f>
        <v>15.69</v>
      </c>
      <c r="N210" s="70">
        <f t="shared" si="12"/>
        <v>0</v>
      </c>
      <c r="O210">
        <f>VLOOKUP(A:A,'Private LTO Bulletin'!A:H,8,0)</f>
        <v>13.1</v>
      </c>
      <c r="P210" s="70">
        <f t="shared" si="13"/>
        <v>0</v>
      </c>
      <c r="Q210">
        <f>VLOOKUP(A:A,'Private LTO Bulletin'!A:J,10,0)</f>
        <v>18.190000000000001</v>
      </c>
      <c r="R210" s="70">
        <f t="shared" si="14"/>
        <v>0</v>
      </c>
      <c r="S210">
        <f>VLOOKUP(A:A,'Private LTO Bulletin'!A:K,11,0)</f>
        <v>15.19</v>
      </c>
      <c r="T210" s="70">
        <f t="shared" si="15"/>
        <v>0</v>
      </c>
    </row>
    <row r="211" spans="1:20" hidden="1" x14ac:dyDescent="0.25">
      <c r="A211">
        <v>65585</v>
      </c>
      <c r="B211" s="39" t="s">
        <v>466</v>
      </c>
      <c r="C211" s="39" t="s">
        <v>467</v>
      </c>
      <c r="D211" s="39" t="s">
        <v>488</v>
      </c>
      <c r="E211" s="56">
        <v>4260</v>
      </c>
      <c r="F211" s="39" t="s">
        <v>492</v>
      </c>
      <c r="G211" s="57">
        <v>28.8</v>
      </c>
      <c r="H211" s="57">
        <v>26.21</v>
      </c>
      <c r="I211" s="39" t="s">
        <v>487</v>
      </c>
      <c r="J211" s="57">
        <v>33.39</v>
      </c>
      <c r="K211" s="57">
        <v>30.39</v>
      </c>
      <c r="M211" s="2">
        <f>VLOOKUP(A:A,'Private LTO Bulletin'!A:G,7,0)</f>
        <v>28.8</v>
      </c>
      <c r="N211" s="70">
        <f t="shared" si="12"/>
        <v>0</v>
      </c>
      <c r="O211">
        <f>VLOOKUP(A:A,'Private LTO Bulletin'!A:H,8,0)</f>
        <v>26.21</v>
      </c>
      <c r="P211" s="70">
        <f t="shared" si="13"/>
        <v>0</v>
      </c>
      <c r="Q211">
        <f>VLOOKUP(A:A,'Private LTO Bulletin'!A:J,10,0)</f>
        <v>33.39</v>
      </c>
      <c r="R211" s="70">
        <f t="shared" si="14"/>
        <v>0</v>
      </c>
      <c r="S211">
        <f>VLOOKUP(A:A,'Private LTO Bulletin'!A:K,11,0)</f>
        <v>30.39</v>
      </c>
      <c r="T211" s="70">
        <f t="shared" si="15"/>
        <v>0</v>
      </c>
    </row>
    <row r="212" spans="1:20" hidden="1" x14ac:dyDescent="0.25">
      <c r="A212">
        <v>69608</v>
      </c>
      <c r="B212" s="39" t="s">
        <v>468</v>
      </c>
      <c r="C212" s="39" t="s">
        <v>469</v>
      </c>
      <c r="D212" s="39" t="s">
        <v>488</v>
      </c>
      <c r="E212" s="56">
        <v>4260</v>
      </c>
      <c r="F212" s="39" t="s">
        <v>492</v>
      </c>
      <c r="G212" s="57">
        <v>28.8</v>
      </c>
      <c r="H212" s="57">
        <v>25.78</v>
      </c>
      <c r="I212" s="39" t="s">
        <v>487</v>
      </c>
      <c r="J212" s="57">
        <v>33.39</v>
      </c>
      <c r="K212" s="57">
        <v>29.89</v>
      </c>
      <c r="M212" s="2">
        <f>VLOOKUP(A:A,'Private LTO Bulletin'!A:G,7,0)</f>
        <v>28.8</v>
      </c>
      <c r="N212" s="70">
        <f t="shared" si="12"/>
        <v>0</v>
      </c>
      <c r="O212">
        <f>VLOOKUP(A:A,'Private LTO Bulletin'!A:H,8,0)</f>
        <v>25.78</v>
      </c>
      <c r="P212" s="70">
        <f t="shared" si="13"/>
        <v>0</v>
      </c>
      <c r="Q212">
        <f>VLOOKUP(A:A,'Private LTO Bulletin'!A:J,10,0)</f>
        <v>33.39</v>
      </c>
      <c r="R212" s="70">
        <f t="shared" si="14"/>
        <v>0</v>
      </c>
      <c r="S212">
        <f>VLOOKUP(A:A,'Private LTO Bulletin'!A:K,11,0)</f>
        <v>29.89</v>
      </c>
      <c r="T212" s="70">
        <f t="shared" si="15"/>
        <v>0</v>
      </c>
    </row>
    <row r="213" spans="1:20" hidden="1" x14ac:dyDescent="0.25">
      <c r="A213">
        <v>43264</v>
      </c>
      <c r="B213" s="39" t="s">
        <v>470</v>
      </c>
      <c r="C213" s="39" t="s">
        <v>471</v>
      </c>
      <c r="D213" s="39" t="s">
        <v>488</v>
      </c>
      <c r="E213" s="56">
        <v>4260</v>
      </c>
      <c r="F213" s="39" t="s">
        <v>492</v>
      </c>
      <c r="G213" s="57">
        <v>28.8</v>
      </c>
      <c r="H213" s="57">
        <v>26.21</v>
      </c>
      <c r="I213" s="39" t="s">
        <v>487</v>
      </c>
      <c r="J213" s="57">
        <v>33.39</v>
      </c>
      <c r="K213" s="57">
        <v>30.39</v>
      </c>
      <c r="M213" s="2">
        <f>VLOOKUP(A:A,'Private LTO Bulletin'!A:G,7,0)</f>
        <v>28.8</v>
      </c>
      <c r="N213" s="70">
        <f t="shared" si="12"/>
        <v>0</v>
      </c>
      <c r="O213">
        <f>VLOOKUP(A:A,'Private LTO Bulletin'!A:H,8,0)</f>
        <v>26.21</v>
      </c>
      <c r="P213" s="70">
        <f t="shared" si="13"/>
        <v>0</v>
      </c>
      <c r="Q213">
        <f>VLOOKUP(A:A,'Private LTO Bulletin'!A:J,10,0)</f>
        <v>33.39</v>
      </c>
      <c r="R213" s="70">
        <f t="shared" si="14"/>
        <v>0</v>
      </c>
      <c r="S213">
        <f>VLOOKUP(A:A,'Private LTO Bulletin'!A:K,11,0)</f>
        <v>30.39</v>
      </c>
      <c r="T213" s="70">
        <f t="shared" si="15"/>
        <v>0</v>
      </c>
    </row>
    <row r="214" spans="1:20" hidden="1" x14ac:dyDescent="0.25">
      <c r="A214">
        <v>42475</v>
      </c>
      <c r="B214" s="39" t="s">
        <v>472</v>
      </c>
      <c r="C214" s="39" t="s">
        <v>473</v>
      </c>
      <c r="D214" s="39" t="s">
        <v>488</v>
      </c>
      <c r="E214" s="56">
        <v>2130</v>
      </c>
      <c r="F214" s="39" t="s">
        <v>493</v>
      </c>
      <c r="G214" s="57">
        <v>15.69</v>
      </c>
      <c r="H214" s="57">
        <v>14.09</v>
      </c>
      <c r="I214" s="39" t="s">
        <v>494</v>
      </c>
      <c r="J214" s="57">
        <v>18.190000000000001</v>
      </c>
      <c r="K214" s="57">
        <v>16.34</v>
      </c>
      <c r="M214" s="2">
        <f>VLOOKUP(A:A,'Private LTO Bulletin'!A:G,7,0)</f>
        <v>15.69</v>
      </c>
      <c r="N214" s="70">
        <f t="shared" si="12"/>
        <v>0</v>
      </c>
      <c r="O214">
        <f>VLOOKUP(A:A,'Private LTO Bulletin'!A:H,8,0)</f>
        <v>14.09</v>
      </c>
      <c r="P214" s="70">
        <f t="shared" si="13"/>
        <v>0</v>
      </c>
      <c r="Q214">
        <f>VLOOKUP(A:A,'Private LTO Bulletin'!A:J,10,0)</f>
        <v>18.190000000000001</v>
      </c>
      <c r="R214" s="70">
        <f t="shared" si="14"/>
        <v>0</v>
      </c>
      <c r="S214">
        <f>VLOOKUP(A:A,'Private LTO Bulletin'!A:K,11,0)</f>
        <v>16.34</v>
      </c>
      <c r="T214" s="70">
        <f t="shared" si="15"/>
        <v>0</v>
      </c>
    </row>
    <row r="215" spans="1:20" hidden="1" x14ac:dyDescent="0.25">
      <c r="A215">
        <v>43674</v>
      </c>
      <c r="B215" s="39" t="s">
        <v>474</v>
      </c>
      <c r="C215" s="39" t="s">
        <v>475</v>
      </c>
      <c r="D215" s="39" t="s">
        <v>488</v>
      </c>
      <c r="E215" s="56">
        <v>4260</v>
      </c>
      <c r="F215" s="39" t="s">
        <v>492</v>
      </c>
      <c r="G215" s="57">
        <v>28.8</v>
      </c>
      <c r="H215" s="57">
        <v>26.21</v>
      </c>
      <c r="I215" s="39" t="s">
        <v>487</v>
      </c>
      <c r="J215" s="57">
        <v>33.39</v>
      </c>
      <c r="K215" s="57">
        <v>30.39</v>
      </c>
      <c r="M215" s="2">
        <f>VLOOKUP(A:A,'Private LTO Bulletin'!A:G,7,0)</f>
        <v>28.8</v>
      </c>
      <c r="N215" s="70">
        <f t="shared" si="12"/>
        <v>0</v>
      </c>
      <c r="O215">
        <f>VLOOKUP(A:A,'Private LTO Bulletin'!A:H,8,0)</f>
        <v>26.21</v>
      </c>
      <c r="P215" s="70">
        <f t="shared" si="13"/>
        <v>0</v>
      </c>
      <c r="Q215">
        <f>VLOOKUP(A:A,'Private LTO Bulletin'!A:J,10,0)</f>
        <v>33.39</v>
      </c>
      <c r="R215" s="70">
        <f t="shared" si="14"/>
        <v>0</v>
      </c>
      <c r="S215">
        <f>VLOOKUP(A:A,'Private LTO Bulletin'!A:K,11,0)</f>
        <v>30.39</v>
      </c>
      <c r="T215" s="70">
        <f t="shared" si="15"/>
        <v>0</v>
      </c>
    </row>
    <row r="216" spans="1:20" hidden="1" x14ac:dyDescent="0.25">
      <c r="A216">
        <v>38165</v>
      </c>
      <c r="B216" s="39" t="s">
        <v>476</v>
      </c>
      <c r="C216" s="39" t="s">
        <v>477</v>
      </c>
      <c r="D216" s="39" t="s">
        <v>488</v>
      </c>
      <c r="E216" s="56">
        <v>8520</v>
      </c>
      <c r="F216" s="39" t="s">
        <v>485</v>
      </c>
      <c r="G216" s="57">
        <v>50.02</v>
      </c>
      <c r="H216" s="57">
        <v>45.23</v>
      </c>
      <c r="I216" s="39" t="s">
        <v>497</v>
      </c>
      <c r="J216" s="57">
        <v>57.99</v>
      </c>
      <c r="K216" s="57">
        <v>52.44</v>
      </c>
      <c r="M216" s="2">
        <f>VLOOKUP(A:A,'Private LTO Bulletin'!A:G,7,0)</f>
        <v>50.02</v>
      </c>
      <c r="N216" s="70">
        <f t="shared" si="12"/>
        <v>0</v>
      </c>
      <c r="O216">
        <f>VLOOKUP(A:A,'Private LTO Bulletin'!A:H,8,0)</f>
        <v>45.23</v>
      </c>
      <c r="P216" s="70">
        <f t="shared" si="13"/>
        <v>0</v>
      </c>
      <c r="Q216">
        <f>VLOOKUP(A:A,'Private LTO Bulletin'!A:J,10,0)</f>
        <v>57.99</v>
      </c>
      <c r="R216" s="70">
        <f t="shared" si="14"/>
        <v>0</v>
      </c>
      <c r="S216">
        <f>VLOOKUP(A:A,'Private LTO Bulletin'!A:K,11,0)</f>
        <v>52.44</v>
      </c>
      <c r="T216" s="70">
        <f t="shared" si="15"/>
        <v>0</v>
      </c>
    </row>
    <row r="217" spans="1:20" x14ac:dyDescent="0.25">
      <c r="M217" s="2" t="e">
        <f>VLOOKUP(A:A,'Private LTO Bulletin'!A:G,7,0)</f>
        <v>#N/A</v>
      </c>
      <c r="Q217" t="e">
        <f>VLOOKUP(A:A,'Private LTO Bulletin'!A:J,10,0)</f>
        <v>#N/A</v>
      </c>
      <c r="R217" s="70" t="e">
        <f t="shared" si="14"/>
        <v>#N/A</v>
      </c>
      <c r="S217" t="e">
        <f>VLOOKUP(A:A,'Private LTO Bulletin'!A:K,11,0)</f>
        <v>#N/A</v>
      </c>
      <c r="T217" s="70" t="e">
        <f t="shared" si="15"/>
        <v>#N/A</v>
      </c>
    </row>
  </sheetData>
  <autoFilter ref="A8:T216" xr:uid="{3CCC54E0-9244-4EDF-9885-45ACC89F3578}">
    <filterColumn colId="13">
      <filters blank="1">
        <filter val="-$0.43"/>
        <filter val="-$2.49"/>
        <filter val="-$2.62"/>
      </filters>
    </filterColumn>
  </autoFilter>
  <mergeCells count="6"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b09a28d-6c54-41c7-a764-7bec46ddc650" xsi:nil="true"/>
    <_ip_UnifiedCompliancePolicyProperties xmlns="http://schemas.microsoft.com/sharepoint/v3" xsi:nil="true"/>
    <lcf76f155ced4ddcb4097134ff3c332f xmlns="f6c07540-635d-46bb-be36-4a1ecc8908d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F6D0C57796DD40B6471A0341CE9A01" ma:contentTypeVersion="18" ma:contentTypeDescription="Create a new document." ma:contentTypeScope="" ma:versionID="ab94a4e084c32fbfc39fedaf2048753e">
  <xsd:schema xmlns:xsd="http://www.w3.org/2001/XMLSchema" xmlns:xs="http://www.w3.org/2001/XMLSchema" xmlns:p="http://schemas.microsoft.com/office/2006/metadata/properties" xmlns:ns1="http://schemas.microsoft.com/sharepoint/v3" xmlns:ns2="f6c07540-635d-46bb-be36-4a1ecc8908dc" xmlns:ns3="6b09a28d-6c54-41c7-a764-7bec46ddc650" targetNamespace="http://schemas.microsoft.com/office/2006/metadata/properties" ma:root="true" ma:fieldsID="34d4b430127ed21526aa76f77a4fcd11" ns1:_="" ns2:_="" ns3:_="">
    <xsd:import namespace="http://schemas.microsoft.com/sharepoint/v3"/>
    <xsd:import namespace="f6c07540-635d-46bb-be36-4a1ecc8908dc"/>
    <xsd:import namespace="6b09a28d-6c54-41c7-a764-7bec46ddc6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07540-635d-46bb-be36-4a1ecc8908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56c108d-a88f-48e9-8b2a-4d2b9e067d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09a28d-6c54-41c7-a764-7bec46ddc65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55f3380-9be1-4406-b47c-06d407e22e3d}" ma:internalName="TaxCatchAll" ma:showField="CatchAllData" ma:web="6b09a28d-6c54-41c7-a764-7bec46ddc6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074986-AF9E-46AC-84D8-B334F644DA53}">
  <ds:schemaRefs>
    <ds:schemaRef ds:uri="http://purl.org/dc/terms/"/>
    <ds:schemaRef ds:uri="http://purl.org/dc/dcmitype/"/>
    <ds:schemaRef ds:uri="http://schemas.microsoft.com/office/infopath/2007/PartnerControls"/>
    <ds:schemaRef ds:uri="6b09a28d-6c54-41c7-a764-7bec46ddc650"/>
    <ds:schemaRef ds:uri="http://schemas.openxmlformats.org/package/2006/metadata/core-properties"/>
    <ds:schemaRef ds:uri="http://schemas.microsoft.com/office/2006/documentManagement/types"/>
    <ds:schemaRef ds:uri="f6c07540-635d-46bb-be36-4a1ecc8908dc"/>
    <ds:schemaRef ds:uri="http://www.w3.org/XML/1998/namespace"/>
    <ds:schemaRef ds:uri="http://schemas.microsoft.com/sharepoint/v3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7949A56-D63C-4F6F-AD23-AA3AF1C13A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20F8E1-A00C-416A-B1D6-D2080FAE17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c07540-635d-46bb-be36-4a1ecc8908dc"/>
    <ds:schemaRef ds:uri="6b09a28d-6c54-41c7-a764-7bec46ddc6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47bd66b-8ec9-49c3-9303-3d0dda12b054}" enabled="0" method="" siteId="{447bd66b-8ec9-49c3-9303-3d0dda12b05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Private LTO Bulletin</vt:lpstr>
      <vt:lpstr>Sheet1</vt:lpstr>
      <vt:lpstr>Sheet2</vt:lpstr>
      <vt:lpstr>'Private LTO Bulletin'!Print_Titles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Sandy Todd</dc:creator>
  <cp:lastModifiedBy>Stephen Wagstaff</cp:lastModifiedBy>
  <cp:lastPrinted>2026-08-07T19:26:49Z</cp:lastPrinted>
  <dcterms:created xsi:type="dcterms:W3CDTF">2023-06-09T15:14:12Z</dcterms:created>
  <dcterms:modified xsi:type="dcterms:W3CDTF">2026-08-14T18:42:42Z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0x010100EDF6D0C57796DD40B6471A0341CE9A01</vt:lpwstr>
  </property>
  <property fmtid="{D5CDD505-2E9C-101B-9397-08002B2CF9AE}" pid="3" name="MediaServiceImageTags">
    <vt:lpwstr/>
  </property>
</Properties>
</file>