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nathan_menzies_mbll_ca/Documents/Desktop/Private Weekly/"/>
    </mc:Choice>
  </mc:AlternateContent>
  <xr:revisionPtr revIDLastSave="8" documentId="8_{3E55C339-217C-4A76-9780-E092E1661F05}" xr6:coauthVersionLast="47" xr6:coauthVersionMax="47" xr10:uidLastSave="{041FDD28-7AE0-437D-96A9-76C42556783B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110" yWindow="-110" windowWidth="19420" windowHeight="11500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BULLETIN!$B$2:$B$966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<sst xmlns="http://schemas.openxmlformats.org/spreadsheetml/2006/main" count="624" uniqueCount="586">
  <si>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</si>
  <si>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</si>
  <si>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</si>
  <si>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</si>
  <si>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</si>
  <si>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</si>
  <si>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</si>
  <si>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</si>
  <si>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</si>
  <si>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</si>
  <si>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</si>
  <si>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</si>
  <si>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</si>
  <si>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</si>
  <si>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</si>
  <si>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</si>
  <si>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</si>
  <si>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</si>
  <si>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</si>
  <si>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</si>
  <si>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</si>
  <si>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</si>
  <si>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</si>
  <si>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</si>
  <si>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</si>
  <si>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</si>
  <si>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</si>
  <si>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</si>
  <si>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</si>
  <si>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</si>
  <si>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</si>
  <si>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</si>
  <si>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</si>
  <si>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</si>
  <si>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</si>
  <si>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</si>
  <si>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</si>
  <si>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</si>
  <si>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</si>
  <si>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</si>
  <si>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</si>
  <si>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</si>
  <si>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</si>
  <si>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</si>
  <si>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</si>
  <si>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</si>
  <si>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</si>
  <si>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</si>
  <si>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</si>
  <si>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</si>
  <si>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</si>
  <si>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</si>
  <si>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</si>
  <si>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</si>
  <si>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</si>
  <si>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</si>
  <si>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</si>
  <si>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</si>
  <si>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</si>
  <si>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</si>
  <si>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</si>
  <si>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</si>
  <si>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</si>
  <si>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</si>
  <si>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</si>
  <si>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</si>
  <si>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</si>
  <si>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</si>
  <si>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</si>
  <si>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</si>
  <si>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</si>
  <si>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</si>
  <si>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</si>
  <si>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</si>
  <si>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</si>
  <si>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</si>
  <si>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</si>
  <si>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</si>
  <si>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</si>
  <si>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</si>
  <si>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</si>
  <si>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</si>
  <si>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</si>
  <si>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</si>
  <si>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</si>
  <si>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</si>
  <si>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</si>
  <si>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</si>
  <si>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</si>
  <si>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</si>
  <si>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</si>
  <si>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</si>
  <si>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</si>
  <si>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</si>
  <si>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</si>
  <si>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</si>
  <si>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</si>
  <si>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</si>
  <si>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</si>
  <si>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</si>
  <si>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</si>
  <si>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</si>
  <si>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</si>
  <si>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</si>
  <si>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</si>
  <si>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</si>
  <si>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</si>
  <si>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</si>
  <si>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</si>
  <si>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</si>
  <si>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</si>
  <si>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</si>
  <si>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</si>
  <si>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</si>
  <si>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</si>
  <si>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</si>
  <si>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</si>
  <si>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</si>
  <si>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</si>
  <si>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</si>
  <si>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</si>
  <si>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</si>
  <si>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</si>
  <si>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</si>
  <si>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</si>
  <si>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</si>
  <si>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</si>
  <si>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</si>
  <si>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</si>
  <si>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</si>
  <si>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</si>
  <si>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</si>
  <si>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</si>
  <si>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</si>
  <si>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</si>
  <si>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</si>
  <si>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</si>
  <si>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</si>
  <si>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</si>
  <si>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</si>
  <si>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</si>
  <si>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</si>
  <si>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</si>
  <si>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</si>
  <si>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</si>
  <si>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</si>
  <si>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</si>
  <si>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</si>
  <si>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</si>
  <si>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</si>
  <si>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</si>
  <si>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</si>
  <si>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</si>
  <si>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</si>
  <si>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</si>
  <si>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</si>
  <si>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</si>
  <si>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</si>
  <si>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</si>
  <si>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</si>
  <si>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</si>
  <si>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</si>
  <si>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</si>
  <si>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</si>
  <si>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</si>
  <si>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</si>
  <si>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</si>
  <si>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</si>
  <si>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</si>
  <si>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</si>
  <si>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</si>
  <si>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</si>
  <si>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</si>
  <si>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</si>
  <si>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</si>
  <si>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</si>
  <si>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</si>
  <si>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</si>
  <si>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</si>
  <si>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</si>
  <si>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</si>
  <si>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</si>
  <si>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</si>
  <si>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</si>
  <si>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</si>
  <si>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</si>
  <si>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</si>
  <si>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</si>
  <si>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</si>
  <si>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</si>
  <si>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</si>
  <si>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</si>
  <si>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</si>
  <si>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</si>
  <si>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</si>
  <si>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</si>
  <si>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</si>
  <si>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</si>
  <si>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</si>
  <si>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</si>
  <si>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</si>
  <si>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</si>
  <si>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</si>
  <si>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</si>
  <si>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</si>
  <si>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</si>
  <si>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</si>
  <si>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</si>
  <si>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</si>
  <si>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</si>
  <si>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</si>
  <si>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</si>
  <si>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</si>
  <si>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</si>
  <si>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</si>
  <si>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</si>
  <si>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</si>
  <si>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</si>
  <si>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</si>
  <si>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</si>
  <si>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</si>
  <si>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</si>
  <si>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</si>
  <si>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</si>
  <si>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</si>
  <si>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</si>
  <si>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</si>
  <si>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</si>
  <si>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</si>
  <si>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</si>
  <si>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</si>
  <si>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</si>
  <si>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</si>
  <si>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</si>
  <si>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</si>
  <si>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</si>
  <si>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</si>
  <si>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</si>
  <si>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</si>
  <si>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</si>
  <si>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</si>
  <si>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</si>
  <si>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</si>
  <si>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</si>
  <si>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</si>
  <si>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</si>
  <si>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</si>
  <si>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</si>
  <si>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</si>
  <si>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</si>
  <si>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</si>
  <si>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</si>
  <si>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</si>
  <si>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</si>
  <si>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</si>
  <si>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</si>
  <si>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</si>
  <si>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</si>
  <si>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</si>
  <si>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</si>
  <si>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</si>
  <si>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</si>
  <si>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</si>
  <si>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</si>
  <si>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</si>
  <si>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</si>
  <si>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</si>
  <si>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</si>
  <si>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</si>
  <si>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</si>
  <si>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</si>
  <si>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</si>
  <si>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</si>
  <si>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</si>
  <si>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</si>
  <si>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</si>
  <si>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</si>
  <si>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</si>
  <si>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</si>
  <si>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</si>
  <si>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</si>
  <si>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</si>
  <si>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</si>
  <si>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</si>
  <si>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</si>
  <si>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</si>
  <si>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</si>
  <si>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</si>
  <si>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</si>
  <si>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</si>
  <si>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</si>
  <si>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</si>
  <si>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</si>
  <si>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</si>
  <si>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</si>
  <si>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</si>
  <si>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</si>
  <si>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</si>
  <si>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</si>
  <si>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</si>
  <si>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</si>
  <si>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</si>
  <si>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</si>
  <si>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</si>
  <si>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</si>
  <si>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</si>
  <si>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</si>
  <si>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</si>
  <si>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</si>
  <si>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</si>
  <si>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</si>
  <si>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</si>
  <si>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</si>
  <si>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</si>
  <si>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</si>
  <si>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</si>
  <si>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</si>
  <si>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</si>
  <si>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</si>
  <si>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</si>
  <si>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</si>
  <si>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</si>
  <si>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</si>
  <si>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</si>
  <si>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</si>
  <si>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</si>
  <si>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</si>
  <si>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</si>
  <si>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</si>
  <si>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</si>
  <si>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</si>
  <si>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</si>
  <si>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</si>
  <si>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</si>
  <si>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</si>
  <si>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</si>
  <si>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</si>
  <si>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</si>
  <si>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</si>
  <si>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</si>
  <si>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</si>
  <si>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</si>
  <si>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</si>
  <si>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</si>
  <si>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</si>
  <si>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</si>
  <si>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</si>
  <si>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</si>
  <si>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</si>
  <si>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</si>
  <si>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</si>
  <si>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</si>
  <si>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</si>
  <si>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</si>
  <si>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</si>
  <si>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</si>
  <si>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</si>
  <si>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</si>
  <si>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</si>
  <si>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</si>
  <si>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</si>
  <si>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</si>
  <si>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</si>
  <si>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</si>
  <si>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</si>
  <si>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</si>
  <si>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</si>
  <si>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</si>
  <si>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</si>
  <si>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</si>
  <si>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</si>
  <si>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</si>
  <si>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</si>
  <si>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</si>
  <si>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</si>
  <si>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</si>
  <si>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</si>
  <si>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</si>
  <si>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</si>
  <si>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</si>
  <si>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</si>
  <si>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</si>
  <si>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</si>
  <si>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</si>
  <si>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</si>
  <si>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</si>
  <si>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</si>
  <si>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</si>
  <si>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</si>
  <si>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</si>
  <si>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</si>
  <si>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</si>
  <si>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</si>
  <si>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</si>
  <si>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</si>
  <si>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</si>
  <si>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</si>
  <si>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</si>
  <si>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</si>
  <si>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</si>
  <si>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</si>
  <si>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</si>
  <si>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</si>
  <si>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</si>
  <si>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</si>
  <si>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</si>
  <si>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</si>
  <si>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</si>
  <si>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</si>
  <si>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</si>
  <si>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</si>
  <si>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</si>
  <si>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</si>
  <si>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</si>
  <si>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</si>
  <si>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</si>
  <si>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</si>
  <si>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</si>
  <si>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</si>
  <si>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</si>
  <si>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</si>
  <si>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</si>
  <si>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</si>
  <si>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</si>
  <si>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</si>
  <si>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</si>
  <si>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</si>
  <si>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</si>
  <si>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</si>
  <si>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</si>
  <si>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</si>
  <si>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</si>
  <si>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</si>
  <si>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</si>
  <si>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</si>
  <si>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</si>
  <si>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</si>
  <si>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</si>
  <si>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</si>
  <si>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</si>
  <si>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</si>
  <si>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</si>
  <si>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</si>
  <si>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</si>
  <si>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</si>
  <si>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</si>
  <si>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</si>
  <si>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</si>
  <si>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</si>
  <si>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</si>
  <si>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</si>
  <si>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</si>
  <si>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</si>
  <si>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</si>
  <si>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</si>
  <si>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</si>
  <si>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</si>
  <si>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</si>
  <si>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</si>
  <si>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</si>
  <si>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</si>
  <si>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</si>
  <si>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</si>
  <si>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</si>
  <si>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</si>
  <si>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</si>
  <si>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</si>
  <si>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</si>
  <si>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</si>
  <si>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</si>
  <si>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</si>
  <si>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</si>
  <si>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</si>
  <si>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</si>
  <si>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</si>
  <si>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</si>
  <si>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</si>
  <si>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</si>
  <si>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</si>
  <si>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</si>
  <si>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</si>
  <si>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</si>
  <si>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</si>
  <si>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</si>
  <si>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</si>
  <si>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</si>
  <si>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</si>
  <si>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</si>
  <si>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</si>
  <si>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</si>
  <si>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</si>
  <si>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</si>
  <si>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</si>
  <si>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</si>
  <si>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</si>
  <si>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</si>
  <si>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</si>
  <si>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</si>
  <si>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</si>
  <si>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</si>
  <si>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</si>
  <si>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</si>
  <si>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</si>
  <si>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</si>
  <si>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</si>
  <si>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</si>
  <si>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</si>
  <si>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</si>
  <si>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</si>
  <si>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</si>
  <si>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</si>
  <si>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</si>
  <si>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</si>
  <si>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</si>
  <si>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</si>
  <si>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</si>
  <si>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</si>
  <si>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</si>
  <si>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</si>
  <si>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</si>
  <si>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</si>
  <si>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</si>
  <si>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</si>
  <si>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</si>
  <si>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</si>
  <si>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</si>
  <si>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</si>
  <si>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</si>
  <si>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</si>
  <si>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</si>
  <si>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</si>
  <si>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</si>
  <si>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</si>
  <si>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</si>
  <si>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</si>
  <si>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</si>
  <si>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</si>
  <si>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</si>
  <si>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</si>
  <si>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</si>
  <si>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</si>
  <si>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</si>
  <si>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</si>
  <si>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</si>
  <si>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</si>
  <si>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</si>
  <si>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</si>
  <si>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</si>
  <si>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</si>
  <si>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</si>
  <si>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</si>
  <si>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 xml:space="preserve">Beer </t>
  </si>
  <si>
    <t>WETT SALES &amp; DISTRIBUTION</t>
  </si>
  <si>
    <t>• Trans Canada Brewing has a 1 keg or 240 can/bottle (10 flat) minimum order requirement</t>
  </si>
  <si>
    <t>KILTER BREWING COMPANY</t>
  </si>
  <si>
    <t>RTD - Spirit Based</t>
  </si>
  <si>
    <t>990481300419</t>
  </si>
  <si>
    <t>JUICII SATURATION HZ DIPA 473C KILTER BREWING CO</t>
  </si>
  <si>
    <t>990481300426</t>
  </si>
  <si>
    <t>SUPER SOAKER HAZY PALE ALE473C KILTER BREWING CO</t>
  </si>
  <si>
    <t>FORT GARRY BREWING COMPANY</t>
  </si>
  <si>
    <t>628504336748</t>
  </si>
  <si>
    <t>HURRICANE COCKTAIL SOUR 473C KILTER BREWING CO</t>
  </si>
  <si>
    <t>74092</t>
  </si>
  <si>
    <t>JUICII SATURATION HZ DIPA 30LK KILTER BREWING CO</t>
  </si>
  <si>
    <t>628504336755</t>
  </si>
  <si>
    <t>MAI TAI COCKTAIL SOUR ALE 473C KILTER BREWING CO</t>
  </si>
  <si>
    <t>ONE GREAT CITY</t>
  </si>
  <si>
    <t>Heritage Farms Brewing Co.</t>
  </si>
  <si>
    <t>628719801130</t>
  </si>
  <si>
    <t>BUMPER CROP LEMONADE SOUR 473C HERITAGE FARMS BREWING CO</t>
  </si>
  <si>
    <t>Craft360 Beverages</t>
  </si>
  <si>
    <t>687181947739</t>
  </si>
  <si>
    <t>DEJADO REPOSADO TS ORG VN 473C DEJADO TEQUILA</t>
  </si>
  <si>
    <t>687181947722</t>
  </si>
  <si>
    <t>LSDC BLUE RASP LIME VS 473C LOCAL SPIRITS DISTILLING CO</t>
  </si>
  <si>
    <t>687181947258</t>
  </si>
  <si>
    <t>LSDC PINK GIN FIZZ 4/355C LOCAL SPIRITS DISTILLING CO</t>
  </si>
  <si>
    <t>Farmery Estate Beer</t>
  </si>
  <si>
    <t>830021005742</t>
  </si>
  <si>
    <t>FARMERY VIRG CAES DBL PKL 473C FARMERY ESTATE BREWING CO (MB)</t>
  </si>
  <si>
    <t>830021005759</t>
  </si>
  <si>
    <t>FARMERY VIRG CAES WORKS 473C FARMERY ESTATE BREWING CO (MB)</t>
  </si>
  <si>
    <t>830021007128</t>
  </si>
  <si>
    <t>HOPSTRONAUT NEIPA PSNFRT 30LK FARMERY ESTATE BREWING CO (MB)</t>
  </si>
  <si>
    <t xml:space="preserve"> Dealcoholized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</si>
</sst>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4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readingOrder="1"/>
    </xf>
    <xf numFmtId="0" fontId="2" fillId="6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5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7" borderId="0" xfId="0" applyNumberFormat="1" applyFill="1"/>
    <xf numFmtId="49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18" fillId="8" borderId="0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24" fillId="8" borderId="0" xfId="0" applyFont="1" applyFill="1"/>
    <xf numFmtId="49" fontId="0" fillId="0" borderId="0" xfId="0" applyNumberFormat="1" applyAlignment="1">
      <alignment horizontal="left" indent="1"/>
    </xf>
    <xf numFmtId="168" fontId="0" fillId="0" borderId="0" xfId="0" applyNumberFormat="1" applyAlignment="1">
      <alignment horizontal="center"/>
    </xf>
    <xf numFmtId="168" fontId="0" fillId="7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4" fontId="0" fillId="0" borderId="0" xfId="0" applyNumberFormat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July 7,</a:t>
          </a:r>
          <a:r>
            <a:rPr lang="en-CA" sz="1100" b="1"/>
            <a:t>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5" x14ac:dyDescent="0.35"/>
  <cols>
    <col min="7" max="7" width="9.26953125" style="3"/>
    <col min="10" max="10" width="9.26953125" style="4"/>
    <col min="12" max="12" width="9.26953125" style="3"/>
    <col min="16" max="16" width="9.26953125" style="4"/>
  </cols>
  <sheetData>
    <row r="2" spans="5:18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5" x14ac:dyDescent="0.35"/>
  <cols>
    <col min="7" max="7" width="9.26953125" style="3"/>
    <col min="10" max="10" width="9.26953125" style="4"/>
    <col min="13" max="13" width="9.26953125" style="3"/>
    <col min="17" max="17" width="9.26953125" style="4"/>
  </cols>
  <sheetData>
    <row r="2" spans="1:22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5">
      <c r="V3" s="1"/>
    </row>
    <row r="4" spans="1:22" x14ac:dyDescent="0.3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5">
      <c r="K34" s="14"/>
    </row>
    <row r="35" spans="1:19" x14ac:dyDescent="0.3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5" x14ac:dyDescent="0.35"/>
  <sheetData>
    <row r="1" spans="1:4" x14ac:dyDescent="0.35">
      <c r="A1" s="3" t="s">
        <v>8</v>
      </c>
      <c r="B1" s="3" t="s">
        <v>9</v>
      </c>
    </row>
    <row r="2" spans="1:4" x14ac:dyDescent="0.35">
      <c r="A2" s="19" t="s">
        <v>10</v>
      </c>
      <c r="B2" s="19" t="s">
        <v>11</v>
      </c>
      <c r="D2">
        <v>0.1</v>
      </c>
    </row>
    <row r="3" spans="1:4" x14ac:dyDescent="0.35">
      <c r="A3" s="19" t="s">
        <v>12</v>
      </c>
      <c r="B3" s="19" t="s">
        <v>13</v>
      </c>
      <c r="D3">
        <v>0.1</v>
      </c>
    </row>
    <row r="4" spans="1:4" x14ac:dyDescent="0.35">
      <c r="A4" s="19" t="s">
        <v>14</v>
      </c>
      <c r="B4" s="19" t="s">
        <v>15</v>
      </c>
      <c r="D4">
        <v>0.1</v>
      </c>
    </row>
    <row r="5" spans="1:4" x14ac:dyDescent="0.35">
      <c r="A5" s="19" t="s">
        <v>16</v>
      </c>
      <c r="B5" s="19" t="s">
        <v>17</v>
      </c>
      <c r="D5">
        <v>0.1</v>
      </c>
    </row>
    <row r="6" spans="1:4" x14ac:dyDescent="0.35">
      <c r="A6" s="19" t="s">
        <v>18</v>
      </c>
      <c r="B6" s="19" t="s">
        <v>19</v>
      </c>
      <c r="D6">
        <v>0.1</v>
      </c>
    </row>
    <row r="7" spans="1:4" x14ac:dyDescent="0.35">
      <c r="A7" s="19" t="s">
        <v>20</v>
      </c>
      <c r="B7" s="19" t="s">
        <v>21</v>
      </c>
      <c r="D7">
        <v>0.1</v>
      </c>
    </row>
    <row r="8" spans="1:4" x14ac:dyDescent="0.35">
      <c r="A8" s="19" t="s">
        <v>22</v>
      </c>
      <c r="B8" s="19" t="s">
        <v>23</v>
      </c>
      <c r="D8">
        <v>0.1</v>
      </c>
    </row>
    <row r="9" spans="1:4" x14ac:dyDescent="0.35">
      <c r="A9" s="19" t="s">
        <v>24</v>
      </c>
      <c r="B9" s="19" t="s">
        <v>25</v>
      </c>
      <c r="D9">
        <v>0.1</v>
      </c>
    </row>
    <row r="10" spans="1:4" x14ac:dyDescent="0.35">
      <c r="A10" s="19" t="s">
        <v>26</v>
      </c>
      <c r="B10" s="19" t="s">
        <v>27</v>
      </c>
      <c r="D10">
        <v>0.1</v>
      </c>
    </row>
    <row r="11" spans="1:4" x14ac:dyDescent="0.35">
      <c r="A11" s="19" t="s">
        <v>28</v>
      </c>
      <c r="B11" s="19" t="s">
        <v>29</v>
      </c>
      <c r="D11">
        <v>0.1</v>
      </c>
    </row>
    <row r="12" spans="1:4" x14ac:dyDescent="0.35">
      <c r="A12" s="19" t="s">
        <v>30</v>
      </c>
      <c r="B12" s="19" t="s">
        <v>31</v>
      </c>
      <c r="D12">
        <v>0.1</v>
      </c>
    </row>
    <row r="13" spans="1:4" x14ac:dyDescent="0.35">
      <c r="A13" s="19" t="s">
        <v>32</v>
      </c>
      <c r="B13" s="19" t="s">
        <v>33</v>
      </c>
      <c r="D13">
        <v>0.1</v>
      </c>
    </row>
    <row r="14" spans="1:4" x14ac:dyDescent="0.35">
      <c r="A14" s="19" t="s">
        <v>34</v>
      </c>
      <c r="B14" s="19" t="s">
        <v>35</v>
      </c>
      <c r="D14">
        <v>0.1</v>
      </c>
    </row>
    <row r="15" spans="1:4" x14ac:dyDescent="0.35">
      <c r="A15" s="19" t="s">
        <v>36</v>
      </c>
      <c r="B15" s="19" t="s">
        <v>37</v>
      </c>
      <c r="D15">
        <v>0.1</v>
      </c>
    </row>
    <row r="16" spans="1:4" x14ac:dyDescent="0.35">
      <c r="A16" s="19" t="s">
        <v>38</v>
      </c>
      <c r="B16" s="19" t="s">
        <v>39</v>
      </c>
      <c r="D16">
        <v>0.1</v>
      </c>
    </row>
    <row r="17" spans="1:4" x14ac:dyDescent="0.35">
      <c r="A17" s="19" t="s">
        <v>40</v>
      </c>
      <c r="B17" s="19" t="s">
        <v>41</v>
      </c>
      <c r="D17">
        <v>0.1</v>
      </c>
    </row>
    <row r="18" spans="1:4" x14ac:dyDescent="0.35">
      <c r="A18" s="19" t="s">
        <v>42</v>
      </c>
      <c r="B18" s="19" t="s">
        <v>43</v>
      </c>
      <c r="D18">
        <v>0.1</v>
      </c>
    </row>
    <row r="19" spans="1:4" x14ac:dyDescent="0.35">
      <c r="A19" s="19" t="s">
        <v>44</v>
      </c>
      <c r="B19" s="19" t="s">
        <v>45</v>
      </c>
      <c r="D19">
        <v>0.1</v>
      </c>
    </row>
    <row r="20" spans="1:4" x14ac:dyDescent="0.35">
      <c r="A20" s="19" t="s">
        <v>46</v>
      </c>
      <c r="B20" s="19" t="s">
        <v>47</v>
      </c>
      <c r="D20">
        <v>0.1</v>
      </c>
    </row>
    <row r="21" spans="1:4" x14ac:dyDescent="0.35">
      <c r="A21" s="19" t="s">
        <v>48</v>
      </c>
      <c r="B21" s="19" t="s">
        <v>49</v>
      </c>
      <c r="D21">
        <f>4*0.1</f>
        <v>0.4</v>
      </c>
    </row>
    <row r="22" spans="1:4" x14ac:dyDescent="0.3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5">
      <c r="A23" s="19" t="s">
        <v>52</v>
      </c>
      <c r="B23" s="19" t="s">
        <v>53</v>
      </c>
      <c r="D23">
        <f t="shared" si="0"/>
        <v>0.4</v>
      </c>
    </row>
    <row r="24" spans="1:4" x14ac:dyDescent="0.35">
      <c r="A24" s="19" t="s">
        <v>54</v>
      </c>
      <c r="B24" s="19" t="s">
        <v>55</v>
      </c>
      <c r="D24">
        <f>6*0.1</f>
        <v>0.60000000000000009</v>
      </c>
    </row>
    <row r="25" spans="1:4" x14ac:dyDescent="0.3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5">
      <c r="A26" s="19" t="s">
        <v>58</v>
      </c>
      <c r="B26" s="19" t="s">
        <v>59</v>
      </c>
      <c r="D26">
        <f t="shared" si="1"/>
        <v>0.60000000000000009</v>
      </c>
    </row>
    <row r="27" spans="1:4" x14ac:dyDescent="0.35">
      <c r="A27" s="19" t="s">
        <v>60</v>
      </c>
      <c r="B27" s="19" t="s">
        <v>61</v>
      </c>
      <c r="D27">
        <f t="shared" si="1"/>
        <v>0.60000000000000009</v>
      </c>
    </row>
    <row r="28" spans="1:4" x14ac:dyDescent="0.35">
      <c r="A28" s="19" t="s">
        <v>62</v>
      </c>
      <c r="B28" s="19" t="s">
        <v>63</v>
      </c>
      <c r="D28">
        <f t="shared" si="1"/>
        <v>0.60000000000000009</v>
      </c>
    </row>
    <row r="29" spans="1:4" x14ac:dyDescent="0.35">
      <c r="A29" s="19" t="s">
        <v>64</v>
      </c>
      <c r="B29" s="19" t="s">
        <v>65</v>
      </c>
      <c r="D29">
        <f t="shared" si="1"/>
        <v>0.60000000000000009</v>
      </c>
    </row>
    <row r="30" spans="1:4" x14ac:dyDescent="0.35">
      <c r="A30" s="19" t="s">
        <v>66</v>
      </c>
      <c r="B30" s="19" t="s">
        <v>67</v>
      </c>
      <c r="D30">
        <f>8*0.1</f>
        <v>0.8</v>
      </c>
    </row>
    <row r="31" spans="1:4" x14ac:dyDescent="0.35">
      <c r="A31" s="19" t="s">
        <v>68</v>
      </c>
      <c r="B31" s="19" t="s">
        <v>69</v>
      </c>
      <c r="D31">
        <f>8*0.1</f>
        <v>0.8</v>
      </c>
    </row>
    <row r="32" spans="1:4" x14ac:dyDescent="0.35">
      <c r="A32" s="19" t="s">
        <v>70</v>
      </c>
      <c r="B32" s="19" t="s">
        <v>71</v>
      </c>
      <c r="D32">
        <f>0.1*12</f>
        <v>1.2000000000000002</v>
      </c>
    </row>
    <row r="33" spans="1:4" x14ac:dyDescent="0.35">
      <c r="A33" s="19" t="s">
        <v>72</v>
      </c>
      <c r="B33" s="19" t="s">
        <v>73</v>
      </c>
      <c r="D33">
        <f>15*0.1</f>
        <v>1.5</v>
      </c>
    </row>
    <row r="34" spans="1:4" x14ac:dyDescent="0.35">
      <c r="A34" s="19" t="s">
        <v>74</v>
      </c>
      <c r="B34" s="19" t="s">
        <v>75</v>
      </c>
      <c r="D34">
        <f>18*0.1</f>
        <v>1.8</v>
      </c>
    </row>
    <row r="35" spans="1:4" x14ac:dyDescent="0.35">
      <c r="A35" s="19" t="s">
        <v>76</v>
      </c>
      <c r="B35" s="19" t="s">
        <v>77</v>
      </c>
      <c r="D35">
        <f>24*0.1</f>
        <v>2.4000000000000004</v>
      </c>
    </row>
    <row r="36" spans="1:4" x14ac:dyDescent="0.35">
      <c r="A36" s="19" t="s">
        <v>78</v>
      </c>
      <c r="B36" s="19" t="s">
        <v>79</v>
      </c>
      <c r="D36">
        <f>30*0.1</f>
        <v>3</v>
      </c>
    </row>
    <row r="37" spans="1:4" x14ac:dyDescent="0.35">
      <c r="A37" s="19" t="s">
        <v>80</v>
      </c>
      <c r="B37" s="19" t="s">
        <v>81</v>
      </c>
      <c r="D37">
        <f>4*0.1</f>
        <v>0.4</v>
      </c>
    </row>
    <row r="38" spans="1:4" x14ac:dyDescent="0.35">
      <c r="A38" s="19" t="s">
        <v>82</v>
      </c>
      <c r="B38" s="19" t="s">
        <v>83</v>
      </c>
      <c r="D38">
        <f>8*0.1</f>
        <v>0.8</v>
      </c>
    </row>
    <row r="39" spans="1:4" x14ac:dyDescent="0.35">
      <c r="A39" s="19" t="s">
        <v>84</v>
      </c>
      <c r="B39" s="19" t="s">
        <v>85</v>
      </c>
      <c r="D39">
        <v>0.1</v>
      </c>
    </row>
    <row r="40" spans="1:4" x14ac:dyDescent="0.35">
      <c r="A40" s="19" t="s">
        <v>86</v>
      </c>
      <c r="B40" s="19" t="s">
        <v>87</v>
      </c>
      <c r="D40">
        <f>4*0.1</f>
        <v>0.4</v>
      </c>
    </row>
    <row r="41" spans="1:4" x14ac:dyDescent="0.35">
      <c r="A41" s="19" t="s">
        <v>88</v>
      </c>
      <c r="B41" s="19" t="s">
        <v>89</v>
      </c>
      <c r="D41">
        <v>0.1</v>
      </c>
    </row>
    <row r="42" spans="1:4" x14ac:dyDescent="0.35">
      <c r="A42" s="19" t="s">
        <v>90</v>
      </c>
      <c r="B42" s="19" t="s">
        <v>91</v>
      </c>
      <c r="D42">
        <f>10*0.1</f>
        <v>1</v>
      </c>
    </row>
    <row r="43" spans="1:4" x14ac:dyDescent="0.35">
      <c r="A43" s="19" t="s">
        <v>92</v>
      </c>
      <c r="B43" s="19" t="s">
        <v>93</v>
      </c>
      <c r="D43">
        <f>8*0.1</f>
        <v>0.8</v>
      </c>
    </row>
    <row r="44" spans="1:4" x14ac:dyDescent="0.35">
      <c r="A44" s="19" t="s">
        <v>94</v>
      </c>
      <c r="B44" s="19" t="s">
        <v>95</v>
      </c>
      <c r="D44">
        <f>12*0.1</f>
        <v>1.2000000000000002</v>
      </c>
    </row>
    <row r="45" spans="1:4" x14ac:dyDescent="0.35">
      <c r="A45" s="19" t="s">
        <v>96</v>
      </c>
      <c r="B45" s="19" t="s">
        <v>97</v>
      </c>
      <c r="D45">
        <f>12*0.1</f>
        <v>1.2000000000000002</v>
      </c>
    </row>
    <row r="46" spans="1:4" x14ac:dyDescent="0.35">
      <c r="A46" s="19" t="s">
        <v>98</v>
      </c>
      <c r="B46" s="19" t="s">
        <v>99</v>
      </c>
      <c r="D46">
        <f>24*0.1</f>
        <v>2.4000000000000004</v>
      </c>
    </row>
    <row r="47" spans="1:4" x14ac:dyDescent="0.35">
      <c r="A47" s="19" t="s">
        <v>100</v>
      </c>
      <c r="B47" s="19" t="s">
        <v>101</v>
      </c>
      <c r="D47">
        <f>6*0.1</f>
        <v>0.60000000000000009</v>
      </c>
    </row>
    <row r="48" spans="1:4" x14ac:dyDescent="0.35">
      <c r="A48" s="19" t="s">
        <v>102</v>
      </c>
      <c r="B48" s="19" t="s">
        <v>103</v>
      </c>
      <c r="D48">
        <f>24*0.1</f>
        <v>2.4000000000000004</v>
      </c>
    </row>
    <row r="49" spans="1:7" x14ac:dyDescent="0.35">
      <c r="A49" s="19" t="s">
        <v>104</v>
      </c>
      <c r="B49" s="19" t="s">
        <v>105</v>
      </c>
      <c r="D49">
        <f>20*0.1</f>
        <v>2</v>
      </c>
    </row>
    <row r="50" spans="1:7" x14ac:dyDescent="0.35">
      <c r="A50" s="19" t="s">
        <v>106</v>
      </c>
      <c r="B50" s="19" t="s">
        <v>107</v>
      </c>
      <c r="D50">
        <f>2*0.1</f>
        <v>0.2</v>
      </c>
    </row>
    <row r="51" spans="1:7" x14ac:dyDescent="0.35">
      <c r="A51" s="19" t="s">
        <v>108</v>
      </c>
      <c r="B51" s="19" t="s">
        <v>109</v>
      </c>
      <c r="D51">
        <f>24*0.1</f>
        <v>2.4000000000000004</v>
      </c>
    </row>
    <row r="52" spans="1:7" x14ac:dyDescent="0.35">
      <c r="A52" s="19" t="s">
        <v>110</v>
      </c>
      <c r="B52" s="19" t="s">
        <v>111</v>
      </c>
      <c r="D52">
        <f>3*0.1</f>
        <v>0.30000000000000004</v>
      </c>
    </row>
    <row r="53" spans="1:7" x14ac:dyDescent="0.35">
      <c r="A53" s="19" t="s">
        <v>112</v>
      </c>
      <c r="B53" s="19" t="s">
        <v>113</v>
      </c>
      <c r="D53">
        <f>36*0.1</f>
        <v>3.6</v>
      </c>
    </row>
    <row r="54" spans="1:7" x14ac:dyDescent="0.35">
      <c r="A54" s="19" t="s">
        <v>114</v>
      </c>
      <c r="B54" s="19" t="s">
        <v>115</v>
      </c>
      <c r="D54">
        <f>9*0.1</f>
        <v>0.9</v>
      </c>
    </row>
    <row r="55" spans="1:7" x14ac:dyDescent="0.3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5">
      <c r="A59" s="19" t="s">
        <v>128</v>
      </c>
      <c r="B59" s="19" t="s">
        <v>129</v>
      </c>
      <c r="D59">
        <f>12*0.1</f>
        <v>1.2000000000000002</v>
      </c>
    </row>
    <row r="60" spans="1:7" x14ac:dyDescent="0.35">
      <c r="A60" s="19" t="s">
        <v>130</v>
      </c>
      <c r="B60" s="19" t="s">
        <v>131</v>
      </c>
      <c r="D60">
        <f>0.1</f>
        <v>0.1</v>
      </c>
    </row>
    <row r="61" spans="1:7" x14ac:dyDescent="0.35">
      <c r="A61" s="19" t="s">
        <v>132</v>
      </c>
      <c r="B61" s="19" t="s">
        <v>133</v>
      </c>
      <c r="D61">
        <f>2*0.1</f>
        <v>0.2</v>
      </c>
    </row>
    <row r="62" spans="1:7" x14ac:dyDescent="0.35">
      <c r="A62" s="19" t="s">
        <v>134</v>
      </c>
      <c r="B62" s="19" t="s">
        <v>135</v>
      </c>
      <c r="D62">
        <f>3*0.1</f>
        <v>0.30000000000000004</v>
      </c>
    </row>
    <row r="63" spans="1:7" x14ac:dyDescent="0.35">
      <c r="A63" s="19" t="s">
        <v>136</v>
      </c>
      <c r="B63" s="19" t="s">
        <v>137</v>
      </c>
      <c r="D63">
        <f>4*0.1</f>
        <v>0.4</v>
      </c>
    </row>
    <row r="64" spans="1:7" x14ac:dyDescent="0.35">
      <c r="A64" s="19" t="s">
        <v>138</v>
      </c>
      <c r="B64" s="19" t="s">
        <v>139</v>
      </c>
      <c r="D64">
        <f>12*0.1</f>
        <v>1.2000000000000002</v>
      </c>
    </row>
    <row r="65" spans="1:4" x14ac:dyDescent="0.35">
      <c r="A65" s="19" t="s">
        <v>140</v>
      </c>
      <c r="B65" s="19" t="s">
        <v>141</v>
      </c>
      <c r="D65">
        <v>0.1</v>
      </c>
    </row>
    <row r="66" spans="1:4" x14ac:dyDescent="0.35">
      <c r="A66" s="19" t="s">
        <v>142</v>
      </c>
      <c r="B66" s="19" t="s">
        <v>143</v>
      </c>
      <c r="D66">
        <f>2*0.1</f>
        <v>0.2</v>
      </c>
    </row>
    <row r="67" spans="1:4" x14ac:dyDescent="0.35">
      <c r="A67" s="19" t="s">
        <v>144</v>
      </c>
      <c r="B67" s="19" t="s">
        <v>145</v>
      </c>
      <c r="D67">
        <f>0.1</f>
        <v>0.1</v>
      </c>
    </row>
    <row r="68" spans="1:4" x14ac:dyDescent="0.35">
      <c r="A68" s="19" t="s">
        <v>146</v>
      </c>
      <c r="B68" s="19" t="s">
        <v>147</v>
      </c>
      <c r="D68">
        <f>8*0.1</f>
        <v>0.8</v>
      </c>
    </row>
    <row r="69" spans="1:4" x14ac:dyDescent="0.35">
      <c r="A69" s="19" t="s">
        <v>148</v>
      </c>
      <c r="B69" s="19" t="s">
        <v>149</v>
      </c>
      <c r="D69">
        <f>30*0.1</f>
        <v>3</v>
      </c>
    </row>
    <row r="70" spans="1:4" x14ac:dyDescent="0.35">
      <c r="A70" s="19" t="s">
        <v>150</v>
      </c>
      <c r="B70" s="19" t="s">
        <v>151</v>
      </c>
      <c r="D70">
        <f>8*0.1</f>
        <v>0.8</v>
      </c>
    </row>
    <row r="71" spans="1:4" x14ac:dyDescent="0.35">
      <c r="A71" s="19" t="s">
        <v>152</v>
      </c>
      <c r="B71" s="19" t="s">
        <v>153</v>
      </c>
      <c r="D71">
        <f>48*0.1</f>
        <v>4.8000000000000007</v>
      </c>
    </row>
    <row r="72" spans="1:4" x14ac:dyDescent="0.35">
      <c r="A72" s="19" t="s">
        <v>154</v>
      </c>
      <c r="B72" s="19" t="s">
        <v>155</v>
      </c>
      <c r="D72">
        <f>8*0.1</f>
        <v>0.8</v>
      </c>
    </row>
    <row r="73" spans="1:4" x14ac:dyDescent="0.35">
      <c r="A73" s="19" t="s">
        <v>156</v>
      </c>
      <c r="B73" s="19" t="s">
        <v>157</v>
      </c>
      <c r="D73">
        <f>4*0.1</f>
        <v>0.4</v>
      </c>
    </row>
    <row r="74" spans="1:4" x14ac:dyDescent="0.35">
      <c r="A74" s="19" t="s">
        <v>158</v>
      </c>
      <c r="B74" s="19" t="s">
        <v>159</v>
      </c>
      <c r="D74">
        <f>4*0.1</f>
        <v>0.4</v>
      </c>
    </row>
    <row r="75" spans="1:4" x14ac:dyDescent="0.35">
      <c r="A75" s="19" t="s">
        <v>160</v>
      </c>
      <c r="B75" s="19" t="s">
        <v>161</v>
      </c>
      <c r="D75">
        <f>9*0.1</f>
        <v>0.9</v>
      </c>
    </row>
    <row r="76" spans="1:4" x14ac:dyDescent="0.35">
      <c r="A76" s="19" t="s">
        <v>162</v>
      </c>
      <c r="B76" s="19" t="s">
        <v>163</v>
      </c>
      <c r="D76">
        <f>12*0.1</f>
        <v>1.2000000000000002</v>
      </c>
    </row>
    <row r="77" spans="1:4" x14ac:dyDescent="0.35">
      <c r="A77" s="19" t="s">
        <v>164</v>
      </c>
      <c r="B77" s="19" t="s">
        <v>165</v>
      </c>
      <c r="D77">
        <f>6*0.1</f>
        <v>0.60000000000000009</v>
      </c>
    </row>
    <row r="78" spans="1:4" x14ac:dyDescent="0.35">
      <c r="A78" s="19" t="s">
        <v>166</v>
      </c>
      <c r="B78" s="19" t="s">
        <v>167</v>
      </c>
      <c r="D78">
        <v>0.1</v>
      </c>
    </row>
    <row r="79" spans="1:4" x14ac:dyDescent="0.35">
      <c r="A79" s="19" t="s">
        <v>168</v>
      </c>
      <c r="B79" s="19" t="s">
        <v>169</v>
      </c>
      <c r="D79">
        <f>12*0.1</f>
        <v>1.2000000000000002</v>
      </c>
    </row>
    <row r="80" spans="1:4" x14ac:dyDescent="0.35">
      <c r="A80" s="19" t="s">
        <v>170</v>
      </c>
      <c r="B80" s="19" t="s">
        <v>171</v>
      </c>
      <c r="D80">
        <f>24*0.1</f>
        <v>2.4000000000000004</v>
      </c>
    </row>
    <row r="81" spans="1:4" x14ac:dyDescent="0.35">
      <c r="A81" s="19" t="s">
        <v>172</v>
      </c>
      <c r="B81" s="19" t="s">
        <v>173</v>
      </c>
      <c r="D81">
        <f>48*0.1</f>
        <v>4.8000000000000007</v>
      </c>
    </row>
    <row r="82" spans="1:4" x14ac:dyDescent="0.35">
      <c r="A82" s="19" t="s">
        <v>174</v>
      </c>
      <c r="B82" s="19" t="s">
        <v>175</v>
      </c>
      <c r="D82">
        <f>4*0.1</f>
        <v>0.4</v>
      </c>
    </row>
    <row r="83" spans="1:4" x14ac:dyDescent="0.35">
      <c r="A83" s="19" t="s">
        <v>176</v>
      </c>
      <c r="B83" s="19" t="s">
        <v>177</v>
      </c>
      <c r="D83">
        <f>8*0.1</f>
        <v>0.8</v>
      </c>
    </row>
    <row r="84" spans="1:4" x14ac:dyDescent="0.35">
      <c r="A84" s="19" t="s">
        <v>178</v>
      </c>
      <c r="B84" s="19" t="s">
        <v>179</v>
      </c>
      <c r="D84">
        <f>10*0.1</f>
        <v>1</v>
      </c>
    </row>
    <row r="85" spans="1:4" x14ac:dyDescent="0.35">
      <c r="A85" s="19" t="s">
        <v>180</v>
      </c>
      <c r="B85" s="19" t="s">
        <v>181</v>
      </c>
      <c r="D85">
        <f>17*0.1</f>
        <v>1.7000000000000002</v>
      </c>
    </row>
    <row r="86" spans="1:4" x14ac:dyDescent="0.35">
      <c r="A86" s="19" t="s">
        <v>182</v>
      </c>
      <c r="B86" s="19" t="s">
        <v>183</v>
      </c>
      <c r="D86">
        <f>19*0.1</f>
        <v>1.9000000000000001</v>
      </c>
    </row>
    <row r="87" spans="1:4" x14ac:dyDescent="0.35">
      <c r="A87" s="19" t="s">
        <v>184</v>
      </c>
      <c r="B87" s="19" t="s">
        <v>185</v>
      </c>
      <c r="D87">
        <v>0.1</v>
      </c>
    </row>
    <row r="88" spans="1:4" x14ac:dyDescent="0.35">
      <c r="A88" s="19" t="s">
        <v>186</v>
      </c>
      <c r="B88" s="19" t="s">
        <v>187</v>
      </c>
      <c r="D88">
        <v>0.1</v>
      </c>
    </row>
    <row r="89" spans="1:4" x14ac:dyDescent="0.35">
      <c r="A89" s="19" t="s">
        <v>188</v>
      </c>
      <c r="B89" s="19" t="s">
        <v>189</v>
      </c>
      <c r="D89">
        <v>0.1</v>
      </c>
    </row>
    <row r="90" spans="1:4" x14ac:dyDescent="0.35">
      <c r="A90" s="19" t="s">
        <v>190</v>
      </c>
      <c r="B90" s="19" t="s">
        <v>191</v>
      </c>
      <c r="D90">
        <v>0.1</v>
      </c>
    </row>
    <row r="91" spans="1:4" x14ac:dyDescent="0.35">
      <c r="A91" s="19" t="s">
        <v>192</v>
      </c>
      <c r="B91" s="19" t="s">
        <v>193</v>
      </c>
      <c r="D91">
        <v>0.1</v>
      </c>
    </row>
    <row r="92" spans="1:4" x14ac:dyDescent="0.35">
      <c r="A92" s="19" t="s">
        <v>194</v>
      </c>
      <c r="B92" s="19" t="s">
        <v>195</v>
      </c>
      <c r="D92">
        <v>0.1</v>
      </c>
    </row>
    <row r="93" spans="1:4" x14ac:dyDescent="0.35">
      <c r="A93" s="19" t="s">
        <v>196</v>
      </c>
      <c r="B93" s="19" t="s">
        <v>197</v>
      </c>
      <c r="D93">
        <v>0.1</v>
      </c>
    </row>
    <row r="94" spans="1:4" x14ac:dyDescent="0.35">
      <c r="A94" s="19" t="s">
        <v>198</v>
      </c>
      <c r="B94" s="19" t="s">
        <v>199</v>
      </c>
      <c r="D94">
        <v>0.1</v>
      </c>
    </row>
    <row r="95" spans="1:4" x14ac:dyDescent="0.35">
      <c r="A95" s="19" t="s">
        <v>200</v>
      </c>
      <c r="B95" s="19" t="s">
        <v>201</v>
      </c>
      <c r="D95">
        <v>0.1</v>
      </c>
    </row>
    <row r="96" spans="1:4" x14ac:dyDescent="0.35">
      <c r="A96" s="19" t="s">
        <v>202</v>
      </c>
      <c r="B96" s="19" t="s">
        <v>203</v>
      </c>
      <c r="D96">
        <v>0.1</v>
      </c>
    </row>
    <row r="97" spans="1:4" x14ac:dyDescent="0.35">
      <c r="A97" s="19" t="s">
        <v>204</v>
      </c>
      <c r="B97" s="19" t="s">
        <v>205</v>
      </c>
      <c r="D97">
        <v>0.1</v>
      </c>
    </row>
    <row r="98" spans="1:4" x14ac:dyDescent="0.35">
      <c r="A98" s="19" t="s">
        <v>206</v>
      </c>
      <c r="B98" s="19" t="s">
        <v>207</v>
      </c>
      <c r="D98">
        <v>0.1</v>
      </c>
    </row>
    <row r="99" spans="1:4" x14ac:dyDescent="0.35">
      <c r="A99" s="19" t="s">
        <v>208</v>
      </c>
      <c r="B99" s="19" t="s">
        <v>209</v>
      </c>
      <c r="D99">
        <v>0.1</v>
      </c>
    </row>
    <row r="100" spans="1:4" x14ac:dyDescent="0.35">
      <c r="A100" s="19" t="s">
        <v>210</v>
      </c>
      <c r="B100" s="19" t="s">
        <v>211</v>
      </c>
      <c r="D100">
        <v>0.1</v>
      </c>
    </row>
    <row r="101" spans="1:4" x14ac:dyDescent="0.35">
      <c r="A101" s="19" t="s">
        <v>212</v>
      </c>
      <c r="B101" s="19" t="s">
        <v>213</v>
      </c>
      <c r="D101">
        <v>0.1</v>
      </c>
    </row>
    <row r="102" spans="1:4" x14ac:dyDescent="0.35">
      <c r="A102" s="19" t="s">
        <v>214</v>
      </c>
      <c r="B102" s="19" t="s">
        <v>215</v>
      </c>
      <c r="D102">
        <v>0.1</v>
      </c>
    </row>
    <row r="103" spans="1:4" x14ac:dyDescent="0.35">
      <c r="A103" s="19" t="s">
        <v>216</v>
      </c>
      <c r="B103" s="19" t="s">
        <v>217</v>
      </c>
      <c r="D103">
        <v>0.1</v>
      </c>
    </row>
    <row r="104" spans="1:4" x14ac:dyDescent="0.35">
      <c r="A104" s="19" t="s">
        <v>218</v>
      </c>
      <c r="B104" s="19" t="s">
        <v>219</v>
      </c>
      <c r="D104">
        <v>0.1</v>
      </c>
    </row>
    <row r="105" spans="1:4" x14ac:dyDescent="0.35">
      <c r="A105" s="19" t="s">
        <v>220</v>
      </c>
      <c r="B105" s="19" t="s">
        <v>221</v>
      </c>
      <c r="D105">
        <v>0.1</v>
      </c>
    </row>
    <row r="106" spans="1:4" x14ac:dyDescent="0.35">
      <c r="A106" s="19" t="s">
        <v>222</v>
      </c>
      <c r="B106" s="19" t="s">
        <v>223</v>
      </c>
      <c r="D106">
        <v>0.1</v>
      </c>
    </row>
    <row r="107" spans="1:4" x14ac:dyDescent="0.35">
      <c r="A107" s="19" t="s">
        <v>224</v>
      </c>
      <c r="B107" s="19" t="s">
        <v>225</v>
      </c>
      <c r="D107">
        <v>0.1</v>
      </c>
    </row>
    <row r="108" spans="1:4" x14ac:dyDescent="0.35">
      <c r="A108" s="19" t="s">
        <v>226</v>
      </c>
      <c r="B108" s="19" t="s">
        <v>227</v>
      </c>
      <c r="D108">
        <v>0.1</v>
      </c>
    </row>
    <row r="109" spans="1:4" x14ac:dyDescent="0.35">
      <c r="A109" s="19" t="s">
        <v>228</v>
      </c>
      <c r="B109" s="19" t="s">
        <v>229</v>
      </c>
      <c r="D109">
        <v>0.1</v>
      </c>
    </row>
    <row r="110" spans="1:4" x14ac:dyDescent="0.35">
      <c r="A110" s="19" t="s">
        <v>230</v>
      </c>
      <c r="B110" s="19" t="s">
        <v>231</v>
      </c>
      <c r="D110">
        <v>0.1</v>
      </c>
    </row>
    <row r="111" spans="1:4" x14ac:dyDescent="0.35">
      <c r="A111" s="19" t="s">
        <v>232</v>
      </c>
      <c r="B111" s="19" t="s">
        <v>233</v>
      </c>
      <c r="D111">
        <v>0.1</v>
      </c>
    </row>
    <row r="112" spans="1:4" x14ac:dyDescent="0.35">
      <c r="A112" s="19" t="s">
        <v>234</v>
      </c>
      <c r="B112" s="19" t="s">
        <v>235</v>
      </c>
      <c r="D112">
        <f>3*0.1</f>
        <v>0.30000000000000004</v>
      </c>
    </row>
    <row r="113" spans="1:4" x14ac:dyDescent="0.35">
      <c r="A113" s="19" t="s">
        <v>236</v>
      </c>
      <c r="B113" s="19" t="s">
        <v>237</v>
      </c>
      <c r="D113">
        <f>3*0.1</f>
        <v>0.30000000000000004</v>
      </c>
    </row>
    <row r="114" spans="1:4" x14ac:dyDescent="0.35">
      <c r="A114" s="19" t="s">
        <v>238</v>
      </c>
      <c r="B114" s="19" t="s">
        <v>239</v>
      </c>
      <c r="D114">
        <f>4*0.1</f>
        <v>0.4</v>
      </c>
    </row>
    <row r="115" spans="1:4" x14ac:dyDescent="0.35">
      <c r="A115" s="19" t="s">
        <v>240</v>
      </c>
      <c r="B115" s="19" t="s">
        <v>241</v>
      </c>
      <c r="D115">
        <f>4*0.1</f>
        <v>0.4</v>
      </c>
    </row>
    <row r="116" spans="1:4" x14ac:dyDescent="0.35">
      <c r="A116" s="19" t="s">
        <v>242</v>
      </c>
      <c r="B116" s="19" t="s">
        <v>243</v>
      </c>
      <c r="D116">
        <f>6*0.1</f>
        <v>0.60000000000000009</v>
      </c>
    </row>
    <row r="117" spans="1:4" x14ac:dyDescent="0.35">
      <c r="A117" s="19" t="s">
        <v>244</v>
      </c>
      <c r="B117" s="19" t="s">
        <v>245</v>
      </c>
      <c r="D117">
        <f>6*0.1</f>
        <v>0.60000000000000009</v>
      </c>
    </row>
    <row r="118" spans="1:4" x14ac:dyDescent="0.35">
      <c r="A118" s="19" t="s">
        <v>246</v>
      </c>
      <c r="B118" s="19" t="s">
        <v>247</v>
      </c>
      <c r="D118">
        <f>6*0.1</f>
        <v>0.60000000000000009</v>
      </c>
    </row>
    <row r="119" spans="1:4" x14ac:dyDescent="0.35">
      <c r="A119" s="19" t="s">
        <v>248</v>
      </c>
      <c r="B119" s="19" t="s">
        <v>249</v>
      </c>
      <c r="D119">
        <f>6*0.1</f>
        <v>0.60000000000000009</v>
      </c>
    </row>
    <row r="120" spans="1:4" x14ac:dyDescent="0.35">
      <c r="A120" s="19" t="s">
        <v>250</v>
      </c>
      <c r="B120" s="19" t="s">
        <v>251</v>
      </c>
      <c r="D120">
        <f>12*0.1</f>
        <v>1.2000000000000002</v>
      </c>
    </row>
    <row r="121" spans="1:4" x14ac:dyDescent="0.35">
      <c r="A121" s="19" t="s">
        <v>252</v>
      </c>
      <c r="B121" s="19" t="s">
        <v>253</v>
      </c>
      <c r="D121">
        <f>12*0.1</f>
        <v>1.2000000000000002</v>
      </c>
    </row>
    <row r="122" spans="1:4" x14ac:dyDescent="0.35">
      <c r="A122" s="19" t="s">
        <v>254</v>
      </c>
      <c r="B122" s="19" t="s">
        <v>255</v>
      </c>
      <c r="D122">
        <f>12*0.1</f>
        <v>1.2000000000000002</v>
      </c>
    </row>
    <row r="123" spans="1:4" x14ac:dyDescent="0.35">
      <c r="A123" s="19" t="s">
        <v>256</v>
      </c>
      <c r="B123" s="19" t="s">
        <v>257</v>
      </c>
      <c r="D123">
        <f>15*0.1</f>
        <v>1.5</v>
      </c>
    </row>
    <row r="124" spans="1:4" x14ac:dyDescent="0.35">
      <c r="A124" s="19" t="s">
        <v>258</v>
      </c>
      <c r="B124" s="19" t="s">
        <v>259</v>
      </c>
      <c r="D124">
        <f>16*0.1</f>
        <v>1.6</v>
      </c>
    </row>
    <row r="125" spans="1:4" x14ac:dyDescent="0.35">
      <c r="A125" s="19" t="s">
        <v>260</v>
      </c>
      <c r="B125" s="19" t="s">
        <v>261</v>
      </c>
      <c r="D125">
        <f>18*0.1</f>
        <v>1.8</v>
      </c>
    </row>
    <row r="126" spans="1:4" x14ac:dyDescent="0.35">
      <c r="A126" s="19" t="s">
        <v>262</v>
      </c>
      <c r="B126" s="19" t="s">
        <v>263</v>
      </c>
      <c r="D126">
        <f>24*0.1</f>
        <v>2.4000000000000004</v>
      </c>
    </row>
    <row r="127" spans="1:4" x14ac:dyDescent="0.35">
      <c r="A127" s="19" t="s">
        <v>264</v>
      </c>
      <c r="B127" s="19" t="s">
        <v>265</v>
      </c>
      <c r="D127">
        <f>24*0.1</f>
        <v>2.4000000000000004</v>
      </c>
    </row>
    <row r="128" spans="1:4" x14ac:dyDescent="0.35">
      <c r="A128" s="19" t="s">
        <v>266</v>
      </c>
      <c r="B128" s="19" t="s">
        <v>267</v>
      </c>
      <c r="D128">
        <f>28*0.1</f>
        <v>2.8000000000000003</v>
      </c>
    </row>
    <row r="129" spans="1:4" x14ac:dyDescent="0.35">
      <c r="A129" s="19" t="s">
        <v>268</v>
      </c>
      <c r="B129" s="19" t="s">
        <v>269</v>
      </c>
      <c r="D129">
        <f>2*0.1</f>
        <v>0.2</v>
      </c>
    </row>
    <row r="130" spans="1:4" x14ac:dyDescent="0.35">
      <c r="A130" s="19" t="s">
        <v>270</v>
      </c>
      <c r="B130" s="19" t="s">
        <v>271</v>
      </c>
      <c r="D130">
        <v>0.1</v>
      </c>
    </row>
    <row r="131" spans="1:4" x14ac:dyDescent="0.35">
      <c r="A131" s="19" t="s">
        <v>272</v>
      </c>
      <c r="B131" s="19" t="s">
        <v>273</v>
      </c>
      <c r="D131">
        <v>0.1</v>
      </c>
    </row>
    <row r="132" spans="1:4" x14ac:dyDescent="0.35">
      <c r="A132" s="19" t="s">
        <v>274</v>
      </c>
      <c r="B132" s="19" t="s">
        <v>275</v>
      </c>
      <c r="D132">
        <v>0.1</v>
      </c>
    </row>
    <row r="133" spans="1:4" x14ac:dyDescent="0.35">
      <c r="A133" s="19" t="s">
        <v>276</v>
      </c>
      <c r="B133" s="19" t="s">
        <v>277</v>
      </c>
      <c r="D133">
        <f>6*0.1</f>
        <v>0.60000000000000009</v>
      </c>
    </row>
    <row r="134" spans="1:4" x14ac:dyDescent="0.35">
      <c r="A134" s="19" t="s">
        <v>278</v>
      </c>
      <c r="B134" s="19" t="s">
        <v>279</v>
      </c>
      <c r="D134">
        <f>6*0.1</f>
        <v>0.60000000000000009</v>
      </c>
    </row>
    <row r="135" spans="1:4" x14ac:dyDescent="0.35">
      <c r="A135" s="19" t="s">
        <v>280</v>
      </c>
      <c r="B135" s="19" t="s">
        <v>281</v>
      </c>
      <c r="D135">
        <f>24*0.1</f>
        <v>2.4000000000000004</v>
      </c>
    </row>
    <row r="136" spans="1:4" x14ac:dyDescent="0.35">
      <c r="A136" s="19" t="s">
        <v>282</v>
      </c>
      <c r="B136" s="19" t="s">
        <v>283</v>
      </c>
      <c r="D136">
        <f>24*0.1</f>
        <v>2.4000000000000004</v>
      </c>
    </row>
    <row r="137" spans="1:4" x14ac:dyDescent="0.35">
      <c r="A137" s="19" t="s">
        <v>284</v>
      </c>
      <c r="B137" s="19" t="s">
        <v>285</v>
      </c>
      <c r="D137">
        <f>18*0.1</f>
        <v>1.8</v>
      </c>
    </row>
    <row r="138" spans="1:4" x14ac:dyDescent="0.35">
      <c r="A138" s="19" t="s">
        <v>286</v>
      </c>
      <c r="B138" s="19" t="s">
        <v>287</v>
      </c>
      <c r="D138">
        <f>2*0.1</f>
        <v>0.2</v>
      </c>
    </row>
    <row r="139" spans="1:4" x14ac:dyDescent="0.35">
      <c r="A139" s="19" t="s">
        <v>288</v>
      </c>
      <c r="B139" s="19" t="s">
        <v>289</v>
      </c>
      <c r="D139">
        <f>2*0.1</f>
        <v>0.2</v>
      </c>
    </row>
    <row r="140" spans="1:4" x14ac:dyDescent="0.35">
      <c r="A140" s="19" t="s">
        <v>290</v>
      </c>
      <c r="B140" s="19" t="s">
        <v>291</v>
      </c>
      <c r="D140">
        <v>0.1</v>
      </c>
    </row>
    <row r="141" spans="1:4" x14ac:dyDescent="0.35">
      <c r="A141" s="19" t="s">
        <v>292</v>
      </c>
      <c r="B141" s="19" t="s">
        <v>293</v>
      </c>
      <c r="D141">
        <v>0.1</v>
      </c>
    </row>
    <row r="142" spans="1:4" x14ac:dyDescent="0.35">
      <c r="A142" s="19" t="s">
        <v>294</v>
      </c>
      <c r="B142" s="19" t="s">
        <v>295</v>
      </c>
      <c r="D142">
        <v>0.1</v>
      </c>
    </row>
    <row r="143" spans="1:4" x14ac:dyDescent="0.35">
      <c r="A143" s="19" t="s">
        <v>296</v>
      </c>
      <c r="B143" s="19" t="s">
        <v>297</v>
      </c>
      <c r="D143">
        <v>0.1</v>
      </c>
    </row>
    <row r="144" spans="1:4" x14ac:dyDescent="0.35">
      <c r="A144" s="19" t="s">
        <v>298</v>
      </c>
      <c r="B144" s="19" t="s">
        <v>299</v>
      </c>
      <c r="D144">
        <f>8*0.1</f>
        <v>0.8</v>
      </c>
    </row>
    <row r="145" spans="1:4" x14ac:dyDescent="0.35">
      <c r="A145" s="19" t="s">
        <v>300</v>
      </c>
      <c r="B145" s="19" t="s">
        <v>301</v>
      </c>
      <c r="D145">
        <v>0.1</v>
      </c>
    </row>
    <row r="146" spans="1:4" x14ac:dyDescent="0.35">
      <c r="A146" s="19" t="s">
        <v>302</v>
      </c>
      <c r="B146" s="19" t="s">
        <v>303</v>
      </c>
      <c r="D146">
        <f>24*0.1</f>
        <v>2.4000000000000004</v>
      </c>
    </row>
    <row r="147" spans="1:4" x14ac:dyDescent="0.35">
      <c r="A147" s="19" t="s">
        <v>304</v>
      </c>
      <c r="B147" s="19" t="s">
        <v>305</v>
      </c>
      <c r="D147">
        <f>24*0.1</f>
        <v>2.4000000000000004</v>
      </c>
    </row>
    <row r="148" spans="1:4" x14ac:dyDescent="0.35">
      <c r="A148" s="19" t="s">
        <v>306</v>
      </c>
      <c r="B148" s="19" t="s">
        <v>307</v>
      </c>
      <c r="D148">
        <f>4*0.1</f>
        <v>0.4</v>
      </c>
    </row>
    <row r="149" spans="1:4" x14ac:dyDescent="0.35">
      <c r="A149" s="19" t="s">
        <v>308</v>
      </c>
      <c r="B149" s="19" t="s">
        <v>309</v>
      </c>
      <c r="D149">
        <f>4*0.1</f>
        <v>0.4</v>
      </c>
    </row>
    <row r="150" spans="1:4" x14ac:dyDescent="0.35">
      <c r="A150" s="19" t="s">
        <v>310</v>
      </c>
      <c r="B150" s="19" t="s">
        <v>311</v>
      </c>
      <c r="D150">
        <f>20*0.1</f>
        <v>2</v>
      </c>
    </row>
    <row r="151" spans="1:4" x14ac:dyDescent="0.35">
      <c r="A151" s="19" t="s">
        <v>312</v>
      </c>
      <c r="B151" s="19" t="s">
        <v>313</v>
      </c>
      <c r="D151">
        <v>0.1</v>
      </c>
    </row>
    <row r="152" spans="1:4" x14ac:dyDescent="0.35">
      <c r="A152" s="19" t="s">
        <v>314</v>
      </c>
      <c r="B152" s="19" t="s">
        <v>315</v>
      </c>
      <c r="D152">
        <v>0.1</v>
      </c>
    </row>
    <row r="153" spans="1:4" x14ac:dyDescent="0.35">
      <c r="A153" s="19" t="s">
        <v>316</v>
      </c>
      <c r="B153" s="19" t="s">
        <v>317</v>
      </c>
      <c r="D153">
        <v>0</v>
      </c>
    </row>
    <row r="154" spans="1:4" x14ac:dyDescent="0.35">
      <c r="A154" s="19" t="s">
        <v>318</v>
      </c>
      <c r="B154" s="19" t="s">
        <v>319</v>
      </c>
      <c r="D154">
        <v>0</v>
      </c>
    </row>
    <row r="155" spans="1:4" x14ac:dyDescent="0.35">
      <c r="A155" s="19" t="s">
        <v>320</v>
      </c>
      <c r="B155" s="19" t="s">
        <v>321</v>
      </c>
      <c r="D155">
        <f>3*0.1</f>
        <v>0.30000000000000004</v>
      </c>
    </row>
    <row r="156" spans="1:4" x14ac:dyDescent="0.35">
      <c r="A156" s="19" t="s">
        <v>322</v>
      </c>
      <c r="B156" s="19" t="s">
        <v>323</v>
      </c>
      <c r="D156">
        <f>2*0.1</f>
        <v>0.2</v>
      </c>
    </row>
    <row r="157" spans="1:4" x14ac:dyDescent="0.35">
      <c r="A157" s="19" t="s">
        <v>324</v>
      </c>
      <c r="B157" s="19" t="s">
        <v>325</v>
      </c>
      <c r="D157">
        <v>0.1</v>
      </c>
    </row>
    <row r="158" spans="1:4" x14ac:dyDescent="0.35">
      <c r="A158" s="19" t="s">
        <v>326</v>
      </c>
      <c r="B158" s="19" t="s">
        <v>327</v>
      </c>
      <c r="D158">
        <f>18*0.1</f>
        <v>1.8</v>
      </c>
    </row>
    <row r="159" spans="1:4" x14ac:dyDescent="0.35">
      <c r="A159" s="19" t="s">
        <v>328</v>
      </c>
      <c r="B159" s="19" t="s">
        <v>329</v>
      </c>
      <c r="D159">
        <f>20*0.1</f>
        <v>2</v>
      </c>
    </row>
    <row r="160" spans="1:4" x14ac:dyDescent="0.35">
      <c r="A160" s="19" t="s">
        <v>330</v>
      </c>
      <c r="B160" s="19" t="s">
        <v>331</v>
      </c>
      <c r="D160">
        <f>4*0.1</f>
        <v>0.4</v>
      </c>
    </row>
    <row r="161" spans="1:4" x14ac:dyDescent="0.35">
      <c r="A161" s="19" t="s">
        <v>332</v>
      </c>
      <c r="B161" s="19" t="s">
        <v>333</v>
      </c>
      <c r="D161">
        <f>24*0.1</f>
        <v>2.4000000000000004</v>
      </c>
    </row>
    <row r="162" spans="1:4" x14ac:dyDescent="0.35">
      <c r="A162" s="19" t="s">
        <v>334</v>
      </c>
      <c r="B162" s="19" t="s">
        <v>335</v>
      </c>
      <c r="D162">
        <v>0.1</v>
      </c>
    </row>
    <row r="163" spans="1:4" x14ac:dyDescent="0.35">
      <c r="A163" s="19" t="s">
        <v>336</v>
      </c>
      <c r="B163" s="19" t="s">
        <v>337</v>
      </c>
      <c r="D163">
        <v>0.1</v>
      </c>
    </row>
    <row r="164" spans="1:4" x14ac:dyDescent="0.35">
      <c r="A164" s="19" t="s">
        <v>338</v>
      </c>
      <c r="B164" s="19" t="s">
        <v>339</v>
      </c>
      <c r="D164">
        <f>5*0.1</f>
        <v>0.5</v>
      </c>
    </row>
    <row r="165" spans="1:4" x14ac:dyDescent="0.35">
      <c r="A165" s="19" t="s">
        <v>340</v>
      </c>
      <c r="B165" s="19" t="s">
        <v>341</v>
      </c>
      <c r="D165">
        <f>6*0.1</f>
        <v>0.60000000000000009</v>
      </c>
    </row>
    <row r="166" spans="1:4" x14ac:dyDescent="0.35">
      <c r="A166" s="19" t="s">
        <v>342</v>
      </c>
      <c r="B166" s="19" t="s">
        <v>343</v>
      </c>
      <c r="D166">
        <v>0.1</v>
      </c>
    </row>
    <row r="167" spans="1:4" x14ac:dyDescent="0.35">
      <c r="A167" s="19" t="s">
        <v>344</v>
      </c>
      <c r="B167" s="19" t="s">
        <v>345</v>
      </c>
      <c r="D167" t="s">
        <v>346</v>
      </c>
    </row>
    <row r="168" spans="1:4" x14ac:dyDescent="0.35">
      <c r="A168" s="19" t="s">
        <v>347</v>
      </c>
      <c r="B168" s="19" t="s">
        <v>348</v>
      </c>
      <c r="D168">
        <f>18*0.1</f>
        <v>1.8</v>
      </c>
    </row>
    <row r="169" spans="1:4" x14ac:dyDescent="0.35">
      <c r="A169" s="19" t="s">
        <v>349</v>
      </c>
      <c r="B169" s="19" t="s">
        <v>350</v>
      </c>
      <c r="D169">
        <f>12*0.1</f>
        <v>1.2000000000000002</v>
      </c>
    </row>
    <row r="170" spans="1:4" x14ac:dyDescent="0.35">
      <c r="A170" s="19" t="s">
        <v>351</v>
      </c>
      <c r="B170" s="19" t="s">
        <v>352</v>
      </c>
      <c r="D170">
        <v>0</v>
      </c>
    </row>
    <row r="171" spans="1:4" x14ac:dyDescent="0.35">
      <c r="A171" s="19" t="s">
        <v>353</v>
      </c>
      <c r="B171" s="19" t="s">
        <v>354</v>
      </c>
      <c r="D171" t="s">
        <v>355</v>
      </c>
    </row>
    <row r="172" spans="1:4" x14ac:dyDescent="0.35">
      <c r="A172" s="19" t="s">
        <v>356</v>
      </c>
      <c r="B172" s="19" t="s">
        <v>357</v>
      </c>
      <c r="D172">
        <f>12*0.1</f>
        <v>1.2000000000000002</v>
      </c>
    </row>
    <row r="173" spans="1:4" x14ac:dyDescent="0.35">
      <c r="A173" s="19" t="s">
        <v>358</v>
      </c>
      <c r="B173" s="19" t="s">
        <v>359</v>
      </c>
      <c r="D173" t="s">
        <v>355</v>
      </c>
    </row>
    <row r="174" spans="1:4" x14ac:dyDescent="0.35">
      <c r="A174" s="19" t="s">
        <v>360</v>
      </c>
      <c r="B174" s="19" t="s">
        <v>361</v>
      </c>
      <c r="D174">
        <f>4*0.1</f>
        <v>0.4</v>
      </c>
    </row>
    <row r="175" spans="1:4" x14ac:dyDescent="0.35">
      <c r="A175" s="19" t="s">
        <v>362</v>
      </c>
      <c r="B175" s="19" t="s">
        <v>363</v>
      </c>
      <c r="D175" t="s">
        <v>355</v>
      </c>
    </row>
    <row r="176" spans="1:4" x14ac:dyDescent="0.35">
      <c r="A176" s="19" t="s">
        <v>364</v>
      </c>
      <c r="B176" s="19" t="s">
        <v>365</v>
      </c>
      <c r="D176">
        <f>20*0.1</f>
        <v>2</v>
      </c>
    </row>
    <row r="177" spans="1:4" x14ac:dyDescent="0.35">
      <c r="A177" s="19" t="s">
        <v>366</v>
      </c>
      <c r="B177" s="19" t="s">
        <v>367</v>
      </c>
      <c r="D177">
        <v>0</v>
      </c>
    </row>
    <row r="178" spans="1:4" x14ac:dyDescent="0.35">
      <c r="A178" s="19" t="s">
        <v>368</v>
      </c>
      <c r="B178" s="19" t="s">
        <v>369</v>
      </c>
      <c r="D178">
        <v>0.1</v>
      </c>
    </row>
    <row r="179" spans="1:4" x14ac:dyDescent="0.35">
      <c r="A179" s="19" t="s">
        <v>370</v>
      </c>
      <c r="B179" s="19" t="s">
        <v>371</v>
      </c>
      <c r="D179">
        <f>4*0.1</f>
        <v>0.4</v>
      </c>
    </row>
    <row r="180" spans="1:4" x14ac:dyDescent="0.35">
      <c r="A180" s="19" t="s">
        <v>372</v>
      </c>
      <c r="B180" s="19" t="s">
        <v>373</v>
      </c>
      <c r="D180" t="s">
        <v>355</v>
      </c>
    </row>
    <row r="181" spans="1:4" x14ac:dyDescent="0.35">
      <c r="A181" s="19" t="s">
        <v>374</v>
      </c>
      <c r="B181" s="19" t="s">
        <v>375</v>
      </c>
      <c r="D181" t="s">
        <v>355</v>
      </c>
    </row>
    <row r="182" spans="1:4" x14ac:dyDescent="0.35">
      <c r="A182" s="19" t="s">
        <v>376</v>
      </c>
      <c r="B182" s="19" t="s">
        <v>377</v>
      </c>
      <c r="D182">
        <f>8*0.1</f>
        <v>0.8</v>
      </c>
    </row>
    <row r="183" spans="1:4" x14ac:dyDescent="0.35">
      <c r="A183" s="19" t="s">
        <v>378</v>
      </c>
      <c r="B183" s="19" t="s">
        <v>379</v>
      </c>
      <c r="D183">
        <f>22*0.1</f>
        <v>2.2000000000000002</v>
      </c>
    </row>
    <row r="184" spans="1:4" x14ac:dyDescent="0.35">
      <c r="A184" s="19" t="s">
        <v>380</v>
      </c>
      <c r="B184" s="19" t="s">
        <v>381</v>
      </c>
      <c r="D184">
        <v>0.1</v>
      </c>
    </row>
    <row r="185" spans="1:4" x14ac:dyDescent="0.35">
      <c r="A185" s="19" t="s">
        <v>382</v>
      </c>
      <c r="B185" s="19" t="s">
        <v>383</v>
      </c>
      <c r="D185">
        <v>0.1</v>
      </c>
    </row>
    <row r="186" spans="1:4" x14ac:dyDescent="0.35">
      <c r="A186" s="19" t="s">
        <v>384</v>
      </c>
      <c r="B186" s="19" t="s">
        <v>385</v>
      </c>
      <c r="D186" t="s">
        <v>355</v>
      </c>
    </row>
    <row r="187" spans="1:4" x14ac:dyDescent="0.35">
      <c r="A187" s="19" t="s">
        <v>386</v>
      </c>
      <c r="B187" s="19" t="s">
        <v>387</v>
      </c>
    </row>
    <row r="188" spans="1:4" x14ac:dyDescent="0.35">
      <c r="A188" s="19" t="s">
        <v>388</v>
      </c>
      <c r="B188" s="19" t="s">
        <v>389</v>
      </c>
      <c r="D188">
        <v>40</v>
      </c>
    </row>
    <row r="189" spans="1:4" x14ac:dyDescent="0.35">
      <c r="A189" s="19" t="s">
        <v>390</v>
      </c>
      <c r="B189" s="19" t="s">
        <v>391</v>
      </c>
      <c r="D189">
        <v>0.1</v>
      </c>
    </row>
    <row r="190" spans="1:4" x14ac:dyDescent="0.35">
      <c r="A190" s="19" t="s">
        <v>392</v>
      </c>
      <c r="B190" s="19" t="s">
        <v>393</v>
      </c>
      <c r="D190">
        <v>0.1</v>
      </c>
    </row>
    <row r="191" spans="1:4" x14ac:dyDescent="0.35">
      <c r="A191" s="19" t="s">
        <v>394</v>
      </c>
      <c r="B191" s="19" t="s">
        <v>395</v>
      </c>
      <c r="D191">
        <v>0.1</v>
      </c>
    </row>
    <row r="192" spans="1:4" x14ac:dyDescent="0.35">
      <c r="A192" s="19" t="s">
        <v>396</v>
      </c>
      <c r="B192" s="19" t="s">
        <v>397</v>
      </c>
      <c r="D192">
        <v>0.1</v>
      </c>
    </row>
    <row r="193" spans="1:4" x14ac:dyDescent="0.35">
      <c r="A193" s="19" t="s">
        <v>398</v>
      </c>
      <c r="B193" s="19" t="s">
        <v>399</v>
      </c>
      <c r="D193">
        <v>0.1</v>
      </c>
    </row>
    <row r="194" spans="1:4" x14ac:dyDescent="0.35">
      <c r="A194" s="19" t="s">
        <v>400</v>
      </c>
      <c r="B194" s="19" t="s">
        <v>401</v>
      </c>
      <c r="D194">
        <v>0</v>
      </c>
    </row>
    <row r="195" spans="1:4" x14ac:dyDescent="0.35">
      <c r="A195" s="19" t="s">
        <v>402</v>
      </c>
      <c r="B195" s="19" t="s">
        <v>403</v>
      </c>
      <c r="D195">
        <v>0</v>
      </c>
    </row>
    <row r="196" spans="1:4" x14ac:dyDescent="0.35">
      <c r="A196" s="19" t="s">
        <v>404</v>
      </c>
      <c r="B196" s="19" t="s">
        <v>405</v>
      </c>
      <c r="D196">
        <v>0</v>
      </c>
    </row>
    <row r="197" spans="1:4" x14ac:dyDescent="0.35">
      <c r="A197" s="19" t="s">
        <v>406</v>
      </c>
      <c r="B197" s="19" t="s">
        <v>407</v>
      </c>
      <c r="D197">
        <v>0</v>
      </c>
    </row>
    <row r="198" spans="1:4" x14ac:dyDescent="0.35">
      <c r="A198" s="19" t="s">
        <v>408</v>
      </c>
      <c r="B198" s="19" t="s">
        <v>409</v>
      </c>
      <c r="D198" t="s">
        <v>355</v>
      </c>
    </row>
    <row r="199" spans="1:4" x14ac:dyDescent="0.35">
      <c r="A199" s="19" t="s">
        <v>410</v>
      </c>
      <c r="B199" s="19" t="s">
        <v>411</v>
      </c>
      <c r="D199">
        <v>0</v>
      </c>
    </row>
    <row r="200" spans="1:4" x14ac:dyDescent="0.35">
      <c r="A200" s="19" t="s">
        <v>412</v>
      </c>
      <c r="B200" s="19" t="s">
        <v>413</v>
      </c>
      <c r="D200">
        <v>0</v>
      </c>
    </row>
    <row r="201" spans="1:4" x14ac:dyDescent="0.3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00"/>
  <sheetViews>
    <sheetView showGridLines="0" tabSelected="1" zoomScaleNormal="100" zoomScaleSheetLayoutView="100" workbookViewId="0">
      <selection activeCell="C30" sqref="C30"/>
    </sheetView>
  </sheetViews>
  <sheetFormatPr defaultColWidth="2.26953125" defaultRowHeight="15" customHeight="1" x14ac:dyDescent="0.35"/>
  <cols>
    <col min="1" max="1" width="20.54296875" style="32" customWidth="1"/>
    <col min="2" max="2" width="20.54296875" style="26" customWidth="1"/>
    <col min="3" max="3" width="65.81640625" style="26" bestFit="1" customWidth="1"/>
    <col min="4" max="4" width="12.1796875" style="49" customWidth="1"/>
    <col min="5" max="5" width="9.54296875" style="27" customWidth="1"/>
    <col min="6" max="6" width="23.54296875" customWidth="1"/>
    <col min="7" max="7" width="16.453125" customWidth="1"/>
    <col min="8" max="8" width="12" style="30" bestFit="1" customWidth="1"/>
    <col min="9" max="9" width="30.7265625" style="30" bestFit="1" customWidth="1"/>
    <col min="10" max="16381" width="8.7265625" hidden="1" customWidth="1"/>
    <col min="16382" max="16383" width="2.26953125" hidden="1" customWidth="1"/>
    <col min="16384" max="16384" width="4.81640625" hidden="1" customWidth="1"/>
  </cols>
  <sheetData>
    <row r="1" spans="1:18" ht="21" x14ac:dyDescent="0.35">
      <c r="A1" s="80" t="s">
        <v>416</v>
      </c>
      <c r="B1" s="80"/>
      <c r="C1" s="80"/>
      <c r="D1" s="80"/>
      <c r="E1" s="80"/>
      <c r="F1" s="80"/>
      <c r="G1" s="80"/>
      <c r="H1" s="80"/>
      <c r="I1" s="80"/>
    </row>
    <row r="2" spans="1:18" ht="19.5" x14ac:dyDescent="0.35">
      <c r="A2" s="81" t="s">
        <v>417</v>
      </c>
      <c r="B2" s="81"/>
      <c r="C2" s="81"/>
      <c r="D2" s="81"/>
      <c r="E2" s="81"/>
      <c r="F2" s="81"/>
      <c r="G2" s="81"/>
      <c r="H2" s="81"/>
      <c r="I2" s="81"/>
    </row>
    <row r="3" spans="1:18" ht="18.5" x14ac:dyDescent="0.45">
      <c r="A3" s="82" t="s">
        <v>418</v>
      </c>
      <c r="B3" s="82"/>
      <c r="C3" s="82"/>
      <c r="D3" s="82"/>
      <c r="E3" s="82"/>
      <c r="F3" s="82"/>
      <c r="G3" s="82"/>
      <c r="H3" s="82"/>
      <c r="I3" s="82"/>
    </row>
    <row r="4" spans="1:18" ht="15.5" x14ac:dyDescent="0.35">
      <c r="A4" s="79" t="s">
        <v>419</v>
      </c>
      <c r="B4" s="79"/>
      <c r="C4" s="79"/>
      <c r="D4" s="79"/>
      <c r="E4" s="79"/>
      <c r="F4" s="79"/>
      <c r="G4" s="79"/>
      <c r="H4" s="79"/>
      <c r="I4" s="79"/>
    </row>
    <row r="5" spans="1:18" ht="15.5" x14ac:dyDescent="0.35">
      <c r="A5" s="79" t="s">
        <v>420</v>
      </c>
      <c r="B5" s="79"/>
      <c r="C5" s="79"/>
      <c r="D5" s="79"/>
      <c r="E5" s="79"/>
      <c r="F5" s="79"/>
      <c r="G5" s="79"/>
      <c r="H5" s="79"/>
      <c r="I5" s="79"/>
    </row>
    <row r="6" spans="1:18" ht="15.5" x14ac:dyDescent="0.35">
      <c r="A6" s="79" t="s">
        <v>421</v>
      </c>
      <c r="B6" s="79"/>
      <c r="C6" s="79"/>
      <c r="D6" s="79"/>
      <c r="E6" s="79"/>
      <c r="F6" s="79"/>
      <c r="G6" s="79"/>
      <c r="H6" s="79"/>
      <c r="I6" s="79"/>
    </row>
    <row r="7" spans="1:18" s="33" customFormat="1" ht="15.5" x14ac:dyDescent="0.35">
      <c r="A7" s="47"/>
      <c r="B7" s="47"/>
      <c r="C7" s="47"/>
      <c r="D7" s="54"/>
      <c r="E7" s="47"/>
      <c r="F7" s="48"/>
      <c r="G7" s="47"/>
      <c r="H7" s="47"/>
      <c r="I7" s="47"/>
    </row>
    <row r="8" spans="1:18" ht="8.15" customHeight="1" x14ac:dyDescent="0.35">
      <c r="A8" s="20"/>
      <c r="B8" s="21"/>
      <c r="C8" s="21"/>
      <c r="D8" s="24"/>
      <c r="E8" s="22"/>
      <c r="F8" s="22"/>
      <c r="G8" s="22"/>
      <c r="H8" s="23"/>
      <c r="I8" s="23"/>
    </row>
    <row r="9" spans="1:18" ht="18.5" x14ac:dyDescent="0.45">
      <c r="A9" s="25" t="s">
        <v>422</v>
      </c>
      <c r="F9" s="28"/>
      <c r="G9" s="28"/>
      <c r="H9" s="29"/>
      <c r="I9" s="29"/>
    </row>
    <row r="10" spans="1:18" ht="14.5" x14ac:dyDescent="0.35">
      <c r="A10" s="32" t="s">
        <v>423</v>
      </c>
      <c r="D10" s="50"/>
      <c r="E10" s="28"/>
      <c r="F10" s="31"/>
      <c r="G10" s="31"/>
    </row>
    <row r="11" spans="1:18" s="33" customFormat="1" ht="31" x14ac:dyDescent="0.35">
      <c r="A11" s="44" t="s">
        <v>424</v>
      </c>
      <c r="B11" s="45" t="s">
        <v>425</v>
      </c>
      <c r="C11" s="46" t="s">
        <v>426</v>
      </c>
      <c r="D11" s="44" t="s">
        <v>427</v>
      </c>
      <c r="E11" s="44" t="s">
        <v>428</v>
      </c>
      <c r="F11" s="46" t="s">
        <v>429</v>
      </c>
      <c r="G11" s="46" t="s">
        <v>430</v>
      </c>
      <c r="H11" s="46" t="s">
        <v>431</v>
      </c>
      <c r="I11" s="46" t="s">
        <v>432</v>
      </c>
    </row>
    <row r="12" spans="1:18" s="73" customFormat="1" ht="8.25" customHeight="1" x14ac:dyDescent="0.35">
      <c r="A12" s="70"/>
      <c r="B12" s="71"/>
      <c r="C12" s="72"/>
      <c r="D12" s="70"/>
      <c r="E12" s="70"/>
      <c r="F12" s="72"/>
      <c r="G12" s="72"/>
      <c r="H12" s="72"/>
      <c r="I12" s="71"/>
    </row>
    <row r="13" spans="1:18" ht="15" customHeight="1" x14ac:dyDescent="0.35">
      <c r="A13" s="67"/>
      <c r="B13" s="68"/>
      <c r="C13" s="68" t="s">
        <v>560</v>
      </c>
      <c r="D13" s="76"/>
      <c r="E13" s="68"/>
      <c r="F13" s="69"/>
      <c r="G13" s="69"/>
      <c r="H13" s="69"/>
      <c r="I13" s="68"/>
      <c r="J13" s="36"/>
      <c r="K13" s="36"/>
      <c r="L13" s="36"/>
      <c r="M13" s="36"/>
      <c r="N13" s="36"/>
      <c r="O13" s="36"/>
      <c r="P13" s="42"/>
      <c r="Q13" s="36"/>
      <c r="R13" s="36"/>
    </row>
    <row r="14" spans="1:18" ht="15" customHeight="1" x14ac:dyDescent="0.35">
      <c r="A14" s="74" t="s">
        <v>507</v>
      </c>
      <c r="B14" s="57"/>
      <c r="C14" s="57"/>
      <c r="D14" s="75"/>
      <c r="E14" s="63"/>
      <c r="F14" s="64"/>
      <c r="G14" s="64"/>
      <c r="H14" s="64"/>
      <c r="I14" s="57"/>
      <c r="J14" s="36"/>
      <c r="K14" s="36"/>
      <c r="L14" s="36"/>
      <c r="M14" s="36"/>
      <c r="N14" s="36"/>
      <c r="O14" s="36"/>
      <c r="P14" s="42"/>
      <c r="Q14" s="36"/>
      <c r="R14" s="36"/>
    </row>
    <row r="15" spans="1:18" ht="15" customHeight="1" x14ac:dyDescent="0.35">
      <c r="A15" s="66">
        <v>74097</v>
      </c>
      <c r="B15" s="57" t="s">
        <v>556</v>
      </c>
      <c r="C15" s="57" t="s">
        <v>557</v>
      </c>
      <c r="D15" s="75">
        <v>8</v>
      </c>
      <c r="E15" s="63">
        <v>24</v>
      </c>
      <c r="F15" s="64">
        <v>4.74</v>
      </c>
      <c r="G15" s="64">
        <v>0.1</v>
      </c>
      <c r="H15" s="64">
        <v>5.5</v>
      </c>
      <c r="I15" s="57" t="s">
        <v>551</v>
      </c>
      <c r="J15" s="36"/>
      <c r="K15" s="36"/>
      <c r="L15" s="36"/>
      <c r="M15" s="36"/>
      <c r="N15" s="36"/>
      <c r="O15" s="36"/>
      <c r="P15" s="42"/>
      <c r="Q15" s="36"/>
      <c r="R15" s="36"/>
    </row>
    <row r="16" spans="1:18" ht="15" customHeight="1" x14ac:dyDescent="0.35">
      <c r="A16" s="66">
        <v>74103</v>
      </c>
      <c r="B16" s="57" t="s">
        <v>558</v>
      </c>
      <c r="C16" s="57" t="s">
        <v>559</v>
      </c>
      <c r="D16" s="75">
        <v>4.5</v>
      </c>
      <c r="E16" s="63">
        <v>24</v>
      </c>
      <c r="F16" s="64">
        <v>3.88</v>
      </c>
      <c r="G16" s="64">
        <v>0.1</v>
      </c>
      <c r="H16" s="64">
        <v>4.5</v>
      </c>
      <c r="I16" s="57" t="s">
        <v>551</v>
      </c>
      <c r="J16" s="36"/>
      <c r="K16" s="36"/>
      <c r="L16" s="36"/>
      <c r="M16" s="36"/>
      <c r="N16" s="36"/>
      <c r="O16" s="36"/>
      <c r="P16" s="42"/>
      <c r="Q16" s="36"/>
      <c r="R16" s="36"/>
    </row>
    <row r="17" spans="1:18" ht="15" customHeight="1" x14ac:dyDescent="0.35">
      <c r="A17" s="67"/>
      <c r="B17" s="68"/>
      <c r="C17" s="68" t="s">
        <v>554</v>
      </c>
      <c r="D17" s="76"/>
      <c r="E17" s="68"/>
      <c r="F17" s="69"/>
      <c r="G17" s="77"/>
      <c r="H17" s="69"/>
      <c r="I17" s="68"/>
      <c r="J17" s="36"/>
      <c r="K17" s="36"/>
      <c r="L17" s="36"/>
      <c r="M17" s="36"/>
      <c r="N17" s="36"/>
      <c r="O17" s="36"/>
      <c r="P17" s="42"/>
      <c r="Q17" s="36"/>
      <c r="R17" s="36"/>
    </row>
    <row r="18" spans="1:18" ht="15" customHeight="1" x14ac:dyDescent="0.35">
      <c r="A18" s="74" t="s">
        <v>507</v>
      </c>
      <c r="B18" s="19"/>
      <c r="C18" s="19"/>
      <c r="D18" s="78"/>
      <c r="E18" s="19"/>
      <c r="F18" s="78"/>
      <c r="G18" s="19"/>
      <c r="H18" s="78"/>
      <c r="I18" s="19"/>
      <c r="J18" s="36"/>
      <c r="K18" s="36"/>
      <c r="L18" s="36"/>
      <c r="M18" s="36"/>
      <c r="N18" s="36"/>
      <c r="O18" s="36"/>
      <c r="P18" s="42"/>
      <c r="Q18" s="36"/>
      <c r="R18" s="36"/>
    </row>
    <row r="19" spans="1:18" ht="15" customHeight="1" x14ac:dyDescent="0.35">
      <c r="A19" s="66">
        <v>54275</v>
      </c>
      <c r="B19" s="57" t="s">
        <v>561</v>
      </c>
      <c r="C19" s="57" t="s">
        <v>562</v>
      </c>
      <c r="D19" s="75">
        <v>5</v>
      </c>
      <c r="E19" s="63">
        <v>24</v>
      </c>
      <c r="F19" s="64">
        <v>4.0999999999999996</v>
      </c>
      <c r="G19" s="64">
        <v>0.1</v>
      </c>
      <c r="H19" s="64">
        <v>4.75</v>
      </c>
      <c r="I19" s="57" t="s">
        <v>551</v>
      </c>
      <c r="J19" s="36"/>
      <c r="K19" s="36"/>
      <c r="L19" s="36"/>
      <c r="M19" s="36"/>
      <c r="N19" s="36"/>
      <c r="O19" s="36"/>
      <c r="P19" s="42"/>
      <c r="Q19" s="36"/>
      <c r="R19" s="36"/>
    </row>
    <row r="20" spans="1:18" ht="15" customHeight="1" x14ac:dyDescent="0.35">
      <c r="A20" s="66">
        <v>74092</v>
      </c>
      <c r="B20" s="57" t="s">
        <v>563</v>
      </c>
      <c r="C20" s="57" t="s">
        <v>564</v>
      </c>
      <c r="D20" s="75">
        <v>8</v>
      </c>
      <c r="E20" s="63">
        <v>1</v>
      </c>
      <c r="F20" s="64">
        <v>190.72</v>
      </c>
      <c r="G20" s="64">
        <v>40</v>
      </c>
      <c r="H20" s="64">
        <v>221.13</v>
      </c>
      <c r="I20" s="57" t="s">
        <v>551</v>
      </c>
      <c r="J20" s="36"/>
      <c r="K20" s="36"/>
      <c r="L20" s="36"/>
      <c r="M20" s="36"/>
      <c r="N20" s="36"/>
      <c r="O20" s="36"/>
      <c r="P20" s="42"/>
      <c r="Q20" s="36"/>
      <c r="R20" s="36"/>
    </row>
    <row r="21" spans="1:18" ht="15" customHeight="1" x14ac:dyDescent="0.35">
      <c r="A21" s="66">
        <v>54274</v>
      </c>
      <c r="B21" s="57" t="s">
        <v>565</v>
      </c>
      <c r="C21" s="57" t="s">
        <v>566</v>
      </c>
      <c r="D21" s="75">
        <v>5</v>
      </c>
      <c r="E21" s="63">
        <v>24</v>
      </c>
      <c r="F21" s="64">
        <v>4.0999999999999996</v>
      </c>
      <c r="G21" s="64">
        <v>0.1</v>
      </c>
      <c r="H21" s="64">
        <v>4.75</v>
      </c>
      <c r="I21" s="57" t="s">
        <v>551</v>
      </c>
      <c r="J21" s="36"/>
      <c r="K21" s="36"/>
      <c r="L21" s="36"/>
      <c r="M21" s="36"/>
      <c r="N21" s="36"/>
      <c r="O21" s="36"/>
      <c r="P21" s="42"/>
      <c r="Q21" s="36"/>
      <c r="R21" s="36"/>
    </row>
    <row r="22" spans="1:18" ht="15" customHeight="1" x14ac:dyDescent="0.35">
      <c r="A22" s="67"/>
      <c r="B22" s="68"/>
      <c r="C22" s="68" t="s">
        <v>567</v>
      </c>
      <c r="D22" s="76"/>
      <c r="E22" s="68"/>
      <c r="F22" s="69"/>
      <c r="G22" s="77"/>
      <c r="H22" s="69"/>
      <c r="I22" s="68"/>
    </row>
    <row r="23" spans="1:18" ht="15" customHeight="1" x14ac:dyDescent="0.35">
      <c r="A23" s="74" t="s">
        <v>568</v>
      </c>
      <c r="B23" s="19"/>
      <c r="C23" s="19"/>
      <c r="D23" s="78"/>
      <c r="E23" s="19"/>
      <c r="F23" s="78"/>
      <c r="G23" s="19"/>
      <c r="H23" s="78"/>
      <c r="I23" s="19"/>
    </row>
    <row r="24" spans="1:18" ht="15" customHeight="1" x14ac:dyDescent="0.35">
      <c r="A24" s="66">
        <v>73315</v>
      </c>
      <c r="B24" s="57" t="s">
        <v>569</v>
      </c>
      <c r="C24" s="57" t="s">
        <v>570</v>
      </c>
      <c r="D24" s="75">
        <v>5</v>
      </c>
      <c r="E24" s="63">
        <v>24</v>
      </c>
      <c r="F24" s="64">
        <v>3.88</v>
      </c>
      <c r="G24" s="64">
        <v>0.1</v>
      </c>
      <c r="H24" s="64">
        <v>4.5</v>
      </c>
      <c r="I24" s="57" t="s">
        <v>551</v>
      </c>
    </row>
    <row r="25" spans="1:18" ht="15" customHeight="1" x14ac:dyDescent="0.35">
      <c r="A25" s="68"/>
      <c r="B25" s="68"/>
      <c r="C25" s="68" t="s">
        <v>552</v>
      </c>
      <c r="D25" s="76"/>
      <c r="E25" s="69"/>
      <c r="F25" s="69"/>
      <c r="G25" s="69"/>
      <c r="H25" s="69"/>
      <c r="I25" s="68"/>
    </row>
    <row r="26" spans="1:18" ht="15" customHeight="1" x14ac:dyDescent="0.35">
      <c r="A26" s="74" t="s">
        <v>571</v>
      </c>
      <c r="B26" s="19"/>
      <c r="C26" s="19"/>
      <c r="D26" s="78"/>
      <c r="E26" s="63"/>
      <c r="F26" s="64"/>
      <c r="G26" s="64"/>
      <c r="H26" s="78"/>
      <c r="I26" s="19"/>
    </row>
    <row r="27" spans="1:18" ht="15" customHeight="1" x14ac:dyDescent="0.35">
      <c r="A27" s="66">
        <v>74040</v>
      </c>
      <c r="B27" s="57" t="s">
        <v>572</v>
      </c>
      <c r="C27" s="57" t="s">
        <v>573</v>
      </c>
      <c r="D27" s="75">
        <v>5</v>
      </c>
      <c r="E27" s="63">
        <v>24</v>
      </c>
      <c r="F27" s="64">
        <v>3.01</v>
      </c>
      <c r="G27" s="64">
        <v>0.1</v>
      </c>
      <c r="H27" s="64">
        <v>3.49</v>
      </c>
      <c r="I27" s="57" t="s">
        <v>555</v>
      </c>
    </row>
    <row r="28" spans="1:18" ht="15" customHeight="1" x14ac:dyDescent="0.35">
      <c r="A28" s="66">
        <v>74034</v>
      </c>
      <c r="B28" s="57" t="s">
        <v>574</v>
      </c>
      <c r="C28" s="57" t="s">
        <v>575</v>
      </c>
      <c r="D28" s="75">
        <v>5</v>
      </c>
      <c r="E28" s="63">
        <v>24</v>
      </c>
      <c r="F28" s="64">
        <v>2.58</v>
      </c>
      <c r="G28" s="64">
        <v>0.1</v>
      </c>
      <c r="H28" s="64">
        <v>2.99</v>
      </c>
      <c r="I28" s="57" t="s">
        <v>555</v>
      </c>
    </row>
    <row r="29" spans="1:18" ht="15" customHeight="1" x14ac:dyDescent="0.35">
      <c r="A29" s="66">
        <v>74044</v>
      </c>
      <c r="B29" s="57" t="s">
        <v>576</v>
      </c>
      <c r="C29" s="57" t="s">
        <v>577</v>
      </c>
      <c r="D29" s="75">
        <v>5</v>
      </c>
      <c r="E29" s="63">
        <v>6</v>
      </c>
      <c r="F29" s="64">
        <v>10.34</v>
      </c>
      <c r="G29" s="64">
        <v>0.4</v>
      </c>
      <c r="H29" s="64">
        <v>11.99</v>
      </c>
      <c r="I29" s="57" t="s">
        <v>555</v>
      </c>
    </row>
    <row r="30" spans="1:18" ht="15" customHeight="1" x14ac:dyDescent="0.35">
      <c r="A30" s="74" t="s">
        <v>578</v>
      </c>
      <c r="B30" s="19"/>
      <c r="C30" s="57"/>
      <c r="D30" s="75"/>
      <c r="E30" s="63"/>
      <c r="F30" s="64"/>
      <c r="G30" s="64"/>
      <c r="H30" s="64"/>
      <c r="I30" s="57"/>
    </row>
    <row r="31" spans="1:18" ht="15" customHeight="1" x14ac:dyDescent="0.35">
      <c r="A31" s="66">
        <v>74426</v>
      </c>
      <c r="B31" s="57" t="s">
        <v>579</v>
      </c>
      <c r="C31" s="57" t="s">
        <v>580</v>
      </c>
      <c r="D31" s="75">
        <v>1E-3</v>
      </c>
      <c r="E31" s="63">
        <v>24</v>
      </c>
      <c r="F31" s="64">
        <v>3.29</v>
      </c>
      <c r="G31" s="64">
        <v>0</v>
      </c>
      <c r="H31" s="64">
        <v>3.29</v>
      </c>
      <c r="I31" s="57" t="s">
        <v>585</v>
      </c>
    </row>
    <row r="32" spans="1:18" ht="15" customHeight="1" x14ac:dyDescent="0.35">
      <c r="A32" s="66">
        <v>74418</v>
      </c>
      <c r="B32" s="57" t="s">
        <v>581</v>
      </c>
      <c r="C32" s="57" t="s">
        <v>582</v>
      </c>
      <c r="D32" s="75">
        <v>1E-3</v>
      </c>
      <c r="E32" s="63">
        <v>24</v>
      </c>
      <c r="F32" s="64">
        <v>3.29</v>
      </c>
      <c r="G32" s="64">
        <v>0</v>
      </c>
      <c r="H32" s="64">
        <v>3.29</v>
      </c>
      <c r="I32" s="57" t="s">
        <v>585</v>
      </c>
    </row>
    <row r="33" spans="1:9" ht="15" customHeight="1" x14ac:dyDescent="0.35">
      <c r="A33" s="66">
        <v>73611</v>
      </c>
      <c r="B33" s="57" t="s">
        <v>583</v>
      </c>
      <c r="C33" s="57" t="s">
        <v>584</v>
      </c>
      <c r="D33" s="75">
        <v>4.3</v>
      </c>
      <c r="E33" s="63">
        <v>1</v>
      </c>
      <c r="F33" s="64">
        <v>163.88</v>
      </c>
      <c r="G33" s="64">
        <v>40</v>
      </c>
      <c r="H33" s="64">
        <v>190</v>
      </c>
      <c r="I33" s="57" t="s">
        <v>551</v>
      </c>
    </row>
    <row r="34" spans="1:9" ht="15" customHeight="1" x14ac:dyDescent="0.35">
      <c r="A34" s="61"/>
      <c r="B34" s="61"/>
      <c r="C34" s="62"/>
      <c r="D34" s="62"/>
      <c r="E34" s="62"/>
      <c r="F34" s="62"/>
      <c r="G34" s="65"/>
      <c r="H34" s="62"/>
      <c r="I34" s="61"/>
    </row>
    <row r="35" spans="1:9" ht="15" customHeight="1" x14ac:dyDescent="0.35">
      <c r="A35" s="41" t="s">
        <v>540</v>
      </c>
      <c r="B35" s="41"/>
      <c r="C35" s="41"/>
      <c r="D35" s="51"/>
      <c r="E35" s="56"/>
      <c r="F35" s="41" t="s">
        <v>541</v>
      </c>
      <c r="G35" s="41"/>
      <c r="H35" s="41"/>
      <c r="I35" s="41"/>
    </row>
    <row r="36" spans="1:9" ht="15" customHeight="1" x14ac:dyDescent="0.35">
      <c r="A36" s="36" t="s">
        <v>542</v>
      </c>
      <c r="B36" s="36"/>
      <c r="C36" s="36"/>
      <c r="D36" s="40"/>
      <c r="E36" s="56"/>
      <c r="F36" s="35" t="s">
        <v>543</v>
      </c>
      <c r="G36" s="38"/>
      <c r="H36" s="38"/>
      <c r="I36" s="41"/>
    </row>
    <row r="37" spans="1:9" ht="15" customHeight="1" x14ac:dyDescent="0.35">
      <c r="A37" s="36" t="s">
        <v>544</v>
      </c>
      <c r="B37" s="36"/>
      <c r="C37" s="36"/>
      <c r="D37" s="40"/>
      <c r="E37" s="56"/>
      <c r="F37" s="35" t="s">
        <v>545</v>
      </c>
      <c r="G37" s="38"/>
      <c r="H37" s="38"/>
      <c r="I37" s="41"/>
    </row>
    <row r="38" spans="1:9" ht="15" customHeight="1" x14ac:dyDescent="0.35">
      <c r="A38" s="36" t="s">
        <v>436</v>
      </c>
      <c r="B38" s="36"/>
      <c r="C38" s="36"/>
      <c r="D38" s="40"/>
      <c r="E38" s="56"/>
      <c r="F38" s="35" t="s">
        <v>529</v>
      </c>
      <c r="G38" s="38"/>
      <c r="H38" s="38"/>
      <c r="I38" s="41"/>
    </row>
    <row r="39" spans="1:9" ht="15" customHeight="1" x14ac:dyDescent="0.35">
      <c r="A39" s="36" t="s">
        <v>438</v>
      </c>
      <c r="B39" s="36"/>
      <c r="C39" s="36"/>
      <c r="D39" s="55"/>
      <c r="E39" s="56"/>
      <c r="F39" s="35" t="s">
        <v>531</v>
      </c>
      <c r="G39" s="38"/>
      <c r="H39" s="38"/>
      <c r="I39" s="41"/>
    </row>
    <row r="40" spans="1:9" ht="15" customHeight="1" x14ac:dyDescent="0.35">
      <c r="A40" s="41" t="s">
        <v>440</v>
      </c>
      <c r="B40" s="41"/>
      <c r="C40" s="41"/>
      <c r="D40" s="51"/>
      <c r="E40" s="56"/>
      <c r="F40" s="41" t="s">
        <v>433</v>
      </c>
      <c r="G40" s="41"/>
      <c r="H40" s="39"/>
      <c r="I40" s="41"/>
    </row>
    <row r="41" spans="1:9" ht="15" customHeight="1" x14ac:dyDescent="0.35">
      <c r="A41" s="36" t="s">
        <v>442</v>
      </c>
      <c r="B41" s="36"/>
      <c r="C41" s="36"/>
      <c r="D41" s="40"/>
      <c r="E41" s="56"/>
      <c r="F41" s="36" t="s">
        <v>434</v>
      </c>
      <c r="G41" s="36"/>
      <c r="H41" s="39"/>
      <c r="I41" s="41"/>
    </row>
    <row r="42" spans="1:9" ht="15" customHeight="1" x14ac:dyDescent="0.35">
      <c r="A42" s="36" t="s">
        <v>444</v>
      </c>
      <c r="B42" s="36"/>
      <c r="C42" s="36"/>
      <c r="D42" s="40"/>
      <c r="E42" s="56"/>
      <c r="F42" s="36" t="s">
        <v>435</v>
      </c>
      <c r="G42" s="36"/>
      <c r="H42" s="39"/>
      <c r="I42" s="41"/>
    </row>
    <row r="43" spans="1:9" ht="15" customHeight="1" x14ac:dyDescent="0.35">
      <c r="A43" s="36" t="s">
        <v>437</v>
      </c>
      <c r="B43" s="36"/>
      <c r="C43" s="36"/>
      <c r="D43" s="40"/>
      <c r="E43" s="56"/>
      <c r="F43" s="36" t="s">
        <v>437</v>
      </c>
      <c r="G43" s="36"/>
      <c r="H43" s="39"/>
      <c r="I43" s="41"/>
    </row>
    <row r="44" spans="1:9" ht="15" customHeight="1" x14ac:dyDescent="0.35">
      <c r="A44" s="36" t="s">
        <v>447</v>
      </c>
      <c r="B44" s="36"/>
      <c r="C44" s="36"/>
      <c r="D44" s="40"/>
      <c r="E44" s="56"/>
      <c r="F44" s="36" t="s">
        <v>439</v>
      </c>
      <c r="G44" s="36"/>
      <c r="H44" s="39"/>
      <c r="I44" s="41"/>
    </row>
    <row r="45" spans="1:9" ht="15" customHeight="1" x14ac:dyDescent="0.35">
      <c r="A45" s="41" t="s">
        <v>539</v>
      </c>
      <c r="B45" s="36"/>
      <c r="C45" s="36"/>
      <c r="D45" s="40"/>
      <c r="E45" s="56"/>
      <c r="F45" s="41" t="s">
        <v>441</v>
      </c>
      <c r="G45" s="36"/>
      <c r="H45" s="39"/>
      <c r="I45" s="41"/>
    </row>
    <row r="46" spans="1:9" ht="15" customHeight="1" x14ac:dyDescent="0.35">
      <c r="A46" s="36" t="s">
        <v>536</v>
      </c>
      <c r="B46" s="36"/>
      <c r="C46" s="36"/>
      <c r="D46" s="40"/>
      <c r="E46" s="56"/>
      <c r="F46" s="36" t="s">
        <v>443</v>
      </c>
      <c r="G46" s="36"/>
      <c r="H46" s="39"/>
      <c r="I46" s="41"/>
    </row>
    <row r="47" spans="1:9" ht="15" customHeight="1" x14ac:dyDescent="0.35">
      <c r="A47" s="36" t="s">
        <v>537</v>
      </c>
      <c r="B47" s="36"/>
      <c r="C47" s="36"/>
      <c r="D47" s="40"/>
      <c r="E47" s="56"/>
      <c r="F47" s="36" t="s">
        <v>445</v>
      </c>
      <c r="G47" s="36"/>
      <c r="H47" s="39"/>
      <c r="I47" s="41"/>
    </row>
    <row r="48" spans="1:9" ht="15" customHeight="1" x14ac:dyDescent="0.35">
      <c r="A48" s="36" t="s">
        <v>437</v>
      </c>
      <c r="B48" s="36"/>
      <c r="C48" s="36"/>
      <c r="D48" s="40"/>
      <c r="E48" s="56"/>
      <c r="F48" s="36" t="s">
        <v>446</v>
      </c>
      <c r="G48" s="36"/>
      <c r="H48" s="39"/>
      <c r="I48" s="41"/>
    </row>
    <row r="49" spans="1:9" ht="15" customHeight="1" x14ac:dyDescent="0.35">
      <c r="A49" s="36" t="s">
        <v>538</v>
      </c>
      <c r="B49" s="36"/>
      <c r="C49" s="36"/>
      <c r="D49" s="40"/>
      <c r="E49" s="56"/>
      <c r="F49" s="36" t="s">
        <v>448</v>
      </c>
      <c r="G49" s="36"/>
      <c r="H49" s="39"/>
      <c r="I49" s="41"/>
    </row>
    <row r="50" spans="1:9" ht="15" customHeight="1" x14ac:dyDescent="0.35">
      <c r="A50" s="41" t="s">
        <v>533</v>
      </c>
      <c r="B50" s="41"/>
      <c r="C50" s="41"/>
      <c r="D50" s="51"/>
      <c r="E50" s="56"/>
      <c r="F50" s="41" t="s">
        <v>449</v>
      </c>
      <c r="G50" s="41"/>
      <c r="H50" s="39"/>
      <c r="I50" s="41"/>
    </row>
    <row r="51" spans="1:9" ht="15" customHeight="1" x14ac:dyDescent="0.35">
      <c r="A51" s="36" t="s">
        <v>450</v>
      </c>
      <c r="B51" s="36"/>
      <c r="C51" s="36"/>
      <c r="D51" s="40"/>
      <c r="E51" s="56"/>
      <c r="F51" s="36" t="s">
        <v>451</v>
      </c>
      <c r="G51" s="36"/>
      <c r="H51" s="39"/>
      <c r="I51" s="41"/>
    </row>
    <row r="52" spans="1:9" ht="15" customHeight="1" x14ac:dyDescent="0.35">
      <c r="A52" s="36" t="s">
        <v>452</v>
      </c>
      <c r="B52" s="36"/>
      <c r="C52" s="36"/>
      <c r="D52" s="40"/>
      <c r="E52" s="56"/>
      <c r="F52" s="36" t="s">
        <v>453</v>
      </c>
      <c r="G52" s="36"/>
      <c r="H52" s="39"/>
      <c r="I52" s="41"/>
    </row>
    <row r="53" spans="1:9" ht="15" customHeight="1" x14ac:dyDescent="0.35">
      <c r="A53" s="36" t="s">
        <v>454</v>
      </c>
      <c r="B53" s="36"/>
      <c r="C53" s="36"/>
      <c r="D53" s="40"/>
      <c r="E53" s="56"/>
      <c r="F53" s="36" t="s">
        <v>455</v>
      </c>
      <c r="G53" s="36"/>
      <c r="H53" s="39"/>
      <c r="I53" s="41"/>
    </row>
    <row r="54" spans="1:9" ht="15" customHeight="1" x14ac:dyDescent="0.35">
      <c r="A54" s="36" t="s">
        <v>532</v>
      </c>
      <c r="B54" s="36"/>
      <c r="C54" s="36"/>
      <c r="D54" s="40"/>
      <c r="E54" s="56"/>
      <c r="F54" s="36" t="s">
        <v>456</v>
      </c>
      <c r="G54" s="36"/>
      <c r="H54" s="39"/>
      <c r="I54" s="41"/>
    </row>
    <row r="55" spans="1:9" ht="15" customHeight="1" x14ac:dyDescent="0.35">
      <c r="A55" s="41" t="s">
        <v>457</v>
      </c>
      <c r="B55" s="41"/>
      <c r="C55" s="41"/>
      <c r="D55" s="51"/>
      <c r="E55" s="56"/>
      <c r="F55" s="41" t="s">
        <v>458</v>
      </c>
      <c r="G55" s="41"/>
      <c r="H55" s="39"/>
      <c r="I55" s="41"/>
    </row>
    <row r="56" spans="1:9" ht="15" customHeight="1" x14ac:dyDescent="0.35">
      <c r="A56" s="36" t="s">
        <v>459</v>
      </c>
      <c r="B56" s="36"/>
      <c r="C56" s="36"/>
      <c r="D56" s="40"/>
      <c r="E56" s="56"/>
      <c r="F56" s="36" t="s">
        <v>460</v>
      </c>
      <c r="G56" s="36"/>
      <c r="H56" s="39"/>
      <c r="I56" s="41"/>
    </row>
    <row r="57" spans="1:9" ht="15" customHeight="1" x14ac:dyDescent="0.35">
      <c r="A57" s="36" t="s">
        <v>461</v>
      </c>
      <c r="B57" s="36"/>
      <c r="C57" s="36"/>
      <c r="D57" s="40"/>
      <c r="E57" s="56"/>
      <c r="F57" s="36" t="s">
        <v>462</v>
      </c>
      <c r="G57" s="36"/>
      <c r="H57" s="39"/>
      <c r="I57" s="41"/>
    </row>
    <row r="58" spans="1:9" ht="15" customHeight="1" x14ac:dyDescent="0.35">
      <c r="A58" s="36" t="s">
        <v>463</v>
      </c>
      <c r="B58" s="36"/>
      <c r="C58" s="36"/>
      <c r="D58" s="40"/>
      <c r="E58" s="56"/>
      <c r="F58" s="36" t="s">
        <v>437</v>
      </c>
      <c r="G58" s="36"/>
      <c r="H58" s="39"/>
      <c r="I58" s="41"/>
    </row>
    <row r="59" spans="1:9" ht="15" customHeight="1" x14ac:dyDescent="0.35">
      <c r="A59" s="36" t="s">
        <v>464</v>
      </c>
      <c r="B59" s="36"/>
      <c r="C59" s="36"/>
      <c r="D59" s="40"/>
      <c r="E59" s="56"/>
      <c r="F59" s="36" t="s">
        <v>465</v>
      </c>
      <c r="G59" s="36"/>
      <c r="H59" s="39"/>
      <c r="I59" s="41"/>
    </row>
    <row r="60" spans="1:9" ht="15" customHeight="1" x14ac:dyDescent="0.35">
      <c r="A60" s="41" t="s">
        <v>466</v>
      </c>
      <c r="B60" s="41"/>
      <c r="C60" s="41"/>
      <c r="D60" s="51"/>
      <c r="E60" s="56"/>
      <c r="F60" s="41"/>
      <c r="G60" s="41"/>
      <c r="H60" s="39"/>
      <c r="I60" s="41"/>
    </row>
    <row r="61" spans="1:9" ht="15" customHeight="1" x14ac:dyDescent="0.35">
      <c r="A61" s="36" t="s">
        <v>467</v>
      </c>
      <c r="B61" s="36"/>
      <c r="C61" s="36"/>
      <c r="D61" s="40"/>
      <c r="E61" s="56"/>
      <c r="F61" s="41" t="s">
        <v>471</v>
      </c>
      <c r="G61" s="41"/>
      <c r="H61" s="39"/>
      <c r="I61" s="41"/>
    </row>
    <row r="62" spans="1:9" ht="15" customHeight="1" x14ac:dyDescent="0.35">
      <c r="A62" s="36" t="s">
        <v>468</v>
      </c>
      <c r="B62" s="36"/>
      <c r="C62" s="36"/>
      <c r="D62" s="40"/>
      <c r="E62" s="56"/>
      <c r="F62" s="36" t="s">
        <v>473</v>
      </c>
      <c r="G62" s="36"/>
      <c r="H62" s="39"/>
      <c r="I62" s="41"/>
    </row>
    <row r="63" spans="1:9" ht="15" customHeight="1" x14ac:dyDescent="0.35">
      <c r="A63" s="36" t="s">
        <v>437</v>
      </c>
      <c r="B63" s="36"/>
      <c r="C63" s="36"/>
      <c r="D63" s="40"/>
      <c r="E63" s="56"/>
      <c r="F63" s="36" t="s">
        <v>475</v>
      </c>
      <c r="G63" s="36"/>
      <c r="H63" s="39"/>
      <c r="I63" s="41"/>
    </row>
    <row r="64" spans="1:9" ht="15" customHeight="1" x14ac:dyDescent="0.35">
      <c r="A64" s="36" t="s">
        <v>469</v>
      </c>
      <c r="B64" s="36"/>
      <c r="C64" s="36"/>
      <c r="D64" s="40"/>
      <c r="E64" s="56"/>
      <c r="F64" s="36" t="s">
        <v>477</v>
      </c>
      <c r="G64" s="36"/>
      <c r="H64" s="39"/>
      <c r="I64" s="41"/>
    </row>
    <row r="65" spans="1:9" ht="15" customHeight="1" x14ac:dyDescent="0.35">
      <c r="A65" s="41" t="s">
        <v>470</v>
      </c>
      <c r="B65" s="41"/>
      <c r="C65" s="41"/>
      <c r="D65" s="51"/>
      <c r="E65" s="56"/>
      <c r="F65" s="36" t="s">
        <v>479</v>
      </c>
      <c r="G65" s="36"/>
      <c r="H65" s="39"/>
      <c r="I65" s="41"/>
    </row>
    <row r="66" spans="1:9" ht="15" customHeight="1" x14ac:dyDescent="0.35">
      <c r="A66" s="36" t="s">
        <v>472</v>
      </c>
      <c r="B66" s="36"/>
      <c r="C66" s="36"/>
      <c r="D66" s="40"/>
      <c r="E66" s="56"/>
      <c r="F66" s="34" t="s">
        <v>481</v>
      </c>
      <c r="G66" s="41"/>
      <c r="H66" s="39"/>
      <c r="I66" s="41"/>
    </row>
    <row r="67" spans="1:9" ht="15" customHeight="1" x14ac:dyDescent="0.35">
      <c r="A67" s="36" t="s">
        <v>474</v>
      </c>
      <c r="B67" s="36"/>
      <c r="C67" s="36"/>
      <c r="D67" s="40"/>
      <c r="E67" s="56"/>
      <c r="F67" s="36" t="s">
        <v>483</v>
      </c>
      <c r="G67" s="36"/>
      <c r="H67" s="39"/>
      <c r="I67" s="41"/>
    </row>
    <row r="68" spans="1:9" ht="15" customHeight="1" x14ac:dyDescent="0.35">
      <c r="A68" s="36" t="s">
        <v>476</v>
      </c>
      <c r="B68" s="36"/>
      <c r="C68" s="36"/>
      <c r="D68" s="40"/>
      <c r="E68" s="56"/>
      <c r="F68" s="36" t="s">
        <v>485</v>
      </c>
      <c r="G68" s="36"/>
      <c r="H68" s="39"/>
      <c r="I68" s="41"/>
    </row>
    <row r="69" spans="1:9" ht="15" customHeight="1" x14ac:dyDescent="0.35">
      <c r="A69" s="36" t="s">
        <v>478</v>
      </c>
      <c r="B69" s="36"/>
      <c r="C69" s="36"/>
      <c r="D69" s="40"/>
      <c r="E69" s="56"/>
      <c r="F69" s="36" t="s">
        <v>534</v>
      </c>
      <c r="G69" s="36"/>
      <c r="H69" s="39"/>
      <c r="I69" s="41"/>
    </row>
    <row r="70" spans="1:9" ht="15" customHeight="1" x14ac:dyDescent="0.35">
      <c r="A70" s="41" t="s">
        <v>480</v>
      </c>
      <c r="B70" s="41"/>
      <c r="C70" s="41"/>
      <c r="D70" s="51"/>
      <c r="E70" s="56"/>
      <c r="F70" s="36" t="s">
        <v>488</v>
      </c>
      <c r="G70" s="36"/>
      <c r="H70" s="39"/>
      <c r="I70" s="41"/>
    </row>
    <row r="71" spans="1:9" ht="15" customHeight="1" x14ac:dyDescent="0.35">
      <c r="A71" s="36" t="s">
        <v>482</v>
      </c>
      <c r="B71" s="36"/>
      <c r="C71" s="36"/>
      <c r="D71" s="40"/>
      <c r="E71" s="56"/>
      <c r="F71" s="41" t="s">
        <v>490</v>
      </c>
      <c r="G71" s="41"/>
      <c r="H71" s="39"/>
      <c r="I71" s="41"/>
    </row>
    <row r="72" spans="1:9" ht="15" customHeight="1" x14ac:dyDescent="0.35">
      <c r="A72" s="36" t="s">
        <v>484</v>
      </c>
      <c r="B72" s="36"/>
      <c r="C72" s="36"/>
      <c r="D72" s="40"/>
      <c r="E72" s="56"/>
      <c r="F72" s="36" t="s">
        <v>492</v>
      </c>
      <c r="G72" s="36"/>
      <c r="H72" s="39"/>
      <c r="I72" s="41"/>
    </row>
    <row r="73" spans="1:9" ht="15" customHeight="1" x14ac:dyDescent="0.35">
      <c r="A73" s="36" t="s">
        <v>486</v>
      </c>
      <c r="B73" s="36"/>
      <c r="C73" s="36"/>
      <c r="D73" s="40"/>
      <c r="E73" s="56"/>
      <c r="F73" s="36" t="s">
        <v>494</v>
      </c>
      <c r="G73" s="36"/>
      <c r="H73" s="39"/>
      <c r="I73" s="41"/>
    </row>
    <row r="74" spans="1:9" ht="15" customHeight="1" x14ac:dyDescent="0.35">
      <c r="A74" s="36" t="s">
        <v>487</v>
      </c>
      <c r="B74" s="36"/>
      <c r="C74" s="36"/>
      <c r="D74" s="40"/>
      <c r="E74" s="56"/>
      <c r="F74" s="36" t="s">
        <v>437</v>
      </c>
      <c r="G74" s="36"/>
      <c r="H74" s="39"/>
      <c r="I74" s="41"/>
    </row>
    <row r="75" spans="1:9" ht="15" customHeight="1" x14ac:dyDescent="0.35">
      <c r="A75" s="41" t="s">
        <v>489</v>
      </c>
      <c r="B75" s="41"/>
      <c r="C75" s="41"/>
      <c r="D75" s="51"/>
      <c r="E75" s="56"/>
      <c r="F75" s="36" t="s">
        <v>497</v>
      </c>
      <c r="G75" s="36"/>
      <c r="H75" s="39"/>
      <c r="I75" s="41"/>
    </row>
    <row r="76" spans="1:9" ht="15" customHeight="1" x14ac:dyDescent="0.35">
      <c r="A76" s="36" t="s">
        <v>491</v>
      </c>
      <c r="B76" s="36"/>
      <c r="C76" s="36"/>
      <c r="D76" s="40"/>
      <c r="E76" s="56"/>
      <c r="F76" s="58" t="s">
        <v>546</v>
      </c>
      <c r="G76" s="59"/>
      <c r="H76" s="60"/>
      <c r="I76" s="60"/>
    </row>
    <row r="77" spans="1:9" ht="15" customHeight="1" x14ac:dyDescent="0.35">
      <c r="A77" s="36" t="s">
        <v>493</v>
      </c>
      <c r="B77" s="36"/>
      <c r="C77" s="36"/>
      <c r="D77" s="40"/>
      <c r="E77" s="56"/>
      <c r="F77" s="36" t="s">
        <v>549</v>
      </c>
      <c r="G77" s="59"/>
      <c r="H77" s="60"/>
      <c r="I77" s="60"/>
    </row>
    <row r="78" spans="1:9" ht="15" customHeight="1" x14ac:dyDescent="0.35">
      <c r="A78" s="36" t="s">
        <v>495</v>
      </c>
      <c r="B78" s="36"/>
      <c r="C78" s="36"/>
      <c r="D78" s="40"/>
      <c r="E78" s="56"/>
      <c r="F78" s="36" t="s">
        <v>553</v>
      </c>
      <c r="G78" s="59"/>
      <c r="H78" s="60"/>
      <c r="I78" s="60"/>
    </row>
    <row r="79" spans="1:9" ht="15" customHeight="1" x14ac:dyDescent="0.35">
      <c r="A79" s="36" t="s">
        <v>496</v>
      </c>
      <c r="B79" s="36"/>
      <c r="C79" s="36"/>
      <c r="D79" s="40"/>
      <c r="E79" s="56"/>
      <c r="F79" s="36" t="s">
        <v>550</v>
      </c>
      <c r="G79" s="59"/>
      <c r="H79" s="60"/>
      <c r="I79" s="60"/>
    </row>
    <row r="80" spans="1:9" ht="15" customHeight="1" x14ac:dyDescent="0.35">
      <c r="A80" s="41" t="s">
        <v>498</v>
      </c>
      <c r="B80" s="41"/>
      <c r="C80" s="41"/>
      <c r="D80" s="51"/>
      <c r="E80" s="56"/>
      <c r="F80" s="36" t="s">
        <v>547</v>
      </c>
      <c r="G80" s="59"/>
      <c r="H80" s="60"/>
      <c r="I80" s="60"/>
    </row>
    <row r="81" spans="1:9" ht="15" customHeight="1" x14ac:dyDescent="0.35">
      <c r="A81" s="36" t="s">
        <v>500</v>
      </c>
      <c r="B81" s="36"/>
      <c r="C81" s="36"/>
      <c r="D81" s="40"/>
      <c r="E81" s="56"/>
      <c r="F81" s="41" t="s">
        <v>499</v>
      </c>
      <c r="G81" s="41"/>
      <c r="H81" s="39"/>
      <c r="I81" s="41"/>
    </row>
    <row r="82" spans="1:9" ht="15" customHeight="1" x14ac:dyDescent="0.35">
      <c r="A82" s="36" t="s">
        <v>548</v>
      </c>
      <c r="B82" s="36"/>
      <c r="C82" s="36"/>
      <c r="D82" s="40"/>
      <c r="E82" s="56"/>
      <c r="F82" s="36" t="s">
        <v>501</v>
      </c>
      <c r="G82" s="36"/>
      <c r="H82" s="39"/>
      <c r="I82" s="41"/>
    </row>
    <row r="83" spans="1:9" ht="15" customHeight="1" x14ac:dyDescent="0.35">
      <c r="A83" s="36" t="s">
        <v>503</v>
      </c>
      <c r="B83" s="36"/>
      <c r="C83" s="36"/>
      <c r="D83" s="40"/>
      <c r="E83" s="56"/>
      <c r="F83" s="36" t="s">
        <v>502</v>
      </c>
      <c r="G83" s="36"/>
      <c r="H83" s="39"/>
      <c r="I83" s="41"/>
    </row>
    <row r="84" spans="1:9" ht="15" customHeight="1" x14ac:dyDescent="0.35">
      <c r="A84" s="36" t="s">
        <v>505</v>
      </c>
      <c r="B84" s="36"/>
      <c r="C84" s="36"/>
      <c r="D84" s="40"/>
      <c r="E84" s="56"/>
      <c r="F84" s="36" t="s">
        <v>504</v>
      </c>
      <c r="G84" s="36"/>
      <c r="H84" s="39"/>
      <c r="I84" s="41"/>
    </row>
    <row r="85" spans="1:9" ht="15" customHeight="1" x14ac:dyDescent="0.35">
      <c r="A85" s="41" t="s">
        <v>507</v>
      </c>
      <c r="B85" s="41"/>
      <c r="C85" s="41"/>
      <c r="D85" s="51"/>
      <c r="E85" s="56"/>
      <c r="F85" s="36" t="s">
        <v>506</v>
      </c>
      <c r="G85" s="36"/>
      <c r="H85" s="39"/>
      <c r="I85" s="41"/>
    </row>
    <row r="86" spans="1:9" ht="15" customHeight="1" x14ac:dyDescent="0.35">
      <c r="A86" s="36" t="s">
        <v>509</v>
      </c>
      <c r="B86" s="36"/>
      <c r="C86" s="36"/>
      <c r="D86" s="40"/>
      <c r="E86" s="56"/>
      <c r="F86" s="41" t="s">
        <v>508</v>
      </c>
      <c r="G86" s="41"/>
      <c r="H86" s="39"/>
      <c r="I86" s="41"/>
    </row>
    <row r="87" spans="1:9" ht="15" customHeight="1" x14ac:dyDescent="0.35">
      <c r="A87" s="36" t="s">
        <v>511</v>
      </c>
      <c r="B87" s="36"/>
      <c r="C87" s="36"/>
      <c r="D87" s="40"/>
      <c r="E87" s="56"/>
      <c r="F87" s="36" t="s">
        <v>510</v>
      </c>
      <c r="G87" s="36"/>
      <c r="H87" s="39"/>
      <c r="I87" s="41"/>
    </row>
    <row r="88" spans="1:9" ht="15" customHeight="1" x14ac:dyDescent="0.35">
      <c r="A88" s="36" t="s">
        <v>437</v>
      </c>
      <c r="B88" s="36"/>
      <c r="C88" s="36"/>
      <c r="D88" s="40"/>
      <c r="E88" s="56"/>
      <c r="F88" s="36" t="s">
        <v>512</v>
      </c>
      <c r="G88" s="36"/>
      <c r="H88" s="39"/>
      <c r="I88" s="41"/>
    </row>
    <row r="89" spans="1:9" ht="15" customHeight="1" x14ac:dyDescent="0.35">
      <c r="A89" s="36" t="s">
        <v>514</v>
      </c>
      <c r="B89" s="36"/>
      <c r="C89" s="36"/>
      <c r="D89" s="40"/>
      <c r="E89" s="56"/>
      <c r="F89" s="36" t="s">
        <v>513</v>
      </c>
      <c r="G89" s="36"/>
      <c r="H89" s="39"/>
      <c r="I89" s="41"/>
    </row>
    <row r="90" spans="1:9" ht="15" customHeight="1" x14ac:dyDescent="0.35">
      <c r="A90" s="41" t="s">
        <v>516</v>
      </c>
      <c r="B90" s="36"/>
      <c r="C90" s="36"/>
      <c r="D90" s="40"/>
      <c r="E90" s="56"/>
      <c r="F90" s="36" t="s">
        <v>515</v>
      </c>
      <c r="G90" s="36"/>
      <c r="H90" s="39"/>
      <c r="I90" s="41"/>
    </row>
    <row r="91" spans="1:9" ht="15" customHeight="1" x14ac:dyDescent="0.35">
      <c r="A91" s="36" t="s">
        <v>518</v>
      </c>
      <c r="B91" s="41"/>
      <c r="C91" s="41"/>
      <c r="D91" s="51"/>
      <c r="E91" s="56"/>
      <c r="F91" s="41" t="s">
        <v>517</v>
      </c>
      <c r="G91" s="36"/>
      <c r="H91" s="39"/>
      <c r="I91" s="41"/>
    </row>
    <row r="92" spans="1:9" ht="15" customHeight="1" x14ac:dyDescent="0.35">
      <c r="A92" s="36" t="s">
        <v>520</v>
      </c>
      <c r="B92" s="38"/>
      <c r="C92" s="38"/>
      <c r="D92" s="52"/>
      <c r="E92" s="56"/>
      <c r="F92" s="36" t="s">
        <v>519</v>
      </c>
      <c r="G92" s="41"/>
      <c r="H92" s="39"/>
      <c r="I92" s="41"/>
    </row>
    <row r="93" spans="1:9" ht="15" customHeight="1" x14ac:dyDescent="0.35">
      <c r="A93" s="36" t="s">
        <v>522</v>
      </c>
      <c r="B93" s="38"/>
      <c r="C93" s="38"/>
      <c r="D93" s="52"/>
      <c r="E93" s="56"/>
      <c r="F93" s="36" t="s">
        <v>521</v>
      </c>
      <c r="G93" s="37"/>
      <c r="H93" s="39"/>
      <c r="I93" s="41"/>
    </row>
    <row r="94" spans="1:9" ht="15" customHeight="1" x14ac:dyDescent="0.35">
      <c r="A94" s="36" t="s">
        <v>524</v>
      </c>
      <c r="B94" s="38"/>
      <c r="C94" s="38"/>
      <c r="D94" s="52"/>
      <c r="E94" s="56"/>
      <c r="F94" s="36" t="s">
        <v>523</v>
      </c>
      <c r="G94" s="37"/>
      <c r="H94" s="39"/>
      <c r="I94" s="41"/>
    </row>
    <row r="95" spans="1:9" ht="15" customHeight="1" x14ac:dyDescent="0.35">
      <c r="A95" s="37" t="s">
        <v>535</v>
      </c>
      <c r="B95" s="43"/>
      <c r="C95" s="43"/>
      <c r="D95" s="53"/>
      <c r="E95" s="56"/>
      <c r="F95" s="36" t="s">
        <v>525</v>
      </c>
      <c r="G95" s="37"/>
      <c r="H95" s="39"/>
      <c r="I95" s="41"/>
    </row>
    <row r="96" spans="1:9" ht="15" customHeight="1" x14ac:dyDescent="0.35">
      <c r="F96" s="41" t="s">
        <v>526</v>
      </c>
      <c r="G96" s="43"/>
      <c r="H96" s="39"/>
      <c r="I96" s="41"/>
    </row>
    <row r="97" spans="6:9" ht="15" customHeight="1" x14ac:dyDescent="0.35">
      <c r="F97" s="36" t="s">
        <v>527</v>
      </c>
      <c r="G97" s="41"/>
      <c r="H97" s="39"/>
      <c r="I97" s="41"/>
    </row>
    <row r="98" spans="6:9" ht="15" customHeight="1" x14ac:dyDescent="0.35">
      <c r="F98" s="36" t="s">
        <v>528</v>
      </c>
      <c r="G98" s="37"/>
      <c r="H98" s="39"/>
      <c r="I98" s="41"/>
    </row>
    <row r="99" spans="6:9" ht="15" customHeight="1" x14ac:dyDescent="0.35">
      <c r="F99" s="36" t="s">
        <v>477</v>
      </c>
      <c r="G99" s="37"/>
      <c r="H99" s="39"/>
      <c r="I99" s="41"/>
    </row>
    <row r="100" spans="6:9" ht="15" customHeight="1" x14ac:dyDescent="0.35">
      <c r="F100" s="36" t="s">
        <v>530</v>
      </c>
      <c r="G100" s="37"/>
      <c r="H100" s="39"/>
      <c r="I100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A1F27-506C-4DF7-AA72-E836384C058E}">
  <ds:schemaRefs>
    <ds:schemaRef ds:uri="c7ae43b0-0ae4-4d35-8e22-e798aebf7381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b4c3fc9-8335-48e6-accb-d61f123c52a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Jonathan Menzies</cp:lastModifiedBy>
  <cp:revision/>
  <cp:lastPrinted>2025-01-27T16:37:44Z</cp:lastPrinted>
  <dcterms:created xsi:type="dcterms:W3CDTF">2017-04-05T16:04:45Z</dcterms:created>
  <dcterms:modified xsi:type="dcterms:W3CDTF">2026-07-07T14:34:25Z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